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v-lbutowicz\Documents\FY23 Microsoft\M365 cert exam prep materials\Microsoft Excel Expert (Microsoft 365 Apps) Exam Prep Study Guide\Student Materials\Project 2\"/>
    </mc:Choice>
  </mc:AlternateContent>
  <xr:revisionPtr revIDLastSave="0" documentId="8_{4911AF82-F624-44B5-942D-2FE662628ABC}" xr6:coauthVersionLast="47" xr6:coauthVersionMax="47" xr10:uidLastSave="{00000000-0000-0000-0000-000000000000}"/>
  <bookViews>
    <workbookView xWindow="-110" yWindow="-110" windowWidth="22780" windowHeight="14540" xr2:uid="{249A4BD1-185F-0B47-89C1-AADD2237DEF3}"/>
  </bookViews>
  <sheets>
    <sheet name="Employees" sheetId="1" r:id="rId1"/>
    <sheet name="EmployeeRates_Benefits" sheetId="2" r:id="rId2"/>
    <sheet name="Sales and Bonuses" sheetId="3" r:id="rId3"/>
    <sheet name="Sales" sheetId="14" r:id="rId4"/>
    <sheet name="Sales Quantity" sheetId="5" r:id="rId5"/>
    <sheet name="Qty by city" sheetId="6" r:id="rId6"/>
    <sheet name="Summer Sales" sheetId="15" r:id="rId7"/>
    <sheet name="Product in stock" sheetId="8" r:id="rId8"/>
    <sheet name="Sales by Month" sheetId="9" r:id="rId9"/>
    <sheet name="Sales by Day" sheetId="10" r:id="rId10"/>
    <sheet name="Baker Heights Sales" sheetId="11" r:id="rId11"/>
  </sheets>
  <externalReferences>
    <externalReference r:id="rId12"/>
    <externalReference r:id="rId13"/>
    <externalReference r:id="rId14"/>
  </externalReferences>
  <definedNames>
    <definedName name="_xlnm._FilterDatabase" localSheetId="3" hidden="1">Sales!$A$1:$Q$307</definedName>
    <definedName name="BakerHeights_data">#REF!</definedName>
    <definedName name="Benefit_Package">[1]EmployeeRates_Benefits!$G$4:$G$18</definedName>
    <definedName name="Cities">#REF!</definedName>
    <definedName name="City">#REF!</definedName>
    <definedName name="Hourly_rate">[1]EmployeeRates_Benefits!$F$4:$F$18</definedName>
    <definedName name="Job_Role">[1]EmployeeRates_Benefits!$E$4:$E$18</definedName>
    <definedName name="Product_ID">[2]Products!$B$2:$B$14</definedName>
    <definedName name="Product_name">[3]Sales!$J$2:$J$307</definedName>
    <definedName name="ProductList">#REF!</definedName>
    <definedName name="ProductName">[3]Sales!$J$2:$J$307</definedName>
    <definedName name="Products">#REF!</definedName>
    <definedName name="ProductsData">#REF!</definedName>
  </definedNames>
  <calcPr calcId="191029"/>
  <pivotCaches>
    <pivotCache cacheId="3" r:id="rId15"/>
    <pivotCache cacheId="4" r:id="rId16"/>
    <pivotCache cacheId="5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M307" i="14"/>
  <c r="Q307" i="14" s="1"/>
  <c r="M306" i="14"/>
  <c r="Q306" i="14" s="1"/>
  <c r="M305" i="14"/>
  <c r="Q305" i="14" s="1"/>
  <c r="M304" i="14"/>
  <c r="Q304" i="14" s="1"/>
  <c r="M303" i="14"/>
  <c r="Q303" i="14" s="1"/>
  <c r="M302" i="14"/>
  <c r="Q302" i="14" s="1"/>
  <c r="Q301" i="14"/>
  <c r="M301" i="14"/>
  <c r="M300" i="14"/>
  <c r="Q300" i="14" s="1"/>
  <c r="M299" i="14"/>
  <c r="Q299" i="14" s="1"/>
  <c r="M298" i="14"/>
  <c r="Q298" i="14" s="1"/>
  <c r="M297" i="14"/>
  <c r="Q297" i="14" s="1"/>
  <c r="M296" i="14"/>
  <c r="Q296" i="14" s="1"/>
  <c r="M295" i="14"/>
  <c r="Q295" i="14" s="1"/>
  <c r="M294" i="14"/>
  <c r="Q294" i="14" s="1"/>
  <c r="M293" i="14"/>
  <c r="Q293" i="14" s="1"/>
  <c r="M292" i="14"/>
  <c r="Q292" i="14" s="1"/>
  <c r="M291" i="14"/>
  <c r="Q291" i="14" s="1"/>
  <c r="M290" i="14"/>
  <c r="Q290" i="14" s="1"/>
  <c r="Q289" i="14"/>
  <c r="M289" i="14"/>
  <c r="M288" i="14"/>
  <c r="Q288" i="14" s="1"/>
  <c r="M287" i="14"/>
  <c r="Q287" i="14" s="1"/>
  <c r="M286" i="14"/>
  <c r="Q286" i="14" s="1"/>
  <c r="M285" i="14"/>
  <c r="Q285" i="14" s="1"/>
  <c r="M284" i="14"/>
  <c r="Q284" i="14" s="1"/>
  <c r="M283" i="14"/>
  <c r="Q283" i="14" s="1"/>
  <c r="M282" i="14"/>
  <c r="Q282" i="14" s="1"/>
  <c r="M281" i="14"/>
  <c r="Q281" i="14" s="1"/>
  <c r="M280" i="14"/>
  <c r="Q280" i="14" s="1"/>
  <c r="M279" i="14"/>
  <c r="Q279" i="14" s="1"/>
  <c r="M278" i="14"/>
  <c r="Q278" i="14" s="1"/>
  <c r="M277" i="14"/>
  <c r="Q277" i="14" s="1"/>
  <c r="M276" i="14"/>
  <c r="Q276" i="14" s="1"/>
  <c r="M275" i="14"/>
  <c r="Q275" i="14" s="1"/>
  <c r="M274" i="14"/>
  <c r="Q274" i="14" s="1"/>
  <c r="M273" i="14"/>
  <c r="Q273" i="14" s="1"/>
  <c r="M272" i="14"/>
  <c r="Q272" i="14" s="1"/>
  <c r="M271" i="14"/>
  <c r="Q271" i="14" s="1"/>
  <c r="M270" i="14"/>
  <c r="Q270" i="14" s="1"/>
  <c r="M269" i="14"/>
  <c r="Q269" i="14" s="1"/>
  <c r="M268" i="14"/>
  <c r="Q268" i="14" s="1"/>
  <c r="M267" i="14"/>
  <c r="Q267" i="14" s="1"/>
  <c r="M266" i="14"/>
  <c r="Q266" i="14" s="1"/>
  <c r="M265" i="14"/>
  <c r="Q265" i="14" s="1"/>
  <c r="M264" i="14"/>
  <c r="Q264" i="14" s="1"/>
  <c r="M263" i="14"/>
  <c r="Q263" i="14" s="1"/>
  <c r="M262" i="14"/>
  <c r="Q262" i="14" s="1"/>
  <c r="M261" i="14"/>
  <c r="Q261" i="14" s="1"/>
  <c r="M260" i="14"/>
  <c r="Q260" i="14" s="1"/>
  <c r="Q259" i="14"/>
  <c r="M259" i="14"/>
  <c r="M258" i="14"/>
  <c r="Q258" i="14" s="1"/>
  <c r="M257" i="14"/>
  <c r="Q257" i="14" s="1"/>
  <c r="M256" i="14"/>
  <c r="Q256" i="14" s="1"/>
  <c r="M255" i="14"/>
  <c r="Q255" i="14" s="1"/>
  <c r="Q254" i="14"/>
  <c r="M254" i="14"/>
  <c r="M253" i="14"/>
  <c r="Q253" i="14" s="1"/>
  <c r="M252" i="14"/>
  <c r="Q252" i="14" s="1"/>
  <c r="M251" i="14"/>
  <c r="Q251" i="14" s="1"/>
  <c r="M250" i="14"/>
  <c r="Q250" i="14" s="1"/>
  <c r="M249" i="14"/>
  <c r="Q249" i="14" s="1"/>
  <c r="M248" i="14"/>
  <c r="Q248" i="14" s="1"/>
  <c r="M247" i="14"/>
  <c r="Q247" i="14" s="1"/>
  <c r="M246" i="14"/>
  <c r="Q246" i="14" s="1"/>
  <c r="M245" i="14"/>
  <c r="Q245" i="14" s="1"/>
  <c r="M244" i="14"/>
  <c r="Q244" i="14" s="1"/>
  <c r="M243" i="14"/>
  <c r="Q243" i="14" s="1"/>
  <c r="M242" i="14"/>
  <c r="Q242" i="14" s="1"/>
  <c r="M241" i="14"/>
  <c r="Q241" i="14" s="1"/>
  <c r="M240" i="14"/>
  <c r="Q240" i="14" s="1"/>
  <c r="M239" i="14"/>
  <c r="Q239" i="14" s="1"/>
  <c r="M238" i="14"/>
  <c r="Q238" i="14" s="1"/>
  <c r="M237" i="14"/>
  <c r="Q237" i="14" s="1"/>
  <c r="M236" i="14"/>
  <c r="Q236" i="14" s="1"/>
  <c r="Q235" i="14"/>
  <c r="M235" i="14"/>
  <c r="M234" i="14"/>
  <c r="Q234" i="14" s="1"/>
  <c r="M233" i="14"/>
  <c r="Q233" i="14" s="1"/>
  <c r="M232" i="14"/>
  <c r="Q232" i="14" s="1"/>
  <c r="M231" i="14"/>
  <c r="Q231" i="14" s="1"/>
  <c r="M230" i="14"/>
  <c r="Q230" i="14" s="1"/>
  <c r="M229" i="14"/>
  <c r="Q229" i="14" s="1"/>
  <c r="M228" i="14"/>
  <c r="Q228" i="14" s="1"/>
  <c r="M227" i="14"/>
  <c r="Q227" i="14" s="1"/>
  <c r="M226" i="14"/>
  <c r="Q226" i="14" s="1"/>
  <c r="M225" i="14"/>
  <c r="Q225" i="14" s="1"/>
  <c r="M224" i="14"/>
  <c r="Q224" i="14" s="1"/>
  <c r="M223" i="14"/>
  <c r="Q223" i="14" s="1"/>
  <c r="M222" i="14"/>
  <c r="Q222" i="14" s="1"/>
  <c r="M221" i="14"/>
  <c r="Q221" i="14" s="1"/>
  <c r="M220" i="14"/>
  <c r="Q220" i="14" s="1"/>
  <c r="M219" i="14"/>
  <c r="Q219" i="14" s="1"/>
  <c r="M218" i="14"/>
  <c r="Q218" i="14" s="1"/>
  <c r="M217" i="14"/>
  <c r="Q217" i="14" s="1"/>
  <c r="M216" i="14"/>
  <c r="Q216" i="14" s="1"/>
  <c r="M215" i="14"/>
  <c r="Q215" i="14" s="1"/>
  <c r="M214" i="14"/>
  <c r="Q214" i="14" s="1"/>
  <c r="M213" i="14"/>
  <c r="Q213" i="14" s="1"/>
  <c r="M212" i="14"/>
  <c r="Q212" i="14" s="1"/>
  <c r="Q211" i="14"/>
  <c r="M211" i="14"/>
  <c r="M210" i="14"/>
  <c r="Q210" i="14" s="1"/>
  <c r="M209" i="14"/>
  <c r="Q209" i="14" s="1"/>
  <c r="M208" i="14"/>
  <c r="Q208" i="14" s="1"/>
  <c r="M207" i="14"/>
  <c r="Q207" i="14" s="1"/>
  <c r="M206" i="14"/>
  <c r="Q206" i="14" s="1"/>
  <c r="Q205" i="14"/>
  <c r="M205" i="14"/>
  <c r="M204" i="14"/>
  <c r="Q204" i="14" s="1"/>
  <c r="M203" i="14"/>
  <c r="Q203" i="14" s="1"/>
  <c r="M202" i="14"/>
  <c r="Q202" i="14" s="1"/>
  <c r="M201" i="14"/>
  <c r="Q201" i="14" s="1"/>
  <c r="Q200" i="14"/>
  <c r="M200" i="14"/>
  <c r="M199" i="14"/>
  <c r="Q199" i="14" s="1"/>
  <c r="M198" i="14"/>
  <c r="Q198" i="14" s="1"/>
  <c r="M197" i="14"/>
  <c r="Q197" i="14" s="1"/>
  <c r="M196" i="14"/>
  <c r="Q196" i="14" s="1"/>
  <c r="M195" i="14"/>
  <c r="Q195" i="14" s="1"/>
  <c r="M194" i="14"/>
  <c r="Q194" i="14" s="1"/>
  <c r="M193" i="14"/>
  <c r="Q193" i="14" s="1"/>
  <c r="M192" i="14"/>
  <c r="Q192" i="14" s="1"/>
  <c r="M191" i="14"/>
  <c r="Q191" i="14" s="1"/>
  <c r="M190" i="14"/>
  <c r="Q190" i="14" s="1"/>
  <c r="M189" i="14"/>
  <c r="Q189" i="14" s="1"/>
  <c r="M188" i="14"/>
  <c r="Q188" i="14" s="1"/>
  <c r="M187" i="14"/>
  <c r="Q187" i="14" s="1"/>
  <c r="M186" i="14"/>
  <c r="Q186" i="14" s="1"/>
  <c r="M185" i="14"/>
  <c r="Q185" i="14" s="1"/>
  <c r="M184" i="14"/>
  <c r="Q184" i="14" s="1"/>
  <c r="M183" i="14"/>
  <c r="Q183" i="14" s="1"/>
  <c r="M182" i="14"/>
  <c r="Q182" i="14" s="1"/>
  <c r="Q181" i="14"/>
  <c r="M181" i="14"/>
  <c r="M180" i="14"/>
  <c r="Q180" i="14" s="1"/>
  <c r="M179" i="14"/>
  <c r="Q179" i="14" s="1"/>
  <c r="M178" i="14"/>
  <c r="Q178" i="14" s="1"/>
  <c r="M177" i="14"/>
  <c r="Q177" i="14" s="1"/>
  <c r="M176" i="14"/>
  <c r="Q176" i="14" s="1"/>
  <c r="M175" i="14"/>
  <c r="Q175" i="14" s="1"/>
  <c r="M174" i="14"/>
  <c r="Q174" i="14" s="1"/>
  <c r="M173" i="14"/>
  <c r="Q173" i="14" s="1"/>
  <c r="M172" i="14"/>
  <c r="Q172" i="14" s="1"/>
  <c r="M171" i="14"/>
  <c r="Q171" i="14" s="1"/>
  <c r="M170" i="14"/>
  <c r="Q170" i="14" s="1"/>
  <c r="M169" i="14"/>
  <c r="Q169" i="14" s="1"/>
  <c r="M168" i="14"/>
  <c r="Q168" i="14" s="1"/>
  <c r="M167" i="14"/>
  <c r="Q167" i="14" s="1"/>
  <c r="M166" i="14"/>
  <c r="Q166" i="14" s="1"/>
  <c r="M165" i="14"/>
  <c r="Q165" i="14" s="1"/>
  <c r="M164" i="14"/>
  <c r="Q164" i="14" s="1"/>
  <c r="M163" i="14"/>
  <c r="Q163" i="14" s="1"/>
  <c r="M162" i="14"/>
  <c r="Q162" i="14" s="1"/>
  <c r="M161" i="14"/>
  <c r="Q161" i="14" s="1"/>
  <c r="M160" i="14"/>
  <c r="Q160" i="14" s="1"/>
  <c r="M159" i="14"/>
  <c r="Q159" i="14" s="1"/>
  <c r="M158" i="14"/>
  <c r="Q158" i="14" s="1"/>
  <c r="M157" i="14"/>
  <c r="Q157" i="14" s="1"/>
  <c r="M156" i="14"/>
  <c r="Q156" i="14" s="1"/>
  <c r="M155" i="14"/>
  <c r="Q155" i="14" s="1"/>
  <c r="M154" i="14"/>
  <c r="Q154" i="14" s="1"/>
  <c r="M153" i="14"/>
  <c r="Q153" i="14" s="1"/>
  <c r="M152" i="14"/>
  <c r="Q152" i="14" s="1"/>
  <c r="Q151" i="14"/>
  <c r="M151" i="14"/>
  <c r="M150" i="14"/>
  <c r="Q150" i="14" s="1"/>
  <c r="M149" i="14"/>
  <c r="Q149" i="14" s="1"/>
  <c r="M148" i="14"/>
  <c r="Q148" i="14" s="1"/>
  <c r="M147" i="14"/>
  <c r="Q147" i="14" s="1"/>
  <c r="Q146" i="14"/>
  <c r="M146" i="14"/>
  <c r="M145" i="14"/>
  <c r="Q145" i="14" s="1"/>
  <c r="M144" i="14"/>
  <c r="Q144" i="14" s="1"/>
  <c r="M143" i="14"/>
  <c r="Q143" i="14" s="1"/>
  <c r="M142" i="14"/>
  <c r="Q142" i="14" s="1"/>
  <c r="M141" i="14"/>
  <c r="Q141" i="14" s="1"/>
  <c r="M140" i="14"/>
  <c r="Q140" i="14" s="1"/>
  <c r="M139" i="14"/>
  <c r="Q139" i="14" s="1"/>
  <c r="M138" i="14"/>
  <c r="Q138" i="14" s="1"/>
  <c r="M137" i="14"/>
  <c r="Q137" i="14" s="1"/>
  <c r="M136" i="14"/>
  <c r="Q136" i="14" s="1"/>
  <c r="M135" i="14"/>
  <c r="Q135" i="14" s="1"/>
  <c r="M134" i="14"/>
  <c r="Q134" i="14" s="1"/>
  <c r="M133" i="14"/>
  <c r="Q133" i="14" s="1"/>
  <c r="M132" i="14"/>
  <c r="Q132" i="14" s="1"/>
  <c r="M131" i="14"/>
  <c r="Q131" i="14" s="1"/>
  <c r="M130" i="14"/>
  <c r="Q130" i="14" s="1"/>
  <c r="M129" i="14"/>
  <c r="Q129" i="14" s="1"/>
  <c r="M128" i="14"/>
  <c r="Q128" i="14" s="1"/>
  <c r="Q127" i="14"/>
  <c r="M127" i="14"/>
  <c r="M126" i="14"/>
  <c r="Q126" i="14" s="1"/>
  <c r="M125" i="14"/>
  <c r="Q125" i="14" s="1"/>
  <c r="M124" i="14"/>
  <c r="Q124" i="14" s="1"/>
  <c r="M123" i="14"/>
  <c r="Q123" i="14" s="1"/>
  <c r="M122" i="14"/>
  <c r="Q122" i="14" s="1"/>
  <c r="M121" i="14"/>
  <c r="Q121" i="14" s="1"/>
  <c r="M120" i="14"/>
  <c r="Q120" i="14" s="1"/>
  <c r="M119" i="14"/>
  <c r="Q119" i="14" s="1"/>
  <c r="M118" i="14"/>
  <c r="Q118" i="14" s="1"/>
  <c r="M117" i="14"/>
  <c r="Q117" i="14" s="1"/>
  <c r="M116" i="14"/>
  <c r="Q116" i="14" s="1"/>
  <c r="M115" i="14"/>
  <c r="Q115" i="14" s="1"/>
  <c r="M114" i="14"/>
  <c r="Q114" i="14" s="1"/>
  <c r="M113" i="14"/>
  <c r="Q113" i="14" s="1"/>
  <c r="M112" i="14"/>
  <c r="Q112" i="14" s="1"/>
  <c r="M111" i="14"/>
  <c r="Q111" i="14" s="1"/>
  <c r="M110" i="14"/>
  <c r="Q110" i="14" s="1"/>
  <c r="M109" i="14"/>
  <c r="Q109" i="14" s="1"/>
  <c r="M108" i="14"/>
  <c r="Q108" i="14" s="1"/>
  <c r="M107" i="14"/>
  <c r="Q107" i="14" s="1"/>
  <c r="M106" i="14"/>
  <c r="Q106" i="14" s="1"/>
  <c r="M105" i="14"/>
  <c r="Q105" i="14" s="1"/>
  <c r="M104" i="14"/>
  <c r="Q104" i="14" s="1"/>
  <c r="Q103" i="14"/>
  <c r="M103" i="14"/>
  <c r="M102" i="14"/>
  <c r="Q102" i="14" s="1"/>
  <c r="M101" i="14"/>
  <c r="Q101" i="14" s="1"/>
  <c r="M100" i="14"/>
  <c r="Q100" i="14" s="1"/>
  <c r="M99" i="14"/>
  <c r="Q99" i="14" s="1"/>
  <c r="M98" i="14"/>
  <c r="Q98" i="14" s="1"/>
  <c r="Q97" i="14"/>
  <c r="M97" i="14"/>
  <c r="M96" i="14"/>
  <c r="Q96" i="14" s="1"/>
  <c r="M95" i="14"/>
  <c r="Q95" i="14" s="1"/>
  <c r="M94" i="14"/>
  <c r="Q94" i="14" s="1"/>
  <c r="M93" i="14"/>
  <c r="Q93" i="14" s="1"/>
  <c r="Q92" i="14"/>
  <c r="M92" i="14"/>
  <c r="M91" i="14"/>
  <c r="Q91" i="14" s="1"/>
  <c r="M90" i="14"/>
  <c r="Q90" i="14" s="1"/>
  <c r="M89" i="14"/>
  <c r="Q89" i="14" s="1"/>
  <c r="M88" i="14"/>
  <c r="Q88" i="14" s="1"/>
  <c r="M87" i="14"/>
  <c r="Q87" i="14" s="1"/>
  <c r="M86" i="14"/>
  <c r="Q86" i="14" s="1"/>
  <c r="M85" i="14"/>
  <c r="Q85" i="14" s="1"/>
  <c r="M84" i="14"/>
  <c r="Q84" i="14" s="1"/>
  <c r="M83" i="14"/>
  <c r="Q83" i="14" s="1"/>
  <c r="M82" i="14"/>
  <c r="Q82" i="14" s="1"/>
  <c r="M81" i="14"/>
  <c r="Q81" i="14" s="1"/>
  <c r="M80" i="14"/>
  <c r="Q80" i="14" s="1"/>
  <c r="M79" i="14"/>
  <c r="Q79" i="14" s="1"/>
  <c r="M78" i="14"/>
  <c r="Q78" i="14" s="1"/>
  <c r="M77" i="14"/>
  <c r="Q77" i="14" s="1"/>
  <c r="M76" i="14"/>
  <c r="Q76" i="14" s="1"/>
  <c r="M75" i="14"/>
  <c r="Q75" i="14" s="1"/>
  <c r="M74" i="14"/>
  <c r="Q74" i="14" s="1"/>
  <c r="Q73" i="14"/>
  <c r="M73" i="14"/>
  <c r="M72" i="14"/>
  <c r="Q72" i="14" s="1"/>
  <c r="M71" i="14"/>
  <c r="Q71" i="14" s="1"/>
  <c r="M70" i="14"/>
  <c r="Q70" i="14" s="1"/>
  <c r="M69" i="14"/>
  <c r="Q69" i="14" s="1"/>
  <c r="M68" i="14"/>
  <c r="Q68" i="14" s="1"/>
  <c r="M67" i="14"/>
  <c r="Q67" i="14" s="1"/>
  <c r="M66" i="14"/>
  <c r="Q66" i="14" s="1"/>
  <c r="M65" i="14"/>
  <c r="Q65" i="14" s="1"/>
  <c r="M64" i="14"/>
  <c r="Q64" i="14" s="1"/>
  <c r="M63" i="14"/>
  <c r="Q63" i="14" s="1"/>
  <c r="M62" i="14"/>
  <c r="Q62" i="14" s="1"/>
  <c r="M61" i="14"/>
  <c r="Q61" i="14" s="1"/>
  <c r="M60" i="14"/>
  <c r="Q60" i="14" s="1"/>
  <c r="M59" i="14"/>
  <c r="Q59" i="14" s="1"/>
  <c r="M58" i="14"/>
  <c r="Q58" i="14" s="1"/>
  <c r="M57" i="14"/>
  <c r="Q57" i="14" s="1"/>
  <c r="M56" i="14"/>
  <c r="Q56" i="14" s="1"/>
  <c r="M55" i="14"/>
  <c r="Q55" i="14" s="1"/>
  <c r="M54" i="14"/>
  <c r="Q54" i="14" s="1"/>
  <c r="M53" i="14"/>
  <c r="Q53" i="14" s="1"/>
  <c r="M52" i="14"/>
  <c r="Q52" i="14" s="1"/>
  <c r="M51" i="14"/>
  <c r="Q51" i="14" s="1"/>
  <c r="M50" i="14"/>
  <c r="Q50" i="14" s="1"/>
  <c r="M49" i="14"/>
  <c r="Q49" i="14" s="1"/>
  <c r="M48" i="14"/>
  <c r="Q48" i="14" s="1"/>
  <c r="M47" i="14"/>
  <c r="Q47" i="14" s="1"/>
  <c r="M46" i="14"/>
  <c r="Q46" i="14" s="1"/>
  <c r="M45" i="14"/>
  <c r="Q45" i="14" s="1"/>
  <c r="M44" i="14"/>
  <c r="Q44" i="14" s="1"/>
  <c r="Q43" i="14"/>
  <c r="M43" i="14"/>
  <c r="M42" i="14"/>
  <c r="Q42" i="14" s="1"/>
  <c r="M41" i="14"/>
  <c r="Q41" i="14" s="1"/>
  <c r="M40" i="14"/>
  <c r="Q40" i="14" s="1"/>
  <c r="M39" i="14"/>
  <c r="Q39" i="14" s="1"/>
  <c r="M38" i="14"/>
  <c r="Q38" i="14" s="1"/>
  <c r="M37" i="14"/>
  <c r="Q37" i="14" s="1"/>
  <c r="M36" i="14"/>
  <c r="Q36" i="14" s="1"/>
  <c r="M35" i="14"/>
  <c r="Q35" i="14" s="1"/>
  <c r="M34" i="14"/>
  <c r="Q34" i="14" s="1"/>
  <c r="M33" i="14"/>
  <c r="Q33" i="14" s="1"/>
  <c r="M32" i="14"/>
  <c r="Q32" i="14" s="1"/>
  <c r="M31" i="14"/>
  <c r="Q31" i="14" s="1"/>
  <c r="M30" i="14"/>
  <c r="Q30" i="14" s="1"/>
  <c r="M29" i="14"/>
  <c r="Q29" i="14" s="1"/>
  <c r="M28" i="14"/>
  <c r="Q28" i="14" s="1"/>
  <c r="M27" i="14"/>
  <c r="Q27" i="14" s="1"/>
  <c r="M26" i="14"/>
  <c r="Q26" i="14" s="1"/>
  <c r="M25" i="14"/>
  <c r="Q25" i="14" s="1"/>
  <c r="M24" i="14"/>
  <c r="Q24" i="14" s="1"/>
  <c r="M23" i="14"/>
  <c r="Q23" i="14" s="1"/>
  <c r="M22" i="14"/>
  <c r="Q22" i="14" s="1"/>
  <c r="M21" i="14"/>
  <c r="Q21" i="14" s="1"/>
  <c r="M20" i="14"/>
  <c r="Q20" i="14" s="1"/>
  <c r="Q19" i="14"/>
  <c r="M19" i="14"/>
  <c r="M18" i="14"/>
  <c r="Q18" i="14" s="1"/>
  <c r="M17" i="14"/>
  <c r="Q17" i="14" s="1"/>
  <c r="M16" i="14"/>
  <c r="Q16" i="14" s="1"/>
  <c r="M15" i="14"/>
  <c r="Q15" i="14" s="1"/>
  <c r="M14" i="14"/>
  <c r="Q14" i="14" s="1"/>
  <c r="M13" i="14"/>
  <c r="Q13" i="14" s="1"/>
  <c r="M12" i="14"/>
  <c r="Q12" i="14" s="1"/>
  <c r="M11" i="14"/>
  <c r="Q11" i="14" s="1"/>
  <c r="M10" i="14"/>
  <c r="Q10" i="14" s="1"/>
  <c r="M9" i="14"/>
  <c r="Q9" i="14" s="1"/>
  <c r="M8" i="14"/>
  <c r="Q8" i="14" s="1"/>
  <c r="M7" i="14"/>
  <c r="Q7" i="14" s="1"/>
  <c r="M6" i="14"/>
  <c r="Q6" i="14" s="1"/>
  <c r="M5" i="14"/>
  <c r="Q5" i="14" s="1"/>
  <c r="M4" i="14"/>
  <c r="Q4" i="14" s="1"/>
  <c r="M3" i="14"/>
  <c r="Q3" i="14" s="1"/>
  <c r="M2" i="14"/>
  <c r="Q2" i="14" s="1"/>
  <c r="E4" i="3"/>
  <c r="E5" i="3"/>
  <c r="E6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3" i="3"/>
  <c r="H3" i="3" l="1"/>
  <c r="H2" i="3"/>
  <c r="H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02519E-ABF8-974E-AA07-29D7BB04E38D}" keepAlive="1" name="Query - EmployeeAddressPhone" description="Connection to the 'EmployeeAddressPhone' query in the workbook." type="5" refreshedVersion="8" saveData="1">
    <dbPr connection="Provider=Microsoft.Mashup.OleDb.1;Data Source=$Workbook$;Location=EmployeeAddressPhone;Extended Properties=&quot;&quot;" command="SELECT * FROM [EmployeeAddressPhone]"/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F6A28A29-8587-9345-98C8-56E72EA9FA86}" keepAlive="1" name="Query - EmployeeAddressPhone (2)" description="Connection to the 'EmployeeAddressPhone (2)' query in the workbook." type="5" refreshedVersion="8" saveData="1">
    <dbPr connection="Provider=Microsoft.Mashup.OleDb.1;Data Source=$Workbook$;Location=&quot;EmployeeAddressPhone (2)&quot;;Extended Properties=&quot;&quot;" command="SELECT * FROM [EmployeeAddressPhone (2)]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<sst xmlns="http://schemas.openxmlformats.org/spreadsheetml/2006/main" count="2445" uniqueCount="299">
  <si>
    <t>8064-SALAZAR, AMAL</t>
  </si>
  <si>
    <t>6678-RIBEIRO, AMALIA A</t>
  </si>
  <si>
    <t>5454-CUNHA, ANNA</t>
  </si>
  <si>
    <t>5382-NUEIMAT, DIYA</t>
  </si>
  <si>
    <t>6892-SLEIMAN, FAHD</t>
  </si>
  <si>
    <t>6464-AZZI, HAMAL M</t>
  </si>
  <si>
    <t>6250-LIN, HU</t>
  </si>
  <si>
    <t>1384-ALMEIDA, IGOR</t>
  </si>
  <si>
    <t>6571-DOMINGUEZ, IKER</t>
  </si>
  <si>
    <t>5418-COUTURE, ISABELL</t>
  </si>
  <si>
    <t>6357-BEAR, JOHNNY</t>
  </si>
  <si>
    <t>6143-CORMIER, LIANE A</t>
  </si>
  <si>
    <t>5400-KARZAI, MAISHA</t>
  </si>
  <si>
    <t>4350-MASIH, MUKHTAR</t>
  </si>
  <si>
    <t>5346-GALVEZ, SERGIO</t>
  </si>
  <si>
    <t>Name and ext.</t>
  </si>
  <si>
    <t>ID</t>
  </si>
  <si>
    <t>Employee Rates and Benefits</t>
  </si>
  <si>
    <t>Employee ID</t>
  </si>
  <si>
    <t>Hire date</t>
  </si>
  <si>
    <t>Job Role</t>
  </si>
  <si>
    <t>Benefit Package</t>
  </si>
  <si>
    <t>Should purchase vehicle insurance</t>
  </si>
  <si>
    <t>Delivery</t>
  </si>
  <si>
    <t>Direct Sales</t>
  </si>
  <si>
    <t>Administration</t>
  </si>
  <si>
    <t>A</t>
  </si>
  <si>
    <t>B</t>
  </si>
  <si>
    <t>C</t>
  </si>
  <si>
    <t>Job role:</t>
  </si>
  <si>
    <t>Hourly rate:</t>
  </si>
  <si>
    <t># of Employees:</t>
  </si>
  <si>
    <t>Benefit Package:</t>
  </si>
  <si>
    <t>Maximum rate:</t>
  </si>
  <si>
    <t>&gt;=19</t>
  </si>
  <si>
    <t>City</t>
  </si>
  <si>
    <t>Bellingham</t>
  </si>
  <si>
    <t>Bow</t>
  </si>
  <si>
    <t>Alger</t>
  </si>
  <si>
    <t>Edison</t>
  </si>
  <si>
    <t>Burlington</t>
  </si>
  <si>
    <t>Lake Ketchum</t>
  </si>
  <si>
    <t>Baker Heights</t>
  </si>
  <si>
    <t>Jackson</t>
  </si>
  <si>
    <t>Mount Vernon</t>
  </si>
  <si>
    <t>Sales and Bonuses</t>
  </si>
  <si>
    <t>Bonus %</t>
  </si>
  <si>
    <t>Sales</t>
  </si>
  <si>
    <t>Bonuses</t>
  </si>
  <si>
    <t>Total sales:</t>
  </si>
  <si>
    <t>Average sales per employee:</t>
  </si>
  <si>
    <t>Total Bonuses:</t>
  </si>
  <si>
    <t>Amal Salazar</t>
  </si>
  <si>
    <t>Amalia A. Ribeiro</t>
  </si>
  <si>
    <t>Anna Cunha</t>
  </si>
  <si>
    <t>Diya Nueimat</t>
  </si>
  <si>
    <t>Fahd Sleiman</t>
  </si>
  <si>
    <t>Hamal M. Azzi</t>
  </si>
  <si>
    <t>Hu Lin</t>
  </si>
  <si>
    <t>Igor Almeida</t>
  </si>
  <si>
    <t>Iker Dominguez</t>
  </si>
  <si>
    <t>Isabell Couture</t>
  </si>
  <si>
    <t>Johnny Bear</t>
  </si>
  <si>
    <t>Liane A. Cormier</t>
  </si>
  <si>
    <t>Maisha Karzai</t>
  </si>
  <si>
    <t>Mukhtar Masih</t>
  </si>
  <si>
    <t>Sergio Galvez</t>
  </si>
  <si>
    <t>Order Date</t>
  </si>
  <si>
    <t>Customer full name</t>
  </si>
  <si>
    <t>Product name</t>
  </si>
  <si>
    <t>Goat milk soap</t>
  </si>
  <si>
    <t>Mixed berry jam</t>
  </si>
  <si>
    <t>Rhubarb-strawberry compote</t>
  </si>
  <si>
    <t>Buckwheat honey</t>
  </si>
  <si>
    <t>Strawberry jam</t>
  </si>
  <si>
    <t>Goat milk and honey cream</t>
  </si>
  <si>
    <t>Clover honey</t>
  </si>
  <si>
    <t>Mixed berry jelly</t>
  </si>
  <si>
    <t>Goat milk hand and body lotion</t>
  </si>
  <si>
    <t>Order ID</t>
  </si>
  <si>
    <t>Salesperson ID</t>
  </si>
  <si>
    <t>Customer Number</t>
  </si>
  <si>
    <t>Price</t>
  </si>
  <si>
    <t>Quantity</t>
  </si>
  <si>
    <t>Subtotal</t>
  </si>
  <si>
    <t>Discount percentage</t>
  </si>
  <si>
    <t>Order total</t>
  </si>
  <si>
    <t>Luc Chauvin</t>
  </si>
  <si>
    <t>Javier Sun</t>
  </si>
  <si>
    <t>Angel Arteaga</t>
  </si>
  <si>
    <t>Reem Al-Zuhairi</t>
  </si>
  <si>
    <t>Xiang Zhong</t>
  </si>
  <si>
    <t>Gabriel Hurtado</t>
  </si>
  <si>
    <t>De Liao</t>
  </si>
  <si>
    <t>Product ID</t>
  </si>
  <si>
    <t>OS-3</t>
  </si>
  <si>
    <t>JJ-2</t>
  </si>
  <si>
    <t>JJ-4</t>
  </si>
  <si>
    <t>H-3</t>
  </si>
  <si>
    <t>JJ-1</t>
  </si>
  <si>
    <t>L-2</t>
  </si>
  <si>
    <t>H-1</t>
  </si>
  <si>
    <t>JJ-3</t>
  </si>
  <si>
    <t>L-1</t>
  </si>
  <si>
    <t>Month</t>
  </si>
  <si>
    <t>Category</t>
  </si>
  <si>
    <t># of Sales</t>
  </si>
  <si>
    <t>Honey</t>
  </si>
  <si>
    <t>Jams and Jellies</t>
  </si>
  <si>
    <t>Lotions</t>
  </si>
  <si>
    <t>Organic soap</t>
  </si>
  <si>
    <t>June</t>
  </si>
  <si>
    <t>July</t>
  </si>
  <si>
    <t>August</t>
  </si>
  <si>
    <t>September</t>
  </si>
  <si>
    <t>Day of week</t>
  </si>
  <si>
    <t>Product remaining in stock</t>
  </si>
  <si>
    <t>Week at market</t>
  </si>
  <si>
    <t>Product in stock</t>
  </si>
  <si>
    <t>Week 5</t>
  </si>
  <si>
    <t>Week 4</t>
  </si>
  <si>
    <t>Week 3</t>
  </si>
  <si>
    <t>Week 2</t>
  </si>
  <si>
    <t>Week 1</t>
  </si>
  <si>
    <t>Products</t>
  </si>
  <si>
    <t>Oatmeal hand and body lotion</t>
  </si>
  <si>
    <t>Oatmeal soap</t>
  </si>
  <si>
    <t>First name</t>
  </si>
  <si>
    <t>Last name</t>
  </si>
  <si>
    <t>Sale ID</t>
  </si>
  <si>
    <t>Sale Date</t>
  </si>
  <si>
    <t>Customer number</t>
  </si>
  <si>
    <t>Product category</t>
  </si>
  <si>
    <t>Discount number</t>
  </si>
  <si>
    <t>Discount code</t>
  </si>
  <si>
    <t>Jonathan Voigt</t>
  </si>
  <si>
    <t>Samish</t>
  </si>
  <si>
    <t>D</t>
  </si>
  <si>
    <t>David Charron</t>
  </si>
  <si>
    <t>Big Lake</t>
  </si>
  <si>
    <t>no discount</t>
  </si>
  <si>
    <t>Wen Xie</t>
  </si>
  <si>
    <t>Kaela Samaha</t>
  </si>
  <si>
    <t>La Conner</t>
  </si>
  <si>
    <t>Eugenia Austin</t>
  </si>
  <si>
    <t>Nathan Bottoms</t>
  </si>
  <si>
    <t>E</t>
  </si>
  <si>
    <t>Velma Buckner</t>
  </si>
  <si>
    <t>Kong Chen</t>
  </si>
  <si>
    <t>Francisco Almaraz</t>
  </si>
  <si>
    <t>H-2</t>
  </si>
  <si>
    <t>Wildflower honey</t>
  </si>
  <si>
    <t>Michael Yin</t>
  </si>
  <si>
    <t>Taqwaa Samaha</t>
  </si>
  <si>
    <t>OS-1</t>
  </si>
  <si>
    <t>Hafsa Dallah</t>
  </si>
  <si>
    <t>Whitney</t>
  </si>
  <si>
    <t>Qi Shi</t>
  </si>
  <si>
    <t>Hamal Shammas</t>
  </si>
  <si>
    <t>OS-2</t>
  </si>
  <si>
    <t>Strawberry summer soap</t>
  </si>
  <si>
    <t>Lan Mai</t>
  </si>
  <si>
    <t>Munira Abrego</t>
  </si>
  <si>
    <t>Nancy Terry</t>
  </si>
  <si>
    <t>Terrence McGowan</t>
  </si>
  <si>
    <t>Genevieve Meilleur</t>
  </si>
  <si>
    <t>Francis Stackhouse</t>
  </si>
  <si>
    <t>Alberto Dominguez</t>
  </si>
  <si>
    <t>Sally Gallegos</t>
  </si>
  <si>
    <t>Claude Batard</t>
  </si>
  <si>
    <t>Tami Alvarado</t>
  </si>
  <si>
    <t>L-3</t>
  </si>
  <si>
    <t>Blaise Margand</t>
  </si>
  <si>
    <t>Bay View</t>
  </si>
  <si>
    <t>Cameron Hyde</t>
  </si>
  <si>
    <t>Sun Li</t>
  </si>
  <si>
    <t>Gonzalo Vazquez</t>
  </si>
  <si>
    <t>Yi Min Ang</t>
  </si>
  <si>
    <t>Utbah Sherzai</t>
  </si>
  <si>
    <t>Ruby Shaffer</t>
  </si>
  <si>
    <t>Avon</t>
  </si>
  <si>
    <t>Desiree Maldonado</t>
  </si>
  <si>
    <t>Marcel Quessy</t>
  </si>
  <si>
    <t>Gerard Masse</t>
  </si>
  <si>
    <t>Sedro-Woolley</t>
  </si>
  <si>
    <t>Catherine Alford</t>
  </si>
  <si>
    <t>Conway</t>
  </si>
  <si>
    <t>Jiang Li Xin</t>
  </si>
  <si>
    <t>Leah Bailey</t>
  </si>
  <si>
    <t>Astrid Flamand</t>
  </si>
  <si>
    <t>Libby Stokes</t>
  </si>
  <si>
    <t>Shi Hu</t>
  </si>
  <si>
    <t>Edwina Mullen</t>
  </si>
  <si>
    <t>Lourdes Melgar</t>
  </si>
  <si>
    <t>Fabio Fernandes</t>
  </si>
  <si>
    <t>Kareem Kuzbari</t>
  </si>
  <si>
    <t>Coralie Potvin</t>
  </si>
  <si>
    <t>Christian Saucier</t>
  </si>
  <si>
    <t>Darnell Nall</t>
  </si>
  <si>
    <t>Demi Holloway</t>
  </si>
  <si>
    <t>Philippe Pelland</t>
  </si>
  <si>
    <t>Marisa McCullough</t>
  </si>
  <si>
    <t>Kristine Bass</t>
  </si>
  <si>
    <t>Yue Ying Lin</t>
  </si>
  <si>
    <t>Miles McDaniel</t>
  </si>
  <si>
    <t>Antonio Castaneda</t>
  </si>
  <si>
    <t>Molly Romero</t>
  </si>
  <si>
    <t>Alexandre Doyon</t>
  </si>
  <si>
    <t>Shen Xiong</t>
  </si>
  <si>
    <t>Fai Qian</t>
  </si>
  <si>
    <t>Hamal Nader</t>
  </si>
  <si>
    <t>Daniel Tijerina</t>
  </si>
  <si>
    <t>Fen Long</t>
  </si>
  <si>
    <t>Chris Bromley</t>
  </si>
  <si>
    <t>Lian Fan</t>
  </si>
  <si>
    <t>Alhasan Homsi</t>
  </si>
  <si>
    <t>Akia Kassis</t>
  </si>
  <si>
    <t>Hana'i Hotaki</t>
  </si>
  <si>
    <t>Ruth Miranda</t>
  </si>
  <si>
    <t>Jacob Schreiner</t>
  </si>
  <si>
    <t>Fadil Berry</t>
  </si>
  <si>
    <t>Esteban Treat</t>
  </si>
  <si>
    <t>Yan Yan Tang</t>
  </si>
  <si>
    <t>Dominic Bonsaint</t>
  </si>
  <si>
    <t>Horace Summerlin</t>
  </si>
  <si>
    <t>Gilbert Charron</t>
  </si>
  <si>
    <t>Marcos Serna</t>
  </si>
  <si>
    <t>Jorge Casanova</t>
  </si>
  <si>
    <t>Maurice Charron</t>
  </si>
  <si>
    <t>Alba Sutton</t>
  </si>
  <si>
    <t>Norma Herman</t>
  </si>
  <si>
    <t>Eva Barajas</t>
  </si>
  <si>
    <t>Lyman</t>
  </si>
  <si>
    <t>Gang Chu</t>
  </si>
  <si>
    <t>Simon Skeen</t>
  </si>
  <si>
    <t>Xia Mai</t>
  </si>
  <si>
    <t>Miguel Howerton</t>
  </si>
  <si>
    <t>Archie Lamb</t>
  </si>
  <si>
    <t>Nihad Homsi</t>
  </si>
  <si>
    <t>Kristophe  Barjavel</t>
  </si>
  <si>
    <t>Kyle Hatley</t>
  </si>
  <si>
    <t>Sonia Lynch</t>
  </si>
  <si>
    <t>Pramod  Mistry</t>
  </si>
  <si>
    <t>Lei Luo</t>
  </si>
  <si>
    <t>Toby Perkins</t>
  </si>
  <si>
    <t>Yi Min Lu</t>
  </si>
  <si>
    <t>Andre Rivard</t>
  </si>
  <si>
    <t>Hafsa Badakhshi</t>
  </si>
  <si>
    <t>Stewart Frizzell</t>
  </si>
  <si>
    <t>Alain  Margand</t>
  </si>
  <si>
    <t>Jenna Hanania</t>
  </si>
  <si>
    <t>Li Long</t>
  </si>
  <si>
    <t>Tuqaa Naser</t>
  </si>
  <si>
    <t>Lily Parker</t>
  </si>
  <si>
    <t>Jacqueline  Brunelle</t>
  </si>
  <si>
    <t>Annette Deniger</t>
  </si>
  <si>
    <t>Andree Meilleur</t>
  </si>
  <si>
    <t>Josephine  Grondin</t>
  </si>
  <si>
    <t>Dominic Cloutier</t>
  </si>
  <si>
    <t>Hamed Sarraf</t>
  </si>
  <si>
    <t>Eisa Boutros</t>
  </si>
  <si>
    <t>Calvin Olds</t>
  </si>
  <si>
    <t>Humayd Natsheh</t>
  </si>
  <si>
    <t>Ju Xu</t>
  </si>
  <si>
    <t>Li Cao</t>
  </si>
  <si>
    <t>Pau Valadez</t>
  </si>
  <si>
    <t>Tabitha Shamoun</t>
  </si>
  <si>
    <t>Manuel Jerome</t>
  </si>
  <si>
    <t>Emery Cate</t>
  </si>
  <si>
    <t>Helene Rocher</t>
  </si>
  <si>
    <t>Philippe Paulet</t>
  </si>
  <si>
    <t>Yi Ze Ang</t>
  </si>
  <si>
    <t>Fang Yin Xia</t>
  </si>
  <si>
    <t>Danielle  Panetier</t>
  </si>
  <si>
    <t>Shi He</t>
  </si>
  <si>
    <t>Carmelo Foret</t>
  </si>
  <si>
    <t>Caresse Cartier</t>
  </si>
  <si>
    <t>Charline Varieur</t>
  </si>
  <si>
    <t>Wei Mai</t>
  </si>
  <si>
    <t>Elisabeth Plante</t>
  </si>
  <si>
    <t>Ruwaidah Bishara</t>
  </si>
  <si>
    <t>Douglas Townes</t>
  </si>
  <si>
    <t>Malika Nueimat</t>
  </si>
  <si>
    <t>Felipe Bui</t>
  </si>
  <si>
    <t>Cornelia Guerrero</t>
  </si>
  <si>
    <t>Daniel Feliciano</t>
  </si>
  <si>
    <t>Cheng He</t>
  </si>
  <si>
    <t>Hector Montoya</t>
  </si>
  <si>
    <t>Maison  Herve</t>
  </si>
  <si>
    <t>Harriet Finch</t>
  </si>
  <si>
    <t>Fang Yin Tu</t>
  </si>
  <si>
    <t>Sum of Quantity</t>
  </si>
  <si>
    <t>Grand Total</t>
  </si>
  <si>
    <t>Quantity sold per city</t>
  </si>
  <si>
    <t>Sum of Order total</t>
  </si>
  <si>
    <t>Full name</t>
  </si>
  <si>
    <t>Hourly rate</t>
  </si>
  <si>
    <t>Benefit Package is A or B</t>
  </si>
  <si>
    <t>Employee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</si>
</sst>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yy;@"/>
    <numFmt numFmtId="165" formatCode="mmmm"/>
    <numFmt numFmtId="166" formatCode="&quot;$&quot;#,##0"/>
  </numFmts>
  <fonts count="1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1"/>
      <color theme="1"/>
      <name val="Aptos Narrow"/>
      <family val="2"/>
      <scheme val="minor"/>
    </font>
    <font>
      <b/>
      <sz val="16"/>
      <color theme="9" tint="-0.499984740745262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</font>
    <font>
      <b/>
      <sz val="13"/>
      <color theme="3"/>
      <name val="Calibri"/>
      <family val="2"/>
    </font>
    <font>
      <sz val="22"/>
      <color theme="1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6EA0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theme="9" tint="-0.499984740745262"/>
      </bottom>
      <diagonal/>
    </border>
    <border>
      <left/>
      <right/>
      <top/>
      <bottom style="thick">
        <color theme="9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8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66">
    <xf numFmtId="0" fontId="0" fillId="0" borderId="0" xfId="0"/>
    <xf numFmtId="0" fontId="6" fillId="0" borderId="0" xfId="0" applyFont="1"/>
    <xf numFmtId="0" fontId="5" fillId="0" borderId="0" xfId="0" applyFont="1" applyAlignment="1">
      <alignment wrapText="1"/>
    </xf>
    <xf numFmtId="164" fontId="6" fillId="0" borderId="0" xfId="0" applyNumberFormat="1" applyFont="1"/>
    <xf numFmtId="44" fontId="6" fillId="0" borderId="0" xfId="1" applyFont="1"/>
    <xf numFmtId="10" fontId="6" fillId="0" borderId="0" xfId="0" applyNumberFormat="1" applyFont="1"/>
    <xf numFmtId="0" fontId="5" fillId="0" borderId="0" xfId="0" applyFont="1" applyAlignment="1">
      <alignment horizontal="center"/>
    </xf>
    <xf numFmtId="0" fontId="7" fillId="3" borderId="0" xfId="0" applyFont="1" applyFill="1" applyAlignment="1">
      <alignment vertical="center" wrapText="1"/>
    </xf>
    <xf numFmtId="8" fontId="6" fillId="0" borderId="0" xfId="0" applyNumberFormat="1" applyFont="1"/>
    <xf numFmtId="9" fontId="6" fillId="0" borderId="0" xfId="2" applyFont="1"/>
    <xf numFmtId="14" fontId="6" fillId="0" borderId="0" xfId="0" applyNumberFormat="1" applyFo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left"/>
    </xf>
    <xf numFmtId="0" fontId="4" fillId="4" borderId="0" xfId="5" applyFont="1" applyFill="1" applyAlignment="1">
      <alignment vertical="center"/>
    </xf>
    <xf numFmtId="0" fontId="8" fillId="0" borderId="0" xfId="5" applyAlignment="1">
      <alignment vertical="center" wrapText="1"/>
    </xf>
    <xf numFmtId="0" fontId="8" fillId="0" borderId="0" xfId="5"/>
    <xf numFmtId="14" fontId="8" fillId="0" borderId="0" xfId="5" applyNumberFormat="1"/>
    <xf numFmtId="49" fontId="8" fillId="0" borderId="0" xfId="5" applyNumberFormat="1"/>
    <xf numFmtId="0" fontId="5" fillId="2" borderId="7" xfId="0" applyFont="1" applyFill="1" applyBorder="1" applyAlignment="1">
      <alignment wrapText="1"/>
    </xf>
    <xf numFmtId="44" fontId="6" fillId="2" borderId="8" xfId="0" applyNumberFormat="1" applyFont="1" applyFill="1" applyBorder="1"/>
    <xf numFmtId="0" fontId="6" fillId="2" borderId="8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10" fillId="0" borderId="5" xfId="4" applyFont="1" applyBorder="1" applyAlignment="1">
      <alignment vertical="center"/>
    </xf>
    <xf numFmtId="0" fontId="10" fillId="0" borderId="5" xfId="4" applyFont="1" applyBorder="1" applyAlignment="1">
      <alignment vertical="center" wrapText="1"/>
    </xf>
    <xf numFmtId="0" fontId="10" fillId="0" borderId="5" xfId="4" applyFont="1" applyBorder="1" applyAlignment="1">
      <alignment wrapText="1"/>
    </xf>
    <xf numFmtId="0" fontId="11" fillId="2" borderId="3" xfId="0" applyFont="1" applyFill="1" applyBorder="1" applyAlignment="1">
      <alignment vertical="top"/>
    </xf>
    <xf numFmtId="0" fontId="6" fillId="2" borderId="3" xfId="0" applyFont="1" applyFill="1" applyBorder="1"/>
    <xf numFmtId="0" fontId="11" fillId="2" borderId="3" xfId="0" applyFont="1" applyFill="1" applyBorder="1" applyAlignment="1">
      <alignment wrapText="1"/>
    </xf>
    <xf numFmtId="44" fontId="6" fillId="2" borderId="3" xfId="6" applyFont="1" applyFill="1" applyBorder="1"/>
    <xf numFmtId="0" fontId="11" fillId="2" borderId="3" xfId="0" applyFont="1" applyFill="1" applyBorder="1"/>
    <xf numFmtId="1" fontId="6" fillId="2" borderId="3" xfId="6" applyNumberFormat="1" applyFont="1" applyFill="1" applyBorder="1"/>
    <xf numFmtId="0" fontId="12" fillId="0" borderId="1" xfId="3" applyFont="1"/>
    <xf numFmtId="0" fontId="14" fillId="2" borderId="6" xfId="0" applyFont="1" applyFill="1" applyBorder="1" applyAlignment="1">
      <alignment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wrapText="1"/>
    </xf>
    <xf numFmtId="44" fontId="6" fillId="0" borderId="0" xfId="0" applyNumberFormat="1" applyFont="1"/>
    <xf numFmtId="0" fontId="15" fillId="5" borderId="4" xfId="5" applyFont="1" applyFill="1" applyBorder="1"/>
    <xf numFmtId="14" fontId="15" fillId="5" borderId="4" xfId="5" applyNumberFormat="1" applyFont="1" applyFill="1" applyBorder="1"/>
    <xf numFmtId="165" fontId="15" fillId="5" borderId="4" xfId="5" applyNumberFormat="1" applyFont="1" applyFill="1" applyBorder="1"/>
    <xf numFmtId="44" fontId="6" fillId="5" borderId="4" xfId="6" applyFont="1" applyFill="1" applyBorder="1"/>
    <xf numFmtId="1" fontId="6" fillId="5" borderId="4" xfId="6" applyNumberFormat="1" applyFont="1" applyFill="1" applyBorder="1" applyAlignment="1">
      <alignment horizontal="center"/>
    </xf>
    <xf numFmtId="44" fontId="15" fillId="5" borderId="4" xfId="5" applyNumberFormat="1" applyFont="1" applyFill="1" applyBorder="1"/>
    <xf numFmtId="9" fontId="6" fillId="5" borderId="4" xfId="7" applyFont="1" applyFill="1" applyBorder="1"/>
    <xf numFmtId="0" fontId="15" fillId="0" borderId="4" xfId="5" applyFont="1" applyBorder="1"/>
    <xf numFmtId="14" fontId="15" fillId="0" borderId="4" xfId="5" applyNumberFormat="1" applyFont="1" applyBorder="1"/>
    <xf numFmtId="165" fontId="15" fillId="0" borderId="4" xfId="5" applyNumberFormat="1" applyFont="1" applyBorder="1"/>
    <xf numFmtId="44" fontId="6" fillId="0" borderId="4" xfId="6" applyFont="1" applyBorder="1"/>
    <xf numFmtId="1" fontId="6" fillId="0" borderId="4" xfId="6" applyNumberFormat="1" applyFont="1" applyBorder="1" applyAlignment="1">
      <alignment horizontal="center"/>
    </xf>
    <xf numFmtId="44" fontId="15" fillId="0" borderId="4" xfId="5" applyNumberFormat="1" applyFont="1" applyBorder="1"/>
    <xf numFmtId="9" fontId="6" fillId="0" borderId="4" xfId="7" applyFont="1" applyBorder="1"/>
    <xf numFmtId="0" fontId="6" fillId="0" borderId="0" xfId="0" pivotButton="1" applyFont="1"/>
    <xf numFmtId="0" fontId="6" fillId="0" borderId="0" xfId="0" applyFont="1" applyAlignment="1">
      <alignment horizontal="left"/>
    </xf>
    <xf numFmtId="0" fontId="6" fillId="0" borderId="0" xfId="0" pivotButton="1" applyFont="1" applyAlignment="1">
      <alignment wrapText="1"/>
    </xf>
    <xf numFmtId="1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 indent="1"/>
    </xf>
    <xf numFmtId="0" fontId="15" fillId="0" borderId="0" xfId="5" applyFont="1"/>
    <xf numFmtId="166" fontId="6" fillId="0" borderId="0" xfId="0" applyNumberFormat="1" applyFont="1"/>
    <xf numFmtId="0" fontId="6" fillId="0" borderId="0" xfId="0" applyFont="1" applyAlignment="1">
      <alignment horizontal="left" indent="2"/>
    </xf>
    <xf numFmtId="0" fontId="11" fillId="0" borderId="0" xfId="0" applyFont="1"/>
    <xf numFmtId="9" fontId="6" fillId="0" borderId="0" xfId="7" applyFont="1"/>
    <xf numFmtId="0" fontId="16" fillId="6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3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</cellXfs>
  <cellStyles count="8">
    <cellStyle name="Currency" xfId="1" builtinId="4"/>
    <cellStyle name="Currency 2" xfId="6" xr:uid="{2E776884-F8F4-DF44-8805-0111AC1A909C}"/>
    <cellStyle name="Heading 2" xfId="3" builtinId="17"/>
    <cellStyle name="Heading 3" xfId="4" builtinId="18"/>
    <cellStyle name="Normal" xfId="0" builtinId="0"/>
    <cellStyle name="Normal 2" xfId="5" xr:uid="{6780CFE7-7604-F24D-BADB-0FE3D986265E}"/>
    <cellStyle name="Percent" xfId="2" builtinId="5"/>
    <cellStyle name="Percent 2" xfId="7" xr:uid="{FF363544-777C-734E-AA84-B59F7E9B05BF}"/>
  </cellStyles>
  <dxfs count="133"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none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4EDD9"/>
      <color rgb="FF6EA044"/>
      <color rgb="FF4666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y.plencner/Documents/Microsoft%20Work/M365%20Certification%20Exam%20Prep%20-%20March%202024/educator%20materials%20-%20project%202/Project2_sol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Karin/Desktop/Meucci/Meucci%20Excel%20Expert%20Study%20Guide%20-%20meetings,%20contract,%20and%20old,%20local%20copies/OLD%20DO%20NOT%20USE%20-%20IN%20TEAMS%20files%20that%20have%20been%20uploaded%20to%20Teams/Project%20files%20-%20local%20old%20copy/Project%202%20-%20completed.xlsx?F56E6236" TargetMode="External"/><Relationship Id="rId1" Type="http://schemas.openxmlformats.org/officeDocument/2006/relationships/externalLinkPath" Target="file:///\\F56E6236\Project%202%20-%20complet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n/Desktop/Meucci/Meucci%20Excel%20Expert%20Study%20Guide%20-%20meetings,%20contract,%20and%20old,%20local%20copies/Working%20copies%20Excel%20Exam%20prep/Project1_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ployeeRates_Benefi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arin/Desktop/Meucci/Meucci%20Excel%20Expert%20Study%20Guide%20-%20meetings,%20contract,%20and%20old,%20local%20copies/Working%20copies%20Excel%20Exam%20prep/Project2_Solutio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aty.plencner/Documents/Microsoft%20Work/M365%20Certification%20Exam%20Prep%20-%20March%202024/educator%20materials%20-%20project%202/Project2_solution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ct2_datafile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811.555301851855" createdVersion="8" refreshedVersion="8" minRefreshableVersion="3" recordCount="306" xr:uid="{37D28C9B-49D8-BA40-AAD0-857714D85718}">
  <cacheSource type="worksheet">
    <worksheetSource name="SalesTable" r:id="rId2"/>
  </cacheSource>
  <cacheFields count="19">
    <cacheField name="Sale ID" numFmtId="0">
      <sharedItems containsSemiMixedTypes="0" containsString="0" containsNumber="1" containsInteger="1" minValue="1" maxValue="306"/>
    </cacheField>
    <cacheField name="Sale Date" numFmtId="14">
      <sharedItems containsSemiMixedTypes="0" containsNonDate="0" containsDate="1" containsString="0" minDate="2022-06-01T00:00:00" maxDate="2022-10-01T00:00:00" count="112">
        <d v="2022-06-01T00:00:00"/>
        <d v="2022-06-02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8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20T00:00:00"/>
        <d v="2022-07-21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2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</sharedItems>
      <fieldGroup par="18"/>
    </cacheField>
    <cacheField name="Month" numFmtId="165">
      <sharedItems containsSemiMixedTypes="0" containsNonDate="0" containsDate="1" containsString="0" minDate="2022-06-01T00:00:00" maxDate="2022-10-01T00:00:00" count="112">
        <d v="2022-06-01T00:00:00"/>
        <d v="2022-06-02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8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20T00:00:00"/>
        <d v="2022-07-21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2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</sharedItems>
      <fieldGroup par="17"/>
    </cacheField>
    <cacheField name="Salesperson ID" numFmtId="0">
      <sharedItems containsSemiMixedTypes="0" containsString="0" containsNumber="1" containsInteger="1" minValue="1384" maxValue="8064"/>
    </cacheField>
    <cacheField name="Customer number" numFmtId="0">
      <sharedItems containsSemiMixedTypes="0" containsString="0" containsNumber="1" containsInteger="1" minValue="10061" maxValue="28732"/>
    </cacheField>
    <cacheField name="Customer full name" numFmtId="0">
      <sharedItems count="145">
        <s v="Jonathan Voigt"/>
        <s v="David Charron"/>
        <s v="Wen Xie"/>
        <s v="Kaela Samaha"/>
        <s v="Eugenia Austin"/>
        <s v="Angel Arteaga"/>
        <s v="Nathan Bottoms"/>
        <s v="Velma Buckner"/>
        <s v="Kong Chen"/>
        <s v="Francisco Almaraz"/>
        <s v="Michael Yin"/>
        <s v="Taqwaa Samaha"/>
        <s v="Hafsa Dallah"/>
        <s v="Qi Shi"/>
        <s v="Hamal Shammas"/>
        <s v="Lan Mai"/>
        <s v="Munira Abrego"/>
        <s v="Nancy Terry"/>
        <s v="Terrence McGowan"/>
        <s v="Genevieve Meilleur"/>
        <s v="Francis Stackhouse"/>
        <s v="Alberto Dominguez"/>
        <s v="Sally Gallegos"/>
        <s v="Claude Batard"/>
        <s v="Tami Alvarado"/>
        <s v="Blaise Margand"/>
        <s v="Cameron Hyde"/>
        <s v="Sun Li"/>
        <s v="Gonzalo Vazquez"/>
        <s v="Yi Min Ang"/>
        <s v="Utbah Sherzai"/>
        <s v="Ruby Shaffer"/>
        <s v="Desiree Maldonado"/>
        <s v="Marcel Quessy"/>
        <s v="Gerard Masse"/>
        <s v="Catherine Alford"/>
        <s v="Jiang Li Xin"/>
        <s v="Leah Bailey"/>
        <s v="Astrid Flamand"/>
        <s v="Libby Stokes"/>
        <s v="Shi Hu"/>
        <s v="Edwina Mullen"/>
        <s v="Lourdes Melgar"/>
        <s v="Fabio Fernandes"/>
        <s v="Kareem Kuzbari"/>
        <s v="Coralie Potvin"/>
        <s v="Christian Saucier"/>
        <s v="Darnell Nall"/>
        <s v="Demi Holloway"/>
        <s v="Philippe Pelland"/>
        <s v="Marisa McCullough"/>
        <s v="Kristine Bass"/>
        <s v="Yue Ying Lin"/>
        <s v="Miles McDaniel"/>
        <s v="Antonio Castaneda"/>
        <s v="Molly Romero"/>
        <s v="Alexandre Doyon"/>
        <s v="Shen Xiong"/>
        <s v="Fai Qian"/>
        <s v="Hamal Nader"/>
        <s v="Daniel Tijerina"/>
        <s v="Fen Long"/>
        <s v="Chris Bromley"/>
        <s v="Lian Fan"/>
        <s v="Alhasan Homsi"/>
        <s v="Akia Kassis"/>
        <s v="Hana'i Hotaki"/>
        <s v="Ruth Miranda"/>
        <s v="Jacob Schreiner"/>
        <s v="Fadil Berry"/>
        <s v="Esteban Treat"/>
        <s v="Yan Yan Tang"/>
        <s v="Dominic Bonsaint"/>
        <s v="Horace Summerlin"/>
        <s v="Gilbert Charron"/>
        <s v="Marcos Serna"/>
        <s v="Jorge Casanova"/>
        <s v="Maurice Charron"/>
        <s v="Alba Sutton"/>
        <s v="Norma Herman"/>
        <s v="Eva Barajas"/>
        <s v="Gang Chu"/>
        <s v="De Liao"/>
        <s v="Simon Skeen"/>
        <s v="Xia Mai"/>
        <s v="Miguel Howerton"/>
        <s v="Archie Lamb"/>
        <s v="Nihad Homsi"/>
        <s v="Kristophe  Barjavel"/>
        <s v="Xiang Zhong"/>
        <s v="Kyle Hatley"/>
        <s v="Javier Sun"/>
        <s v="Sonia Lynch"/>
        <s v="Pramod  Mistry"/>
        <s v="Lei Luo"/>
        <s v="Luc Chauvin"/>
        <s v="Toby Perkins"/>
        <s v="Yi Min Lu"/>
        <s v="Andre Rivard"/>
        <s v="Hafsa Badakhshi"/>
        <s v="Stewart Frizzell"/>
        <s v="Alain  Margand"/>
        <s v="Jenna Hanania"/>
        <s v="Li Long"/>
        <s v="Tuqaa Naser"/>
        <s v="Lily Parker"/>
        <s v="Jacqueline  Brunelle"/>
        <s v="Annette Deniger"/>
        <s v="Andree Meilleur"/>
        <s v="Josephine  Grondin"/>
        <s v="Dominic Cloutier"/>
        <s v="Gabriel Hurtado"/>
        <s v="Hamed Sarraf"/>
        <s v="Eisa Boutros"/>
        <s v="Calvin Olds"/>
        <s v="Humayd Natsheh"/>
        <s v="Ju Xu"/>
        <s v="Li Cao"/>
        <s v="Pau Valadez"/>
        <s v="Tabitha Shamoun"/>
        <s v="Manuel Jerome"/>
        <s v="Emery Cate"/>
        <s v="Helene Rocher"/>
        <s v="Philippe Paulet"/>
        <s v="Yi Ze Ang"/>
        <s v="Fang Yin Xia"/>
        <s v="Danielle  Panetier"/>
        <s v="Shi He"/>
        <s v="Carmelo Foret"/>
        <s v="Caresse Cartier"/>
        <s v="Charline Varieur"/>
        <s v="Wei Mai"/>
        <s v="Elisabeth Plante"/>
        <s v="Ruwaidah Bishara"/>
        <s v="Douglas Townes"/>
        <s v="Malika Nueimat"/>
        <s v="Felipe Bui"/>
        <s v="Cornelia Guerrero"/>
        <s v="Daniel Feliciano"/>
        <s v="Cheng He"/>
        <s v="Hector Montoya"/>
        <s v="Maison  Herve"/>
        <s v="Reem Al-Zuhairi"/>
        <s v="Harriet Finch"/>
        <s v="Fang Yin Tu"/>
      </sharedItems>
    </cacheField>
    <cacheField name="City" numFmtId="0">
      <sharedItems count="18">
        <s v="Samish"/>
        <s v="Big Lake"/>
        <s v="Burlington"/>
        <s v="La Conner"/>
        <s v="Lake Ketchum"/>
        <s v="Baker Heights"/>
        <s v="Edison"/>
        <s v="Jackson"/>
        <s v="Bellingham"/>
        <s v="Bow"/>
        <s v="Whitney"/>
        <s v="Mount Vernon"/>
        <s v="Bay View"/>
        <s v="Alger"/>
        <s v="Avon"/>
        <s v="Sedro-Woolley"/>
        <s v="Conway"/>
        <s v="Lyman"/>
      </sharedItems>
    </cacheField>
    <cacheField name="Product ID" numFmtId="0">
      <sharedItems/>
    </cacheField>
    <cacheField name="Product name" numFmtId="0">
      <sharedItems count="13">
        <s v="Goat milk soap"/>
        <s v="Rhubarb-strawberry compote"/>
        <s v="Goat milk and honey cream"/>
        <s v="Mixed berry jelly"/>
        <s v="Strawberry jam"/>
        <s v="Clover honey"/>
        <s v="Wildflower honey"/>
        <s v="Buckwheat honey"/>
        <s v="Oatmeal soap"/>
        <s v="Mixed berry jam"/>
        <s v="Strawberry summer soap"/>
        <s v="Oatmeal hand and body lotion"/>
        <s v="Goat milk hand and body lotion"/>
      </sharedItems>
    </cacheField>
    <cacheField name="Product category" numFmtId="0">
      <sharedItems count="4">
        <s v="Organic soap"/>
        <s v="Jams and Jellies"/>
        <s v="Lotions"/>
        <s v="Honey"/>
      </sharedItems>
    </cacheField>
    <cacheField name="Price" numFmtId="44">
      <sharedItems containsSemiMixedTypes="0" containsString="0" containsNumber="1" minValue="5.95" maxValue="12"/>
    </cacheField>
    <cacheField name="Quantity" numFmtId="1">
      <sharedItems containsSemiMixedTypes="0" containsString="0" containsNumber="1" containsInteger="1" minValue="1" maxValue="10"/>
    </cacheField>
    <cacheField name="Subtotal" numFmtId="44">
      <sharedItems containsSemiMixedTypes="0" containsString="0" containsNumber="1" minValue="5.95" maxValue="120"/>
    </cacheField>
    <cacheField name="Discount number" numFmtId="0">
      <sharedItems containsSemiMixedTypes="0" containsString="0" containsNumber="1" containsInteger="1" minValue="0" maxValue="5"/>
    </cacheField>
    <cacheField name="Discount code" numFmtId="14">
      <sharedItems/>
    </cacheField>
    <cacheField name="Discount percentage" numFmtId="9">
      <sharedItems containsSemiMixedTypes="0" containsString="0" containsNumber="1" minValue="0" maxValue="0.15"/>
    </cacheField>
    <cacheField name="Order total" numFmtId="44">
      <sharedItems containsSemiMixedTypes="0" containsString="0" containsNumber="1" minValue="5.3550000000000004" maxValue="120"/>
    </cacheField>
    <cacheField name="Months (Month)" numFmtId="0" databaseField="0">
      <fieldGroup base="2">
        <rangePr groupBy="months" startDate="2022-06-01T00:00:00" endDate="2022-10-01T00:00:00"/>
        <groupItems count="14">
          <s v="&lt;6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/2022"/>
        </groupItems>
      </fieldGroup>
    </cacheField>
    <cacheField name="Months (Sale Date)" numFmtId="0" databaseField="0">
      <fieldGroup base="1">
        <rangePr groupBy="months" startDate="2022-06-01T00:00:00" endDate="2022-10-01T00:00:00"/>
        <groupItems count="14">
          <s v="&lt;6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/2022"/>
        </groupItems>
      </fieldGroup>
    </cacheField>
  </cacheFields>
  <extLst>
    <ext xmlns:x14="http://schemas.microsoft.com/office/spreadsheetml/2009/9/main" uri="{725AE2AE-9491-48be-B2B4-4EB974FC3084}">
      <x14:pivotCacheDefinition pivotCacheId="146272864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849.757529629627" createdVersion="8" refreshedVersion="8" minRefreshableVersion="3" recordCount="306" xr:uid="{A14D65E5-5C52-E94D-B9BA-496E695194A3}">
  <cacheSource type="worksheet">
    <worksheetSource name="SalesTable" r:id="rId2"/>
  </cacheSource>
  <cacheFields count="17">
    <cacheField name="Sale ID" numFmtId="0">
      <sharedItems containsSemiMixedTypes="0" containsString="0" containsNumber="1" containsInteger="1" minValue="1" maxValue="306"/>
    </cacheField>
    <cacheField name="Sale Date" numFmtId="14">
      <sharedItems containsSemiMixedTypes="0" containsNonDate="0" containsDate="1" containsString="0" minDate="2022-06-01T00:00:00" maxDate="2022-10-01T00:00:00"/>
    </cacheField>
    <cacheField name="Month" numFmtId="165">
      <sharedItems containsSemiMixedTypes="0" containsNonDate="0" containsDate="1" containsString="0" minDate="2022-06-01T00:00:00" maxDate="2022-10-01T00:00:00"/>
    </cacheField>
    <cacheField name="Salesperson ID" numFmtId="0">
      <sharedItems containsSemiMixedTypes="0" containsString="0" containsNumber="1" containsInteger="1" minValue="1384" maxValue="8064"/>
    </cacheField>
    <cacheField name="Customer number" numFmtId="0">
      <sharedItems containsSemiMixedTypes="0" containsString="0" containsNumber="1" containsInteger="1" minValue="10061" maxValue="28732"/>
    </cacheField>
    <cacheField name="Customer full name" numFmtId="0">
      <sharedItems/>
    </cacheField>
    <cacheField name="City" numFmtId="0">
      <sharedItems count="18">
        <s v="Samish"/>
        <s v="Big Lake"/>
        <s v="Burlington"/>
        <s v="La Conner"/>
        <s v="Lake Ketchum"/>
        <s v="Baker Heights"/>
        <s v="Edison"/>
        <s v="Jackson"/>
        <s v="Bellingham"/>
        <s v="Bow"/>
        <s v="Whitney"/>
        <s v="Mount Vernon"/>
        <s v="Bay View"/>
        <s v="Alger"/>
        <s v="Avon"/>
        <s v="Sedro-Woolley"/>
        <s v="Conway"/>
        <s v="Lyman"/>
      </sharedItems>
    </cacheField>
    <cacheField name="Product ID" numFmtId="0">
      <sharedItems/>
    </cacheField>
    <cacheField name="Product name" numFmtId="0">
      <sharedItems/>
    </cacheField>
    <cacheField name="Product category" numFmtId="0">
      <sharedItems/>
    </cacheField>
    <cacheField name="Price" numFmtId="44">
      <sharedItems containsSemiMixedTypes="0" containsString="0" containsNumber="1" minValue="5.95" maxValue="12"/>
    </cacheField>
    <cacheField name="Quantity" numFmtId="1">
      <sharedItems containsSemiMixedTypes="0" containsString="0" containsNumber="1" containsInteger="1" minValue="1" maxValue="10" count="10">
        <n v="7"/>
        <n v="8"/>
        <n v="5"/>
        <n v="4"/>
        <n v="2"/>
        <n v="3"/>
        <n v="10"/>
        <n v="9"/>
        <n v="6"/>
        <n v="1"/>
      </sharedItems>
    </cacheField>
    <cacheField name="Subtotal" numFmtId="44">
      <sharedItems containsSemiMixedTypes="0" containsString="0" containsNumber="1" minValue="5.95" maxValue="120"/>
    </cacheField>
    <cacheField name="Discount number" numFmtId="0">
      <sharedItems containsSemiMixedTypes="0" containsString="0" containsNumber="1" containsInteger="1" minValue="0" maxValue="5"/>
    </cacheField>
    <cacheField name="Discount code" numFmtId="14">
      <sharedItems/>
    </cacheField>
    <cacheField name="Discount percentage" numFmtId="9">
      <sharedItems containsSemiMixedTypes="0" containsString="0" containsNumber="1" minValue="0" maxValue="0.15"/>
    </cacheField>
    <cacheField name="Order total" numFmtId="44">
      <sharedItems containsSemiMixedTypes="0" containsString="0" containsNumber="1" minValue="5.3550000000000004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811.555301851855" createdVersion="8" refreshedVersion="8" minRefreshableVersion="3" recordCount="306" xr:uid="{94F49C57-4509-AD47-BB5D-4A3131AEA867}">
  <cacheSource type="worksheet">
    <worksheetSource ref="A1:Q307" sheet="Sales" r:id="rId2"/>
  </cacheSource>
  <cacheFields count="19">
    <cacheField name="Sale ID" numFmtId="0">
      <sharedItems containsSemiMixedTypes="0" containsString="0" containsNumber="1" containsInteger="1" minValue="1" maxValue="306"/>
    </cacheField>
    <cacheField name="Sale Date" numFmtId="14">
      <sharedItems containsSemiMixedTypes="0" containsNonDate="0" containsDate="1" containsString="0" minDate="2022-06-01T00:00:00" maxDate="2022-10-01T00:00:00" count="112">
        <d v="2022-06-01T00:00:00"/>
        <d v="2022-06-02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8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20T00:00:00"/>
        <d v="2022-07-21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2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</sharedItems>
    </cacheField>
    <cacheField name="Month" numFmtId="165">
      <sharedItems containsSemiMixedTypes="0" containsNonDate="0" containsDate="1" containsString="0" minDate="2022-06-01T00:00:00" maxDate="2022-10-01T00:00:00" count="112">
        <d v="2022-06-01T00:00:00"/>
        <d v="2022-06-02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8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20T00:00:00"/>
        <d v="2022-07-21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2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</sharedItems>
      <fieldGroup par="18"/>
    </cacheField>
    <cacheField name="Salesperson ID" numFmtId="0">
      <sharedItems containsSemiMixedTypes="0" containsString="0" containsNumber="1" containsInteger="1" minValue="1384" maxValue="8064"/>
    </cacheField>
    <cacheField name="Customer number" numFmtId="0">
      <sharedItems containsSemiMixedTypes="0" containsString="0" containsNumber="1" containsInteger="1" minValue="10061" maxValue="28732"/>
    </cacheField>
    <cacheField name="Customer full name" numFmtId="0">
      <sharedItems/>
    </cacheField>
    <cacheField name="City" numFmtId="0">
      <sharedItems count="18">
        <s v="Samish"/>
        <s v="Big Lake"/>
        <s v="Burlington"/>
        <s v="La Conner"/>
        <s v="Lake Ketchum"/>
        <s v="Baker Heights"/>
        <s v="Edison"/>
        <s v="Jackson"/>
        <s v="Bellingham"/>
        <s v="Bow"/>
        <s v="Whitney"/>
        <s v="Mount Vernon"/>
        <s v="Bay View"/>
        <s v="Alger"/>
        <s v="Avon"/>
        <s v="Sedro-Woolley"/>
        <s v="Conway"/>
        <s v="Lyman"/>
      </sharedItems>
    </cacheField>
    <cacheField name="Product ID" numFmtId="0">
      <sharedItems/>
    </cacheField>
    <cacheField name="Product name" numFmtId="0">
      <sharedItems count="13">
        <s v="Goat milk soap"/>
        <s v="Rhubarb-strawberry compote"/>
        <s v="Goat milk and honey cream"/>
        <s v="Mixed berry jelly"/>
        <s v="Strawberry jam"/>
        <s v="Clover honey"/>
        <s v="Wildflower honey"/>
        <s v="Buckwheat honey"/>
        <s v="Oatmeal soap"/>
        <s v="Mixed berry jam"/>
        <s v="Strawberry summer soap"/>
        <s v="Oatmeal hand and body lotion"/>
        <s v="Goat milk hand and body lotion"/>
      </sharedItems>
    </cacheField>
    <cacheField name="Product category" numFmtId="0">
      <sharedItems count="4">
        <s v="Organic soap"/>
        <s v="Jams and Jellies"/>
        <s v="Lotions"/>
        <s v="Honey"/>
      </sharedItems>
    </cacheField>
    <cacheField name="Price" numFmtId="44">
      <sharedItems containsSemiMixedTypes="0" containsString="0" containsNumber="1" minValue="5.95" maxValue="12"/>
    </cacheField>
    <cacheField name="Quantity" numFmtId="1">
      <sharedItems containsSemiMixedTypes="0" containsString="0" containsNumber="1" containsInteger="1" minValue="1" maxValue="10"/>
    </cacheField>
    <cacheField name="Subtotal" numFmtId="44">
      <sharedItems containsSemiMixedTypes="0" containsString="0" containsNumber="1" minValue="5.95" maxValue="120"/>
    </cacheField>
    <cacheField name="Discount number" numFmtId="0">
      <sharedItems containsSemiMixedTypes="0" containsString="0" containsNumber="1" containsInteger="1" minValue="0" maxValue="5"/>
    </cacheField>
    <cacheField name="Discount code" numFmtId="14">
      <sharedItems/>
    </cacheField>
    <cacheField name="Discount percentage" numFmtId="9">
      <sharedItems containsSemiMixedTypes="0" containsString="0" containsNumber="1" minValue="0" maxValue="0.15"/>
    </cacheField>
    <cacheField name="Order total" numFmtId="44">
      <sharedItems containsSemiMixedTypes="0" containsString="0" containsNumber="1" minValue="5.3550000000000004" maxValue="120"/>
    </cacheField>
    <cacheField name="20% Sales Increase" numFmtId="0" formula="Quantity*1.2" databaseField="0"/>
    <cacheField name="Months (Month)" numFmtId="0" databaseField="0">
      <fieldGroup base="2">
        <rangePr groupBy="months" startDate="2022-06-01T00:00:00" endDate="2022-10-01T00:00:00"/>
        <groupItems count="14">
          <s v="&lt;6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/2022"/>
        </groupItems>
      </fieldGroup>
    </cacheField>
  </cacheFields>
  <extLst>
    <ext xmlns:x14="http://schemas.microsoft.com/office/spreadsheetml/2009/9/main" uri="{725AE2AE-9491-48be-B2B4-4EB974FC3084}">
      <x14:pivotCacheDefinition pivotCacheId="11659042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n v="1"/>
    <x v="0"/>
    <x v="0"/>
    <n v="6892"/>
    <n v="12265"/>
    <x v="0"/>
    <x v="0"/>
    <s v="OS-3"/>
    <x v="0"/>
    <x v="0"/>
    <n v="5.95"/>
    <n v="7"/>
    <n v="41.65"/>
    <n v="4"/>
    <s v="D"/>
    <n v="0.1"/>
    <n v="37.484999999999999"/>
  </r>
  <r>
    <n v="2"/>
    <x v="1"/>
    <x v="1"/>
    <n v="6464"/>
    <n v="27538"/>
    <x v="1"/>
    <x v="1"/>
    <s v="JJ-4"/>
    <x v="1"/>
    <x v="1"/>
    <n v="8"/>
    <n v="8"/>
    <n v="64"/>
    <n v="0"/>
    <s v="no discount"/>
    <n v="0"/>
    <n v="64"/>
  </r>
  <r>
    <n v="3"/>
    <x v="1"/>
    <x v="1"/>
    <n v="1384"/>
    <n v="16736"/>
    <x v="2"/>
    <x v="2"/>
    <s v="OS-3"/>
    <x v="0"/>
    <x v="0"/>
    <n v="5.95"/>
    <n v="5"/>
    <n v="29.75"/>
    <n v="0"/>
    <s v="no discount"/>
    <n v="0"/>
    <n v="29.75"/>
  </r>
  <r>
    <n v="4"/>
    <x v="1"/>
    <x v="1"/>
    <n v="6678"/>
    <n v="11124"/>
    <x v="3"/>
    <x v="3"/>
    <s v="L-2"/>
    <x v="2"/>
    <x v="2"/>
    <n v="12"/>
    <n v="5"/>
    <n v="60"/>
    <n v="4"/>
    <s v="D"/>
    <n v="0.1"/>
    <n v="54"/>
  </r>
  <r>
    <n v="5"/>
    <x v="2"/>
    <x v="2"/>
    <n v="6678"/>
    <n v="22713"/>
    <x v="4"/>
    <x v="4"/>
    <s v="JJ-3"/>
    <x v="3"/>
    <x v="1"/>
    <n v="7.5"/>
    <n v="7"/>
    <n v="52.5"/>
    <n v="3"/>
    <s v="C"/>
    <n v="0.08"/>
    <n v="48.3"/>
  </r>
  <r>
    <n v="6"/>
    <x v="3"/>
    <x v="3"/>
    <n v="6357"/>
    <n v="10681"/>
    <x v="5"/>
    <x v="5"/>
    <s v="OS-3"/>
    <x v="0"/>
    <x v="0"/>
    <n v="5.95"/>
    <n v="4"/>
    <n v="23.8"/>
    <n v="0"/>
    <s v="no discount"/>
    <n v="0"/>
    <n v="23.8"/>
  </r>
  <r>
    <n v="7"/>
    <x v="3"/>
    <x v="3"/>
    <n v="6143"/>
    <n v="21064"/>
    <x v="6"/>
    <x v="6"/>
    <s v="JJ-1"/>
    <x v="4"/>
    <x v="1"/>
    <n v="7.5"/>
    <n v="2"/>
    <n v="15"/>
    <n v="5"/>
    <s v="E"/>
    <n v="0.15"/>
    <n v="12.75"/>
  </r>
  <r>
    <n v="8"/>
    <x v="3"/>
    <x v="3"/>
    <n v="6464"/>
    <n v="28365"/>
    <x v="7"/>
    <x v="7"/>
    <s v="L-2"/>
    <x v="2"/>
    <x v="2"/>
    <n v="12"/>
    <n v="8"/>
    <n v="96"/>
    <n v="1"/>
    <s v="A"/>
    <n v="0.05"/>
    <n v="91.2"/>
  </r>
  <r>
    <n v="9"/>
    <x v="3"/>
    <x v="3"/>
    <n v="6250"/>
    <n v="17717"/>
    <x v="8"/>
    <x v="8"/>
    <s v="H-1"/>
    <x v="5"/>
    <x v="3"/>
    <n v="9"/>
    <n v="2"/>
    <n v="18"/>
    <n v="1"/>
    <s v="A"/>
    <n v="0.05"/>
    <n v="17.100000000000001"/>
  </r>
  <r>
    <n v="10"/>
    <x v="3"/>
    <x v="3"/>
    <n v="5400"/>
    <n v="15353"/>
    <x v="9"/>
    <x v="1"/>
    <s v="H-2"/>
    <x v="6"/>
    <x v="3"/>
    <n v="9"/>
    <n v="3"/>
    <n v="27"/>
    <n v="2"/>
    <s v="B"/>
    <n v="0.06"/>
    <n v="25.38"/>
  </r>
  <r>
    <n v="11"/>
    <x v="4"/>
    <x v="4"/>
    <n v="1384"/>
    <n v="24952"/>
    <x v="10"/>
    <x v="8"/>
    <s v="H-3"/>
    <x v="7"/>
    <x v="3"/>
    <n v="9"/>
    <n v="8"/>
    <n v="72"/>
    <n v="5"/>
    <s v="E"/>
    <n v="0.15"/>
    <n v="61.2"/>
  </r>
  <r>
    <n v="12"/>
    <x v="4"/>
    <x v="4"/>
    <n v="6678"/>
    <n v="23585"/>
    <x v="11"/>
    <x v="9"/>
    <s v="OS-1"/>
    <x v="8"/>
    <x v="0"/>
    <n v="5.95"/>
    <n v="10"/>
    <n v="59.5"/>
    <n v="2"/>
    <s v="B"/>
    <n v="0.06"/>
    <n v="55.93"/>
  </r>
  <r>
    <n v="13"/>
    <x v="4"/>
    <x v="4"/>
    <n v="6892"/>
    <n v="25929"/>
    <x v="12"/>
    <x v="10"/>
    <s v="JJ-4"/>
    <x v="1"/>
    <x v="1"/>
    <n v="8"/>
    <n v="9"/>
    <n v="72"/>
    <n v="5"/>
    <s v="E"/>
    <n v="0.15"/>
    <n v="61.2"/>
  </r>
  <r>
    <n v="14"/>
    <x v="4"/>
    <x v="4"/>
    <n v="5346"/>
    <n v="27191"/>
    <x v="13"/>
    <x v="1"/>
    <s v="JJ-2"/>
    <x v="9"/>
    <x v="1"/>
    <n v="7.5"/>
    <n v="9"/>
    <n v="67.5"/>
    <n v="0"/>
    <s v="no discount"/>
    <n v="0"/>
    <n v="67.5"/>
  </r>
  <r>
    <n v="15"/>
    <x v="4"/>
    <x v="4"/>
    <n v="6464"/>
    <n v="15561"/>
    <x v="14"/>
    <x v="8"/>
    <s v="OS-2"/>
    <x v="10"/>
    <x v="0"/>
    <n v="5.95"/>
    <n v="2"/>
    <n v="11.9"/>
    <n v="2"/>
    <s v="B"/>
    <n v="0.06"/>
    <n v="11.186"/>
  </r>
  <r>
    <n v="16"/>
    <x v="4"/>
    <x v="4"/>
    <n v="5346"/>
    <n v="15256"/>
    <x v="15"/>
    <x v="6"/>
    <s v="OS-1"/>
    <x v="8"/>
    <x v="0"/>
    <n v="5.95"/>
    <n v="3"/>
    <n v="17.850000000000001"/>
    <n v="3"/>
    <s v="C"/>
    <n v="0.08"/>
    <n v="16.422000000000001"/>
  </r>
  <r>
    <n v="17"/>
    <x v="5"/>
    <x v="5"/>
    <n v="6678"/>
    <n v="23450"/>
    <x v="16"/>
    <x v="6"/>
    <s v="OS-3"/>
    <x v="0"/>
    <x v="0"/>
    <n v="5.95"/>
    <n v="5"/>
    <n v="29.75"/>
    <n v="1"/>
    <s v="A"/>
    <n v="0.05"/>
    <n v="28.262499999999999"/>
  </r>
  <r>
    <n v="18"/>
    <x v="5"/>
    <x v="5"/>
    <n v="1384"/>
    <n v="20676"/>
    <x v="17"/>
    <x v="9"/>
    <s v="H-3"/>
    <x v="7"/>
    <x v="3"/>
    <n v="9"/>
    <n v="3"/>
    <n v="27"/>
    <n v="2"/>
    <s v="B"/>
    <n v="0.06"/>
    <n v="25.38"/>
  </r>
  <r>
    <n v="19"/>
    <x v="5"/>
    <x v="5"/>
    <n v="6892"/>
    <n v="22094"/>
    <x v="18"/>
    <x v="6"/>
    <s v="H-1"/>
    <x v="5"/>
    <x v="3"/>
    <n v="9"/>
    <n v="6"/>
    <n v="54"/>
    <n v="5"/>
    <s v="E"/>
    <n v="0.15"/>
    <n v="45.9"/>
  </r>
  <r>
    <n v="20"/>
    <x v="5"/>
    <x v="5"/>
    <n v="4350"/>
    <n v="21339"/>
    <x v="19"/>
    <x v="2"/>
    <s v="L-2"/>
    <x v="2"/>
    <x v="2"/>
    <n v="12"/>
    <n v="8"/>
    <n v="96"/>
    <n v="4"/>
    <s v="D"/>
    <n v="0.1"/>
    <n v="86.4"/>
  </r>
  <r>
    <n v="21"/>
    <x v="5"/>
    <x v="5"/>
    <n v="5400"/>
    <n v="18495"/>
    <x v="20"/>
    <x v="2"/>
    <s v="OS-2"/>
    <x v="10"/>
    <x v="0"/>
    <n v="5.95"/>
    <n v="3"/>
    <n v="17.850000000000001"/>
    <n v="4"/>
    <s v="D"/>
    <n v="0.1"/>
    <n v="16.065000000000001"/>
  </r>
  <r>
    <n v="22"/>
    <x v="6"/>
    <x v="6"/>
    <n v="6571"/>
    <n v="18542"/>
    <x v="21"/>
    <x v="11"/>
    <s v="JJ-1"/>
    <x v="4"/>
    <x v="1"/>
    <n v="7.5"/>
    <n v="5"/>
    <n v="37.5"/>
    <n v="0"/>
    <s v="no discount"/>
    <n v="0"/>
    <n v="37.5"/>
  </r>
  <r>
    <n v="23"/>
    <x v="6"/>
    <x v="6"/>
    <n v="6357"/>
    <n v="18854"/>
    <x v="22"/>
    <x v="0"/>
    <s v="JJ-1"/>
    <x v="4"/>
    <x v="1"/>
    <n v="7.5"/>
    <n v="1"/>
    <n v="7.5"/>
    <n v="3"/>
    <s v="C"/>
    <n v="0.08"/>
    <n v="6.9"/>
  </r>
  <r>
    <n v="24"/>
    <x v="6"/>
    <x v="6"/>
    <n v="6892"/>
    <n v="17441"/>
    <x v="23"/>
    <x v="6"/>
    <s v="JJ-4"/>
    <x v="1"/>
    <x v="1"/>
    <n v="8"/>
    <n v="5"/>
    <n v="40"/>
    <n v="3"/>
    <s v="C"/>
    <n v="0.08"/>
    <n v="36.799999999999997"/>
  </r>
  <r>
    <n v="25"/>
    <x v="7"/>
    <x v="7"/>
    <n v="6464"/>
    <n v="23211"/>
    <x v="24"/>
    <x v="6"/>
    <s v="L-3"/>
    <x v="11"/>
    <x v="2"/>
    <n v="12"/>
    <n v="6"/>
    <n v="72"/>
    <n v="3"/>
    <s v="C"/>
    <n v="0.08"/>
    <n v="66.239999999999995"/>
  </r>
  <r>
    <n v="26"/>
    <x v="8"/>
    <x v="8"/>
    <n v="6464"/>
    <n v="26500"/>
    <x v="25"/>
    <x v="12"/>
    <s v="L-3"/>
    <x v="11"/>
    <x v="2"/>
    <n v="12"/>
    <n v="8"/>
    <n v="96"/>
    <n v="4"/>
    <s v="D"/>
    <n v="0.1"/>
    <n v="86.4"/>
  </r>
  <r>
    <n v="27"/>
    <x v="8"/>
    <x v="8"/>
    <n v="6892"/>
    <n v="27560"/>
    <x v="26"/>
    <x v="3"/>
    <s v="H-1"/>
    <x v="5"/>
    <x v="3"/>
    <n v="9"/>
    <n v="10"/>
    <n v="90"/>
    <n v="3"/>
    <s v="C"/>
    <n v="0.08"/>
    <n v="82.8"/>
  </r>
  <r>
    <n v="28"/>
    <x v="8"/>
    <x v="8"/>
    <n v="6678"/>
    <n v="26564"/>
    <x v="27"/>
    <x v="4"/>
    <s v="JJ-3"/>
    <x v="3"/>
    <x v="1"/>
    <n v="7.5"/>
    <n v="7"/>
    <n v="52.5"/>
    <n v="5"/>
    <s v="E"/>
    <n v="0.15"/>
    <n v="44.625"/>
  </r>
  <r>
    <n v="29"/>
    <x v="8"/>
    <x v="8"/>
    <n v="6678"/>
    <n v="21959"/>
    <x v="28"/>
    <x v="13"/>
    <s v="JJ-1"/>
    <x v="4"/>
    <x v="1"/>
    <n v="7.5"/>
    <n v="10"/>
    <n v="75"/>
    <n v="4"/>
    <s v="D"/>
    <n v="0.1"/>
    <n v="67.5"/>
  </r>
  <r>
    <n v="30"/>
    <x v="9"/>
    <x v="9"/>
    <n v="8064"/>
    <n v="17338"/>
    <x v="29"/>
    <x v="2"/>
    <s v="JJ-4"/>
    <x v="1"/>
    <x v="1"/>
    <n v="8"/>
    <n v="2"/>
    <n v="16"/>
    <n v="0"/>
    <s v="no discount"/>
    <n v="0"/>
    <n v="16"/>
  </r>
  <r>
    <n v="31"/>
    <x v="9"/>
    <x v="9"/>
    <n v="8064"/>
    <n v="11047"/>
    <x v="30"/>
    <x v="9"/>
    <s v="JJ-4"/>
    <x v="1"/>
    <x v="1"/>
    <n v="8"/>
    <n v="5"/>
    <n v="40"/>
    <n v="2"/>
    <s v="B"/>
    <n v="0.06"/>
    <n v="37.6"/>
  </r>
  <r>
    <n v="32"/>
    <x v="9"/>
    <x v="9"/>
    <n v="6250"/>
    <n v="20051"/>
    <x v="31"/>
    <x v="14"/>
    <s v="OS-1"/>
    <x v="8"/>
    <x v="0"/>
    <n v="5.95"/>
    <n v="3"/>
    <n v="17.850000000000001"/>
    <n v="5"/>
    <s v="E"/>
    <n v="0.15"/>
    <n v="15.172500000000001"/>
  </r>
  <r>
    <n v="33"/>
    <x v="10"/>
    <x v="10"/>
    <n v="6143"/>
    <n v="21852"/>
    <x v="32"/>
    <x v="2"/>
    <s v="OS-2"/>
    <x v="10"/>
    <x v="0"/>
    <n v="5.95"/>
    <n v="3"/>
    <n v="17.850000000000001"/>
    <n v="1"/>
    <s v="A"/>
    <n v="0.05"/>
    <n v="16.957500000000003"/>
  </r>
  <r>
    <n v="34"/>
    <x v="10"/>
    <x v="10"/>
    <n v="5382"/>
    <n v="17038"/>
    <x v="33"/>
    <x v="13"/>
    <s v="L-2"/>
    <x v="2"/>
    <x v="2"/>
    <n v="12"/>
    <n v="3"/>
    <n v="36"/>
    <n v="0"/>
    <s v="no discount"/>
    <n v="0"/>
    <n v="36"/>
  </r>
  <r>
    <n v="35"/>
    <x v="11"/>
    <x v="11"/>
    <n v="5382"/>
    <n v="25226"/>
    <x v="34"/>
    <x v="15"/>
    <s v="OS-2"/>
    <x v="10"/>
    <x v="0"/>
    <n v="5.95"/>
    <n v="8"/>
    <n v="47.6"/>
    <n v="5"/>
    <s v="E"/>
    <n v="0.15"/>
    <n v="40.46"/>
  </r>
  <r>
    <n v="36"/>
    <x v="11"/>
    <x v="11"/>
    <n v="6678"/>
    <n v="19904"/>
    <x v="35"/>
    <x v="16"/>
    <s v="L-1"/>
    <x v="12"/>
    <x v="2"/>
    <n v="12"/>
    <n v="3"/>
    <n v="36"/>
    <n v="5"/>
    <s v="E"/>
    <n v="0.15"/>
    <n v="30.6"/>
  </r>
  <r>
    <n v="37"/>
    <x v="11"/>
    <x v="11"/>
    <n v="6250"/>
    <n v="10558"/>
    <x v="36"/>
    <x v="2"/>
    <s v="OS-1"/>
    <x v="8"/>
    <x v="0"/>
    <n v="5.95"/>
    <n v="6"/>
    <n v="35.700000000000003"/>
    <n v="5"/>
    <s v="E"/>
    <n v="0.15"/>
    <n v="30.345000000000002"/>
  </r>
  <r>
    <n v="38"/>
    <x v="11"/>
    <x v="11"/>
    <n v="5418"/>
    <n v="15288"/>
    <x v="37"/>
    <x v="9"/>
    <s v="OS-3"/>
    <x v="0"/>
    <x v="0"/>
    <n v="5.95"/>
    <n v="5"/>
    <n v="29.75"/>
    <n v="4"/>
    <s v="D"/>
    <n v="0.1"/>
    <n v="26.774999999999999"/>
  </r>
  <r>
    <n v="39"/>
    <x v="11"/>
    <x v="11"/>
    <n v="6250"/>
    <n v="12882"/>
    <x v="38"/>
    <x v="13"/>
    <s v="L-2"/>
    <x v="2"/>
    <x v="2"/>
    <n v="12"/>
    <n v="8"/>
    <n v="96"/>
    <n v="4"/>
    <s v="D"/>
    <n v="0.1"/>
    <n v="86.4"/>
  </r>
  <r>
    <n v="40"/>
    <x v="11"/>
    <x v="11"/>
    <n v="6357"/>
    <n v="11124"/>
    <x v="3"/>
    <x v="3"/>
    <s v="L-3"/>
    <x v="11"/>
    <x v="2"/>
    <n v="12"/>
    <n v="3"/>
    <n v="36"/>
    <n v="5"/>
    <s v="E"/>
    <n v="0.15"/>
    <n v="30.6"/>
  </r>
  <r>
    <n v="41"/>
    <x v="12"/>
    <x v="12"/>
    <n v="8064"/>
    <n v="20177"/>
    <x v="39"/>
    <x v="2"/>
    <s v="JJ-4"/>
    <x v="1"/>
    <x v="1"/>
    <n v="8"/>
    <n v="2"/>
    <n v="16"/>
    <n v="0"/>
    <s v="no discount"/>
    <n v="0"/>
    <n v="16"/>
  </r>
  <r>
    <n v="42"/>
    <x v="13"/>
    <x v="13"/>
    <n v="8064"/>
    <n v="27995"/>
    <x v="40"/>
    <x v="3"/>
    <s v="OS-1"/>
    <x v="8"/>
    <x v="0"/>
    <n v="5.95"/>
    <n v="9"/>
    <n v="53.550000000000004"/>
    <n v="5"/>
    <s v="E"/>
    <n v="0.15"/>
    <n v="45.517500000000005"/>
  </r>
  <r>
    <n v="43"/>
    <x v="14"/>
    <x v="14"/>
    <n v="6464"/>
    <n v="18679"/>
    <x v="41"/>
    <x v="10"/>
    <s v="L-2"/>
    <x v="2"/>
    <x v="2"/>
    <n v="12"/>
    <n v="4"/>
    <n v="48"/>
    <n v="2"/>
    <s v="B"/>
    <n v="0.06"/>
    <n v="45.12"/>
  </r>
  <r>
    <n v="44"/>
    <x v="14"/>
    <x v="14"/>
    <n v="6678"/>
    <n v="18436"/>
    <x v="42"/>
    <x v="1"/>
    <s v="OS-1"/>
    <x v="8"/>
    <x v="0"/>
    <n v="5.95"/>
    <n v="2"/>
    <n v="11.9"/>
    <n v="1"/>
    <s v="A"/>
    <n v="0.05"/>
    <n v="11.305"/>
  </r>
  <r>
    <n v="45"/>
    <x v="15"/>
    <x v="15"/>
    <n v="5346"/>
    <n v="19375"/>
    <x v="43"/>
    <x v="6"/>
    <s v="L-3"/>
    <x v="11"/>
    <x v="2"/>
    <n v="12"/>
    <n v="9"/>
    <n v="108"/>
    <n v="3"/>
    <s v="C"/>
    <n v="0.08"/>
    <n v="99.36"/>
  </r>
  <r>
    <n v="46"/>
    <x v="15"/>
    <x v="15"/>
    <n v="8064"/>
    <n v="22015"/>
    <x v="44"/>
    <x v="8"/>
    <s v="OS-1"/>
    <x v="8"/>
    <x v="0"/>
    <n v="5.95"/>
    <n v="6"/>
    <n v="35.700000000000003"/>
    <n v="2"/>
    <s v="B"/>
    <n v="0.06"/>
    <n v="33.558"/>
  </r>
  <r>
    <n v="47"/>
    <x v="16"/>
    <x v="16"/>
    <n v="6571"/>
    <n v="28732"/>
    <x v="45"/>
    <x v="11"/>
    <s v="L-2"/>
    <x v="2"/>
    <x v="2"/>
    <n v="12"/>
    <n v="3"/>
    <n v="36"/>
    <n v="2"/>
    <s v="B"/>
    <n v="0.06"/>
    <n v="33.840000000000003"/>
  </r>
  <r>
    <n v="48"/>
    <x v="16"/>
    <x v="16"/>
    <n v="6464"/>
    <n v="18679"/>
    <x v="41"/>
    <x v="10"/>
    <s v="L-3"/>
    <x v="11"/>
    <x v="2"/>
    <n v="12"/>
    <n v="2"/>
    <n v="24"/>
    <n v="1"/>
    <s v="A"/>
    <n v="0.05"/>
    <n v="22.8"/>
  </r>
  <r>
    <n v="49"/>
    <x v="17"/>
    <x v="17"/>
    <n v="8064"/>
    <n v="24924"/>
    <x v="46"/>
    <x v="9"/>
    <s v="JJ-1"/>
    <x v="4"/>
    <x v="1"/>
    <n v="7.5"/>
    <n v="4"/>
    <n v="30"/>
    <n v="5"/>
    <s v="E"/>
    <n v="0.15"/>
    <n v="25.5"/>
  </r>
  <r>
    <n v="50"/>
    <x v="17"/>
    <x v="17"/>
    <n v="6143"/>
    <n v="22713"/>
    <x v="4"/>
    <x v="4"/>
    <s v="JJ-4"/>
    <x v="1"/>
    <x v="1"/>
    <n v="8"/>
    <n v="8"/>
    <n v="64"/>
    <n v="0"/>
    <s v="no discount"/>
    <n v="0"/>
    <n v="64"/>
  </r>
  <r>
    <n v="51"/>
    <x v="17"/>
    <x v="17"/>
    <n v="6250"/>
    <n v="18542"/>
    <x v="21"/>
    <x v="11"/>
    <s v="JJ-2"/>
    <x v="9"/>
    <x v="1"/>
    <n v="7.5"/>
    <n v="7"/>
    <n v="52.5"/>
    <n v="0"/>
    <s v="no discount"/>
    <n v="0"/>
    <n v="52.5"/>
  </r>
  <r>
    <n v="52"/>
    <x v="17"/>
    <x v="17"/>
    <n v="8064"/>
    <n v="22645"/>
    <x v="47"/>
    <x v="2"/>
    <s v="JJ-3"/>
    <x v="3"/>
    <x v="1"/>
    <n v="7.5"/>
    <n v="4"/>
    <n v="30"/>
    <n v="2"/>
    <s v="B"/>
    <n v="0.06"/>
    <n v="28.2"/>
  </r>
  <r>
    <n v="53"/>
    <x v="17"/>
    <x v="17"/>
    <n v="5454"/>
    <n v="21293"/>
    <x v="48"/>
    <x v="14"/>
    <s v="OS-1"/>
    <x v="8"/>
    <x v="0"/>
    <n v="5.95"/>
    <n v="10"/>
    <n v="59.5"/>
    <n v="2"/>
    <s v="B"/>
    <n v="0.06"/>
    <n v="55.93"/>
  </r>
  <r>
    <n v="54"/>
    <x v="18"/>
    <x v="18"/>
    <n v="6892"/>
    <n v="21785"/>
    <x v="49"/>
    <x v="2"/>
    <s v="H-1"/>
    <x v="5"/>
    <x v="3"/>
    <n v="9"/>
    <n v="6"/>
    <n v="54"/>
    <n v="5"/>
    <s v="E"/>
    <n v="0.15"/>
    <n v="45.9"/>
  </r>
  <r>
    <n v="55"/>
    <x v="18"/>
    <x v="18"/>
    <n v="8064"/>
    <n v="22911"/>
    <x v="50"/>
    <x v="10"/>
    <s v="OS-2"/>
    <x v="10"/>
    <x v="0"/>
    <n v="5.95"/>
    <n v="5"/>
    <n v="29.75"/>
    <n v="0"/>
    <s v="no discount"/>
    <n v="0"/>
    <n v="29.75"/>
  </r>
  <r>
    <n v="56"/>
    <x v="18"/>
    <x v="18"/>
    <n v="5454"/>
    <n v="22611"/>
    <x v="51"/>
    <x v="16"/>
    <s v="H-3"/>
    <x v="7"/>
    <x v="3"/>
    <n v="9"/>
    <n v="4"/>
    <n v="36"/>
    <n v="1"/>
    <s v="A"/>
    <n v="0.05"/>
    <n v="34.200000000000003"/>
  </r>
  <r>
    <n v="57"/>
    <x v="18"/>
    <x v="18"/>
    <n v="6892"/>
    <n v="24142"/>
    <x v="52"/>
    <x v="13"/>
    <s v="OS-3"/>
    <x v="0"/>
    <x v="0"/>
    <n v="5.95"/>
    <n v="4"/>
    <n v="23.8"/>
    <n v="2"/>
    <s v="B"/>
    <n v="0.06"/>
    <n v="22.372"/>
  </r>
  <r>
    <n v="58"/>
    <x v="18"/>
    <x v="18"/>
    <n v="8064"/>
    <n v="25355"/>
    <x v="53"/>
    <x v="16"/>
    <s v="L-1"/>
    <x v="12"/>
    <x v="2"/>
    <n v="12"/>
    <n v="8"/>
    <n v="96"/>
    <n v="0"/>
    <s v="no discount"/>
    <n v="0"/>
    <n v="96"/>
  </r>
  <r>
    <n v="59"/>
    <x v="18"/>
    <x v="18"/>
    <n v="5400"/>
    <n v="26269"/>
    <x v="54"/>
    <x v="15"/>
    <s v="JJ-2"/>
    <x v="9"/>
    <x v="1"/>
    <n v="7.5"/>
    <n v="9"/>
    <n v="67.5"/>
    <n v="4"/>
    <s v="D"/>
    <n v="0.1"/>
    <n v="60.75"/>
  </r>
  <r>
    <n v="60"/>
    <x v="19"/>
    <x v="19"/>
    <n v="8064"/>
    <n v="23455"/>
    <x v="55"/>
    <x v="4"/>
    <s v="OS-1"/>
    <x v="8"/>
    <x v="0"/>
    <n v="5.95"/>
    <n v="1"/>
    <n v="5.95"/>
    <n v="0"/>
    <s v="no discount"/>
    <n v="0"/>
    <n v="5.95"/>
  </r>
  <r>
    <n v="61"/>
    <x v="19"/>
    <x v="19"/>
    <n v="6678"/>
    <n v="13014"/>
    <x v="56"/>
    <x v="6"/>
    <s v="JJ-4"/>
    <x v="1"/>
    <x v="1"/>
    <n v="8"/>
    <n v="8"/>
    <n v="64"/>
    <n v="5"/>
    <s v="E"/>
    <n v="0.15"/>
    <n v="54.4"/>
  </r>
  <r>
    <n v="62"/>
    <x v="20"/>
    <x v="20"/>
    <n v="5454"/>
    <n v="11347"/>
    <x v="57"/>
    <x v="12"/>
    <s v="JJ-3"/>
    <x v="3"/>
    <x v="1"/>
    <n v="7.5"/>
    <n v="1"/>
    <n v="7.5"/>
    <n v="0"/>
    <s v="no discount"/>
    <n v="0"/>
    <n v="7.5"/>
  </r>
  <r>
    <n v="63"/>
    <x v="21"/>
    <x v="21"/>
    <n v="1384"/>
    <n v="17252"/>
    <x v="58"/>
    <x v="11"/>
    <s v="H-1"/>
    <x v="5"/>
    <x v="3"/>
    <n v="9"/>
    <n v="5"/>
    <n v="45"/>
    <n v="1"/>
    <s v="A"/>
    <n v="0.05"/>
    <n v="42.75"/>
  </r>
  <r>
    <n v="64"/>
    <x v="21"/>
    <x v="21"/>
    <n v="6678"/>
    <n v="12883"/>
    <x v="59"/>
    <x v="8"/>
    <s v="L-3"/>
    <x v="11"/>
    <x v="2"/>
    <n v="12"/>
    <n v="3"/>
    <n v="36"/>
    <n v="4"/>
    <s v="D"/>
    <n v="0.1"/>
    <n v="32.4"/>
  </r>
  <r>
    <n v="65"/>
    <x v="22"/>
    <x v="22"/>
    <n v="8064"/>
    <n v="17067"/>
    <x v="60"/>
    <x v="7"/>
    <s v="H-1"/>
    <x v="5"/>
    <x v="3"/>
    <n v="9"/>
    <n v="2"/>
    <n v="18"/>
    <n v="3"/>
    <s v="C"/>
    <n v="0.08"/>
    <n v="16.559999999999999"/>
  </r>
  <r>
    <n v="66"/>
    <x v="22"/>
    <x v="22"/>
    <n v="5454"/>
    <n v="16272"/>
    <x v="61"/>
    <x v="2"/>
    <s v="L-3"/>
    <x v="11"/>
    <x v="2"/>
    <n v="12"/>
    <n v="4"/>
    <n v="48"/>
    <n v="2"/>
    <s v="B"/>
    <n v="0.06"/>
    <n v="45.12"/>
  </r>
  <r>
    <n v="67"/>
    <x v="23"/>
    <x v="23"/>
    <n v="8064"/>
    <n v="21104"/>
    <x v="62"/>
    <x v="6"/>
    <s v="OS-3"/>
    <x v="0"/>
    <x v="0"/>
    <n v="5.95"/>
    <n v="10"/>
    <n v="59.5"/>
    <n v="5"/>
    <s v="E"/>
    <n v="0.15"/>
    <n v="50.575000000000003"/>
  </r>
  <r>
    <n v="68"/>
    <x v="24"/>
    <x v="24"/>
    <n v="6464"/>
    <n v="22708"/>
    <x v="63"/>
    <x v="9"/>
    <s v="H-3"/>
    <x v="7"/>
    <x v="3"/>
    <n v="9"/>
    <n v="1"/>
    <n v="9"/>
    <n v="3"/>
    <s v="C"/>
    <n v="0.08"/>
    <n v="8.2799999999999994"/>
  </r>
  <r>
    <n v="69"/>
    <x v="24"/>
    <x v="24"/>
    <n v="6892"/>
    <n v="18495"/>
    <x v="20"/>
    <x v="2"/>
    <s v="OS-1"/>
    <x v="8"/>
    <x v="0"/>
    <n v="5.95"/>
    <n v="7"/>
    <n v="41.65"/>
    <n v="4"/>
    <s v="D"/>
    <n v="0.1"/>
    <n v="37.484999999999999"/>
  </r>
  <r>
    <n v="70"/>
    <x v="24"/>
    <x v="24"/>
    <n v="5382"/>
    <n v="18854"/>
    <x v="22"/>
    <x v="0"/>
    <s v="JJ-2"/>
    <x v="9"/>
    <x v="1"/>
    <n v="7.5"/>
    <n v="1"/>
    <n v="7.5"/>
    <n v="5"/>
    <s v="E"/>
    <n v="0.15"/>
    <n v="6.375"/>
  </r>
  <r>
    <n v="71"/>
    <x v="24"/>
    <x v="24"/>
    <n v="8064"/>
    <n v="21064"/>
    <x v="6"/>
    <x v="6"/>
    <s v="JJ-2"/>
    <x v="9"/>
    <x v="1"/>
    <n v="7.5"/>
    <n v="9"/>
    <n v="67.5"/>
    <n v="0"/>
    <s v="no discount"/>
    <n v="0"/>
    <n v="67.5"/>
  </r>
  <r>
    <n v="72"/>
    <x v="25"/>
    <x v="25"/>
    <n v="5454"/>
    <n v="10340"/>
    <x v="64"/>
    <x v="9"/>
    <s v="L-1"/>
    <x v="12"/>
    <x v="2"/>
    <n v="12"/>
    <n v="7"/>
    <n v="84"/>
    <n v="0"/>
    <s v="no discount"/>
    <n v="0"/>
    <n v="84"/>
  </r>
  <r>
    <n v="73"/>
    <x v="26"/>
    <x v="26"/>
    <n v="6464"/>
    <n v="18265"/>
    <x v="65"/>
    <x v="6"/>
    <s v="OS-2"/>
    <x v="10"/>
    <x v="0"/>
    <n v="5.95"/>
    <n v="9"/>
    <n v="53.550000000000004"/>
    <n v="2"/>
    <s v="B"/>
    <n v="0.06"/>
    <n v="50.337000000000003"/>
  </r>
  <r>
    <n v="74"/>
    <x v="27"/>
    <x v="27"/>
    <n v="5454"/>
    <n v="13739"/>
    <x v="66"/>
    <x v="4"/>
    <s v="H-2"/>
    <x v="6"/>
    <x v="3"/>
    <n v="9"/>
    <n v="3"/>
    <n v="27"/>
    <n v="1"/>
    <s v="A"/>
    <n v="0.05"/>
    <n v="25.65"/>
  </r>
  <r>
    <n v="75"/>
    <x v="27"/>
    <x v="27"/>
    <n v="1384"/>
    <n v="10075"/>
    <x v="67"/>
    <x v="2"/>
    <s v="H-1"/>
    <x v="5"/>
    <x v="3"/>
    <n v="9"/>
    <n v="9"/>
    <n v="81"/>
    <n v="1"/>
    <s v="A"/>
    <n v="0.05"/>
    <n v="76.95"/>
  </r>
  <r>
    <n v="76"/>
    <x v="28"/>
    <x v="28"/>
    <n v="6143"/>
    <n v="10061"/>
    <x v="68"/>
    <x v="2"/>
    <s v="H-1"/>
    <x v="5"/>
    <x v="3"/>
    <n v="9"/>
    <n v="5"/>
    <n v="45"/>
    <n v="0"/>
    <s v="no discount"/>
    <n v="0"/>
    <n v="45"/>
  </r>
  <r>
    <n v="77"/>
    <x v="28"/>
    <x v="28"/>
    <n v="6892"/>
    <n v="12793"/>
    <x v="69"/>
    <x v="9"/>
    <s v="OS-3"/>
    <x v="0"/>
    <x v="0"/>
    <n v="5.95"/>
    <n v="1"/>
    <n v="5.95"/>
    <n v="3"/>
    <s v="C"/>
    <n v="0.08"/>
    <n v="5.4740000000000002"/>
  </r>
  <r>
    <n v="78"/>
    <x v="29"/>
    <x v="29"/>
    <n v="6464"/>
    <n v="18436"/>
    <x v="42"/>
    <x v="1"/>
    <s v="OS-2"/>
    <x v="10"/>
    <x v="0"/>
    <n v="5.95"/>
    <n v="1"/>
    <n v="5.95"/>
    <n v="0"/>
    <s v="no discount"/>
    <n v="0"/>
    <n v="5.95"/>
  </r>
  <r>
    <n v="79"/>
    <x v="30"/>
    <x v="30"/>
    <n v="6892"/>
    <n v="12793"/>
    <x v="69"/>
    <x v="9"/>
    <s v="OS-2"/>
    <x v="10"/>
    <x v="0"/>
    <n v="5.95"/>
    <n v="6"/>
    <n v="35.700000000000003"/>
    <n v="3"/>
    <s v="C"/>
    <n v="0.08"/>
    <n v="32.844000000000001"/>
  </r>
  <r>
    <n v="80"/>
    <x v="30"/>
    <x v="30"/>
    <n v="6678"/>
    <n v="18982"/>
    <x v="70"/>
    <x v="16"/>
    <s v="JJ-1"/>
    <x v="4"/>
    <x v="1"/>
    <n v="7.5"/>
    <n v="10"/>
    <n v="75"/>
    <n v="2"/>
    <s v="B"/>
    <n v="0.06"/>
    <n v="70.5"/>
  </r>
  <r>
    <n v="81"/>
    <x v="30"/>
    <x v="30"/>
    <n v="1384"/>
    <n v="24926"/>
    <x v="71"/>
    <x v="14"/>
    <s v="JJ-2"/>
    <x v="9"/>
    <x v="1"/>
    <n v="7.5"/>
    <n v="9"/>
    <n v="67.5"/>
    <n v="3"/>
    <s v="C"/>
    <n v="0.08"/>
    <n v="62.1"/>
  </r>
  <r>
    <n v="82"/>
    <x v="30"/>
    <x v="30"/>
    <n v="5382"/>
    <n v="10681"/>
    <x v="5"/>
    <x v="5"/>
    <s v="H-1"/>
    <x v="5"/>
    <x v="3"/>
    <n v="9"/>
    <n v="3"/>
    <n v="27"/>
    <n v="5"/>
    <s v="E"/>
    <n v="0.15"/>
    <n v="22.95"/>
  </r>
  <r>
    <n v="83"/>
    <x v="31"/>
    <x v="31"/>
    <n v="8064"/>
    <n v="19112"/>
    <x v="72"/>
    <x v="0"/>
    <s v="H-2"/>
    <x v="6"/>
    <x v="3"/>
    <n v="9"/>
    <n v="3"/>
    <n v="27"/>
    <n v="3"/>
    <s v="C"/>
    <n v="0.08"/>
    <n v="24.84"/>
  </r>
  <r>
    <n v="84"/>
    <x v="31"/>
    <x v="31"/>
    <n v="6464"/>
    <n v="25523"/>
    <x v="73"/>
    <x v="6"/>
    <s v="OS-1"/>
    <x v="8"/>
    <x v="0"/>
    <n v="5.95"/>
    <n v="8"/>
    <n v="47.6"/>
    <n v="5"/>
    <s v="E"/>
    <n v="0.15"/>
    <n v="40.46"/>
  </r>
  <r>
    <n v="85"/>
    <x v="32"/>
    <x v="32"/>
    <n v="8064"/>
    <n v="22544"/>
    <x v="74"/>
    <x v="0"/>
    <s v="H-1"/>
    <x v="5"/>
    <x v="3"/>
    <n v="9"/>
    <n v="6"/>
    <n v="54"/>
    <n v="3"/>
    <s v="C"/>
    <n v="0.08"/>
    <n v="49.68"/>
  </r>
  <r>
    <n v="86"/>
    <x v="32"/>
    <x v="32"/>
    <n v="5418"/>
    <n v="17338"/>
    <x v="29"/>
    <x v="2"/>
    <s v="L-1"/>
    <x v="12"/>
    <x v="2"/>
    <n v="12"/>
    <n v="8"/>
    <n v="96"/>
    <n v="5"/>
    <s v="E"/>
    <n v="0.15"/>
    <n v="81.599999999999994"/>
  </r>
  <r>
    <n v="87"/>
    <x v="33"/>
    <x v="33"/>
    <n v="6892"/>
    <n v="25764"/>
    <x v="75"/>
    <x v="12"/>
    <s v="L-3"/>
    <x v="11"/>
    <x v="2"/>
    <n v="12"/>
    <n v="1"/>
    <n v="12"/>
    <n v="1"/>
    <s v="A"/>
    <n v="0.05"/>
    <n v="11.4"/>
  </r>
  <r>
    <n v="88"/>
    <x v="33"/>
    <x v="33"/>
    <n v="6464"/>
    <n v="20912"/>
    <x v="76"/>
    <x v="13"/>
    <s v="H-2"/>
    <x v="6"/>
    <x v="3"/>
    <n v="9"/>
    <n v="1"/>
    <n v="9"/>
    <n v="5"/>
    <s v="E"/>
    <n v="0.15"/>
    <n v="7.65"/>
  </r>
  <r>
    <n v="89"/>
    <x v="33"/>
    <x v="33"/>
    <n v="6143"/>
    <n v="11347"/>
    <x v="57"/>
    <x v="12"/>
    <s v="JJ-4"/>
    <x v="1"/>
    <x v="1"/>
    <n v="8"/>
    <n v="5"/>
    <n v="40"/>
    <n v="2"/>
    <s v="B"/>
    <n v="0.06"/>
    <n v="37.6"/>
  </r>
  <r>
    <n v="90"/>
    <x v="34"/>
    <x v="34"/>
    <n v="6678"/>
    <n v="25511"/>
    <x v="77"/>
    <x v="3"/>
    <s v="H-2"/>
    <x v="6"/>
    <x v="3"/>
    <n v="9"/>
    <n v="2"/>
    <n v="18"/>
    <n v="0"/>
    <s v="no discount"/>
    <n v="0"/>
    <n v="18"/>
  </r>
  <r>
    <n v="91"/>
    <x v="34"/>
    <x v="34"/>
    <n v="6250"/>
    <n v="24461"/>
    <x v="78"/>
    <x v="6"/>
    <s v="H-3"/>
    <x v="7"/>
    <x v="3"/>
    <n v="9"/>
    <n v="5"/>
    <n v="45"/>
    <n v="5"/>
    <s v="E"/>
    <n v="0.15"/>
    <n v="38.25"/>
  </r>
  <r>
    <n v="92"/>
    <x v="35"/>
    <x v="35"/>
    <n v="6678"/>
    <n v="11047"/>
    <x v="30"/>
    <x v="9"/>
    <s v="JJ-3"/>
    <x v="3"/>
    <x v="1"/>
    <n v="7.5"/>
    <n v="4"/>
    <n v="30"/>
    <n v="1"/>
    <s v="A"/>
    <n v="0.05"/>
    <n v="28.5"/>
  </r>
  <r>
    <n v="93"/>
    <x v="35"/>
    <x v="35"/>
    <n v="6892"/>
    <n v="12032"/>
    <x v="79"/>
    <x v="6"/>
    <s v="L-1"/>
    <x v="12"/>
    <x v="2"/>
    <n v="12"/>
    <n v="8"/>
    <n v="96"/>
    <n v="4"/>
    <s v="D"/>
    <n v="0.1"/>
    <n v="86.4"/>
  </r>
  <r>
    <n v="94"/>
    <x v="36"/>
    <x v="36"/>
    <n v="5400"/>
    <n v="27560"/>
    <x v="26"/>
    <x v="3"/>
    <s v="H-2"/>
    <x v="6"/>
    <x v="3"/>
    <n v="9"/>
    <n v="3"/>
    <n v="27"/>
    <n v="2"/>
    <s v="B"/>
    <n v="0.06"/>
    <n v="25.38"/>
  </r>
  <r>
    <n v="95"/>
    <x v="36"/>
    <x v="36"/>
    <n v="6678"/>
    <n v="15464"/>
    <x v="80"/>
    <x v="17"/>
    <s v="L-2"/>
    <x v="2"/>
    <x v="2"/>
    <n v="12"/>
    <n v="7"/>
    <n v="84"/>
    <n v="4"/>
    <s v="D"/>
    <n v="0.1"/>
    <n v="75.599999999999994"/>
  </r>
  <r>
    <n v="96"/>
    <x v="37"/>
    <x v="37"/>
    <n v="8064"/>
    <n v="12971"/>
    <x v="81"/>
    <x v="14"/>
    <s v="JJ-3"/>
    <x v="3"/>
    <x v="1"/>
    <n v="7.5"/>
    <n v="10"/>
    <n v="75"/>
    <n v="2"/>
    <s v="B"/>
    <n v="0.06"/>
    <n v="70.5"/>
  </r>
  <r>
    <n v="97"/>
    <x v="38"/>
    <x v="38"/>
    <n v="6250"/>
    <n v="12883"/>
    <x v="59"/>
    <x v="8"/>
    <s v="L-2"/>
    <x v="2"/>
    <x v="2"/>
    <n v="12"/>
    <n v="7"/>
    <n v="84"/>
    <n v="4"/>
    <s v="D"/>
    <n v="0.1"/>
    <n v="75.599999999999994"/>
  </r>
  <r>
    <n v="98"/>
    <x v="38"/>
    <x v="38"/>
    <n v="5418"/>
    <n v="16736"/>
    <x v="2"/>
    <x v="2"/>
    <s v="OS-2"/>
    <x v="10"/>
    <x v="0"/>
    <n v="5.95"/>
    <n v="4"/>
    <n v="23.8"/>
    <n v="1"/>
    <s v="A"/>
    <n v="0.05"/>
    <n v="22.61"/>
  </r>
  <r>
    <n v="99"/>
    <x v="39"/>
    <x v="39"/>
    <n v="6464"/>
    <n v="28365"/>
    <x v="7"/>
    <x v="7"/>
    <s v="L-1"/>
    <x v="12"/>
    <x v="2"/>
    <n v="12"/>
    <n v="7"/>
    <n v="84"/>
    <n v="1"/>
    <s v="A"/>
    <n v="0.05"/>
    <n v="79.8"/>
  </r>
  <r>
    <n v="100"/>
    <x v="39"/>
    <x v="39"/>
    <n v="5400"/>
    <n v="16974"/>
    <x v="82"/>
    <x v="5"/>
    <s v="L-2"/>
    <x v="2"/>
    <x v="2"/>
    <n v="12"/>
    <n v="4"/>
    <n v="48"/>
    <n v="0"/>
    <s v="no discount"/>
    <n v="0"/>
    <n v="48"/>
  </r>
  <r>
    <n v="101"/>
    <x v="40"/>
    <x v="40"/>
    <n v="6464"/>
    <n v="15353"/>
    <x v="9"/>
    <x v="1"/>
    <s v="OS-3"/>
    <x v="0"/>
    <x v="0"/>
    <n v="5.95"/>
    <n v="3"/>
    <n v="17.850000000000001"/>
    <n v="3"/>
    <s v="C"/>
    <n v="0.08"/>
    <n v="16.422000000000001"/>
  </r>
  <r>
    <n v="102"/>
    <x v="40"/>
    <x v="40"/>
    <n v="5382"/>
    <n v="26269"/>
    <x v="54"/>
    <x v="15"/>
    <s v="JJ-1"/>
    <x v="4"/>
    <x v="1"/>
    <n v="7.5"/>
    <n v="3"/>
    <n v="22.5"/>
    <n v="3"/>
    <s v="C"/>
    <n v="0.08"/>
    <n v="20.7"/>
  </r>
  <r>
    <n v="103"/>
    <x v="41"/>
    <x v="41"/>
    <n v="6464"/>
    <n v="16272"/>
    <x v="61"/>
    <x v="2"/>
    <s v="L-2"/>
    <x v="2"/>
    <x v="2"/>
    <n v="12"/>
    <n v="6"/>
    <n v="72"/>
    <n v="0"/>
    <s v="no discount"/>
    <n v="0"/>
    <n v="72"/>
  </r>
  <r>
    <n v="104"/>
    <x v="41"/>
    <x v="41"/>
    <n v="6464"/>
    <n v="22708"/>
    <x v="63"/>
    <x v="9"/>
    <s v="JJ-1"/>
    <x v="4"/>
    <x v="1"/>
    <n v="7.5"/>
    <n v="5"/>
    <n v="37.5"/>
    <n v="2"/>
    <s v="B"/>
    <n v="0.06"/>
    <n v="35.25"/>
  </r>
  <r>
    <n v="105"/>
    <x v="41"/>
    <x v="41"/>
    <n v="6357"/>
    <n v="17972"/>
    <x v="83"/>
    <x v="8"/>
    <s v="OS-3"/>
    <x v="0"/>
    <x v="0"/>
    <n v="5.95"/>
    <n v="9"/>
    <n v="53.550000000000004"/>
    <n v="4"/>
    <s v="D"/>
    <n v="0.1"/>
    <n v="48.195000000000007"/>
  </r>
  <r>
    <n v="106"/>
    <x v="41"/>
    <x v="41"/>
    <n v="5418"/>
    <n v="10523"/>
    <x v="84"/>
    <x v="1"/>
    <s v="H-2"/>
    <x v="6"/>
    <x v="3"/>
    <n v="9"/>
    <n v="2"/>
    <n v="18"/>
    <n v="1"/>
    <s v="A"/>
    <n v="0.05"/>
    <n v="17.100000000000001"/>
  </r>
  <r>
    <n v="107"/>
    <x v="41"/>
    <x v="41"/>
    <n v="6678"/>
    <n v="15353"/>
    <x v="9"/>
    <x v="1"/>
    <s v="H-3"/>
    <x v="7"/>
    <x v="3"/>
    <n v="9"/>
    <n v="4"/>
    <n v="36"/>
    <n v="4"/>
    <s v="D"/>
    <n v="0.1"/>
    <n v="32.4"/>
  </r>
  <r>
    <n v="108"/>
    <x v="42"/>
    <x v="42"/>
    <n v="8064"/>
    <n v="21702"/>
    <x v="85"/>
    <x v="8"/>
    <s v="JJ-2"/>
    <x v="9"/>
    <x v="1"/>
    <n v="7.5"/>
    <n v="7"/>
    <n v="52.5"/>
    <n v="0"/>
    <s v="no discount"/>
    <n v="0"/>
    <n v="52.5"/>
  </r>
  <r>
    <n v="109"/>
    <x v="42"/>
    <x v="42"/>
    <n v="5418"/>
    <n v="11124"/>
    <x v="3"/>
    <x v="3"/>
    <s v="JJ-4"/>
    <x v="1"/>
    <x v="1"/>
    <n v="8"/>
    <n v="7"/>
    <n v="56"/>
    <n v="3"/>
    <s v="C"/>
    <n v="0.08"/>
    <n v="51.519999999999996"/>
  </r>
  <r>
    <n v="110"/>
    <x v="42"/>
    <x v="42"/>
    <n v="5400"/>
    <n v="13321"/>
    <x v="86"/>
    <x v="0"/>
    <s v="JJ-3"/>
    <x v="3"/>
    <x v="1"/>
    <n v="7.5"/>
    <n v="5"/>
    <n v="37.5"/>
    <n v="2"/>
    <s v="B"/>
    <n v="0.06"/>
    <n v="35.25"/>
  </r>
  <r>
    <n v="111"/>
    <x v="42"/>
    <x v="42"/>
    <n v="8064"/>
    <n v="23827"/>
    <x v="87"/>
    <x v="11"/>
    <s v="JJ-4"/>
    <x v="1"/>
    <x v="1"/>
    <n v="8"/>
    <n v="5"/>
    <n v="40"/>
    <n v="0"/>
    <s v="no discount"/>
    <n v="0"/>
    <n v="40"/>
  </r>
  <r>
    <n v="112"/>
    <x v="42"/>
    <x v="42"/>
    <n v="6892"/>
    <n v="25929"/>
    <x v="12"/>
    <x v="10"/>
    <s v="L-1"/>
    <x v="12"/>
    <x v="2"/>
    <n v="12"/>
    <n v="10"/>
    <n v="120"/>
    <n v="0"/>
    <s v="no discount"/>
    <n v="0"/>
    <n v="120"/>
  </r>
  <r>
    <n v="113"/>
    <x v="43"/>
    <x v="43"/>
    <n v="6678"/>
    <n v="16741"/>
    <x v="88"/>
    <x v="4"/>
    <s v="JJ-2"/>
    <x v="9"/>
    <x v="1"/>
    <n v="7.5"/>
    <n v="2"/>
    <n v="15"/>
    <n v="3"/>
    <s v="C"/>
    <n v="0.08"/>
    <n v="13.8"/>
  </r>
  <r>
    <n v="114"/>
    <x v="43"/>
    <x v="43"/>
    <n v="6571"/>
    <n v="21803"/>
    <x v="89"/>
    <x v="5"/>
    <s v="JJ-1"/>
    <x v="4"/>
    <x v="1"/>
    <n v="7.5"/>
    <n v="2"/>
    <n v="15"/>
    <n v="0"/>
    <s v="no discount"/>
    <n v="0"/>
    <n v="15"/>
  </r>
  <r>
    <n v="115"/>
    <x v="43"/>
    <x v="43"/>
    <n v="4350"/>
    <n v="20177"/>
    <x v="39"/>
    <x v="2"/>
    <s v="L-1"/>
    <x v="12"/>
    <x v="2"/>
    <n v="12"/>
    <n v="1"/>
    <n v="12"/>
    <n v="2"/>
    <s v="B"/>
    <n v="0.06"/>
    <n v="11.28"/>
  </r>
  <r>
    <n v="116"/>
    <x v="44"/>
    <x v="44"/>
    <n v="8064"/>
    <n v="24142"/>
    <x v="52"/>
    <x v="13"/>
    <s v="OS-3"/>
    <x v="0"/>
    <x v="0"/>
    <n v="5.95"/>
    <n v="8"/>
    <n v="47.6"/>
    <n v="2"/>
    <s v="B"/>
    <n v="0.06"/>
    <n v="44.744"/>
  </r>
  <r>
    <n v="117"/>
    <x v="44"/>
    <x v="44"/>
    <n v="6143"/>
    <n v="10550"/>
    <x v="90"/>
    <x v="17"/>
    <s v="JJ-4"/>
    <x v="1"/>
    <x v="1"/>
    <n v="8"/>
    <n v="3"/>
    <n v="24"/>
    <n v="2"/>
    <s v="B"/>
    <n v="0.06"/>
    <n v="22.56"/>
  </r>
  <r>
    <n v="118"/>
    <x v="45"/>
    <x v="45"/>
    <n v="6464"/>
    <n v="10828"/>
    <x v="91"/>
    <x v="5"/>
    <s v="JJ-2"/>
    <x v="9"/>
    <x v="1"/>
    <n v="7.5"/>
    <n v="8"/>
    <n v="60"/>
    <n v="3"/>
    <s v="C"/>
    <n v="0.08"/>
    <n v="55.2"/>
  </r>
  <r>
    <n v="119"/>
    <x v="45"/>
    <x v="45"/>
    <n v="8064"/>
    <n v="10734"/>
    <x v="92"/>
    <x v="8"/>
    <s v="H-2"/>
    <x v="6"/>
    <x v="3"/>
    <n v="9"/>
    <n v="7"/>
    <n v="63"/>
    <n v="2"/>
    <s v="B"/>
    <n v="0.06"/>
    <n v="59.22"/>
  </r>
  <r>
    <n v="120"/>
    <x v="45"/>
    <x v="45"/>
    <n v="4350"/>
    <n v="26512"/>
    <x v="93"/>
    <x v="2"/>
    <s v="JJ-1"/>
    <x v="4"/>
    <x v="1"/>
    <n v="7.5"/>
    <n v="1"/>
    <n v="7.5"/>
    <n v="5"/>
    <s v="E"/>
    <n v="0.15"/>
    <n v="6.375"/>
  </r>
  <r>
    <n v="121"/>
    <x v="46"/>
    <x v="46"/>
    <n v="5400"/>
    <n v="18195"/>
    <x v="94"/>
    <x v="6"/>
    <s v="OS-1"/>
    <x v="8"/>
    <x v="0"/>
    <n v="5.95"/>
    <n v="2"/>
    <n v="11.9"/>
    <n v="1"/>
    <s v="A"/>
    <n v="0.05"/>
    <n v="11.305"/>
  </r>
  <r>
    <n v="122"/>
    <x v="47"/>
    <x v="47"/>
    <n v="6678"/>
    <n v="23531"/>
    <x v="95"/>
    <x v="5"/>
    <s v="OS-3"/>
    <x v="0"/>
    <x v="0"/>
    <n v="5.95"/>
    <n v="1"/>
    <n v="5.95"/>
    <n v="3"/>
    <s v="C"/>
    <n v="0.08"/>
    <n v="5.4740000000000002"/>
  </r>
  <r>
    <n v="123"/>
    <x v="47"/>
    <x v="47"/>
    <n v="6678"/>
    <n v="19112"/>
    <x v="72"/>
    <x v="0"/>
    <s v="H-1"/>
    <x v="5"/>
    <x v="3"/>
    <n v="9"/>
    <n v="7"/>
    <n v="63"/>
    <n v="0"/>
    <s v="no discount"/>
    <n v="0"/>
    <n v="63"/>
  </r>
  <r>
    <n v="124"/>
    <x v="47"/>
    <x v="47"/>
    <n v="6143"/>
    <n v="21321"/>
    <x v="96"/>
    <x v="11"/>
    <s v="H-3"/>
    <x v="7"/>
    <x v="3"/>
    <n v="9"/>
    <n v="1"/>
    <n v="9"/>
    <n v="5"/>
    <s v="E"/>
    <n v="0.15"/>
    <n v="7.65"/>
  </r>
  <r>
    <n v="125"/>
    <x v="47"/>
    <x v="47"/>
    <n v="6678"/>
    <n v="20051"/>
    <x v="31"/>
    <x v="14"/>
    <s v="L-3"/>
    <x v="11"/>
    <x v="2"/>
    <n v="12"/>
    <n v="2"/>
    <n v="24"/>
    <n v="1"/>
    <s v="A"/>
    <n v="0.05"/>
    <n v="22.8"/>
  </r>
  <r>
    <n v="126"/>
    <x v="47"/>
    <x v="47"/>
    <n v="5454"/>
    <n v="25772"/>
    <x v="97"/>
    <x v="15"/>
    <s v="L-3"/>
    <x v="11"/>
    <x v="2"/>
    <n v="12"/>
    <n v="5"/>
    <n v="60"/>
    <n v="2"/>
    <s v="B"/>
    <n v="0.06"/>
    <n v="56.4"/>
  </r>
  <r>
    <n v="127"/>
    <x v="47"/>
    <x v="47"/>
    <n v="8064"/>
    <n v="17610"/>
    <x v="98"/>
    <x v="2"/>
    <s v="L-3"/>
    <x v="11"/>
    <x v="2"/>
    <n v="12"/>
    <n v="10"/>
    <n v="120"/>
    <n v="0"/>
    <s v="no discount"/>
    <n v="0"/>
    <n v="120"/>
  </r>
  <r>
    <n v="128"/>
    <x v="48"/>
    <x v="48"/>
    <n v="1384"/>
    <n v="14342"/>
    <x v="99"/>
    <x v="12"/>
    <s v="JJ-2"/>
    <x v="9"/>
    <x v="1"/>
    <n v="7.5"/>
    <n v="4"/>
    <n v="30"/>
    <n v="0"/>
    <s v="no discount"/>
    <n v="0"/>
    <n v="30"/>
  </r>
  <r>
    <n v="129"/>
    <x v="48"/>
    <x v="48"/>
    <n v="6143"/>
    <n v="22912"/>
    <x v="100"/>
    <x v="16"/>
    <s v="H-3"/>
    <x v="7"/>
    <x v="3"/>
    <n v="9"/>
    <n v="6"/>
    <n v="54"/>
    <n v="4"/>
    <s v="D"/>
    <n v="0.1"/>
    <n v="48.6"/>
  </r>
  <r>
    <n v="130"/>
    <x v="48"/>
    <x v="48"/>
    <n v="6678"/>
    <n v="10793"/>
    <x v="101"/>
    <x v="9"/>
    <s v="H-1"/>
    <x v="5"/>
    <x v="3"/>
    <n v="9"/>
    <n v="2"/>
    <n v="18"/>
    <n v="1"/>
    <s v="A"/>
    <n v="0.05"/>
    <n v="17.100000000000001"/>
  </r>
  <r>
    <n v="131"/>
    <x v="49"/>
    <x v="49"/>
    <n v="5400"/>
    <n v="25329"/>
    <x v="102"/>
    <x v="14"/>
    <s v="JJ-4"/>
    <x v="1"/>
    <x v="1"/>
    <n v="8"/>
    <n v="10"/>
    <n v="80"/>
    <n v="1"/>
    <s v="A"/>
    <n v="0.05"/>
    <n v="76"/>
  </r>
  <r>
    <n v="132"/>
    <x v="50"/>
    <x v="50"/>
    <n v="6143"/>
    <n v="20051"/>
    <x v="31"/>
    <x v="14"/>
    <s v="L-2"/>
    <x v="2"/>
    <x v="2"/>
    <n v="12"/>
    <n v="1"/>
    <n v="12"/>
    <n v="3"/>
    <s v="C"/>
    <n v="0.08"/>
    <n v="11.04"/>
  </r>
  <r>
    <n v="133"/>
    <x v="50"/>
    <x v="50"/>
    <n v="6678"/>
    <n v="28317"/>
    <x v="103"/>
    <x v="6"/>
    <s v="H-1"/>
    <x v="5"/>
    <x v="3"/>
    <n v="9"/>
    <n v="5"/>
    <n v="45"/>
    <n v="4"/>
    <s v="D"/>
    <n v="0.1"/>
    <n v="40.5"/>
  </r>
  <r>
    <n v="134"/>
    <x v="50"/>
    <x v="50"/>
    <n v="5346"/>
    <n v="22015"/>
    <x v="44"/>
    <x v="8"/>
    <s v="OS-2"/>
    <x v="10"/>
    <x v="0"/>
    <n v="5.95"/>
    <n v="5"/>
    <n v="29.75"/>
    <n v="0"/>
    <s v="no discount"/>
    <n v="0"/>
    <n v="29.75"/>
  </r>
  <r>
    <n v="135"/>
    <x v="51"/>
    <x v="51"/>
    <n v="8064"/>
    <n v="18962"/>
    <x v="104"/>
    <x v="6"/>
    <s v="JJ-1"/>
    <x v="4"/>
    <x v="1"/>
    <n v="7.5"/>
    <n v="8"/>
    <n v="60"/>
    <n v="4"/>
    <s v="D"/>
    <n v="0.1"/>
    <n v="54"/>
  </r>
  <r>
    <n v="136"/>
    <x v="51"/>
    <x v="51"/>
    <n v="1384"/>
    <n v="21339"/>
    <x v="19"/>
    <x v="2"/>
    <s v="L-3"/>
    <x v="11"/>
    <x v="2"/>
    <n v="12"/>
    <n v="8"/>
    <n v="96"/>
    <n v="5"/>
    <s v="E"/>
    <n v="0.15"/>
    <n v="81.599999999999994"/>
  </r>
  <r>
    <n v="137"/>
    <x v="52"/>
    <x v="52"/>
    <n v="6892"/>
    <n v="16953"/>
    <x v="105"/>
    <x v="2"/>
    <s v="L-2"/>
    <x v="2"/>
    <x v="2"/>
    <n v="12"/>
    <n v="6"/>
    <n v="72"/>
    <n v="4"/>
    <s v="D"/>
    <n v="0.1"/>
    <n v="64.8"/>
  </r>
  <r>
    <n v="138"/>
    <x v="52"/>
    <x v="52"/>
    <n v="8064"/>
    <n v="22912"/>
    <x v="100"/>
    <x v="16"/>
    <s v="JJ-1"/>
    <x v="4"/>
    <x v="1"/>
    <n v="7.5"/>
    <n v="7"/>
    <n v="52.5"/>
    <n v="3"/>
    <s v="C"/>
    <n v="0.08"/>
    <n v="48.3"/>
  </r>
  <r>
    <n v="139"/>
    <x v="53"/>
    <x v="53"/>
    <n v="6143"/>
    <n v="22829"/>
    <x v="106"/>
    <x v="1"/>
    <s v="JJ-1"/>
    <x v="4"/>
    <x v="1"/>
    <n v="7.5"/>
    <n v="4"/>
    <n v="30"/>
    <n v="2"/>
    <s v="B"/>
    <n v="0.06"/>
    <n v="28.2"/>
  </r>
  <r>
    <n v="140"/>
    <x v="54"/>
    <x v="54"/>
    <n v="6464"/>
    <n v="15464"/>
    <x v="80"/>
    <x v="17"/>
    <s v="L-1"/>
    <x v="12"/>
    <x v="2"/>
    <n v="12"/>
    <n v="3"/>
    <n v="36"/>
    <n v="2"/>
    <s v="B"/>
    <n v="0.06"/>
    <n v="33.840000000000003"/>
  </r>
  <r>
    <n v="141"/>
    <x v="54"/>
    <x v="54"/>
    <n v="5346"/>
    <n v="23455"/>
    <x v="55"/>
    <x v="4"/>
    <s v="OS-2"/>
    <x v="10"/>
    <x v="0"/>
    <n v="5.95"/>
    <n v="1"/>
    <n v="5.95"/>
    <n v="4"/>
    <s v="D"/>
    <n v="0.1"/>
    <n v="5.3550000000000004"/>
  </r>
  <r>
    <n v="142"/>
    <x v="54"/>
    <x v="54"/>
    <n v="5400"/>
    <n v="17376"/>
    <x v="107"/>
    <x v="2"/>
    <s v="H-3"/>
    <x v="7"/>
    <x v="3"/>
    <n v="9"/>
    <n v="3"/>
    <n v="27"/>
    <n v="0"/>
    <s v="no discount"/>
    <n v="0"/>
    <n v="27"/>
  </r>
  <r>
    <n v="143"/>
    <x v="54"/>
    <x v="54"/>
    <n v="6143"/>
    <n v="21104"/>
    <x v="62"/>
    <x v="6"/>
    <s v="H-3"/>
    <x v="7"/>
    <x v="3"/>
    <n v="9"/>
    <n v="2"/>
    <n v="18"/>
    <n v="1"/>
    <s v="A"/>
    <n v="0.05"/>
    <n v="17.100000000000001"/>
  </r>
  <r>
    <n v="144"/>
    <x v="55"/>
    <x v="55"/>
    <n v="5418"/>
    <n v="27850"/>
    <x v="108"/>
    <x v="1"/>
    <s v="OS-1"/>
    <x v="8"/>
    <x v="0"/>
    <n v="5.95"/>
    <n v="3"/>
    <n v="17.850000000000001"/>
    <n v="4"/>
    <s v="D"/>
    <n v="0.1"/>
    <n v="16.065000000000001"/>
  </r>
  <r>
    <n v="145"/>
    <x v="56"/>
    <x v="56"/>
    <n v="6143"/>
    <n v="21959"/>
    <x v="28"/>
    <x v="13"/>
    <s v="H-3"/>
    <x v="7"/>
    <x v="3"/>
    <n v="9"/>
    <n v="8"/>
    <n v="72"/>
    <n v="1"/>
    <s v="A"/>
    <n v="0.05"/>
    <n v="68.400000000000006"/>
  </r>
  <r>
    <n v="146"/>
    <x v="57"/>
    <x v="57"/>
    <n v="5346"/>
    <n v="27995"/>
    <x v="40"/>
    <x v="3"/>
    <s v="L-3"/>
    <x v="11"/>
    <x v="2"/>
    <n v="12"/>
    <n v="3"/>
    <n v="36"/>
    <n v="4"/>
    <s v="D"/>
    <n v="0.1"/>
    <n v="32.4"/>
  </r>
  <r>
    <n v="147"/>
    <x v="57"/>
    <x v="57"/>
    <n v="8064"/>
    <n v="22094"/>
    <x v="18"/>
    <x v="6"/>
    <s v="OS-3"/>
    <x v="0"/>
    <x v="0"/>
    <n v="5.95"/>
    <n v="4"/>
    <n v="23.8"/>
    <n v="4"/>
    <s v="D"/>
    <n v="0.1"/>
    <n v="21.42"/>
  </r>
  <r>
    <n v="148"/>
    <x v="57"/>
    <x v="57"/>
    <n v="6571"/>
    <n v="26350"/>
    <x v="109"/>
    <x v="12"/>
    <s v="JJ-1"/>
    <x v="4"/>
    <x v="1"/>
    <n v="7.5"/>
    <n v="3"/>
    <n v="22.5"/>
    <n v="0"/>
    <s v="no discount"/>
    <n v="0"/>
    <n v="22.5"/>
  </r>
  <r>
    <n v="149"/>
    <x v="58"/>
    <x v="58"/>
    <n v="6892"/>
    <n v="15868"/>
    <x v="110"/>
    <x v="13"/>
    <s v="H-3"/>
    <x v="7"/>
    <x v="3"/>
    <n v="9"/>
    <n v="8"/>
    <n v="72"/>
    <n v="4"/>
    <s v="D"/>
    <n v="0.1"/>
    <n v="64.8"/>
  </r>
  <r>
    <n v="150"/>
    <x v="58"/>
    <x v="58"/>
    <n v="6143"/>
    <n v="14342"/>
    <x v="99"/>
    <x v="12"/>
    <s v="JJ-3"/>
    <x v="3"/>
    <x v="1"/>
    <n v="7.5"/>
    <n v="8"/>
    <n v="60"/>
    <n v="2"/>
    <s v="B"/>
    <n v="0.06"/>
    <n v="56.4"/>
  </r>
  <r>
    <n v="151"/>
    <x v="58"/>
    <x v="58"/>
    <n v="4350"/>
    <n v="17696"/>
    <x v="111"/>
    <x v="5"/>
    <s v="JJ-2"/>
    <x v="9"/>
    <x v="1"/>
    <n v="7.5"/>
    <n v="2"/>
    <n v="15"/>
    <n v="4"/>
    <s v="D"/>
    <n v="0.1"/>
    <n v="13.5"/>
  </r>
  <r>
    <n v="152"/>
    <x v="59"/>
    <x v="59"/>
    <n v="6143"/>
    <n v="17252"/>
    <x v="58"/>
    <x v="11"/>
    <s v="H-2"/>
    <x v="6"/>
    <x v="3"/>
    <n v="9"/>
    <n v="2"/>
    <n v="18"/>
    <n v="0"/>
    <s v="no discount"/>
    <n v="0"/>
    <n v="18"/>
  </r>
  <r>
    <n v="153"/>
    <x v="60"/>
    <x v="60"/>
    <n v="5400"/>
    <n v="21339"/>
    <x v="19"/>
    <x v="2"/>
    <s v="L-1"/>
    <x v="12"/>
    <x v="2"/>
    <n v="12"/>
    <n v="9"/>
    <n v="108"/>
    <n v="5"/>
    <s v="E"/>
    <n v="0.15"/>
    <n v="91.8"/>
  </r>
  <r>
    <n v="154"/>
    <x v="60"/>
    <x v="60"/>
    <n v="6678"/>
    <n v="11959"/>
    <x v="112"/>
    <x v="16"/>
    <s v="OS-3"/>
    <x v="0"/>
    <x v="0"/>
    <n v="5.95"/>
    <n v="6"/>
    <n v="35.700000000000003"/>
    <n v="5"/>
    <s v="E"/>
    <n v="0.15"/>
    <n v="30.345000000000002"/>
  </r>
  <r>
    <n v="155"/>
    <x v="60"/>
    <x v="60"/>
    <n v="6678"/>
    <n v="24302"/>
    <x v="113"/>
    <x v="3"/>
    <s v="OS-2"/>
    <x v="10"/>
    <x v="0"/>
    <n v="5.95"/>
    <n v="8"/>
    <n v="47.6"/>
    <n v="0"/>
    <s v="no discount"/>
    <n v="0"/>
    <n v="47.6"/>
  </r>
  <r>
    <n v="156"/>
    <x v="61"/>
    <x v="61"/>
    <n v="6892"/>
    <n v="17640"/>
    <x v="114"/>
    <x v="10"/>
    <s v="OS-2"/>
    <x v="10"/>
    <x v="0"/>
    <n v="5.95"/>
    <n v="9"/>
    <n v="53.550000000000004"/>
    <n v="1"/>
    <s v="A"/>
    <n v="0.05"/>
    <n v="50.872500000000002"/>
  </r>
  <r>
    <n v="157"/>
    <x v="61"/>
    <x v="61"/>
    <n v="6678"/>
    <n v="15256"/>
    <x v="15"/>
    <x v="6"/>
    <s v="L-1"/>
    <x v="12"/>
    <x v="2"/>
    <n v="12"/>
    <n v="6"/>
    <n v="72"/>
    <n v="2"/>
    <s v="B"/>
    <n v="0.06"/>
    <n v="67.680000000000007"/>
  </r>
  <r>
    <n v="158"/>
    <x v="61"/>
    <x v="61"/>
    <n v="6464"/>
    <n v="21293"/>
    <x v="48"/>
    <x v="14"/>
    <s v="L-3"/>
    <x v="11"/>
    <x v="2"/>
    <n v="12"/>
    <n v="6"/>
    <n v="72"/>
    <n v="3"/>
    <s v="C"/>
    <n v="0.08"/>
    <n v="66.239999999999995"/>
  </r>
  <r>
    <n v="159"/>
    <x v="61"/>
    <x v="61"/>
    <n v="8064"/>
    <n v="16595"/>
    <x v="115"/>
    <x v="6"/>
    <s v="OS-2"/>
    <x v="10"/>
    <x v="0"/>
    <n v="5.95"/>
    <n v="10"/>
    <n v="59.5"/>
    <n v="4"/>
    <s v="D"/>
    <n v="0.1"/>
    <n v="53.55"/>
  </r>
  <r>
    <n v="160"/>
    <x v="61"/>
    <x v="61"/>
    <n v="6678"/>
    <n v="26500"/>
    <x v="25"/>
    <x v="12"/>
    <s v="OS-1"/>
    <x v="8"/>
    <x v="0"/>
    <n v="5.95"/>
    <n v="8"/>
    <n v="47.6"/>
    <n v="1"/>
    <s v="A"/>
    <n v="0.05"/>
    <n v="45.22"/>
  </r>
  <r>
    <n v="161"/>
    <x v="61"/>
    <x v="61"/>
    <n v="6357"/>
    <n v="24537"/>
    <x v="116"/>
    <x v="10"/>
    <s v="JJ-3"/>
    <x v="3"/>
    <x v="1"/>
    <n v="7.5"/>
    <n v="10"/>
    <n v="75"/>
    <n v="4"/>
    <s v="D"/>
    <n v="0.1"/>
    <n v="67.5"/>
  </r>
  <r>
    <n v="162"/>
    <x v="62"/>
    <x v="62"/>
    <n v="6250"/>
    <n v="23687"/>
    <x v="117"/>
    <x v="11"/>
    <s v="OS-2"/>
    <x v="10"/>
    <x v="0"/>
    <n v="5.95"/>
    <n v="9"/>
    <n v="53.550000000000004"/>
    <n v="5"/>
    <s v="E"/>
    <n v="0.15"/>
    <n v="45.517500000000005"/>
  </r>
  <r>
    <n v="163"/>
    <x v="62"/>
    <x v="62"/>
    <n v="5418"/>
    <n v="20832"/>
    <x v="118"/>
    <x v="9"/>
    <s v="OS-1"/>
    <x v="8"/>
    <x v="0"/>
    <n v="5.95"/>
    <n v="5"/>
    <n v="29.75"/>
    <n v="2"/>
    <s v="B"/>
    <n v="0.06"/>
    <n v="27.965"/>
  </r>
  <r>
    <n v="164"/>
    <x v="63"/>
    <x v="63"/>
    <n v="6357"/>
    <n v="13122"/>
    <x v="119"/>
    <x v="17"/>
    <s v="JJ-4"/>
    <x v="1"/>
    <x v="1"/>
    <n v="8"/>
    <n v="3"/>
    <n v="24"/>
    <n v="1"/>
    <s v="A"/>
    <n v="0.05"/>
    <n v="22.8"/>
  </r>
  <r>
    <n v="165"/>
    <x v="63"/>
    <x v="63"/>
    <n v="4350"/>
    <n v="20912"/>
    <x v="76"/>
    <x v="13"/>
    <s v="H-1"/>
    <x v="5"/>
    <x v="3"/>
    <n v="9"/>
    <n v="8"/>
    <n v="72"/>
    <n v="5"/>
    <s v="E"/>
    <n v="0.15"/>
    <n v="61.2"/>
  </r>
  <r>
    <n v="166"/>
    <x v="63"/>
    <x v="63"/>
    <n v="8064"/>
    <n v="18345"/>
    <x v="120"/>
    <x v="0"/>
    <s v="JJ-3"/>
    <x v="3"/>
    <x v="1"/>
    <n v="7.5"/>
    <n v="5"/>
    <n v="37.5"/>
    <n v="0"/>
    <s v="no discount"/>
    <n v="0"/>
    <n v="37.5"/>
  </r>
  <r>
    <n v="167"/>
    <x v="63"/>
    <x v="63"/>
    <n v="6464"/>
    <n v="22749"/>
    <x v="121"/>
    <x v="8"/>
    <s v="H-3"/>
    <x v="7"/>
    <x v="3"/>
    <n v="9"/>
    <n v="7"/>
    <n v="63"/>
    <n v="0"/>
    <s v="no discount"/>
    <n v="0"/>
    <n v="63"/>
  </r>
  <r>
    <n v="168"/>
    <x v="63"/>
    <x v="63"/>
    <n v="8064"/>
    <n v="20051"/>
    <x v="31"/>
    <x v="14"/>
    <s v="OS-2"/>
    <x v="10"/>
    <x v="0"/>
    <n v="5.95"/>
    <n v="4"/>
    <n v="23.8"/>
    <n v="0"/>
    <s v="no discount"/>
    <n v="0"/>
    <n v="23.8"/>
  </r>
  <r>
    <n v="169"/>
    <x v="64"/>
    <x v="64"/>
    <n v="6678"/>
    <n v="26018"/>
    <x v="122"/>
    <x v="9"/>
    <s v="L-1"/>
    <x v="12"/>
    <x v="2"/>
    <n v="12"/>
    <n v="8"/>
    <n v="96"/>
    <n v="3"/>
    <s v="C"/>
    <n v="0.08"/>
    <n v="88.32"/>
  </r>
  <r>
    <n v="170"/>
    <x v="64"/>
    <x v="64"/>
    <n v="6892"/>
    <n v="25764"/>
    <x v="75"/>
    <x v="12"/>
    <s v="OS-1"/>
    <x v="8"/>
    <x v="0"/>
    <n v="5.95"/>
    <n v="2"/>
    <n v="11.9"/>
    <n v="5"/>
    <s v="E"/>
    <n v="0.15"/>
    <n v="10.115"/>
  </r>
  <r>
    <n v="171"/>
    <x v="64"/>
    <x v="64"/>
    <n v="8064"/>
    <n v="18982"/>
    <x v="70"/>
    <x v="16"/>
    <s v="JJ-2"/>
    <x v="9"/>
    <x v="1"/>
    <n v="7.5"/>
    <n v="1"/>
    <n v="7.5"/>
    <n v="0"/>
    <s v="no discount"/>
    <n v="0"/>
    <n v="7.5"/>
  </r>
  <r>
    <n v="172"/>
    <x v="65"/>
    <x v="65"/>
    <n v="5400"/>
    <n v="25511"/>
    <x v="77"/>
    <x v="3"/>
    <s v="H-1"/>
    <x v="5"/>
    <x v="3"/>
    <n v="9"/>
    <n v="1"/>
    <n v="9"/>
    <n v="5"/>
    <s v="E"/>
    <n v="0.15"/>
    <n v="7.65"/>
  </r>
  <r>
    <n v="173"/>
    <x v="66"/>
    <x v="66"/>
    <n v="8064"/>
    <n v="24735"/>
    <x v="123"/>
    <x v="7"/>
    <s v="OS-2"/>
    <x v="10"/>
    <x v="0"/>
    <n v="5.95"/>
    <n v="3"/>
    <n v="17.850000000000001"/>
    <n v="3"/>
    <s v="C"/>
    <n v="0.08"/>
    <n v="16.422000000000001"/>
  </r>
  <r>
    <n v="174"/>
    <x v="66"/>
    <x v="66"/>
    <n v="8064"/>
    <n v="23450"/>
    <x v="16"/>
    <x v="6"/>
    <s v="H-1"/>
    <x v="5"/>
    <x v="3"/>
    <n v="9"/>
    <n v="5"/>
    <n v="45"/>
    <n v="3"/>
    <s v="C"/>
    <n v="0.08"/>
    <n v="41.4"/>
  </r>
  <r>
    <n v="175"/>
    <x v="66"/>
    <x v="66"/>
    <n v="6678"/>
    <n v="12856"/>
    <x v="124"/>
    <x v="0"/>
    <s v="OS-2"/>
    <x v="10"/>
    <x v="0"/>
    <n v="5.95"/>
    <n v="7"/>
    <n v="41.65"/>
    <n v="2"/>
    <s v="B"/>
    <n v="0.06"/>
    <n v="39.150999999999996"/>
  </r>
  <r>
    <n v="176"/>
    <x v="67"/>
    <x v="67"/>
    <n v="6571"/>
    <n v="15616"/>
    <x v="125"/>
    <x v="9"/>
    <s v="JJ-3"/>
    <x v="3"/>
    <x v="1"/>
    <n v="7.5"/>
    <n v="10"/>
    <n v="75"/>
    <n v="5"/>
    <s v="E"/>
    <n v="0.15"/>
    <n v="63.75"/>
  </r>
  <r>
    <n v="177"/>
    <x v="67"/>
    <x v="67"/>
    <n v="8064"/>
    <n v="28317"/>
    <x v="103"/>
    <x v="6"/>
    <s v="H-2"/>
    <x v="6"/>
    <x v="3"/>
    <n v="9"/>
    <n v="3"/>
    <n v="27"/>
    <n v="5"/>
    <s v="E"/>
    <n v="0.15"/>
    <n v="22.95"/>
  </r>
  <r>
    <n v="178"/>
    <x v="67"/>
    <x v="67"/>
    <n v="5382"/>
    <n v="23133"/>
    <x v="126"/>
    <x v="2"/>
    <s v="JJ-1"/>
    <x v="4"/>
    <x v="1"/>
    <n v="7.5"/>
    <n v="4"/>
    <n v="30"/>
    <n v="5"/>
    <s v="E"/>
    <n v="0.15"/>
    <n v="25.5"/>
  </r>
  <r>
    <n v="179"/>
    <x v="68"/>
    <x v="68"/>
    <n v="6143"/>
    <n v="22645"/>
    <x v="47"/>
    <x v="2"/>
    <s v="JJ-2"/>
    <x v="9"/>
    <x v="1"/>
    <n v="7.5"/>
    <n v="9"/>
    <n v="67.5"/>
    <n v="3"/>
    <s v="C"/>
    <n v="0.08"/>
    <n v="62.1"/>
  </r>
  <r>
    <n v="180"/>
    <x v="68"/>
    <x v="68"/>
    <n v="6678"/>
    <n v="22883"/>
    <x v="127"/>
    <x v="10"/>
    <s v="L-1"/>
    <x v="12"/>
    <x v="2"/>
    <n v="12"/>
    <n v="9"/>
    <n v="108"/>
    <n v="0"/>
    <s v="no discount"/>
    <n v="0"/>
    <n v="108"/>
  </r>
  <r>
    <n v="181"/>
    <x v="69"/>
    <x v="69"/>
    <n v="5400"/>
    <n v="17696"/>
    <x v="111"/>
    <x v="5"/>
    <s v="JJ-1"/>
    <x v="4"/>
    <x v="1"/>
    <n v="7.5"/>
    <n v="10"/>
    <n v="75"/>
    <n v="1"/>
    <s v="A"/>
    <n v="0.05"/>
    <n v="71.25"/>
  </r>
  <r>
    <n v="182"/>
    <x v="69"/>
    <x v="69"/>
    <n v="6357"/>
    <n v="18962"/>
    <x v="104"/>
    <x v="6"/>
    <s v="JJ-2"/>
    <x v="9"/>
    <x v="1"/>
    <n v="7.5"/>
    <n v="1"/>
    <n v="7.5"/>
    <n v="4"/>
    <s v="D"/>
    <n v="0.1"/>
    <n v="6.75"/>
  </r>
  <r>
    <n v="183"/>
    <x v="69"/>
    <x v="69"/>
    <n v="5400"/>
    <n v="23448"/>
    <x v="128"/>
    <x v="8"/>
    <s v="JJ-3"/>
    <x v="3"/>
    <x v="1"/>
    <n v="7.5"/>
    <n v="10"/>
    <n v="75"/>
    <n v="2"/>
    <s v="B"/>
    <n v="0.06"/>
    <n v="70.5"/>
  </r>
  <r>
    <n v="184"/>
    <x v="70"/>
    <x v="70"/>
    <n v="6250"/>
    <n v="26510"/>
    <x v="129"/>
    <x v="8"/>
    <s v="H-3"/>
    <x v="7"/>
    <x v="3"/>
    <n v="9"/>
    <n v="9"/>
    <n v="81"/>
    <n v="0"/>
    <s v="no discount"/>
    <n v="0"/>
    <n v="81"/>
  </r>
  <r>
    <n v="185"/>
    <x v="70"/>
    <x v="70"/>
    <n v="6892"/>
    <n v="17067"/>
    <x v="60"/>
    <x v="7"/>
    <s v="H-2"/>
    <x v="6"/>
    <x v="3"/>
    <n v="9"/>
    <n v="2"/>
    <n v="18"/>
    <n v="3"/>
    <s v="C"/>
    <n v="0.08"/>
    <n v="16.559999999999999"/>
  </r>
  <r>
    <n v="186"/>
    <x v="71"/>
    <x v="71"/>
    <n v="6464"/>
    <n v="23607"/>
    <x v="130"/>
    <x v="4"/>
    <s v="L-2"/>
    <x v="2"/>
    <x v="2"/>
    <n v="12"/>
    <n v="8"/>
    <n v="96"/>
    <n v="4"/>
    <s v="D"/>
    <n v="0.1"/>
    <n v="86.4"/>
  </r>
  <r>
    <n v="187"/>
    <x v="71"/>
    <x v="71"/>
    <n v="6357"/>
    <n v="17038"/>
    <x v="33"/>
    <x v="13"/>
    <s v="L-1"/>
    <x v="12"/>
    <x v="2"/>
    <n v="12"/>
    <n v="10"/>
    <n v="120"/>
    <n v="1"/>
    <s v="A"/>
    <n v="0.05"/>
    <n v="114"/>
  </r>
  <r>
    <n v="188"/>
    <x v="71"/>
    <x v="71"/>
    <n v="6464"/>
    <n v="10828"/>
    <x v="91"/>
    <x v="5"/>
    <s v="JJ-3"/>
    <x v="3"/>
    <x v="1"/>
    <n v="7.5"/>
    <n v="1"/>
    <n v="7.5"/>
    <n v="1"/>
    <s v="A"/>
    <n v="0.05"/>
    <n v="7.125"/>
  </r>
  <r>
    <n v="189"/>
    <x v="71"/>
    <x v="71"/>
    <n v="4350"/>
    <n v="25329"/>
    <x v="102"/>
    <x v="14"/>
    <s v="L-1"/>
    <x v="12"/>
    <x v="2"/>
    <n v="12"/>
    <n v="4"/>
    <n v="48"/>
    <n v="2"/>
    <s v="B"/>
    <n v="0.06"/>
    <n v="45.12"/>
  </r>
  <r>
    <n v="190"/>
    <x v="71"/>
    <x v="71"/>
    <n v="6892"/>
    <n v="23361"/>
    <x v="131"/>
    <x v="2"/>
    <s v="OS-1"/>
    <x v="8"/>
    <x v="0"/>
    <n v="5.95"/>
    <n v="4"/>
    <n v="23.8"/>
    <n v="0"/>
    <s v="no discount"/>
    <n v="0"/>
    <n v="23.8"/>
  </r>
  <r>
    <n v="191"/>
    <x v="72"/>
    <x v="72"/>
    <n v="6464"/>
    <n v="10793"/>
    <x v="101"/>
    <x v="9"/>
    <s v="OS-3"/>
    <x v="0"/>
    <x v="0"/>
    <n v="5.95"/>
    <n v="3"/>
    <n v="17.850000000000001"/>
    <n v="4"/>
    <s v="D"/>
    <n v="0.1"/>
    <n v="16.065000000000001"/>
  </r>
  <r>
    <n v="192"/>
    <x v="72"/>
    <x v="72"/>
    <n v="6464"/>
    <n v="25772"/>
    <x v="97"/>
    <x v="15"/>
    <s v="L-2"/>
    <x v="2"/>
    <x v="2"/>
    <n v="12"/>
    <n v="3"/>
    <n v="36"/>
    <n v="2"/>
    <s v="B"/>
    <n v="0.06"/>
    <n v="33.840000000000003"/>
  </r>
  <r>
    <n v="193"/>
    <x v="72"/>
    <x v="72"/>
    <n v="4350"/>
    <n v="15616"/>
    <x v="125"/>
    <x v="9"/>
    <s v="JJ-2"/>
    <x v="9"/>
    <x v="1"/>
    <n v="7.5"/>
    <n v="4"/>
    <n v="30"/>
    <n v="1"/>
    <s v="A"/>
    <n v="0.05"/>
    <n v="28.5"/>
  </r>
  <r>
    <n v="194"/>
    <x v="72"/>
    <x v="72"/>
    <n v="8064"/>
    <n v="12504"/>
    <x v="132"/>
    <x v="8"/>
    <s v="OS-3"/>
    <x v="0"/>
    <x v="0"/>
    <n v="5.95"/>
    <n v="5"/>
    <n v="29.75"/>
    <n v="0"/>
    <s v="no discount"/>
    <n v="0"/>
    <n v="29.75"/>
  </r>
  <r>
    <n v="195"/>
    <x v="72"/>
    <x v="72"/>
    <n v="6143"/>
    <n v="15868"/>
    <x v="110"/>
    <x v="13"/>
    <s v="JJ-2"/>
    <x v="9"/>
    <x v="1"/>
    <n v="7.5"/>
    <n v="1"/>
    <n v="7.5"/>
    <n v="1"/>
    <s v="A"/>
    <n v="0.05"/>
    <n v="7.125"/>
  </r>
  <r>
    <n v="196"/>
    <x v="73"/>
    <x v="73"/>
    <n v="6464"/>
    <n v="22611"/>
    <x v="51"/>
    <x v="16"/>
    <s v="H-2"/>
    <x v="6"/>
    <x v="3"/>
    <n v="9"/>
    <n v="5"/>
    <n v="45"/>
    <n v="4"/>
    <s v="D"/>
    <n v="0.1"/>
    <n v="40.5"/>
  </r>
  <r>
    <n v="197"/>
    <x v="73"/>
    <x v="73"/>
    <n v="8064"/>
    <n v="24537"/>
    <x v="116"/>
    <x v="10"/>
    <s v="JJ-2"/>
    <x v="9"/>
    <x v="1"/>
    <n v="7.5"/>
    <n v="4"/>
    <n v="30"/>
    <n v="2"/>
    <s v="B"/>
    <n v="0.06"/>
    <n v="28.2"/>
  </r>
  <r>
    <n v="198"/>
    <x v="74"/>
    <x v="74"/>
    <n v="6678"/>
    <n v="23827"/>
    <x v="87"/>
    <x v="11"/>
    <s v="JJ-3"/>
    <x v="3"/>
    <x v="1"/>
    <n v="7.5"/>
    <n v="9"/>
    <n v="67.5"/>
    <n v="5"/>
    <s v="E"/>
    <n v="0.15"/>
    <n v="57.375"/>
  </r>
  <r>
    <n v="199"/>
    <x v="74"/>
    <x v="74"/>
    <n v="6892"/>
    <n v="12971"/>
    <x v="81"/>
    <x v="14"/>
    <s v="JJ-4"/>
    <x v="1"/>
    <x v="1"/>
    <n v="8"/>
    <n v="9"/>
    <n v="72"/>
    <n v="0"/>
    <s v="no discount"/>
    <n v="0"/>
    <n v="72"/>
  </r>
  <r>
    <n v="200"/>
    <x v="75"/>
    <x v="75"/>
    <n v="6464"/>
    <n v="15561"/>
    <x v="14"/>
    <x v="8"/>
    <s v="OS-1"/>
    <x v="8"/>
    <x v="0"/>
    <n v="5.95"/>
    <n v="8"/>
    <n v="47.6"/>
    <n v="4"/>
    <s v="D"/>
    <n v="0.1"/>
    <n v="42.84"/>
  </r>
  <r>
    <n v="201"/>
    <x v="75"/>
    <x v="75"/>
    <n v="6464"/>
    <n v="19842"/>
    <x v="133"/>
    <x v="15"/>
    <s v="H-3"/>
    <x v="7"/>
    <x v="3"/>
    <n v="9"/>
    <n v="8"/>
    <n v="72"/>
    <n v="2"/>
    <s v="B"/>
    <n v="0.06"/>
    <n v="67.680000000000007"/>
  </r>
  <r>
    <n v="202"/>
    <x v="76"/>
    <x v="76"/>
    <n v="5382"/>
    <n v="25940"/>
    <x v="134"/>
    <x v="12"/>
    <s v="JJ-4"/>
    <x v="1"/>
    <x v="1"/>
    <n v="8"/>
    <n v="4"/>
    <n v="32"/>
    <n v="1"/>
    <s v="A"/>
    <n v="0.05"/>
    <n v="30.4"/>
  </r>
  <r>
    <n v="203"/>
    <x v="76"/>
    <x v="76"/>
    <n v="5346"/>
    <n v="24735"/>
    <x v="123"/>
    <x v="7"/>
    <s v="OS-3"/>
    <x v="0"/>
    <x v="0"/>
    <n v="5.95"/>
    <n v="9"/>
    <n v="53.550000000000004"/>
    <n v="1"/>
    <s v="A"/>
    <n v="0.05"/>
    <n v="50.872500000000002"/>
  </r>
  <r>
    <n v="204"/>
    <x v="76"/>
    <x v="76"/>
    <n v="5400"/>
    <n v="16953"/>
    <x v="105"/>
    <x v="2"/>
    <s v="L-3"/>
    <x v="11"/>
    <x v="2"/>
    <n v="12"/>
    <n v="5"/>
    <n v="60"/>
    <n v="3"/>
    <s v="C"/>
    <n v="0.08"/>
    <n v="55.2"/>
  </r>
  <r>
    <n v="205"/>
    <x v="76"/>
    <x v="76"/>
    <n v="8064"/>
    <n v="17640"/>
    <x v="114"/>
    <x v="10"/>
    <s v="OS-3"/>
    <x v="0"/>
    <x v="0"/>
    <n v="5.95"/>
    <n v="8"/>
    <n v="47.6"/>
    <n v="2"/>
    <s v="B"/>
    <n v="0.06"/>
    <n v="44.744"/>
  </r>
  <r>
    <n v="206"/>
    <x v="76"/>
    <x v="76"/>
    <n v="6357"/>
    <n v="22911"/>
    <x v="50"/>
    <x v="10"/>
    <s v="OS-3"/>
    <x v="0"/>
    <x v="0"/>
    <n v="5.95"/>
    <n v="5"/>
    <n v="29.75"/>
    <n v="4"/>
    <s v="D"/>
    <n v="0.1"/>
    <n v="26.774999999999999"/>
  </r>
  <r>
    <n v="207"/>
    <x v="76"/>
    <x v="76"/>
    <n v="6571"/>
    <n v="19737"/>
    <x v="135"/>
    <x v="15"/>
    <s v="JJ-2"/>
    <x v="9"/>
    <x v="1"/>
    <n v="7.5"/>
    <n v="9"/>
    <n v="67.5"/>
    <n v="0"/>
    <s v="no discount"/>
    <n v="0"/>
    <n v="67.5"/>
  </r>
  <r>
    <n v="208"/>
    <x v="77"/>
    <x v="77"/>
    <n v="6571"/>
    <n v="24461"/>
    <x v="78"/>
    <x v="6"/>
    <s v="H-2"/>
    <x v="6"/>
    <x v="3"/>
    <n v="9"/>
    <n v="9"/>
    <n v="81"/>
    <n v="1"/>
    <s v="A"/>
    <n v="0.05"/>
    <n v="76.95"/>
  </r>
  <r>
    <n v="209"/>
    <x v="77"/>
    <x v="77"/>
    <n v="5400"/>
    <n v="26512"/>
    <x v="93"/>
    <x v="2"/>
    <s v="H-3"/>
    <x v="7"/>
    <x v="3"/>
    <n v="9"/>
    <n v="1"/>
    <n v="9"/>
    <n v="0"/>
    <s v="no discount"/>
    <n v="0"/>
    <n v="9"/>
  </r>
  <r>
    <n v="210"/>
    <x v="77"/>
    <x v="77"/>
    <n v="5382"/>
    <n v="24952"/>
    <x v="10"/>
    <x v="8"/>
    <s v="JJ-1"/>
    <x v="4"/>
    <x v="1"/>
    <n v="7.5"/>
    <n v="6"/>
    <n v="45"/>
    <n v="2"/>
    <s v="B"/>
    <n v="0.06"/>
    <n v="42.3"/>
  </r>
  <r>
    <n v="211"/>
    <x v="77"/>
    <x v="77"/>
    <n v="6143"/>
    <n v="13739"/>
    <x v="66"/>
    <x v="4"/>
    <s v="H-3"/>
    <x v="7"/>
    <x v="3"/>
    <n v="9"/>
    <n v="3"/>
    <n v="27"/>
    <n v="4"/>
    <s v="D"/>
    <n v="0.1"/>
    <n v="24.3"/>
  </r>
  <r>
    <n v="212"/>
    <x v="78"/>
    <x v="78"/>
    <n v="5346"/>
    <n v="20832"/>
    <x v="118"/>
    <x v="9"/>
    <s v="L-3"/>
    <x v="11"/>
    <x v="2"/>
    <n v="12"/>
    <n v="10"/>
    <n v="120"/>
    <n v="1"/>
    <s v="A"/>
    <n v="0.05"/>
    <n v="114"/>
  </r>
  <r>
    <n v="213"/>
    <x v="78"/>
    <x v="78"/>
    <n v="6464"/>
    <n v="25355"/>
    <x v="53"/>
    <x v="16"/>
    <s v="L-2"/>
    <x v="2"/>
    <x v="2"/>
    <n v="12"/>
    <n v="6"/>
    <n v="72"/>
    <n v="5"/>
    <s v="E"/>
    <n v="0.15"/>
    <n v="61.2"/>
  </r>
  <r>
    <n v="214"/>
    <x v="79"/>
    <x v="79"/>
    <n v="6678"/>
    <n v="22597"/>
    <x v="136"/>
    <x v="7"/>
    <s v="JJ-4"/>
    <x v="1"/>
    <x v="1"/>
    <n v="8"/>
    <n v="3"/>
    <n v="24"/>
    <n v="4"/>
    <s v="D"/>
    <n v="0.1"/>
    <n v="21.6"/>
  </r>
  <r>
    <n v="215"/>
    <x v="79"/>
    <x v="79"/>
    <n v="6892"/>
    <n v="21702"/>
    <x v="85"/>
    <x v="8"/>
    <s v="JJ-3"/>
    <x v="3"/>
    <x v="1"/>
    <n v="7.5"/>
    <n v="3"/>
    <n v="22.5"/>
    <n v="1"/>
    <s v="A"/>
    <n v="0.05"/>
    <n v="21.375"/>
  </r>
  <r>
    <n v="216"/>
    <x v="79"/>
    <x v="79"/>
    <n v="6678"/>
    <n v="21914"/>
    <x v="137"/>
    <x v="6"/>
    <s v="OS-1"/>
    <x v="8"/>
    <x v="0"/>
    <n v="5.95"/>
    <n v="2"/>
    <n v="11.9"/>
    <n v="0"/>
    <s v="no discount"/>
    <n v="0"/>
    <n v="11.9"/>
  </r>
  <r>
    <n v="217"/>
    <x v="80"/>
    <x v="80"/>
    <n v="6892"/>
    <n v="17441"/>
    <x v="23"/>
    <x v="6"/>
    <s v="JJ-3"/>
    <x v="3"/>
    <x v="1"/>
    <n v="7.5"/>
    <n v="3"/>
    <n v="22.5"/>
    <n v="0"/>
    <s v="no discount"/>
    <n v="0"/>
    <n v="22.5"/>
  </r>
  <r>
    <n v="218"/>
    <x v="80"/>
    <x v="80"/>
    <n v="5382"/>
    <n v="17376"/>
    <x v="107"/>
    <x v="2"/>
    <s v="H-2"/>
    <x v="6"/>
    <x v="3"/>
    <n v="9"/>
    <n v="10"/>
    <n v="90"/>
    <n v="1"/>
    <s v="A"/>
    <n v="0.05"/>
    <n v="85.5"/>
  </r>
  <r>
    <n v="219"/>
    <x v="80"/>
    <x v="80"/>
    <n v="5346"/>
    <n v="21104"/>
    <x v="62"/>
    <x v="6"/>
    <s v="H-1"/>
    <x v="5"/>
    <x v="3"/>
    <n v="9"/>
    <n v="1"/>
    <n v="9"/>
    <n v="1"/>
    <s v="A"/>
    <n v="0.05"/>
    <n v="8.5500000000000007"/>
  </r>
  <r>
    <n v="220"/>
    <x v="80"/>
    <x v="80"/>
    <n v="6678"/>
    <n v="13321"/>
    <x v="86"/>
    <x v="0"/>
    <s v="JJ-4"/>
    <x v="1"/>
    <x v="1"/>
    <n v="8"/>
    <n v="10"/>
    <n v="80"/>
    <n v="4"/>
    <s v="D"/>
    <n v="0.1"/>
    <n v="72"/>
  </r>
  <r>
    <n v="221"/>
    <x v="81"/>
    <x v="81"/>
    <n v="5400"/>
    <n v="26564"/>
    <x v="27"/>
    <x v="4"/>
    <s v="JJ-2"/>
    <x v="9"/>
    <x v="1"/>
    <n v="7.5"/>
    <n v="10"/>
    <n v="75"/>
    <n v="0"/>
    <s v="no discount"/>
    <n v="0"/>
    <n v="75"/>
  </r>
  <r>
    <n v="222"/>
    <x v="81"/>
    <x v="81"/>
    <n v="5400"/>
    <n v="25940"/>
    <x v="134"/>
    <x v="12"/>
    <s v="L-1"/>
    <x v="12"/>
    <x v="2"/>
    <n v="12"/>
    <n v="1"/>
    <n v="12"/>
    <n v="0"/>
    <s v="no discount"/>
    <n v="0"/>
    <n v="12"/>
  </r>
  <r>
    <n v="223"/>
    <x v="81"/>
    <x v="81"/>
    <n v="6464"/>
    <n v="11959"/>
    <x v="112"/>
    <x v="16"/>
    <s v="H-1"/>
    <x v="5"/>
    <x v="3"/>
    <n v="9"/>
    <n v="1"/>
    <n v="9"/>
    <n v="4"/>
    <s v="D"/>
    <n v="0.1"/>
    <n v="8.1"/>
  </r>
  <r>
    <n v="224"/>
    <x v="82"/>
    <x v="82"/>
    <n v="6892"/>
    <n v="22544"/>
    <x v="74"/>
    <x v="0"/>
    <s v="H-2"/>
    <x v="6"/>
    <x v="3"/>
    <n v="9"/>
    <n v="6"/>
    <n v="54"/>
    <n v="2"/>
    <s v="B"/>
    <n v="0.06"/>
    <n v="50.76"/>
  </r>
  <r>
    <n v="225"/>
    <x v="82"/>
    <x v="82"/>
    <n v="6678"/>
    <n v="21339"/>
    <x v="19"/>
    <x v="2"/>
    <s v="OS-1"/>
    <x v="8"/>
    <x v="0"/>
    <n v="5.95"/>
    <n v="10"/>
    <n v="59.5"/>
    <n v="2"/>
    <s v="B"/>
    <n v="0.06"/>
    <n v="55.93"/>
  </r>
  <r>
    <n v="226"/>
    <x v="83"/>
    <x v="83"/>
    <n v="6143"/>
    <n v="15625"/>
    <x v="138"/>
    <x v="9"/>
    <s v="OS-2"/>
    <x v="10"/>
    <x v="0"/>
    <n v="5.95"/>
    <n v="7"/>
    <n v="41.65"/>
    <n v="1"/>
    <s v="A"/>
    <n v="0.05"/>
    <n v="39.567499999999995"/>
  </r>
  <r>
    <n v="227"/>
    <x v="83"/>
    <x v="83"/>
    <n v="6143"/>
    <n v="19842"/>
    <x v="133"/>
    <x v="15"/>
    <s v="H-2"/>
    <x v="6"/>
    <x v="3"/>
    <n v="9"/>
    <n v="1"/>
    <n v="9"/>
    <n v="5"/>
    <s v="E"/>
    <n v="0.15"/>
    <n v="7.65"/>
  </r>
  <r>
    <n v="228"/>
    <x v="83"/>
    <x v="83"/>
    <n v="6250"/>
    <n v="21914"/>
    <x v="137"/>
    <x v="6"/>
    <s v="L-3"/>
    <x v="11"/>
    <x v="2"/>
    <n v="12"/>
    <n v="10"/>
    <n v="120"/>
    <n v="2"/>
    <s v="B"/>
    <n v="0.06"/>
    <n v="112.8"/>
  </r>
  <r>
    <n v="229"/>
    <x v="83"/>
    <x v="83"/>
    <n v="6357"/>
    <n v="23133"/>
    <x v="126"/>
    <x v="2"/>
    <s v="H-3"/>
    <x v="7"/>
    <x v="3"/>
    <n v="9"/>
    <n v="7"/>
    <n v="63"/>
    <n v="4"/>
    <s v="D"/>
    <n v="0.1"/>
    <n v="56.7"/>
  </r>
  <r>
    <n v="230"/>
    <x v="84"/>
    <x v="84"/>
    <n v="1384"/>
    <n v="22829"/>
    <x v="106"/>
    <x v="1"/>
    <s v="H-3"/>
    <x v="7"/>
    <x v="3"/>
    <n v="9"/>
    <n v="10"/>
    <n v="90"/>
    <n v="5"/>
    <s v="E"/>
    <n v="0.15"/>
    <n v="76.5"/>
  </r>
  <r>
    <n v="231"/>
    <x v="84"/>
    <x v="84"/>
    <n v="6143"/>
    <n v="24302"/>
    <x v="113"/>
    <x v="3"/>
    <s v="OS-1"/>
    <x v="8"/>
    <x v="0"/>
    <n v="5.95"/>
    <n v="7"/>
    <n v="41.65"/>
    <n v="2"/>
    <s v="B"/>
    <n v="0.06"/>
    <n v="39.150999999999996"/>
  </r>
  <r>
    <n v="232"/>
    <x v="84"/>
    <x v="84"/>
    <n v="6571"/>
    <n v="13122"/>
    <x v="119"/>
    <x v="17"/>
    <s v="L-1"/>
    <x v="12"/>
    <x v="2"/>
    <n v="12"/>
    <n v="9"/>
    <n v="108"/>
    <n v="4"/>
    <s v="D"/>
    <n v="0.1"/>
    <n v="97.2"/>
  </r>
  <r>
    <n v="233"/>
    <x v="84"/>
    <x v="84"/>
    <n v="1384"/>
    <n v="27850"/>
    <x v="108"/>
    <x v="1"/>
    <s v="OS-2"/>
    <x v="10"/>
    <x v="0"/>
    <n v="5.95"/>
    <n v="2"/>
    <n v="11.9"/>
    <n v="0"/>
    <s v="no discount"/>
    <n v="0"/>
    <n v="11.9"/>
  </r>
  <r>
    <n v="234"/>
    <x v="84"/>
    <x v="84"/>
    <n v="5382"/>
    <n v="14501"/>
    <x v="139"/>
    <x v="17"/>
    <s v="OS-2"/>
    <x v="10"/>
    <x v="0"/>
    <n v="5.95"/>
    <n v="4"/>
    <n v="23.8"/>
    <n v="1"/>
    <s v="A"/>
    <n v="0.05"/>
    <n v="22.61"/>
  </r>
  <r>
    <n v="235"/>
    <x v="85"/>
    <x v="85"/>
    <n v="6892"/>
    <n v="23448"/>
    <x v="128"/>
    <x v="8"/>
    <s v="JJ-2"/>
    <x v="9"/>
    <x v="1"/>
    <n v="7.5"/>
    <n v="2"/>
    <n v="15"/>
    <n v="3"/>
    <s v="C"/>
    <n v="0.08"/>
    <n v="13.8"/>
  </r>
  <r>
    <n v="236"/>
    <x v="85"/>
    <x v="85"/>
    <n v="6464"/>
    <n v="15353"/>
    <x v="9"/>
    <x v="1"/>
    <s v="H-1"/>
    <x v="5"/>
    <x v="3"/>
    <n v="9"/>
    <n v="4"/>
    <n v="36"/>
    <n v="1"/>
    <s v="A"/>
    <n v="0.05"/>
    <n v="34.200000000000003"/>
  </r>
  <r>
    <n v="237"/>
    <x v="85"/>
    <x v="85"/>
    <n v="6678"/>
    <n v="23687"/>
    <x v="117"/>
    <x v="11"/>
    <s v="OS-3"/>
    <x v="0"/>
    <x v="0"/>
    <n v="5.95"/>
    <n v="9"/>
    <n v="53.550000000000004"/>
    <n v="4"/>
    <s v="D"/>
    <n v="0.1"/>
    <n v="48.195000000000007"/>
  </r>
  <r>
    <n v="238"/>
    <x v="86"/>
    <x v="86"/>
    <n v="6571"/>
    <n v="17717"/>
    <x v="8"/>
    <x v="8"/>
    <s v="OS-3"/>
    <x v="0"/>
    <x v="0"/>
    <n v="5.95"/>
    <n v="7"/>
    <n v="41.65"/>
    <n v="5"/>
    <s v="E"/>
    <n v="0.15"/>
    <n v="35.402499999999996"/>
  </r>
  <r>
    <n v="239"/>
    <x v="87"/>
    <x v="87"/>
    <n v="5400"/>
    <n v="16088"/>
    <x v="140"/>
    <x v="6"/>
    <s v="JJ-3"/>
    <x v="3"/>
    <x v="1"/>
    <n v="7.5"/>
    <n v="9"/>
    <n v="67.5"/>
    <n v="1"/>
    <s v="A"/>
    <n v="0.05"/>
    <n v="64.125"/>
  </r>
  <r>
    <n v="240"/>
    <x v="87"/>
    <x v="87"/>
    <n v="5346"/>
    <n v="12504"/>
    <x v="132"/>
    <x v="8"/>
    <s v="H-1"/>
    <x v="5"/>
    <x v="3"/>
    <n v="9"/>
    <n v="7"/>
    <n v="63"/>
    <n v="2"/>
    <s v="B"/>
    <n v="0.06"/>
    <n v="59.22"/>
  </r>
  <r>
    <n v="241"/>
    <x v="88"/>
    <x v="88"/>
    <n v="8064"/>
    <n v="15868"/>
    <x v="110"/>
    <x v="13"/>
    <s v="JJ-3"/>
    <x v="3"/>
    <x v="1"/>
    <n v="7.5"/>
    <n v="9"/>
    <n v="67.5"/>
    <n v="3"/>
    <s v="C"/>
    <n v="0.08"/>
    <n v="62.1"/>
  </r>
  <r>
    <n v="242"/>
    <x v="89"/>
    <x v="89"/>
    <n v="5400"/>
    <n v="19063"/>
    <x v="141"/>
    <x v="2"/>
    <s v="H-2"/>
    <x v="6"/>
    <x v="3"/>
    <n v="9"/>
    <n v="10"/>
    <n v="90"/>
    <n v="1"/>
    <s v="A"/>
    <n v="0.05"/>
    <n v="85.5"/>
  </r>
  <r>
    <n v="243"/>
    <x v="89"/>
    <x v="89"/>
    <n v="6678"/>
    <n v="18265"/>
    <x v="65"/>
    <x v="6"/>
    <s v="OS-1"/>
    <x v="8"/>
    <x v="0"/>
    <n v="5.95"/>
    <n v="4"/>
    <n v="23.8"/>
    <n v="4"/>
    <s v="D"/>
    <n v="0.1"/>
    <n v="21.42"/>
  </r>
  <r>
    <n v="244"/>
    <x v="89"/>
    <x v="89"/>
    <n v="5454"/>
    <n v="10550"/>
    <x v="90"/>
    <x v="17"/>
    <s v="JJ-3"/>
    <x v="3"/>
    <x v="1"/>
    <n v="7.5"/>
    <n v="2"/>
    <n v="15"/>
    <n v="2"/>
    <s v="B"/>
    <n v="0.06"/>
    <n v="14.1"/>
  </r>
  <r>
    <n v="245"/>
    <x v="90"/>
    <x v="90"/>
    <n v="8064"/>
    <n v="17972"/>
    <x v="83"/>
    <x v="8"/>
    <s v="OS-2"/>
    <x v="10"/>
    <x v="0"/>
    <n v="5.95"/>
    <n v="10"/>
    <n v="59.5"/>
    <n v="4"/>
    <s v="D"/>
    <n v="0.1"/>
    <n v="53.55"/>
  </r>
  <r>
    <n v="246"/>
    <x v="90"/>
    <x v="90"/>
    <n v="4350"/>
    <n v="19737"/>
    <x v="135"/>
    <x v="15"/>
    <s v="JJ-1"/>
    <x v="4"/>
    <x v="1"/>
    <n v="7.5"/>
    <n v="6"/>
    <n v="45"/>
    <n v="0"/>
    <s v="no discount"/>
    <n v="0"/>
    <n v="45"/>
  </r>
  <r>
    <n v="247"/>
    <x v="90"/>
    <x v="90"/>
    <n v="8064"/>
    <n v="10553"/>
    <x v="142"/>
    <x v="5"/>
    <s v="L-1"/>
    <x v="12"/>
    <x v="2"/>
    <n v="12"/>
    <n v="10"/>
    <n v="120"/>
    <n v="0"/>
    <s v="no discount"/>
    <n v="0"/>
    <n v="120"/>
  </r>
  <r>
    <n v="248"/>
    <x v="90"/>
    <x v="90"/>
    <n v="6464"/>
    <n v="22597"/>
    <x v="136"/>
    <x v="7"/>
    <s v="L-1"/>
    <x v="12"/>
    <x v="2"/>
    <n v="12"/>
    <n v="1"/>
    <n v="12"/>
    <n v="4"/>
    <s v="D"/>
    <n v="0.1"/>
    <n v="10.8"/>
  </r>
  <r>
    <n v="249"/>
    <x v="91"/>
    <x v="91"/>
    <n v="4350"/>
    <n v="26350"/>
    <x v="109"/>
    <x v="12"/>
    <s v="H-3"/>
    <x v="7"/>
    <x v="3"/>
    <n v="9"/>
    <n v="7"/>
    <n v="63"/>
    <n v="0"/>
    <s v="no discount"/>
    <n v="0"/>
    <n v="63"/>
  </r>
  <r>
    <n v="250"/>
    <x v="92"/>
    <x v="92"/>
    <n v="6571"/>
    <n v="12882"/>
    <x v="38"/>
    <x v="13"/>
    <s v="L-1"/>
    <x v="12"/>
    <x v="2"/>
    <n v="12"/>
    <n v="10"/>
    <n v="120"/>
    <n v="5"/>
    <s v="E"/>
    <n v="0.15"/>
    <n v="102"/>
  </r>
  <r>
    <n v="251"/>
    <x v="92"/>
    <x v="92"/>
    <n v="6892"/>
    <n v="23361"/>
    <x v="131"/>
    <x v="2"/>
    <s v="L-3"/>
    <x v="11"/>
    <x v="2"/>
    <n v="12"/>
    <n v="5"/>
    <n v="60"/>
    <n v="1"/>
    <s v="A"/>
    <n v="0.05"/>
    <n v="57"/>
  </r>
  <r>
    <n v="252"/>
    <x v="92"/>
    <x v="92"/>
    <n v="8064"/>
    <n v="19063"/>
    <x v="141"/>
    <x v="2"/>
    <s v="H-3"/>
    <x v="7"/>
    <x v="3"/>
    <n v="9"/>
    <n v="1"/>
    <n v="9"/>
    <n v="2"/>
    <s v="B"/>
    <n v="0.06"/>
    <n v="8.4600000000000009"/>
  </r>
  <r>
    <n v="253"/>
    <x v="93"/>
    <x v="93"/>
    <n v="1384"/>
    <n v="21321"/>
    <x v="96"/>
    <x v="11"/>
    <s v="H-2"/>
    <x v="6"/>
    <x v="3"/>
    <n v="9"/>
    <n v="4"/>
    <n v="36"/>
    <n v="5"/>
    <s v="E"/>
    <n v="0.15"/>
    <n v="30.6"/>
  </r>
  <r>
    <n v="254"/>
    <x v="93"/>
    <x v="93"/>
    <n v="6143"/>
    <n v="12856"/>
    <x v="124"/>
    <x v="0"/>
    <s v="OS-1"/>
    <x v="8"/>
    <x v="0"/>
    <n v="5.95"/>
    <n v="1"/>
    <n v="5.95"/>
    <n v="0"/>
    <s v="no discount"/>
    <n v="0"/>
    <n v="5.95"/>
  </r>
  <r>
    <n v="255"/>
    <x v="93"/>
    <x v="93"/>
    <n v="6678"/>
    <n v="21852"/>
    <x v="32"/>
    <x v="2"/>
    <s v="OS-3"/>
    <x v="0"/>
    <x v="0"/>
    <n v="5.95"/>
    <n v="2"/>
    <n v="11.9"/>
    <n v="1"/>
    <s v="A"/>
    <n v="0.05"/>
    <n v="11.305"/>
  </r>
  <r>
    <n v="256"/>
    <x v="93"/>
    <x v="93"/>
    <n v="6464"/>
    <n v="23585"/>
    <x v="11"/>
    <x v="9"/>
    <s v="OS-2"/>
    <x v="10"/>
    <x v="0"/>
    <n v="5.95"/>
    <n v="6"/>
    <n v="35.700000000000003"/>
    <n v="0"/>
    <s v="no discount"/>
    <n v="0"/>
    <n v="35.700000000000003"/>
  </r>
  <r>
    <n v="257"/>
    <x v="93"/>
    <x v="93"/>
    <n v="8064"/>
    <n v="21785"/>
    <x v="49"/>
    <x v="2"/>
    <s v="H-2"/>
    <x v="6"/>
    <x v="3"/>
    <n v="9"/>
    <n v="9"/>
    <n v="81"/>
    <n v="1"/>
    <s v="A"/>
    <n v="0.05"/>
    <n v="76.95"/>
  </r>
  <r>
    <n v="258"/>
    <x v="94"/>
    <x v="94"/>
    <n v="5346"/>
    <n v="10523"/>
    <x v="84"/>
    <x v="1"/>
    <s v="H-1"/>
    <x v="5"/>
    <x v="3"/>
    <n v="9"/>
    <n v="10"/>
    <n v="90"/>
    <n v="5"/>
    <s v="E"/>
    <n v="0.15"/>
    <n v="76.5"/>
  </r>
  <r>
    <n v="259"/>
    <x v="94"/>
    <x v="94"/>
    <n v="6892"/>
    <n v="23531"/>
    <x v="95"/>
    <x v="5"/>
    <s v="H-1"/>
    <x v="5"/>
    <x v="3"/>
    <n v="9"/>
    <n v="9"/>
    <n v="81"/>
    <n v="3"/>
    <s v="C"/>
    <n v="0.08"/>
    <n v="74.52"/>
  </r>
  <r>
    <n v="260"/>
    <x v="95"/>
    <x v="95"/>
    <n v="4350"/>
    <n v="21803"/>
    <x v="89"/>
    <x v="5"/>
    <s v="H-3"/>
    <x v="7"/>
    <x v="3"/>
    <n v="9"/>
    <n v="6"/>
    <n v="54"/>
    <n v="2"/>
    <s v="B"/>
    <n v="0.06"/>
    <n v="50.76"/>
  </r>
  <r>
    <n v="261"/>
    <x v="95"/>
    <x v="95"/>
    <n v="8064"/>
    <n v="10061"/>
    <x v="68"/>
    <x v="2"/>
    <s v="H-2"/>
    <x v="6"/>
    <x v="3"/>
    <n v="9"/>
    <n v="4"/>
    <n v="36"/>
    <n v="5"/>
    <s v="E"/>
    <n v="0.15"/>
    <n v="30.6"/>
  </r>
  <r>
    <n v="262"/>
    <x v="95"/>
    <x v="95"/>
    <n v="6678"/>
    <n v="27538"/>
    <x v="1"/>
    <x v="1"/>
    <s v="L-1"/>
    <x v="12"/>
    <x v="2"/>
    <n v="12"/>
    <n v="2"/>
    <n v="24"/>
    <n v="5"/>
    <s v="E"/>
    <n v="0.15"/>
    <n v="20.399999999999999"/>
  </r>
  <r>
    <n v="263"/>
    <x v="95"/>
    <x v="95"/>
    <n v="5418"/>
    <n v="27191"/>
    <x v="13"/>
    <x v="1"/>
    <s v="JJ-3"/>
    <x v="3"/>
    <x v="1"/>
    <n v="7.5"/>
    <n v="7"/>
    <n v="52.5"/>
    <n v="1"/>
    <s v="A"/>
    <n v="0.05"/>
    <n v="49.875"/>
  </r>
  <r>
    <n v="264"/>
    <x v="96"/>
    <x v="96"/>
    <n v="6357"/>
    <n v="14501"/>
    <x v="139"/>
    <x v="17"/>
    <s v="OS-1"/>
    <x v="8"/>
    <x v="0"/>
    <n v="5.95"/>
    <n v="3"/>
    <n v="17.850000000000001"/>
    <n v="5"/>
    <s v="E"/>
    <n v="0.15"/>
    <n v="15.172500000000001"/>
  </r>
  <r>
    <n v="265"/>
    <x v="96"/>
    <x v="96"/>
    <n v="6892"/>
    <n v="15868"/>
    <x v="110"/>
    <x v="13"/>
    <s v="JJ-1"/>
    <x v="4"/>
    <x v="1"/>
    <n v="7.5"/>
    <n v="6"/>
    <n v="45"/>
    <n v="1"/>
    <s v="A"/>
    <n v="0.05"/>
    <n v="42.75"/>
  </r>
  <r>
    <n v="266"/>
    <x v="96"/>
    <x v="96"/>
    <n v="6892"/>
    <n v="21104"/>
    <x v="62"/>
    <x v="6"/>
    <s v="H-2"/>
    <x v="6"/>
    <x v="3"/>
    <n v="9"/>
    <n v="2"/>
    <n v="18"/>
    <n v="4"/>
    <s v="D"/>
    <n v="0.1"/>
    <n v="16.2"/>
  </r>
  <r>
    <n v="267"/>
    <x v="97"/>
    <x v="97"/>
    <n v="6892"/>
    <n v="18195"/>
    <x v="94"/>
    <x v="6"/>
    <s v="H-1"/>
    <x v="5"/>
    <x v="3"/>
    <n v="9"/>
    <n v="10"/>
    <n v="90"/>
    <n v="0"/>
    <s v="no discount"/>
    <n v="0"/>
    <n v="90"/>
  </r>
  <r>
    <n v="268"/>
    <x v="97"/>
    <x v="97"/>
    <n v="8064"/>
    <n v="26018"/>
    <x v="122"/>
    <x v="9"/>
    <s v="L-2"/>
    <x v="2"/>
    <x v="2"/>
    <n v="12"/>
    <n v="8"/>
    <n v="96"/>
    <n v="4"/>
    <s v="D"/>
    <n v="0.1"/>
    <n v="86.4"/>
  </r>
  <r>
    <n v="269"/>
    <x v="98"/>
    <x v="98"/>
    <n v="6464"/>
    <n v="13014"/>
    <x v="56"/>
    <x v="6"/>
    <s v="JJ-3"/>
    <x v="3"/>
    <x v="1"/>
    <n v="7.5"/>
    <n v="9"/>
    <n v="67.5"/>
    <n v="5"/>
    <s v="E"/>
    <n v="0.15"/>
    <n v="57.375"/>
  </r>
  <r>
    <n v="270"/>
    <x v="98"/>
    <x v="98"/>
    <n v="6357"/>
    <n v="20177"/>
    <x v="39"/>
    <x v="2"/>
    <s v="JJ-3"/>
    <x v="3"/>
    <x v="1"/>
    <n v="7.5"/>
    <n v="4"/>
    <n v="30"/>
    <n v="3"/>
    <s v="C"/>
    <n v="0.08"/>
    <n v="27.6"/>
  </r>
  <r>
    <n v="271"/>
    <x v="99"/>
    <x v="99"/>
    <n v="6678"/>
    <n v="22749"/>
    <x v="121"/>
    <x v="8"/>
    <s v="H-2"/>
    <x v="6"/>
    <x v="3"/>
    <n v="9"/>
    <n v="6"/>
    <n v="54"/>
    <n v="0"/>
    <s v="no discount"/>
    <n v="0"/>
    <n v="54"/>
  </r>
  <r>
    <n v="272"/>
    <x v="100"/>
    <x v="100"/>
    <n v="6678"/>
    <n v="25168"/>
    <x v="143"/>
    <x v="17"/>
    <s v="JJ-2"/>
    <x v="9"/>
    <x v="1"/>
    <n v="7.5"/>
    <n v="3"/>
    <n v="22.5"/>
    <n v="4"/>
    <s v="D"/>
    <n v="0.1"/>
    <n v="20.25"/>
  </r>
  <r>
    <n v="273"/>
    <x v="101"/>
    <x v="101"/>
    <n v="8064"/>
    <n v="16741"/>
    <x v="88"/>
    <x v="4"/>
    <s v="JJ-1"/>
    <x v="4"/>
    <x v="1"/>
    <n v="7.5"/>
    <n v="2"/>
    <n v="15"/>
    <n v="1"/>
    <s v="A"/>
    <n v="0.05"/>
    <n v="14.25"/>
  </r>
  <r>
    <n v="274"/>
    <x v="101"/>
    <x v="101"/>
    <n v="5418"/>
    <n v="20676"/>
    <x v="17"/>
    <x v="9"/>
    <s v="H-2"/>
    <x v="6"/>
    <x v="3"/>
    <n v="9"/>
    <n v="5"/>
    <n v="45"/>
    <n v="4"/>
    <s v="D"/>
    <n v="0.1"/>
    <n v="40.5"/>
  </r>
  <r>
    <n v="275"/>
    <x v="101"/>
    <x v="101"/>
    <n v="5400"/>
    <n v="15625"/>
    <x v="138"/>
    <x v="9"/>
    <s v="OS-3"/>
    <x v="0"/>
    <x v="0"/>
    <n v="5.95"/>
    <n v="9"/>
    <n v="53.550000000000004"/>
    <n v="2"/>
    <s v="B"/>
    <n v="0.06"/>
    <n v="50.337000000000003"/>
  </r>
  <r>
    <n v="276"/>
    <x v="101"/>
    <x v="101"/>
    <n v="6464"/>
    <n v="22883"/>
    <x v="127"/>
    <x v="10"/>
    <s v="L-2"/>
    <x v="2"/>
    <x v="2"/>
    <n v="12"/>
    <n v="7"/>
    <n v="84"/>
    <n v="0"/>
    <s v="no discount"/>
    <n v="0"/>
    <n v="84"/>
  </r>
  <r>
    <n v="277"/>
    <x v="102"/>
    <x v="102"/>
    <n v="5346"/>
    <n v="15288"/>
    <x v="37"/>
    <x v="9"/>
    <s v="OS-2"/>
    <x v="10"/>
    <x v="0"/>
    <n v="5.95"/>
    <n v="10"/>
    <n v="59.5"/>
    <n v="0"/>
    <s v="no discount"/>
    <n v="0"/>
    <n v="59.5"/>
  </r>
  <r>
    <n v="278"/>
    <x v="102"/>
    <x v="102"/>
    <n v="6678"/>
    <n v="23211"/>
    <x v="24"/>
    <x v="6"/>
    <s v="L-2"/>
    <x v="2"/>
    <x v="2"/>
    <n v="12"/>
    <n v="1"/>
    <n v="12"/>
    <n v="1"/>
    <s v="A"/>
    <n v="0.05"/>
    <n v="11.4"/>
  </r>
  <r>
    <n v="279"/>
    <x v="102"/>
    <x v="102"/>
    <n v="5418"/>
    <n v="19375"/>
    <x v="43"/>
    <x v="6"/>
    <s v="OS-1"/>
    <x v="8"/>
    <x v="0"/>
    <n v="5.95"/>
    <n v="3"/>
    <n v="17.850000000000001"/>
    <n v="4"/>
    <s v="D"/>
    <n v="0.1"/>
    <n v="16.065000000000001"/>
  </r>
  <r>
    <n v="280"/>
    <x v="102"/>
    <x v="102"/>
    <n v="8064"/>
    <n v="15256"/>
    <x v="15"/>
    <x v="6"/>
    <s v="L-2"/>
    <x v="2"/>
    <x v="2"/>
    <n v="12"/>
    <n v="4"/>
    <n v="48"/>
    <n v="5"/>
    <s v="E"/>
    <n v="0.15"/>
    <n v="40.799999999999997"/>
  </r>
  <r>
    <n v="281"/>
    <x v="102"/>
    <x v="102"/>
    <n v="6892"/>
    <n v="24924"/>
    <x v="46"/>
    <x v="9"/>
    <s v="JJ-2"/>
    <x v="9"/>
    <x v="1"/>
    <n v="7.5"/>
    <n v="3"/>
    <n v="22.5"/>
    <n v="5"/>
    <s v="E"/>
    <n v="0.15"/>
    <n v="19.125"/>
  </r>
  <r>
    <n v="282"/>
    <x v="102"/>
    <x v="102"/>
    <n v="6143"/>
    <n v="26554"/>
    <x v="144"/>
    <x v="6"/>
    <s v="JJ-1"/>
    <x v="4"/>
    <x v="1"/>
    <n v="7.5"/>
    <n v="8"/>
    <n v="60"/>
    <n v="3"/>
    <s v="C"/>
    <n v="0.08"/>
    <n v="55.2"/>
  </r>
  <r>
    <n v="283"/>
    <x v="102"/>
    <x v="102"/>
    <n v="6678"/>
    <n v="15256"/>
    <x v="15"/>
    <x v="6"/>
    <s v="L-3"/>
    <x v="11"/>
    <x v="2"/>
    <n v="12"/>
    <n v="5"/>
    <n v="60"/>
    <n v="2"/>
    <s v="B"/>
    <n v="0.06"/>
    <n v="56.4"/>
  </r>
  <r>
    <n v="284"/>
    <x v="103"/>
    <x v="103"/>
    <n v="5418"/>
    <n v="10075"/>
    <x v="67"/>
    <x v="2"/>
    <s v="OS-3"/>
    <x v="0"/>
    <x v="0"/>
    <n v="5.95"/>
    <n v="5"/>
    <n v="29.75"/>
    <n v="4"/>
    <s v="D"/>
    <n v="0.1"/>
    <n v="26.774999999999999"/>
  </r>
  <r>
    <n v="285"/>
    <x v="103"/>
    <x v="103"/>
    <n v="8064"/>
    <n v="12265"/>
    <x v="0"/>
    <x v="0"/>
    <s v="OS-2"/>
    <x v="10"/>
    <x v="0"/>
    <n v="5.95"/>
    <n v="8"/>
    <n v="47.6"/>
    <n v="0"/>
    <s v="no discount"/>
    <n v="0"/>
    <n v="47.6"/>
  </r>
  <r>
    <n v="286"/>
    <x v="104"/>
    <x v="104"/>
    <n v="6678"/>
    <n v="25355"/>
    <x v="53"/>
    <x v="16"/>
    <s v="JJ-4"/>
    <x v="1"/>
    <x v="1"/>
    <n v="8"/>
    <n v="8"/>
    <n v="64"/>
    <n v="1"/>
    <s v="A"/>
    <n v="0.05"/>
    <n v="60.8"/>
  </r>
  <r>
    <n v="287"/>
    <x v="104"/>
    <x v="104"/>
    <n v="6250"/>
    <n v="25168"/>
    <x v="143"/>
    <x v="17"/>
    <s v="JJ-1"/>
    <x v="4"/>
    <x v="1"/>
    <n v="7.5"/>
    <n v="5"/>
    <n v="37.5"/>
    <n v="2"/>
    <s v="B"/>
    <n v="0.06"/>
    <n v="35.25"/>
  </r>
  <r>
    <n v="288"/>
    <x v="104"/>
    <x v="104"/>
    <n v="4350"/>
    <n v="16088"/>
    <x v="140"/>
    <x v="6"/>
    <s v="JJ-4"/>
    <x v="1"/>
    <x v="1"/>
    <n v="8"/>
    <n v="2"/>
    <n v="16"/>
    <n v="2"/>
    <s v="B"/>
    <n v="0.06"/>
    <n v="15.04"/>
  </r>
  <r>
    <n v="289"/>
    <x v="105"/>
    <x v="105"/>
    <n v="6678"/>
    <n v="25523"/>
    <x v="73"/>
    <x v="6"/>
    <s v="L-3"/>
    <x v="11"/>
    <x v="2"/>
    <n v="12"/>
    <n v="5"/>
    <n v="60"/>
    <n v="0"/>
    <s v="no discount"/>
    <n v="0"/>
    <n v="60"/>
  </r>
  <r>
    <n v="290"/>
    <x v="105"/>
    <x v="105"/>
    <n v="5454"/>
    <n v="23607"/>
    <x v="130"/>
    <x v="4"/>
    <s v="L-3"/>
    <x v="11"/>
    <x v="2"/>
    <n v="12"/>
    <n v="3"/>
    <n v="36"/>
    <n v="2"/>
    <s v="B"/>
    <n v="0.06"/>
    <n v="33.840000000000003"/>
  </r>
  <r>
    <n v="291"/>
    <x v="106"/>
    <x v="106"/>
    <n v="5400"/>
    <n v="19904"/>
    <x v="35"/>
    <x v="16"/>
    <s v="JJ-4"/>
    <x v="1"/>
    <x v="1"/>
    <n v="8"/>
    <n v="7"/>
    <n v="56"/>
    <n v="0"/>
    <s v="no discount"/>
    <n v="0"/>
    <n v="56"/>
  </r>
  <r>
    <n v="292"/>
    <x v="106"/>
    <x v="106"/>
    <n v="6892"/>
    <n v="10734"/>
    <x v="92"/>
    <x v="8"/>
    <s v="H-1"/>
    <x v="5"/>
    <x v="3"/>
    <n v="9"/>
    <n v="6"/>
    <n v="54"/>
    <n v="0"/>
    <s v="no discount"/>
    <n v="0"/>
    <n v="54"/>
  </r>
  <r>
    <n v="293"/>
    <x v="106"/>
    <x v="106"/>
    <n v="8064"/>
    <n v="25226"/>
    <x v="34"/>
    <x v="15"/>
    <s v="OS-3"/>
    <x v="0"/>
    <x v="0"/>
    <n v="5.95"/>
    <n v="7"/>
    <n v="41.65"/>
    <n v="1"/>
    <s v="A"/>
    <n v="0.05"/>
    <n v="39.567499999999995"/>
  </r>
  <r>
    <n v="294"/>
    <x v="107"/>
    <x v="107"/>
    <n v="6571"/>
    <n v="10558"/>
    <x v="36"/>
    <x v="2"/>
    <s v="L-2"/>
    <x v="2"/>
    <x v="2"/>
    <n v="12"/>
    <n v="1"/>
    <n v="12"/>
    <n v="0"/>
    <s v="no discount"/>
    <n v="0"/>
    <n v="12"/>
  </r>
  <r>
    <n v="295"/>
    <x v="107"/>
    <x v="107"/>
    <n v="6892"/>
    <n v="18345"/>
    <x v="120"/>
    <x v="0"/>
    <s v="JJ-4"/>
    <x v="1"/>
    <x v="1"/>
    <n v="8"/>
    <n v="1"/>
    <n v="8"/>
    <n v="3"/>
    <s v="C"/>
    <n v="0.08"/>
    <n v="7.36"/>
  </r>
  <r>
    <n v="296"/>
    <x v="108"/>
    <x v="108"/>
    <n v="8064"/>
    <n v="20177"/>
    <x v="39"/>
    <x v="2"/>
    <s v="JJ-2"/>
    <x v="9"/>
    <x v="1"/>
    <n v="7.5"/>
    <n v="7"/>
    <n v="52.5"/>
    <n v="1"/>
    <s v="A"/>
    <n v="0.05"/>
    <n v="49.875"/>
  </r>
  <r>
    <n v="297"/>
    <x v="109"/>
    <x v="109"/>
    <n v="5454"/>
    <n v="26554"/>
    <x v="144"/>
    <x v="6"/>
    <s v="H-3"/>
    <x v="7"/>
    <x v="3"/>
    <n v="9"/>
    <n v="4"/>
    <n v="36"/>
    <n v="5"/>
    <s v="E"/>
    <n v="0.15"/>
    <n v="30.6"/>
  </r>
  <r>
    <n v="298"/>
    <x v="109"/>
    <x v="109"/>
    <n v="1384"/>
    <n v="11124"/>
    <x v="3"/>
    <x v="3"/>
    <s v="L-1"/>
    <x v="12"/>
    <x v="2"/>
    <n v="12"/>
    <n v="3"/>
    <n v="36"/>
    <n v="1"/>
    <s v="A"/>
    <n v="0.05"/>
    <n v="34.200000000000003"/>
  </r>
  <r>
    <n v="299"/>
    <x v="110"/>
    <x v="110"/>
    <n v="6678"/>
    <n v="10553"/>
    <x v="142"/>
    <x v="5"/>
    <s v="JJ-4"/>
    <x v="1"/>
    <x v="1"/>
    <n v="8"/>
    <n v="9"/>
    <n v="72"/>
    <n v="3"/>
    <s v="C"/>
    <n v="0.08"/>
    <n v="66.239999999999995"/>
  </r>
  <r>
    <n v="300"/>
    <x v="110"/>
    <x v="110"/>
    <n v="6678"/>
    <n v="17610"/>
    <x v="98"/>
    <x v="2"/>
    <s v="L-2"/>
    <x v="2"/>
    <x v="2"/>
    <n v="12"/>
    <n v="5"/>
    <n v="60"/>
    <n v="3"/>
    <s v="C"/>
    <n v="0.08"/>
    <n v="55.2"/>
  </r>
  <r>
    <n v="301"/>
    <x v="110"/>
    <x v="110"/>
    <n v="6678"/>
    <n v="26510"/>
    <x v="129"/>
    <x v="8"/>
    <s v="JJ-1"/>
    <x v="4"/>
    <x v="1"/>
    <n v="7.5"/>
    <n v="9"/>
    <n v="67.5"/>
    <n v="0"/>
    <s v="no discount"/>
    <n v="0"/>
    <n v="67.5"/>
  </r>
  <r>
    <n v="302"/>
    <x v="110"/>
    <x v="110"/>
    <n v="5400"/>
    <n v="12032"/>
    <x v="79"/>
    <x v="6"/>
    <s v="L-2"/>
    <x v="2"/>
    <x v="2"/>
    <n v="12"/>
    <n v="7"/>
    <n v="84"/>
    <n v="1"/>
    <s v="A"/>
    <n v="0.05"/>
    <n v="79.8"/>
  </r>
  <r>
    <n v="303"/>
    <x v="110"/>
    <x v="110"/>
    <n v="6892"/>
    <n v="16595"/>
    <x v="115"/>
    <x v="6"/>
    <s v="OS-3"/>
    <x v="0"/>
    <x v="0"/>
    <n v="5.95"/>
    <n v="7"/>
    <n v="41.65"/>
    <n v="3"/>
    <s v="C"/>
    <n v="0.08"/>
    <n v="38.317999999999998"/>
  </r>
  <r>
    <n v="304"/>
    <x v="111"/>
    <x v="111"/>
    <n v="4350"/>
    <n v="28732"/>
    <x v="45"/>
    <x v="11"/>
    <s v="L-1"/>
    <x v="12"/>
    <x v="2"/>
    <n v="12"/>
    <n v="1"/>
    <n v="12"/>
    <n v="0"/>
    <s v="no discount"/>
    <n v="0"/>
    <n v="12"/>
  </r>
  <r>
    <n v="305"/>
    <x v="111"/>
    <x v="111"/>
    <n v="6143"/>
    <n v="24926"/>
    <x v="71"/>
    <x v="14"/>
    <s v="JJ-3"/>
    <x v="3"/>
    <x v="1"/>
    <n v="7.5"/>
    <n v="4"/>
    <n v="30"/>
    <n v="2"/>
    <s v="B"/>
    <n v="0.06"/>
    <n v="28.2"/>
  </r>
  <r>
    <n v="306"/>
    <x v="111"/>
    <x v="111"/>
    <n v="5400"/>
    <n v="25355"/>
    <x v="53"/>
    <x v="16"/>
    <s v="L-3"/>
    <x v="11"/>
    <x v="2"/>
    <n v="12"/>
    <n v="7"/>
    <n v="84"/>
    <n v="4"/>
    <s v="D"/>
    <n v="0.1"/>
    <n v="75.5999999999999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n v="1"/>
    <d v="2022-06-01T00:00:00"/>
    <d v="2022-06-01T00:00:00"/>
    <n v="6892"/>
    <n v="12265"/>
    <s v="Jonathan Voigt"/>
    <x v="0"/>
    <s v="OS-3"/>
    <s v="Goat milk soap"/>
    <s v="Organic soap"/>
    <n v="5.95"/>
    <x v="0"/>
    <n v="41.65"/>
    <n v="4"/>
    <s v="D"/>
    <n v="0.1"/>
    <n v="37.484999999999999"/>
  </r>
  <r>
    <n v="2"/>
    <d v="2022-06-02T00:00:00"/>
    <d v="2022-06-02T00:00:00"/>
    <n v="6464"/>
    <n v="27538"/>
    <s v="David Charron"/>
    <x v="1"/>
    <s v="JJ-4"/>
    <s v="Rhubarb-strawberry compote"/>
    <s v="Jams and Jellies"/>
    <n v="8"/>
    <x v="1"/>
    <n v="64"/>
    <n v="0"/>
    <s v="no discount"/>
    <n v="0"/>
    <n v="64"/>
  </r>
  <r>
    <n v="3"/>
    <d v="2022-06-02T00:00:00"/>
    <d v="2022-06-02T00:00:00"/>
    <n v="1384"/>
    <n v="16736"/>
    <s v="Wen Xie"/>
    <x v="2"/>
    <s v="OS-3"/>
    <s v="Goat milk soap"/>
    <s v="Organic soap"/>
    <n v="5.95"/>
    <x v="2"/>
    <n v="29.75"/>
    <n v="0"/>
    <s v="no discount"/>
    <n v="0"/>
    <n v="29.75"/>
  </r>
  <r>
    <n v="4"/>
    <d v="2022-06-02T00:00:00"/>
    <d v="2022-06-02T00:00:00"/>
    <n v="6678"/>
    <n v="11124"/>
    <s v="Kaela Samaha"/>
    <x v="3"/>
    <s v="L-2"/>
    <s v="Goat milk and honey cream"/>
    <s v="Lotions"/>
    <n v="12"/>
    <x v="2"/>
    <n v="60"/>
    <n v="4"/>
    <s v="D"/>
    <n v="0.1"/>
    <n v="54"/>
  </r>
  <r>
    <n v="5"/>
    <d v="2022-06-04T00:00:00"/>
    <d v="2022-06-04T00:00:00"/>
    <n v="6678"/>
    <n v="22713"/>
    <s v="Eugenia Austin"/>
    <x v="4"/>
    <s v="JJ-3"/>
    <s v="Mixed berry jelly"/>
    <s v="Jams and Jellies"/>
    <n v="7.5"/>
    <x v="0"/>
    <n v="52.5"/>
    <n v="3"/>
    <s v="C"/>
    <n v="0.08"/>
    <n v="48.3"/>
  </r>
  <r>
    <n v="6"/>
    <d v="2022-06-05T00:00:00"/>
    <d v="2022-06-05T00:00:00"/>
    <n v="6357"/>
    <n v="10681"/>
    <s v="Angel Arteaga"/>
    <x v="5"/>
    <s v="OS-3"/>
    <s v="Goat milk soap"/>
    <s v="Organic soap"/>
    <n v="5.95"/>
    <x v="3"/>
    <n v="23.8"/>
    <n v="0"/>
    <s v="no discount"/>
    <n v="0"/>
    <n v="23.8"/>
  </r>
  <r>
    <n v="7"/>
    <d v="2022-06-05T00:00:00"/>
    <d v="2022-06-05T00:00:00"/>
    <n v="6143"/>
    <n v="21064"/>
    <s v="Nathan Bottoms"/>
    <x v="6"/>
    <s v="JJ-1"/>
    <s v="Strawberry jam"/>
    <s v="Jams and Jellies"/>
    <n v="7.5"/>
    <x v="4"/>
    <n v="15"/>
    <n v="5"/>
    <s v="E"/>
    <n v="0.15"/>
    <n v="12.75"/>
  </r>
  <r>
    <n v="8"/>
    <d v="2022-06-05T00:00:00"/>
    <d v="2022-06-05T00:00:00"/>
    <n v="6464"/>
    <n v="28365"/>
    <s v="Velma Buckner"/>
    <x v="7"/>
    <s v="L-2"/>
    <s v="Goat milk and honey cream"/>
    <s v="Lotions"/>
    <n v="12"/>
    <x v="1"/>
    <n v="96"/>
    <n v="1"/>
    <s v="A"/>
    <n v="0.05"/>
    <n v="91.2"/>
  </r>
  <r>
    <n v="9"/>
    <d v="2022-06-05T00:00:00"/>
    <d v="2022-06-05T00:00:00"/>
    <n v="6250"/>
    <n v="17717"/>
    <s v="Kong Chen"/>
    <x v="8"/>
    <s v="H-1"/>
    <s v="Clover honey"/>
    <s v="Honey"/>
    <n v="9"/>
    <x v="4"/>
    <n v="18"/>
    <n v="1"/>
    <s v="A"/>
    <n v="0.05"/>
    <n v="17.100000000000001"/>
  </r>
  <r>
    <n v="10"/>
    <d v="2022-06-05T00:00:00"/>
    <d v="2022-06-05T00:00:00"/>
    <n v="5400"/>
    <n v="15353"/>
    <s v="Francisco Almaraz"/>
    <x v="1"/>
    <s v="H-2"/>
    <s v="Wildflower honey"/>
    <s v="Honey"/>
    <n v="9"/>
    <x v="5"/>
    <n v="27"/>
    <n v="2"/>
    <s v="B"/>
    <n v="0.06"/>
    <n v="25.38"/>
  </r>
  <r>
    <n v="11"/>
    <d v="2022-06-06T00:00:00"/>
    <d v="2022-06-06T00:00:00"/>
    <n v="1384"/>
    <n v="24952"/>
    <s v="Michael Yin"/>
    <x v="8"/>
    <s v="H-3"/>
    <s v="Buckwheat honey"/>
    <s v="Honey"/>
    <n v="9"/>
    <x v="1"/>
    <n v="72"/>
    <n v="5"/>
    <s v="E"/>
    <n v="0.15"/>
    <n v="61.2"/>
  </r>
  <r>
    <n v="12"/>
    <d v="2022-06-06T00:00:00"/>
    <d v="2022-06-06T00:00:00"/>
    <n v="6678"/>
    <n v="23585"/>
    <s v="Taqwaa Samaha"/>
    <x v="9"/>
    <s v="OS-1"/>
    <s v="Oatmeal soap"/>
    <s v="Organic soap"/>
    <n v="5.95"/>
    <x v="6"/>
    <n v="59.5"/>
    <n v="2"/>
    <s v="B"/>
    <n v="0.06"/>
    <n v="55.93"/>
  </r>
  <r>
    <n v="13"/>
    <d v="2022-06-06T00:00:00"/>
    <d v="2022-06-06T00:00:00"/>
    <n v="6892"/>
    <n v="25929"/>
    <s v="Hafsa Dallah"/>
    <x v="10"/>
    <s v="JJ-4"/>
    <s v="Rhubarb-strawberry compote"/>
    <s v="Jams and Jellies"/>
    <n v="8"/>
    <x v="7"/>
    <n v="72"/>
    <n v="5"/>
    <s v="E"/>
    <n v="0.15"/>
    <n v="61.2"/>
  </r>
  <r>
    <n v="14"/>
    <d v="2022-06-06T00:00:00"/>
    <d v="2022-06-06T00:00:00"/>
    <n v="5346"/>
    <n v="27191"/>
    <s v="Qi Shi"/>
    <x v="1"/>
    <s v="JJ-2"/>
    <s v="Mixed berry jam"/>
    <s v="Jams and Jellies"/>
    <n v="7.5"/>
    <x v="7"/>
    <n v="67.5"/>
    <n v="0"/>
    <s v="no discount"/>
    <n v="0"/>
    <n v="67.5"/>
  </r>
  <r>
    <n v="15"/>
    <d v="2022-06-06T00:00:00"/>
    <d v="2022-06-06T00:00:00"/>
    <n v="6464"/>
    <n v="15561"/>
    <s v="Hamal Shammas"/>
    <x v="8"/>
    <s v="OS-2"/>
    <s v="Strawberry summer soap"/>
    <s v="Organic soap"/>
    <n v="5.95"/>
    <x v="4"/>
    <n v="11.9"/>
    <n v="2"/>
    <s v="B"/>
    <n v="0.06"/>
    <n v="11.186"/>
  </r>
  <r>
    <n v="16"/>
    <d v="2022-06-06T00:00:00"/>
    <d v="2022-06-06T00:00:00"/>
    <n v="5346"/>
    <n v="15256"/>
    <s v="Lan Mai"/>
    <x v="6"/>
    <s v="OS-1"/>
    <s v="Oatmeal soap"/>
    <s v="Organic soap"/>
    <n v="5.95"/>
    <x v="5"/>
    <n v="17.850000000000001"/>
    <n v="3"/>
    <s v="C"/>
    <n v="0.08"/>
    <n v="16.422000000000001"/>
  </r>
  <r>
    <n v="17"/>
    <d v="2022-06-07T00:00:00"/>
    <d v="2022-06-07T00:00:00"/>
    <n v="6678"/>
    <n v="23450"/>
    <s v="Munira Abrego"/>
    <x v="6"/>
    <s v="OS-3"/>
    <s v="Goat milk soap"/>
    <s v="Organic soap"/>
    <n v="5.95"/>
    <x v="2"/>
    <n v="29.75"/>
    <n v="1"/>
    <s v="A"/>
    <n v="0.05"/>
    <n v="28.262499999999999"/>
  </r>
  <r>
    <n v="18"/>
    <d v="2022-06-07T00:00:00"/>
    <d v="2022-06-07T00:00:00"/>
    <n v="1384"/>
    <n v="20676"/>
    <s v="Nancy Terry"/>
    <x v="9"/>
    <s v="H-3"/>
    <s v="Buckwheat honey"/>
    <s v="Honey"/>
    <n v="9"/>
    <x v="5"/>
    <n v="27"/>
    <n v="2"/>
    <s v="B"/>
    <n v="0.06"/>
    <n v="25.38"/>
  </r>
  <r>
    <n v="19"/>
    <d v="2022-06-07T00:00:00"/>
    <d v="2022-06-07T00:00:00"/>
    <n v="6892"/>
    <n v="22094"/>
    <s v="Terrence McGowan"/>
    <x v="6"/>
    <s v="H-1"/>
    <s v="Clover honey"/>
    <s v="Honey"/>
    <n v="9"/>
    <x v="8"/>
    <n v="54"/>
    <n v="5"/>
    <s v="E"/>
    <n v="0.15"/>
    <n v="45.9"/>
  </r>
  <r>
    <n v="20"/>
    <d v="2022-06-07T00:00:00"/>
    <d v="2022-06-07T00:00:00"/>
    <n v="4350"/>
    <n v="21339"/>
    <s v="Genevieve Meilleur"/>
    <x v="2"/>
    <s v="L-2"/>
    <s v="Goat milk and honey cream"/>
    <s v="Lotions"/>
    <n v="12"/>
    <x v="1"/>
    <n v="96"/>
    <n v="4"/>
    <s v="D"/>
    <n v="0.1"/>
    <n v="86.4"/>
  </r>
  <r>
    <n v="21"/>
    <d v="2022-06-07T00:00:00"/>
    <d v="2022-06-07T00:00:00"/>
    <n v="5400"/>
    <n v="18495"/>
    <s v="Francis Stackhouse"/>
    <x v="2"/>
    <s v="OS-2"/>
    <s v="Strawberry summer soap"/>
    <s v="Organic soap"/>
    <n v="5.95"/>
    <x v="5"/>
    <n v="17.850000000000001"/>
    <n v="4"/>
    <s v="D"/>
    <n v="0.1"/>
    <n v="16.065000000000001"/>
  </r>
  <r>
    <n v="22"/>
    <d v="2022-06-08T00:00:00"/>
    <d v="2022-06-08T00:00:00"/>
    <n v="6571"/>
    <n v="18542"/>
    <s v="Alberto Dominguez"/>
    <x v="11"/>
    <s v="JJ-1"/>
    <s v="Strawberry jam"/>
    <s v="Jams and Jellies"/>
    <n v="7.5"/>
    <x v="2"/>
    <n v="37.5"/>
    <n v="0"/>
    <s v="no discount"/>
    <n v="0"/>
    <n v="37.5"/>
  </r>
  <r>
    <n v="23"/>
    <d v="2022-06-08T00:00:00"/>
    <d v="2022-06-08T00:00:00"/>
    <n v="6357"/>
    <n v="18854"/>
    <s v="Sally Gallegos"/>
    <x v="0"/>
    <s v="JJ-1"/>
    <s v="Strawberry jam"/>
    <s v="Jams and Jellies"/>
    <n v="7.5"/>
    <x v="9"/>
    <n v="7.5"/>
    <n v="3"/>
    <s v="C"/>
    <n v="0.08"/>
    <n v="6.9"/>
  </r>
  <r>
    <n v="24"/>
    <d v="2022-06-08T00:00:00"/>
    <d v="2022-06-08T00:00:00"/>
    <n v="6892"/>
    <n v="17441"/>
    <s v="Claude Batard"/>
    <x v="6"/>
    <s v="JJ-4"/>
    <s v="Rhubarb-strawberry compote"/>
    <s v="Jams and Jellies"/>
    <n v="8"/>
    <x v="2"/>
    <n v="40"/>
    <n v="3"/>
    <s v="C"/>
    <n v="0.08"/>
    <n v="36.799999999999997"/>
  </r>
  <r>
    <n v="25"/>
    <d v="2022-06-09T00:00:00"/>
    <d v="2022-06-09T00:00:00"/>
    <n v="6464"/>
    <n v="23211"/>
    <s v="Tami Alvarado"/>
    <x v="6"/>
    <s v="L-3"/>
    <s v="Oatmeal hand and body lotion"/>
    <s v="Lotions"/>
    <n v="12"/>
    <x v="8"/>
    <n v="72"/>
    <n v="3"/>
    <s v="C"/>
    <n v="0.08"/>
    <n v="66.239999999999995"/>
  </r>
  <r>
    <n v="26"/>
    <d v="2022-06-10T00:00:00"/>
    <d v="2022-06-10T00:00:00"/>
    <n v="6464"/>
    <n v="26500"/>
    <s v="Blaise Margand"/>
    <x v="12"/>
    <s v="L-3"/>
    <s v="Oatmeal hand and body lotion"/>
    <s v="Lotions"/>
    <n v="12"/>
    <x v="1"/>
    <n v="96"/>
    <n v="4"/>
    <s v="D"/>
    <n v="0.1"/>
    <n v="86.4"/>
  </r>
  <r>
    <n v="27"/>
    <d v="2022-06-10T00:00:00"/>
    <d v="2022-06-10T00:00:00"/>
    <n v="6892"/>
    <n v="27560"/>
    <s v="Cameron Hyde"/>
    <x v="3"/>
    <s v="H-1"/>
    <s v="Clover honey"/>
    <s v="Honey"/>
    <n v="9"/>
    <x v="6"/>
    <n v="90"/>
    <n v="3"/>
    <s v="C"/>
    <n v="0.08"/>
    <n v="82.8"/>
  </r>
  <r>
    <n v="28"/>
    <d v="2022-06-10T00:00:00"/>
    <d v="2022-06-10T00:00:00"/>
    <n v="6678"/>
    <n v="26564"/>
    <s v="Sun Li"/>
    <x v="4"/>
    <s v="JJ-3"/>
    <s v="Mixed berry jelly"/>
    <s v="Jams and Jellies"/>
    <n v="7.5"/>
    <x v="0"/>
    <n v="52.5"/>
    <n v="5"/>
    <s v="E"/>
    <n v="0.15"/>
    <n v="44.625"/>
  </r>
  <r>
    <n v="29"/>
    <d v="2022-06-10T00:00:00"/>
    <d v="2022-06-10T00:00:00"/>
    <n v="6678"/>
    <n v="21959"/>
    <s v="Gonzalo Vazquez"/>
    <x v="13"/>
    <s v="JJ-1"/>
    <s v="Strawberry jam"/>
    <s v="Jams and Jellies"/>
    <n v="7.5"/>
    <x v="6"/>
    <n v="75"/>
    <n v="4"/>
    <s v="D"/>
    <n v="0.1"/>
    <n v="67.5"/>
  </r>
  <r>
    <n v="30"/>
    <d v="2022-06-11T00:00:00"/>
    <d v="2022-06-11T00:00:00"/>
    <n v="8064"/>
    <n v="17338"/>
    <s v="Yi Min Ang"/>
    <x v="2"/>
    <s v="JJ-4"/>
    <s v="Rhubarb-strawberry compote"/>
    <s v="Jams and Jellies"/>
    <n v="8"/>
    <x v="4"/>
    <n v="16"/>
    <n v="0"/>
    <s v="no discount"/>
    <n v="0"/>
    <n v="16"/>
  </r>
  <r>
    <n v="31"/>
    <d v="2022-06-11T00:00:00"/>
    <d v="2022-06-11T00:00:00"/>
    <n v="8064"/>
    <n v="11047"/>
    <s v="Utbah Sherzai"/>
    <x v="9"/>
    <s v="JJ-4"/>
    <s v="Rhubarb-strawberry compote"/>
    <s v="Jams and Jellies"/>
    <n v="8"/>
    <x v="2"/>
    <n v="40"/>
    <n v="2"/>
    <s v="B"/>
    <n v="0.06"/>
    <n v="37.6"/>
  </r>
  <r>
    <n v="32"/>
    <d v="2022-06-11T00:00:00"/>
    <d v="2022-06-11T00:00:00"/>
    <n v="6250"/>
    <n v="20051"/>
    <s v="Ruby Shaffer"/>
    <x v="14"/>
    <s v="OS-1"/>
    <s v="Oatmeal soap"/>
    <s v="Organic soap"/>
    <n v="5.95"/>
    <x v="5"/>
    <n v="17.850000000000001"/>
    <n v="5"/>
    <s v="E"/>
    <n v="0.15"/>
    <n v="15.172500000000001"/>
  </r>
  <r>
    <n v="33"/>
    <d v="2022-06-12T00:00:00"/>
    <d v="2022-06-12T00:00:00"/>
    <n v="6143"/>
    <n v="21852"/>
    <s v="Desiree Maldonado"/>
    <x v="2"/>
    <s v="OS-2"/>
    <s v="Strawberry summer soap"/>
    <s v="Organic soap"/>
    <n v="5.95"/>
    <x v="5"/>
    <n v="17.850000000000001"/>
    <n v="1"/>
    <s v="A"/>
    <n v="0.05"/>
    <n v="16.957500000000003"/>
  </r>
  <r>
    <n v="34"/>
    <d v="2022-06-12T00:00:00"/>
    <d v="2022-06-12T00:00:00"/>
    <n v="5382"/>
    <n v="17038"/>
    <s v="Marcel Quessy"/>
    <x v="13"/>
    <s v="L-2"/>
    <s v="Goat milk and honey cream"/>
    <s v="Lotions"/>
    <n v="12"/>
    <x v="5"/>
    <n v="36"/>
    <n v="0"/>
    <s v="no discount"/>
    <n v="0"/>
    <n v="36"/>
  </r>
  <r>
    <n v="35"/>
    <d v="2022-06-13T00:00:00"/>
    <d v="2022-06-13T00:00:00"/>
    <n v="5382"/>
    <n v="25226"/>
    <s v="Gerard Masse"/>
    <x v="15"/>
    <s v="OS-2"/>
    <s v="Strawberry summer soap"/>
    <s v="Organic soap"/>
    <n v="5.95"/>
    <x v="1"/>
    <n v="47.6"/>
    <n v="5"/>
    <s v="E"/>
    <n v="0.15"/>
    <n v="40.46"/>
  </r>
  <r>
    <n v="36"/>
    <d v="2022-06-13T00:00:00"/>
    <d v="2022-06-13T00:00:00"/>
    <n v="6678"/>
    <n v="19904"/>
    <s v="Catherine Alford"/>
    <x v="16"/>
    <s v="L-1"/>
    <s v="Goat milk hand and body lotion"/>
    <s v="Lotions"/>
    <n v="12"/>
    <x v="5"/>
    <n v="36"/>
    <n v="5"/>
    <s v="E"/>
    <n v="0.15"/>
    <n v="30.6"/>
  </r>
  <r>
    <n v="37"/>
    <d v="2022-06-13T00:00:00"/>
    <d v="2022-06-13T00:00:00"/>
    <n v="6250"/>
    <n v="10558"/>
    <s v="Jiang Li Xin"/>
    <x v="2"/>
    <s v="OS-1"/>
    <s v="Oatmeal soap"/>
    <s v="Organic soap"/>
    <n v="5.95"/>
    <x v="8"/>
    <n v="35.700000000000003"/>
    <n v="5"/>
    <s v="E"/>
    <n v="0.15"/>
    <n v="30.345000000000002"/>
  </r>
  <r>
    <n v="38"/>
    <d v="2022-06-13T00:00:00"/>
    <d v="2022-06-13T00:00:00"/>
    <n v="5418"/>
    <n v="15288"/>
    <s v="Leah Bailey"/>
    <x v="9"/>
    <s v="OS-3"/>
    <s v="Goat milk soap"/>
    <s v="Organic soap"/>
    <n v="5.95"/>
    <x v="2"/>
    <n v="29.75"/>
    <n v="4"/>
    <s v="D"/>
    <n v="0.1"/>
    <n v="26.774999999999999"/>
  </r>
  <r>
    <n v="39"/>
    <d v="2022-06-13T00:00:00"/>
    <d v="2022-06-13T00:00:00"/>
    <n v="6250"/>
    <n v="12882"/>
    <s v="Astrid Flamand"/>
    <x v="13"/>
    <s v="L-2"/>
    <s v="Goat milk and honey cream"/>
    <s v="Lotions"/>
    <n v="12"/>
    <x v="1"/>
    <n v="96"/>
    <n v="4"/>
    <s v="D"/>
    <n v="0.1"/>
    <n v="86.4"/>
  </r>
  <r>
    <n v="40"/>
    <d v="2022-06-13T00:00:00"/>
    <d v="2022-06-13T00:00:00"/>
    <n v="6357"/>
    <n v="11124"/>
    <s v="Kaela Samaha"/>
    <x v="3"/>
    <s v="L-3"/>
    <s v="Oatmeal hand and body lotion"/>
    <s v="Lotions"/>
    <n v="12"/>
    <x v="5"/>
    <n v="36"/>
    <n v="5"/>
    <s v="E"/>
    <n v="0.15"/>
    <n v="30.6"/>
  </r>
  <r>
    <n v="41"/>
    <d v="2022-06-14T00:00:00"/>
    <d v="2022-06-14T00:00:00"/>
    <n v="8064"/>
    <n v="20177"/>
    <s v="Libby Stokes"/>
    <x v="2"/>
    <s v="JJ-4"/>
    <s v="Rhubarb-strawberry compote"/>
    <s v="Jams and Jellies"/>
    <n v="8"/>
    <x v="4"/>
    <n v="16"/>
    <n v="0"/>
    <s v="no discount"/>
    <n v="0"/>
    <n v="16"/>
  </r>
  <r>
    <n v="42"/>
    <d v="2022-06-15T00:00:00"/>
    <d v="2022-06-15T00:00:00"/>
    <n v="8064"/>
    <n v="27995"/>
    <s v="Shi Hu"/>
    <x v="3"/>
    <s v="OS-1"/>
    <s v="Oatmeal soap"/>
    <s v="Organic soap"/>
    <n v="5.95"/>
    <x v="7"/>
    <n v="53.550000000000004"/>
    <n v="5"/>
    <s v="E"/>
    <n v="0.15"/>
    <n v="45.517500000000005"/>
  </r>
  <r>
    <n v="43"/>
    <d v="2022-06-16T00:00:00"/>
    <d v="2022-06-16T00:00:00"/>
    <n v="6464"/>
    <n v="18679"/>
    <s v="Edwina Mullen"/>
    <x v="10"/>
    <s v="L-2"/>
    <s v="Goat milk and honey cream"/>
    <s v="Lotions"/>
    <n v="12"/>
    <x v="3"/>
    <n v="48"/>
    <n v="2"/>
    <s v="B"/>
    <n v="0.06"/>
    <n v="45.12"/>
  </r>
  <r>
    <n v="44"/>
    <d v="2022-06-16T00:00:00"/>
    <d v="2022-06-16T00:00:00"/>
    <n v="6678"/>
    <n v="18436"/>
    <s v="Lourdes Melgar"/>
    <x v="1"/>
    <s v="OS-1"/>
    <s v="Oatmeal soap"/>
    <s v="Organic soap"/>
    <n v="5.95"/>
    <x v="4"/>
    <n v="11.9"/>
    <n v="1"/>
    <s v="A"/>
    <n v="0.05"/>
    <n v="11.305"/>
  </r>
  <r>
    <n v="45"/>
    <d v="2022-06-18T00:00:00"/>
    <d v="2022-06-18T00:00:00"/>
    <n v="5346"/>
    <n v="19375"/>
    <s v="Fabio Fernandes"/>
    <x v="6"/>
    <s v="L-3"/>
    <s v="Oatmeal hand and body lotion"/>
    <s v="Lotions"/>
    <n v="12"/>
    <x v="7"/>
    <n v="108"/>
    <n v="3"/>
    <s v="C"/>
    <n v="0.08"/>
    <n v="99.36"/>
  </r>
  <r>
    <n v="46"/>
    <d v="2022-06-18T00:00:00"/>
    <d v="2022-06-18T00:00:00"/>
    <n v="8064"/>
    <n v="22015"/>
    <s v="Kareem Kuzbari"/>
    <x v="8"/>
    <s v="OS-1"/>
    <s v="Oatmeal soap"/>
    <s v="Organic soap"/>
    <n v="5.95"/>
    <x v="8"/>
    <n v="35.700000000000003"/>
    <n v="2"/>
    <s v="B"/>
    <n v="0.06"/>
    <n v="33.558"/>
  </r>
  <r>
    <n v="47"/>
    <d v="2022-06-20T00:00:00"/>
    <d v="2022-06-20T00:00:00"/>
    <n v="6571"/>
    <n v="28732"/>
    <s v="Coralie Potvin"/>
    <x v="11"/>
    <s v="L-2"/>
    <s v="Goat milk and honey cream"/>
    <s v="Lotions"/>
    <n v="12"/>
    <x v="5"/>
    <n v="36"/>
    <n v="2"/>
    <s v="B"/>
    <n v="0.06"/>
    <n v="33.840000000000003"/>
  </r>
  <r>
    <n v="48"/>
    <d v="2022-06-20T00:00:00"/>
    <d v="2022-06-20T00:00:00"/>
    <n v="6464"/>
    <n v="18679"/>
    <s v="Edwina Mullen"/>
    <x v="10"/>
    <s v="L-3"/>
    <s v="Oatmeal hand and body lotion"/>
    <s v="Lotions"/>
    <n v="12"/>
    <x v="4"/>
    <n v="24"/>
    <n v="1"/>
    <s v="A"/>
    <n v="0.05"/>
    <n v="22.8"/>
  </r>
  <r>
    <n v="49"/>
    <d v="2022-06-21T00:00:00"/>
    <d v="2022-06-21T00:00:00"/>
    <n v="8064"/>
    <n v="24924"/>
    <s v="Christian Saucier"/>
    <x v="9"/>
    <s v="JJ-1"/>
    <s v="Strawberry jam"/>
    <s v="Jams and Jellies"/>
    <n v="7.5"/>
    <x v="3"/>
    <n v="30"/>
    <n v="5"/>
    <s v="E"/>
    <n v="0.15"/>
    <n v="25.5"/>
  </r>
  <r>
    <n v="50"/>
    <d v="2022-06-21T00:00:00"/>
    <d v="2022-06-21T00:00:00"/>
    <n v="6143"/>
    <n v="22713"/>
    <s v="Eugenia Austin"/>
    <x v="4"/>
    <s v="JJ-4"/>
    <s v="Rhubarb-strawberry compote"/>
    <s v="Jams and Jellies"/>
    <n v="8"/>
    <x v="1"/>
    <n v="64"/>
    <n v="0"/>
    <s v="no discount"/>
    <n v="0"/>
    <n v="64"/>
  </r>
  <r>
    <n v="51"/>
    <d v="2022-06-21T00:00:00"/>
    <d v="2022-06-21T00:00:00"/>
    <n v="6250"/>
    <n v="18542"/>
    <s v="Alberto Dominguez"/>
    <x v="11"/>
    <s v="JJ-2"/>
    <s v="Mixed berry jam"/>
    <s v="Jams and Jellies"/>
    <n v="7.5"/>
    <x v="0"/>
    <n v="52.5"/>
    <n v="0"/>
    <s v="no discount"/>
    <n v="0"/>
    <n v="52.5"/>
  </r>
  <r>
    <n v="52"/>
    <d v="2022-06-21T00:00:00"/>
    <d v="2022-06-21T00:00:00"/>
    <n v="8064"/>
    <n v="22645"/>
    <s v="Darnell Nall"/>
    <x v="2"/>
    <s v="JJ-3"/>
    <s v="Mixed berry jelly"/>
    <s v="Jams and Jellies"/>
    <n v="7.5"/>
    <x v="3"/>
    <n v="30"/>
    <n v="2"/>
    <s v="B"/>
    <n v="0.06"/>
    <n v="28.2"/>
  </r>
  <r>
    <n v="53"/>
    <d v="2022-06-21T00:00:00"/>
    <d v="2022-06-21T00:00:00"/>
    <n v="5454"/>
    <n v="21293"/>
    <s v="Demi Holloway"/>
    <x v="14"/>
    <s v="OS-1"/>
    <s v="Oatmeal soap"/>
    <s v="Organic soap"/>
    <n v="5.95"/>
    <x v="6"/>
    <n v="59.5"/>
    <n v="2"/>
    <s v="B"/>
    <n v="0.06"/>
    <n v="55.93"/>
  </r>
  <r>
    <n v="54"/>
    <d v="2022-06-22T00:00:00"/>
    <d v="2022-06-22T00:00:00"/>
    <n v="6892"/>
    <n v="21785"/>
    <s v="Philippe Pelland"/>
    <x v="2"/>
    <s v="H-1"/>
    <s v="Clover honey"/>
    <s v="Honey"/>
    <n v="9"/>
    <x v="8"/>
    <n v="54"/>
    <n v="5"/>
    <s v="E"/>
    <n v="0.15"/>
    <n v="45.9"/>
  </r>
  <r>
    <n v="55"/>
    <d v="2022-06-22T00:00:00"/>
    <d v="2022-06-22T00:00:00"/>
    <n v="8064"/>
    <n v="22911"/>
    <s v="Marisa McCullough"/>
    <x v="10"/>
    <s v="OS-2"/>
    <s v="Strawberry summer soap"/>
    <s v="Organic soap"/>
    <n v="5.95"/>
    <x v="2"/>
    <n v="29.75"/>
    <n v="0"/>
    <s v="no discount"/>
    <n v="0"/>
    <n v="29.75"/>
  </r>
  <r>
    <n v="56"/>
    <d v="2022-06-22T00:00:00"/>
    <d v="2022-06-22T00:00:00"/>
    <n v="5454"/>
    <n v="22611"/>
    <s v="Kristine Bass"/>
    <x v="16"/>
    <s v="H-3"/>
    <s v="Buckwheat honey"/>
    <s v="Honey"/>
    <n v="9"/>
    <x v="3"/>
    <n v="36"/>
    <n v="1"/>
    <s v="A"/>
    <n v="0.05"/>
    <n v="34.200000000000003"/>
  </r>
  <r>
    <n v="57"/>
    <d v="2022-06-22T00:00:00"/>
    <d v="2022-06-22T00:00:00"/>
    <n v="6892"/>
    <n v="24142"/>
    <s v="Yue Ying Lin"/>
    <x v="13"/>
    <s v="OS-3"/>
    <s v="Goat milk soap"/>
    <s v="Organic soap"/>
    <n v="5.95"/>
    <x v="3"/>
    <n v="23.8"/>
    <n v="2"/>
    <s v="B"/>
    <n v="0.06"/>
    <n v="22.372"/>
  </r>
  <r>
    <n v="58"/>
    <d v="2022-06-22T00:00:00"/>
    <d v="2022-06-22T00:00:00"/>
    <n v="8064"/>
    <n v="25355"/>
    <s v="Miles McDaniel"/>
    <x v="16"/>
    <s v="L-1"/>
    <s v="Goat milk hand and body lotion"/>
    <s v="Lotions"/>
    <n v="12"/>
    <x v="1"/>
    <n v="96"/>
    <n v="0"/>
    <s v="no discount"/>
    <n v="0"/>
    <n v="96"/>
  </r>
  <r>
    <n v="59"/>
    <d v="2022-06-22T00:00:00"/>
    <d v="2022-06-22T00:00:00"/>
    <n v="5400"/>
    <n v="26269"/>
    <s v="Antonio Castaneda"/>
    <x v="15"/>
    <s v="JJ-2"/>
    <s v="Mixed berry jam"/>
    <s v="Jams and Jellies"/>
    <n v="7.5"/>
    <x v="7"/>
    <n v="67.5"/>
    <n v="4"/>
    <s v="D"/>
    <n v="0.1"/>
    <n v="60.75"/>
  </r>
  <r>
    <n v="60"/>
    <d v="2022-06-23T00:00:00"/>
    <d v="2022-06-23T00:00:00"/>
    <n v="8064"/>
    <n v="23455"/>
    <s v="Molly Romero"/>
    <x v="4"/>
    <s v="OS-1"/>
    <s v="Oatmeal soap"/>
    <s v="Organic soap"/>
    <n v="5.95"/>
    <x v="9"/>
    <n v="5.95"/>
    <n v="0"/>
    <s v="no discount"/>
    <n v="0"/>
    <n v="5.95"/>
  </r>
  <r>
    <n v="61"/>
    <d v="2022-06-23T00:00:00"/>
    <d v="2022-06-23T00:00:00"/>
    <n v="6678"/>
    <n v="13014"/>
    <s v="Alexandre Doyon"/>
    <x v="6"/>
    <s v="JJ-4"/>
    <s v="Rhubarb-strawberry compote"/>
    <s v="Jams and Jellies"/>
    <n v="8"/>
    <x v="1"/>
    <n v="64"/>
    <n v="5"/>
    <s v="E"/>
    <n v="0.15"/>
    <n v="54.4"/>
  </r>
  <r>
    <n v="62"/>
    <d v="2022-06-24T00:00:00"/>
    <d v="2022-06-24T00:00:00"/>
    <n v="5454"/>
    <n v="11347"/>
    <s v="Shen Xiong"/>
    <x v="12"/>
    <s v="JJ-3"/>
    <s v="Mixed berry jelly"/>
    <s v="Jams and Jellies"/>
    <n v="7.5"/>
    <x v="9"/>
    <n v="7.5"/>
    <n v="0"/>
    <s v="no discount"/>
    <n v="0"/>
    <n v="7.5"/>
  </r>
  <r>
    <n v="63"/>
    <d v="2022-06-25T00:00:00"/>
    <d v="2022-06-25T00:00:00"/>
    <n v="1384"/>
    <n v="17252"/>
    <s v="Fai Qian"/>
    <x v="11"/>
    <s v="H-1"/>
    <s v="Clover honey"/>
    <s v="Honey"/>
    <n v="9"/>
    <x v="2"/>
    <n v="45"/>
    <n v="1"/>
    <s v="A"/>
    <n v="0.05"/>
    <n v="42.75"/>
  </r>
  <r>
    <n v="64"/>
    <d v="2022-06-25T00:00:00"/>
    <d v="2022-06-25T00:00:00"/>
    <n v="6678"/>
    <n v="12883"/>
    <s v="Hamal Nader"/>
    <x v="8"/>
    <s v="L-3"/>
    <s v="Oatmeal hand and body lotion"/>
    <s v="Lotions"/>
    <n v="12"/>
    <x v="5"/>
    <n v="36"/>
    <n v="4"/>
    <s v="D"/>
    <n v="0.1"/>
    <n v="32.4"/>
  </r>
  <r>
    <n v="65"/>
    <d v="2022-06-26T00:00:00"/>
    <d v="2022-06-26T00:00:00"/>
    <n v="8064"/>
    <n v="17067"/>
    <s v="Daniel Tijerina"/>
    <x v="7"/>
    <s v="H-1"/>
    <s v="Clover honey"/>
    <s v="Honey"/>
    <n v="9"/>
    <x v="4"/>
    <n v="18"/>
    <n v="3"/>
    <s v="C"/>
    <n v="0.08"/>
    <n v="16.559999999999999"/>
  </r>
  <r>
    <n v="66"/>
    <d v="2022-06-26T00:00:00"/>
    <d v="2022-06-26T00:00:00"/>
    <n v="5454"/>
    <n v="16272"/>
    <s v="Fen Long"/>
    <x v="2"/>
    <s v="L-3"/>
    <s v="Oatmeal hand and body lotion"/>
    <s v="Lotions"/>
    <n v="12"/>
    <x v="3"/>
    <n v="48"/>
    <n v="2"/>
    <s v="B"/>
    <n v="0.06"/>
    <n v="45.12"/>
  </r>
  <r>
    <n v="67"/>
    <d v="2022-06-27T00:00:00"/>
    <d v="2022-06-27T00:00:00"/>
    <n v="8064"/>
    <n v="21104"/>
    <s v="Chris Bromley"/>
    <x v="6"/>
    <s v="OS-3"/>
    <s v="Goat milk soap"/>
    <s v="Organic soap"/>
    <n v="5.95"/>
    <x v="6"/>
    <n v="59.5"/>
    <n v="5"/>
    <s v="E"/>
    <n v="0.15"/>
    <n v="50.575000000000003"/>
  </r>
  <r>
    <n v="68"/>
    <d v="2022-06-28T00:00:00"/>
    <d v="2022-06-28T00:00:00"/>
    <n v="6464"/>
    <n v="22708"/>
    <s v="Lian Fan"/>
    <x v="9"/>
    <s v="H-3"/>
    <s v="Buckwheat honey"/>
    <s v="Honey"/>
    <n v="9"/>
    <x v="9"/>
    <n v="9"/>
    <n v="3"/>
    <s v="C"/>
    <n v="0.08"/>
    <n v="8.2799999999999994"/>
  </r>
  <r>
    <n v="69"/>
    <d v="2022-06-28T00:00:00"/>
    <d v="2022-06-28T00:00:00"/>
    <n v="6892"/>
    <n v="18495"/>
    <s v="Francis Stackhouse"/>
    <x v="2"/>
    <s v="OS-1"/>
    <s v="Oatmeal soap"/>
    <s v="Organic soap"/>
    <n v="5.95"/>
    <x v="0"/>
    <n v="41.65"/>
    <n v="4"/>
    <s v="D"/>
    <n v="0.1"/>
    <n v="37.484999999999999"/>
  </r>
  <r>
    <n v="70"/>
    <d v="2022-06-28T00:00:00"/>
    <d v="2022-06-28T00:00:00"/>
    <n v="5382"/>
    <n v="18854"/>
    <s v="Sally Gallegos"/>
    <x v="0"/>
    <s v="JJ-2"/>
    <s v="Mixed berry jam"/>
    <s v="Jams and Jellies"/>
    <n v="7.5"/>
    <x v="9"/>
    <n v="7.5"/>
    <n v="5"/>
    <s v="E"/>
    <n v="0.15"/>
    <n v="6.375"/>
  </r>
  <r>
    <n v="71"/>
    <d v="2022-06-28T00:00:00"/>
    <d v="2022-06-28T00:00:00"/>
    <n v="8064"/>
    <n v="21064"/>
    <s v="Nathan Bottoms"/>
    <x v="6"/>
    <s v="JJ-2"/>
    <s v="Mixed berry jam"/>
    <s v="Jams and Jellies"/>
    <n v="7.5"/>
    <x v="7"/>
    <n v="67.5"/>
    <n v="0"/>
    <s v="no discount"/>
    <n v="0"/>
    <n v="67.5"/>
  </r>
  <r>
    <n v="72"/>
    <d v="2022-06-29T00:00:00"/>
    <d v="2022-06-29T00:00:00"/>
    <n v="5454"/>
    <n v="10340"/>
    <s v="Alhasan Homsi"/>
    <x v="9"/>
    <s v="L-1"/>
    <s v="Goat milk hand and body lotion"/>
    <s v="Lotions"/>
    <n v="12"/>
    <x v="0"/>
    <n v="84"/>
    <n v="0"/>
    <s v="no discount"/>
    <n v="0"/>
    <n v="84"/>
  </r>
  <r>
    <n v="73"/>
    <d v="2022-06-30T00:00:00"/>
    <d v="2022-06-30T00:00:00"/>
    <n v="6464"/>
    <n v="18265"/>
    <s v="Akia Kassis"/>
    <x v="6"/>
    <s v="OS-2"/>
    <s v="Strawberry summer soap"/>
    <s v="Organic soap"/>
    <n v="5.95"/>
    <x v="7"/>
    <n v="53.550000000000004"/>
    <n v="2"/>
    <s v="B"/>
    <n v="0.06"/>
    <n v="50.337000000000003"/>
  </r>
  <r>
    <n v="74"/>
    <d v="2022-07-01T00:00:00"/>
    <d v="2022-07-01T00:00:00"/>
    <n v="5454"/>
    <n v="13739"/>
    <s v="Hana'i Hotaki"/>
    <x v="4"/>
    <s v="H-2"/>
    <s v="Wildflower honey"/>
    <s v="Honey"/>
    <n v="9"/>
    <x v="5"/>
    <n v="27"/>
    <n v="1"/>
    <s v="A"/>
    <n v="0.05"/>
    <n v="25.65"/>
  </r>
  <r>
    <n v="75"/>
    <d v="2022-07-01T00:00:00"/>
    <d v="2022-07-01T00:00:00"/>
    <n v="1384"/>
    <n v="10075"/>
    <s v="Ruth Miranda"/>
    <x v="2"/>
    <s v="H-1"/>
    <s v="Clover honey"/>
    <s v="Honey"/>
    <n v="9"/>
    <x v="7"/>
    <n v="81"/>
    <n v="1"/>
    <s v="A"/>
    <n v="0.05"/>
    <n v="76.95"/>
  </r>
  <r>
    <n v="76"/>
    <d v="2022-07-02T00:00:00"/>
    <d v="2022-07-02T00:00:00"/>
    <n v="6143"/>
    <n v="10061"/>
    <s v="Jacob Schreiner"/>
    <x v="2"/>
    <s v="H-1"/>
    <s v="Clover honey"/>
    <s v="Honey"/>
    <n v="9"/>
    <x v="2"/>
    <n v="45"/>
    <n v="0"/>
    <s v="no discount"/>
    <n v="0"/>
    <n v="45"/>
  </r>
  <r>
    <n v="77"/>
    <d v="2022-07-02T00:00:00"/>
    <d v="2022-07-02T00:00:00"/>
    <n v="6892"/>
    <n v="12793"/>
    <s v="Fadil Berry"/>
    <x v="9"/>
    <s v="OS-3"/>
    <s v="Goat milk soap"/>
    <s v="Organic soap"/>
    <n v="5.95"/>
    <x v="9"/>
    <n v="5.95"/>
    <n v="3"/>
    <s v="C"/>
    <n v="0.08"/>
    <n v="5.4740000000000002"/>
  </r>
  <r>
    <n v="78"/>
    <d v="2022-07-03T00:00:00"/>
    <d v="2022-07-03T00:00:00"/>
    <n v="6464"/>
    <n v="18436"/>
    <s v="Lourdes Melgar"/>
    <x v="1"/>
    <s v="OS-2"/>
    <s v="Strawberry summer soap"/>
    <s v="Organic soap"/>
    <n v="5.95"/>
    <x v="9"/>
    <n v="5.95"/>
    <n v="0"/>
    <s v="no discount"/>
    <n v="0"/>
    <n v="5.95"/>
  </r>
  <r>
    <n v="79"/>
    <d v="2022-07-04T00:00:00"/>
    <d v="2022-07-04T00:00:00"/>
    <n v="6892"/>
    <n v="12793"/>
    <s v="Fadil Berry"/>
    <x v="9"/>
    <s v="OS-2"/>
    <s v="Strawberry summer soap"/>
    <s v="Organic soap"/>
    <n v="5.95"/>
    <x v="8"/>
    <n v="35.700000000000003"/>
    <n v="3"/>
    <s v="C"/>
    <n v="0.08"/>
    <n v="32.844000000000001"/>
  </r>
  <r>
    <n v="80"/>
    <d v="2022-07-04T00:00:00"/>
    <d v="2022-07-04T00:00:00"/>
    <n v="6678"/>
    <n v="18982"/>
    <s v="Esteban Treat"/>
    <x v="16"/>
    <s v="JJ-1"/>
    <s v="Strawberry jam"/>
    <s v="Jams and Jellies"/>
    <n v="7.5"/>
    <x v="6"/>
    <n v="75"/>
    <n v="2"/>
    <s v="B"/>
    <n v="0.06"/>
    <n v="70.5"/>
  </r>
  <r>
    <n v="81"/>
    <d v="2022-07-04T00:00:00"/>
    <d v="2022-07-04T00:00:00"/>
    <n v="1384"/>
    <n v="24926"/>
    <s v="Yan Yan Tang"/>
    <x v="14"/>
    <s v="JJ-2"/>
    <s v="Mixed berry jam"/>
    <s v="Jams and Jellies"/>
    <n v="7.5"/>
    <x v="7"/>
    <n v="67.5"/>
    <n v="3"/>
    <s v="C"/>
    <n v="0.08"/>
    <n v="62.1"/>
  </r>
  <r>
    <n v="82"/>
    <d v="2022-07-04T00:00:00"/>
    <d v="2022-07-04T00:00:00"/>
    <n v="5382"/>
    <n v="10681"/>
    <s v="Angel Arteaga"/>
    <x v="5"/>
    <s v="H-1"/>
    <s v="Clover honey"/>
    <s v="Honey"/>
    <n v="9"/>
    <x v="5"/>
    <n v="27"/>
    <n v="5"/>
    <s v="E"/>
    <n v="0.15"/>
    <n v="22.95"/>
  </r>
  <r>
    <n v="83"/>
    <d v="2022-07-05T00:00:00"/>
    <d v="2022-07-05T00:00:00"/>
    <n v="8064"/>
    <n v="19112"/>
    <s v="Dominic Bonsaint"/>
    <x v="0"/>
    <s v="H-2"/>
    <s v="Wildflower honey"/>
    <s v="Honey"/>
    <n v="9"/>
    <x v="5"/>
    <n v="27"/>
    <n v="3"/>
    <s v="C"/>
    <n v="0.08"/>
    <n v="24.84"/>
  </r>
  <r>
    <n v="84"/>
    <d v="2022-07-05T00:00:00"/>
    <d v="2022-07-05T00:00:00"/>
    <n v="6464"/>
    <n v="25523"/>
    <s v="Horace Summerlin"/>
    <x v="6"/>
    <s v="OS-1"/>
    <s v="Oatmeal soap"/>
    <s v="Organic soap"/>
    <n v="5.95"/>
    <x v="1"/>
    <n v="47.6"/>
    <n v="5"/>
    <s v="E"/>
    <n v="0.15"/>
    <n v="40.46"/>
  </r>
  <r>
    <n v="85"/>
    <d v="2022-07-06T00:00:00"/>
    <d v="2022-07-06T00:00:00"/>
    <n v="8064"/>
    <n v="22544"/>
    <s v="Gilbert Charron"/>
    <x v="0"/>
    <s v="H-1"/>
    <s v="Clover honey"/>
    <s v="Honey"/>
    <n v="9"/>
    <x v="8"/>
    <n v="54"/>
    <n v="3"/>
    <s v="C"/>
    <n v="0.08"/>
    <n v="49.68"/>
  </r>
  <r>
    <n v="86"/>
    <d v="2022-07-06T00:00:00"/>
    <d v="2022-07-06T00:00:00"/>
    <n v="5418"/>
    <n v="17338"/>
    <s v="Yi Min Ang"/>
    <x v="2"/>
    <s v="L-1"/>
    <s v="Goat milk hand and body lotion"/>
    <s v="Lotions"/>
    <n v="12"/>
    <x v="1"/>
    <n v="96"/>
    <n v="5"/>
    <s v="E"/>
    <n v="0.15"/>
    <n v="81.599999999999994"/>
  </r>
  <r>
    <n v="87"/>
    <d v="2022-07-07T00:00:00"/>
    <d v="2022-07-07T00:00:00"/>
    <n v="6892"/>
    <n v="25764"/>
    <s v="Marcos Serna"/>
    <x v="12"/>
    <s v="L-3"/>
    <s v="Oatmeal hand and body lotion"/>
    <s v="Lotions"/>
    <n v="12"/>
    <x v="9"/>
    <n v="12"/>
    <n v="1"/>
    <s v="A"/>
    <n v="0.05"/>
    <n v="11.4"/>
  </r>
  <r>
    <n v="88"/>
    <d v="2022-07-07T00:00:00"/>
    <d v="2022-07-07T00:00:00"/>
    <n v="6464"/>
    <n v="20912"/>
    <s v="Jorge Casanova"/>
    <x v="13"/>
    <s v="H-2"/>
    <s v="Wildflower honey"/>
    <s v="Honey"/>
    <n v="9"/>
    <x v="9"/>
    <n v="9"/>
    <n v="5"/>
    <s v="E"/>
    <n v="0.15"/>
    <n v="7.65"/>
  </r>
  <r>
    <n v="89"/>
    <d v="2022-07-07T00:00:00"/>
    <d v="2022-07-07T00:00:00"/>
    <n v="6143"/>
    <n v="11347"/>
    <s v="Shen Xiong"/>
    <x v="12"/>
    <s v="JJ-4"/>
    <s v="Rhubarb-strawberry compote"/>
    <s v="Jams and Jellies"/>
    <n v="8"/>
    <x v="2"/>
    <n v="40"/>
    <n v="2"/>
    <s v="B"/>
    <n v="0.06"/>
    <n v="37.6"/>
  </r>
  <r>
    <n v="90"/>
    <d v="2022-07-08T00:00:00"/>
    <d v="2022-07-08T00:00:00"/>
    <n v="6678"/>
    <n v="25511"/>
    <s v="Maurice Charron"/>
    <x v="3"/>
    <s v="H-2"/>
    <s v="Wildflower honey"/>
    <s v="Honey"/>
    <n v="9"/>
    <x v="4"/>
    <n v="18"/>
    <n v="0"/>
    <s v="no discount"/>
    <n v="0"/>
    <n v="18"/>
  </r>
  <r>
    <n v="91"/>
    <d v="2022-07-08T00:00:00"/>
    <d v="2022-07-08T00:00:00"/>
    <n v="6250"/>
    <n v="24461"/>
    <s v="Alba Sutton"/>
    <x v="6"/>
    <s v="H-3"/>
    <s v="Buckwheat honey"/>
    <s v="Honey"/>
    <n v="9"/>
    <x v="2"/>
    <n v="45"/>
    <n v="5"/>
    <s v="E"/>
    <n v="0.15"/>
    <n v="38.25"/>
  </r>
  <r>
    <n v="92"/>
    <d v="2022-07-09T00:00:00"/>
    <d v="2022-07-09T00:00:00"/>
    <n v="6678"/>
    <n v="11047"/>
    <s v="Utbah Sherzai"/>
    <x v="9"/>
    <s v="JJ-3"/>
    <s v="Mixed berry jelly"/>
    <s v="Jams and Jellies"/>
    <n v="7.5"/>
    <x v="3"/>
    <n v="30"/>
    <n v="1"/>
    <s v="A"/>
    <n v="0.05"/>
    <n v="28.5"/>
  </r>
  <r>
    <n v="93"/>
    <d v="2022-07-09T00:00:00"/>
    <d v="2022-07-09T00:00:00"/>
    <n v="6892"/>
    <n v="12032"/>
    <s v="Norma Herman"/>
    <x v="6"/>
    <s v="L-1"/>
    <s v="Goat milk hand and body lotion"/>
    <s v="Lotions"/>
    <n v="12"/>
    <x v="1"/>
    <n v="96"/>
    <n v="4"/>
    <s v="D"/>
    <n v="0.1"/>
    <n v="86.4"/>
  </r>
  <r>
    <n v="94"/>
    <d v="2022-07-10T00:00:00"/>
    <d v="2022-07-10T00:00:00"/>
    <n v="5400"/>
    <n v="27560"/>
    <s v="Cameron Hyde"/>
    <x v="3"/>
    <s v="H-2"/>
    <s v="Wildflower honey"/>
    <s v="Honey"/>
    <n v="9"/>
    <x v="5"/>
    <n v="27"/>
    <n v="2"/>
    <s v="B"/>
    <n v="0.06"/>
    <n v="25.38"/>
  </r>
  <r>
    <n v="95"/>
    <d v="2022-07-10T00:00:00"/>
    <d v="2022-07-10T00:00:00"/>
    <n v="6678"/>
    <n v="15464"/>
    <s v="Eva Barajas"/>
    <x v="17"/>
    <s v="L-2"/>
    <s v="Goat milk and honey cream"/>
    <s v="Lotions"/>
    <n v="12"/>
    <x v="0"/>
    <n v="84"/>
    <n v="4"/>
    <s v="D"/>
    <n v="0.1"/>
    <n v="75.599999999999994"/>
  </r>
  <r>
    <n v="96"/>
    <d v="2022-07-11T00:00:00"/>
    <d v="2022-07-11T00:00:00"/>
    <n v="8064"/>
    <n v="12971"/>
    <s v="Gang Chu"/>
    <x v="14"/>
    <s v="JJ-3"/>
    <s v="Mixed berry jelly"/>
    <s v="Jams and Jellies"/>
    <n v="7.5"/>
    <x v="6"/>
    <n v="75"/>
    <n v="2"/>
    <s v="B"/>
    <n v="0.06"/>
    <n v="70.5"/>
  </r>
  <r>
    <n v="97"/>
    <d v="2022-07-12T00:00:00"/>
    <d v="2022-07-12T00:00:00"/>
    <n v="6250"/>
    <n v="12883"/>
    <s v="Hamal Nader"/>
    <x v="8"/>
    <s v="L-2"/>
    <s v="Goat milk and honey cream"/>
    <s v="Lotions"/>
    <n v="12"/>
    <x v="0"/>
    <n v="84"/>
    <n v="4"/>
    <s v="D"/>
    <n v="0.1"/>
    <n v="75.599999999999994"/>
  </r>
  <r>
    <n v="98"/>
    <d v="2022-07-12T00:00:00"/>
    <d v="2022-07-12T00:00:00"/>
    <n v="5418"/>
    <n v="16736"/>
    <s v="Wen Xie"/>
    <x v="2"/>
    <s v="OS-2"/>
    <s v="Strawberry summer soap"/>
    <s v="Organic soap"/>
    <n v="5.95"/>
    <x v="3"/>
    <n v="23.8"/>
    <n v="1"/>
    <s v="A"/>
    <n v="0.05"/>
    <n v="22.61"/>
  </r>
  <r>
    <n v="99"/>
    <d v="2022-07-13T00:00:00"/>
    <d v="2022-07-13T00:00:00"/>
    <n v="6464"/>
    <n v="28365"/>
    <s v="Velma Buckner"/>
    <x v="7"/>
    <s v="L-1"/>
    <s v="Goat milk hand and body lotion"/>
    <s v="Lotions"/>
    <n v="12"/>
    <x v="0"/>
    <n v="84"/>
    <n v="1"/>
    <s v="A"/>
    <n v="0.05"/>
    <n v="79.8"/>
  </r>
  <r>
    <n v="100"/>
    <d v="2022-07-13T00:00:00"/>
    <d v="2022-07-13T00:00:00"/>
    <n v="5400"/>
    <n v="16974"/>
    <s v="De Liao"/>
    <x v="5"/>
    <s v="L-2"/>
    <s v="Goat milk and honey cream"/>
    <s v="Lotions"/>
    <n v="12"/>
    <x v="3"/>
    <n v="48"/>
    <n v="0"/>
    <s v="no discount"/>
    <n v="0"/>
    <n v="48"/>
  </r>
  <r>
    <n v="101"/>
    <d v="2022-07-14T00:00:00"/>
    <d v="2022-07-14T00:00:00"/>
    <n v="6464"/>
    <n v="15353"/>
    <s v="Francisco Almaraz"/>
    <x v="1"/>
    <s v="OS-3"/>
    <s v="Goat milk soap"/>
    <s v="Organic soap"/>
    <n v="5.95"/>
    <x v="5"/>
    <n v="17.850000000000001"/>
    <n v="3"/>
    <s v="C"/>
    <n v="0.08"/>
    <n v="16.422000000000001"/>
  </r>
  <r>
    <n v="102"/>
    <d v="2022-07-14T00:00:00"/>
    <d v="2022-07-14T00:00:00"/>
    <n v="5382"/>
    <n v="26269"/>
    <s v="Antonio Castaneda"/>
    <x v="15"/>
    <s v="JJ-1"/>
    <s v="Strawberry jam"/>
    <s v="Jams and Jellies"/>
    <n v="7.5"/>
    <x v="5"/>
    <n v="22.5"/>
    <n v="3"/>
    <s v="C"/>
    <n v="0.08"/>
    <n v="20.7"/>
  </r>
  <r>
    <n v="103"/>
    <d v="2022-07-15T00:00:00"/>
    <d v="2022-07-15T00:00:00"/>
    <n v="6464"/>
    <n v="16272"/>
    <s v="Fen Long"/>
    <x v="2"/>
    <s v="L-2"/>
    <s v="Goat milk and honey cream"/>
    <s v="Lotions"/>
    <n v="12"/>
    <x v="8"/>
    <n v="72"/>
    <n v="0"/>
    <s v="no discount"/>
    <n v="0"/>
    <n v="72"/>
  </r>
  <r>
    <n v="104"/>
    <d v="2022-07-15T00:00:00"/>
    <d v="2022-07-15T00:00:00"/>
    <n v="6464"/>
    <n v="22708"/>
    <s v="Lian Fan"/>
    <x v="9"/>
    <s v="JJ-1"/>
    <s v="Strawberry jam"/>
    <s v="Jams and Jellies"/>
    <n v="7.5"/>
    <x v="2"/>
    <n v="37.5"/>
    <n v="2"/>
    <s v="B"/>
    <n v="0.06"/>
    <n v="35.25"/>
  </r>
  <r>
    <n v="105"/>
    <d v="2022-07-15T00:00:00"/>
    <d v="2022-07-15T00:00:00"/>
    <n v="6357"/>
    <n v="17972"/>
    <s v="Simon Skeen"/>
    <x v="8"/>
    <s v="OS-3"/>
    <s v="Goat milk soap"/>
    <s v="Organic soap"/>
    <n v="5.95"/>
    <x v="7"/>
    <n v="53.550000000000004"/>
    <n v="4"/>
    <s v="D"/>
    <n v="0.1"/>
    <n v="48.195000000000007"/>
  </r>
  <r>
    <n v="106"/>
    <d v="2022-07-15T00:00:00"/>
    <d v="2022-07-15T00:00:00"/>
    <n v="5418"/>
    <n v="10523"/>
    <s v="Xia Mai"/>
    <x v="1"/>
    <s v="H-2"/>
    <s v="Wildflower honey"/>
    <s v="Honey"/>
    <n v="9"/>
    <x v="4"/>
    <n v="18"/>
    <n v="1"/>
    <s v="A"/>
    <n v="0.05"/>
    <n v="17.100000000000001"/>
  </r>
  <r>
    <n v="107"/>
    <d v="2022-07-15T00:00:00"/>
    <d v="2022-07-15T00:00:00"/>
    <n v="6678"/>
    <n v="15353"/>
    <s v="Francisco Almaraz"/>
    <x v="1"/>
    <s v="H-3"/>
    <s v="Buckwheat honey"/>
    <s v="Honey"/>
    <n v="9"/>
    <x v="3"/>
    <n v="36"/>
    <n v="4"/>
    <s v="D"/>
    <n v="0.1"/>
    <n v="32.4"/>
  </r>
  <r>
    <n v="108"/>
    <d v="2022-07-16T00:00:00"/>
    <d v="2022-07-16T00:00:00"/>
    <n v="8064"/>
    <n v="21702"/>
    <s v="Miguel Howerton"/>
    <x v="8"/>
    <s v="JJ-2"/>
    <s v="Mixed berry jam"/>
    <s v="Jams and Jellies"/>
    <n v="7.5"/>
    <x v="0"/>
    <n v="52.5"/>
    <n v="0"/>
    <s v="no discount"/>
    <n v="0"/>
    <n v="52.5"/>
  </r>
  <r>
    <n v="109"/>
    <d v="2022-07-16T00:00:00"/>
    <d v="2022-07-16T00:00:00"/>
    <n v="5418"/>
    <n v="11124"/>
    <s v="Kaela Samaha"/>
    <x v="3"/>
    <s v="JJ-4"/>
    <s v="Rhubarb-strawberry compote"/>
    <s v="Jams and Jellies"/>
    <n v="8"/>
    <x v="0"/>
    <n v="56"/>
    <n v="3"/>
    <s v="C"/>
    <n v="0.08"/>
    <n v="51.519999999999996"/>
  </r>
  <r>
    <n v="110"/>
    <d v="2022-07-16T00:00:00"/>
    <d v="2022-07-16T00:00:00"/>
    <n v="5400"/>
    <n v="13321"/>
    <s v="Archie Lamb"/>
    <x v="0"/>
    <s v="JJ-3"/>
    <s v="Mixed berry jelly"/>
    <s v="Jams and Jellies"/>
    <n v="7.5"/>
    <x v="2"/>
    <n v="37.5"/>
    <n v="2"/>
    <s v="B"/>
    <n v="0.06"/>
    <n v="35.25"/>
  </r>
  <r>
    <n v="111"/>
    <d v="2022-07-16T00:00:00"/>
    <d v="2022-07-16T00:00:00"/>
    <n v="8064"/>
    <n v="23827"/>
    <s v="Nihad Homsi"/>
    <x v="11"/>
    <s v="JJ-4"/>
    <s v="Rhubarb-strawberry compote"/>
    <s v="Jams and Jellies"/>
    <n v="8"/>
    <x v="2"/>
    <n v="40"/>
    <n v="0"/>
    <s v="no discount"/>
    <n v="0"/>
    <n v="40"/>
  </r>
  <r>
    <n v="112"/>
    <d v="2022-07-16T00:00:00"/>
    <d v="2022-07-16T00:00:00"/>
    <n v="6892"/>
    <n v="25929"/>
    <s v="Hafsa Dallah"/>
    <x v="10"/>
    <s v="L-1"/>
    <s v="Goat milk hand and body lotion"/>
    <s v="Lotions"/>
    <n v="12"/>
    <x v="6"/>
    <n v="120"/>
    <n v="0"/>
    <s v="no discount"/>
    <n v="0"/>
    <n v="120"/>
  </r>
  <r>
    <n v="113"/>
    <d v="2022-07-17T00:00:00"/>
    <d v="2022-07-17T00:00:00"/>
    <n v="6678"/>
    <n v="16741"/>
    <s v="Kristophe  Barjavel"/>
    <x v="4"/>
    <s v="JJ-2"/>
    <s v="Mixed berry jam"/>
    <s v="Jams and Jellies"/>
    <n v="7.5"/>
    <x v="4"/>
    <n v="15"/>
    <n v="3"/>
    <s v="C"/>
    <n v="0.08"/>
    <n v="13.8"/>
  </r>
  <r>
    <n v="114"/>
    <d v="2022-07-17T00:00:00"/>
    <d v="2022-07-17T00:00:00"/>
    <n v="6571"/>
    <n v="21803"/>
    <s v="Xiang Zhong"/>
    <x v="5"/>
    <s v="JJ-1"/>
    <s v="Strawberry jam"/>
    <s v="Jams and Jellies"/>
    <n v="7.5"/>
    <x v="4"/>
    <n v="15"/>
    <n v="0"/>
    <s v="no discount"/>
    <n v="0"/>
    <n v="15"/>
  </r>
  <r>
    <n v="115"/>
    <d v="2022-07-17T00:00:00"/>
    <d v="2022-07-17T00:00:00"/>
    <n v="4350"/>
    <n v="20177"/>
    <s v="Libby Stokes"/>
    <x v="2"/>
    <s v="L-1"/>
    <s v="Goat milk hand and body lotion"/>
    <s v="Lotions"/>
    <n v="12"/>
    <x v="9"/>
    <n v="12"/>
    <n v="2"/>
    <s v="B"/>
    <n v="0.06"/>
    <n v="11.28"/>
  </r>
  <r>
    <n v="116"/>
    <d v="2022-07-18T00:00:00"/>
    <d v="2022-07-18T00:00:00"/>
    <n v="8064"/>
    <n v="24142"/>
    <s v="Yue Ying Lin"/>
    <x v="13"/>
    <s v="OS-3"/>
    <s v="Goat milk soap"/>
    <s v="Organic soap"/>
    <n v="5.95"/>
    <x v="1"/>
    <n v="47.6"/>
    <n v="2"/>
    <s v="B"/>
    <n v="0.06"/>
    <n v="44.744"/>
  </r>
  <r>
    <n v="117"/>
    <d v="2022-07-18T00:00:00"/>
    <d v="2022-07-18T00:00:00"/>
    <n v="6143"/>
    <n v="10550"/>
    <s v="Kyle Hatley"/>
    <x v="17"/>
    <s v="JJ-4"/>
    <s v="Rhubarb-strawberry compote"/>
    <s v="Jams and Jellies"/>
    <n v="8"/>
    <x v="5"/>
    <n v="24"/>
    <n v="2"/>
    <s v="B"/>
    <n v="0.06"/>
    <n v="22.56"/>
  </r>
  <r>
    <n v="118"/>
    <d v="2022-07-20T00:00:00"/>
    <d v="2022-07-20T00:00:00"/>
    <n v="6464"/>
    <n v="10828"/>
    <s v="Javier Sun"/>
    <x v="5"/>
    <s v="JJ-2"/>
    <s v="Mixed berry jam"/>
    <s v="Jams and Jellies"/>
    <n v="7.5"/>
    <x v="1"/>
    <n v="60"/>
    <n v="3"/>
    <s v="C"/>
    <n v="0.08"/>
    <n v="55.2"/>
  </r>
  <r>
    <n v="119"/>
    <d v="2022-07-20T00:00:00"/>
    <d v="2022-07-20T00:00:00"/>
    <n v="8064"/>
    <n v="10734"/>
    <s v="Sonia Lynch"/>
    <x v="8"/>
    <s v="H-2"/>
    <s v="Wildflower honey"/>
    <s v="Honey"/>
    <n v="9"/>
    <x v="0"/>
    <n v="63"/>
    <n v="2"/>
    <s v="B"/>
    <n v="0.06"/>
    <n v="59.22"/>
  </r>
  <r>
    <n v="120"/>
    <d v="2022-07-20T00:00:00"/>
    <d v="2022-07-20T00:00:00"/>
    <n v="4350"/>
    <n v="26512"/>
    <s v="Pramod  Mistry"/>
    <x v="2"/>
    <s v="JJ-1"/>
    <s v="Strawberry jam"/>
    <s v="Jams and Jellies"/>
    <n v="7.5"/>
    <x v="9"/>
    <n v="7.5"/>
    <n v="5"/>
    <s v="E"/>
    <n v="0.15"/>
    <n v="6.375"/>
  </r>
  <r>
    <n v="121"/>
    <d v="2022-07-21T00:00:00"/>
    <d v="2022-07-21T00:00:00"/>
    <n v="5400"/>
    <n v="18195"/>
    <s v="Lei Luo"/>
    <x v="6"/>
    <s v="OS-1"/>
    <s v="Oatmeal soap"/>
    <s v="Organic soap"/>
    <n v="5.95"/>
    <x v="4"/>
    <n v="11.9"/>
    <n v="1"/>
    <s v="A"/>
    <n v="0.05"/>
    <n v="11.305"/>
  </r>
  <r>
    <n v="122"/>
    <d v="2022-07-23T00:00:00"/>
    <d v="2022-07-23T00:00:00"/>
    <n v="6678"/>
    <n v="23531"/>
    <s v="Luc Chauvin"/>
    <x v="5"/>
    <s v="OS-3"/>
    <s v="Goat milk soap"/>
    <s v="Organic soap"/>
    <n v="5.95"/>
    <x v="9"/>
    <n v="5.95"/>
    <n v="3"/>
    <s v="C"/>
    <n v="0.08"/>
    <n v="5.4740000000000002"/>
  </r>
  <r>
    <n v="123"/>
    <d v="2022-07-23T00:00:00"/>
    <d v="2022-07-23T00:00:00"/>
    <n v="6678"/>
    <n v="19112"/>
    <s v="Dominic Bonsaint"/>
    <x v="0"/>
    <s v="H-1"/>
    <s v="Clover honey"/>
    <s v="Honey"/>
    <n v="9"/>
    <x v="0"/>
    <n v="63"/>
    <n v="0"/>
    <s v="no discount"/>
    <n v="0"/>
    <n v="63"/>
  </r>
  <r>
    <n v="124"/>
    <d v="2022-07-23T00:00:00"/>
    <d v="2022-07-23T00:00:00"/>
    <n v="6143"/>
    <n v="21321"/>
    <s v="Toby Perkins"/>
    <x v="11"/>
    <s v="H-3"/>
    <s v="Buckwheat honey"/>
    <s v="Honey"/>
    <n v="9"/>
    <x v="9"/>
    <n v="9"/>
    <n v="5"/>
    <s v="E"/>
    <n v="0.15"/>
    <n v="7.65"/>
  </r>
  <r>
    <n v="125"/>
    <d v="2022-07-23T00:00:00"/>
    <d v="2022-07-23T00:00:00"/>
    <n v="6678"/>
    <n v="20051"/>
    <s v="Ruby Shaffer"/>
    <x v="14"/>
    <s v="L-3"/>
    <s v="Oatmeal hand and body lotion"/>
    <s v="Lotions"/>
    <n v="12"/>
    <x v="4"/>
    <n v="24"/>
    <n v="1"/>
    <s v="A"/>
    <n v="0.05"/>
    <n v="22.8"/>
  </r>
  <r>
    <n v="126"/>
    <d v="2022-07-23T00:00:00"/>
    <d v="2022-07-23T00:00:00"/>
    <n v="5454"/>
    <n v="25772"/>
    <s v="Yi Min Lu"/>
    <x v="15"/>
    <s v="L-3"/>
    <s v="Oatmeal hand and body lotion"/>
    <s v="Lotions"/>
    <n v="12"/>
    <x v="2"/>
    <n v="60"/>
    <n v="2"/>
    <s v="B"/>
    <n v="0.06"/>
    <n v="56.4"/>
  </r>
  <r>
    <n v="127"/>
    <d v="2022-07-23T00:00:00"/>
    <d v="2022-07-23T00:00:00"/>
    <n v="8064"/>
    <n v="17610"/>
    <s v="Andre Rivard"/>
    <x v="2"/>
    <s v="L-3"/>
    <s v="Oatmeal hand and body lotion"/>
    <s v="Lotions"/>
    <n v="12"/>
    <x v="6"/>
    <n v="120"/>
    <n v="0"/>
    <s v="no discount"/>
    <n v="0"/>
    <n v="120"/>
  </r>
  <r>
    <n v="128"/>
    <d v="2022-07-24T00:00:00"/>
    <d v="2022-07-24T00:00:00"/>
    <n v="1384"/>
    <n v="14342"/>
    <s v="Hafsa Badakhshi"/>
    <x v="12"/>
    <s v="JJ-2"/>
    <s v="Mixed berry jam"/>
    <s v="Jams and Jellies"/>
    <n v="7.5"/>
    <x v="3"/>
    <n v="30"/>
    <n v="0"/>
    <s v="no discount"/>
    <n v="0"/>
    <n v="30"/>
  </r>
  <r>
    <n v="129"/>
    <d v="2022-07-24T00:00:00"/>
    <d v="2022-07-24T00:00:00"/>
    <n v="6143"/>
    <n v="22912"/>
    <s v="Stewart Frizzell"/>
    <x v="16"/>
    <s v="H-3"/>
    <s v="Buckwheat honey"/>
    <s v="Honey"/>
    <n v="9"/>
    <x v="8"/>
    <n v="54"/>
    <n v="4"/>
    <s v="D"/>
    <n v="0.1"/>
    <n v="48.6"/>
  </r>
  <r>
    <n v="130"/>
    <d v="2022-07-24T00:00:00"/>
    <d v="2022-07-24T00:00:00"/>
    <n v="6678"/>
    <n v="10793"/>
    <s v="Alain  Margand"/>
    <x v="9"/>
    <s v="H-1"/>
    <s v="Clover honey"/>
    <s v="Honey"/>
    <n v="9"/>
    <x v="4"/>
    <n v="18"/>
    <n v="1"/>
    <s v="A"/>
    <n v="0.05"/>
    <n v="17.100000000000001"/>
  </r>
  <r>
    <n v="131"/>
    <d v="2022-07-25T00:00:00"/>
    <d v="2022-07-25T00:00:00"/>
    <n v="5400"/>
    <n v="25329"/>
    <s v="Jenna Hanania"/>
    <x v="14"/>
    <s v="JJ-4"/>
    <s v="Rhubarb-strawberry compote"/>
    <s v="Jams and Jellies"/>
    <n v="8"/>
    <x v="6"/>
    <n v="80"/>
    <n v="1"/>
    <s v="A"/>
    <n v="0.05"/>
    <n v="76"/>
  </r>
  <r>
    <n v="132"/>
    <d v="2022-07-26T00:00:00"/>
    <d v="2022-07-26T00:00:00"/>
    <n v="6143"/>
    <n v="20051"/>
    <s v="Ruby Shaffer"/>
    <x v="14"/>
    <s v="L-2"/>
    <s v="Goat milk and honey cream"/>
    <s v="Lotions"/>
    <n v="12"/>
    <x v="9"/>
    <n v="12"/>
    <n v="3"/>
    <s v="C"/>
    <n v="0.08"/>
    <n v="11.04"/>
  </r>
  <r>
    <n v="133"/>
    <d v="2022-07-26T00:00:00"/>
    <d v="2022-07-26T00:00:00"/>
    <n v="6678"/>
    <n v="28317"/>
    <s v="Li Long"/>
    <x v="6"/>
    <s v="H-1"/>
    <s v="Clover honey"/>
    <s v="Honey"/>
    <n v="9"/>
    <x v="2"/>
    <n v="45"/>
    <n v="4"/>
    <s v="D"/>
    <n v="0.1"/>
    <n v="40.5"/>
  </r>
  <r>
    <n v="134"/>
    <d v="2022-07-26T00:00:00"/>
    <d v="2022-07-26T00:00:00"/>
    <n v="5346"/>
    <n v="22015"/>
    <s v="Kareem Kuzbari"/>
    <x v="8"/>
    <s v="OS-2"/>
    <s v="Strawberry summer soap"/>
    <s v="Organic soap"/>
    <n v="5.95"/>
    <x v="2"/>
    <n v="29.75"/>
    <n v="0"/>
    <s v="no discount"/>
    <n v="0"/>
    <n v="29.75"/>
  </r>
  <r>
    <n v="135"/>
    <d v="2022-07-27T00:00:00"/>
    <d v="2022-07-27T00:00:00"/>
    <n v="8064"/>
    <n v="18962"/>
    <s v="Tuqaa Naser"/>
    <x v="6"/>
    <s v="JJ-1"/>
    <s v="Strawberry jam"/>
    <s v="Jams and Jellies"/>
    <n v="7.5"/>
    <x v="1"/>
    <n v="60"/>
    <n v="4"/>
    <s v="D"/>
    <n v="0.1"/>
    <n v="54"/>
  </r>
  <r>
    <n v="136"/>
    <d v="2022-07-27T00:00:00"/>
    <d v="2022-07-27T00:00:00"/>
    <n v="1384"/>
    <n v="21339"/>
    <s v="Genevieve Meilleur"/>
    <x v="2"/>
    <s v="L-3"/>
    <s v="Oatmeal hand and body lotion"/>
    <s v="Lotions"/>
    <n v="12"/>
    <x v="1"/>
    <n v="96"/>
    <n v="5"/>
    <s v="E"/>
    <n v="0.15"/>
    <n v="81.599999999999994"/>
  </r>
  <r>
    <n v="137"/>
    <d v="2022-07-28T00:00:00"/>
    <d v="2022-07-28T00:00:00"/>
    <n v="6892"/>
    <n v="16953"/>
    <s v="Lily Parker"/>
    <x v="2"/>
    <s v="L-2"/>
    <s v="Goat milk and honey cream"/>
    <s v="Lotions"/>
    <n v="12"/>
    <x v="8"/>
    <n v="72"/>
    <n v="4"/>
    <s v="D"/>
    <n v="0.1"/>
    <n v="64.8"/>
  </r>
  <r>
    <n v="138"/>
    <d v="2022-07-28T00:00:00"/>
    <d v="2022-07-28T00:00:00"/>
    <n v="8064"/>
    <n v="22912"/>
    <s v="Stewart Frizzell"/>
    <x v="16"/>
    <s v="JJ-1"/>
    <s v="Strawberry jam"/>
    <s v="Jams and Jellies"/>
    <n v="7.5"/>
    <x v="0"/>
    <n v="52.5"/>
    <n v="3"/>
    <s v="C"/>
    <n v="0.08"/>
    <n v="48.3"/>
  </r>
  <r>
    <n v="139"/>
    <d v="2022-07-29T00:00:00"/>
    <d v="2022-07-29T00:00:00"/>
    <n v="6143"/>
    <n v="22829"/>
    <s v="Jacqueline  Brunelle"/>
    <x v="1"/>
    <s v="JJ-1"/>
    <s v="Strawberry jam"/>
    <s v="Jams and Jellies"/>
    <n v="7.5"/>
    <x v="3"/>
    <n v="30"/>
    <n v="2"/>
    <s v="B"/>
    <n v="0.06"/>
    <n v="28.2"/>
  </r>
  <r>
    <n v="140"/>
    <d v="2022-07-30T00:00:00"/>
    <d v="2022-07-30T00:00:00"/>
    <n v="6464"/>
    <n v="15464"/>
    <s v="Eva Barajas"/>
    <x v="17"/>
    <s v="L-1"/>
    <s v="Goat milk hand and body lotion"/>
    <s v="Lotions"/>
    <n v="12"/>
    <x v="5"/>
    <n v="36"/>
    <n v="2"/>
    <s v="B"/>
    <n v="0.06"/>
    <n v="33.840000000000003"/>
  </r>
  <r>
    <n v="141"/>
    <d v="2022-07-30T00:00:00"/>
    <d v="2022-07-30T00:00:00"/>
    <n v="5346"/>
    <n v="23455"/>
    <s v="Molly Romero"/>
    <x v="4"/>
    <s v="OS-2"/>
    <s v="Strawberry summer soap"/>
    <s v="Organic soap"/>
    <n v="5.95"/>
    <x v="9"/>
    <n v="5.95"/>
    <n v="4"/>
    <s v="D"/>
    <n v="0.1"/>
    <n v="5.3550000000000004"/>
  </r>
  <r>
    <n v="142"/>
    <d v="2022-07-30T00:00:00"/>
    <d v="2022-07-30T00:00:00"/>
    <n v="5400"/>
    <n v="17376"/>
    <s v="Annette Deniger"/>
    <x v="2"/>
    <s v="H-3"/>
    <s v="Buckwheat honey"/>
    <s v="Honey"/>
    <n v="9"/>
    <x v="5"/>
    <n v="27"/>
    <n v="0"/>
    <s v="no discount"/>
    <n v="0"/>
    <n v="27"/>
  </r>
  <r>
    <n v="143"/>
    <d v="2022-07-30T00:00:00"/>
    <d v="2022-07-30T00:00:00"/>
    <n v="6143"/>
    <n v="21104"/>
    <s v="Chris Bromley"/>
    <x v="6"/>
    <s v="H-3"/>
    <s v="Buckwheat honey"/>
    <s v="Honey"/>
    <n v="9"/>
    <x v="4"/>
    <n v="18"/>
    <n v="1"/>
    <s v="A"/>
    <n v="0.05"/>
    <n v="17.100000000000001"/>
  </r>
  <r>
    <n v="144"/>
    <d v="2022-07-31T00:00:00"/>
    <d v="2022-07-31T00:00:00"/>
    <n v="5418"/>
    <n v="27850"/>
    <s v="Andree Meilleur"/>
    <x v="1"/>
    <s v="OS-1"/>
    <s v="Oatmeal soap"/>
    <s v="Organic soap"/>
    <n v="5.95"/>
    <x v="5"/>
    <n v="17.850000000000001"/>
    <n v="4"/>
    <s v="D"/>
    <n v="0.1"/>
    <n v="16.065000000000001"/>
  </r>
  <r>
    <n v="145"/>
    <d v="2022-08-01T00:00:00"/>
    <d v="2022-08-01T00:00:00"/>
    <n v="6143"/>
    <n v="21959"/>
    <s v="Gonzalo Vazquez"/>
    <x v="13"/>
    <s v="H-3"/>
    <s v="Buckwheat honey"/>
    <s v="Honey"/>
    <n v="9"/>
    <x v="1"/>
    <n v="72"/>
    <n v="1"/>
    <s v="A"/>
    <n v="0.05"/>
    <n v="68.400000000000006"/>
  </r>
  <r>
    <n v="146"/>
    <d v="2022-08-02T00:00:00"/>
    <d v="2022-08-02T00:00:00"/>
    <n v="5346"/>
    <n v="27995"/>
    <s v="Shi Hu"/>
    <x v="3"/>
    <s v="L-3"/>
    <s v="Oatmeal hand and body lotion"/>
    <s v="Lotions"/>
    <n v="12"/>
    <x v="5"/>
    <n v="36"/>
    <n v="4"/>
    <s v="D"/>
    <n v="0.1"/>
    <n v="32.4"/>
  </r>
  <r>
    <n v="147"/>
    <d v="2022-08-02T00:00:00"/>
    <d v="2022-08-02T00:00:00"/>
    <n v="8064"/>
    <n v="22094"/>
    <s v="Terrence McGowan"/>
    <x v="6"/>
    <s v="OS-3"/>
    <s v="Goat milk soap"/>
    <s v="Organic soap"/>
    <n v="5.95"/>
    <x v="3"/>
    <n v="23.8"/>
    <n v="4"/>
    <s v="D"/>
    <n v="0.1"/>
    <n v="21.42"/>
  </r>
  <r>
    <n v="148"/>
    <d v="2022-08-02T00:00:00"/>
    <d v="2022-08-02T00:00:00"/>
    <n v="6571"/>
    <n v="26350"/>
    <s v="Josephine  Grondin"/>
    <x v="12"/>
    <s v="JJ-1"/>
    <s v="Strawberry jam"/>
    <s v="Jams and Jellies"/>
    <n v="7.5"/>
    <x v="5"/>
    <n v="22.5"/>
    <n v="0"/>
    <s v="no discount"/>
    <n v="0"/>
    <n v="22.5"/>
  </r>
  <r>
    <n v="149"/>
    <d v="2022-08-03T00:00:00"/>
    <d v="2022-08-03T00:00:00"/>
    <n v="6892"/>
    <n v="15868"/>
    <s v="Dominic Cloutier"/>
    <x v="13"/>
    <s v="H-3"/>
    <s v="Buckwheat honey"/>
    <s v="Honey"/>
    <n v="9"/>
    <x v="1"/>
    <n v="72"/>
    <n v="4"/>
    <s v="D"/>
    <n v="0.1"/>
    <n v="64.8"/>
  </r>
  <r>
    <n v="150"/>
    <d v="2022-08-03T00:00:00"/>
    <d v="2022-08-03T00:00:00"/>
    <n v="6143"/>
    <n v="14342"/>
    <s v="Hafsa Badakhshi"/>
    <x v="12"/>
    <s v="JJ-3"/>
    <s v="Mixed berry jelly"/>
    <s v="Jams and Jellies"/>
    <n v="7.5"/>
    <x v="1"/>
    <n v="60"/>
    <n v="2"/>
    <s v="B"/>
    <n v="0.06"/>
    <n v="56.4"/>
  </r>
  <r>
    <n v="151"/>
    <d v="2022-08-03T00:00:00"/>
    <d v="2022-08-03T00:00:00"/>
    <n v="4350"/>
    <n v="17696"/>
    <s v="Gabriel Hurtado"/>
    <x v="5"/>
    <s v="JJ-2"/>
    <s v="Mixed berry jam"/>
    <s v="Jams and Jellies"/>
    <n v="7.5"/>
    <x v="4"/>
    <n v="15"/>
    <n v="4"/>
    <s v="D"/>
    <n v="0.1"/>
    <n v="13.5"/>
  </r>
  <r>
    <n v="152"/>
    <d v="2022-08-04T00:00:00"/>
    <d v="2022-08-04T00:00:00"/>
    <n v="6143"/>
    <n v="17252"/>
    <s v="Fai Qian"/>
    <x v="11"/>
    <s v="H-2"/>
    <s v="Wildflower honey"/>
    <s v="Honey"/>
    <n v="9"/>
    <x v="4"/>
    <n v="18"/>
    <n v="0"/>
    <s v="no discount"/>
    <n v="0"/>
    <n v="18"/>
  </r>
  <r>
    <n v="153"/>
    <d v="2022-08-05T00:00:00"/>
    <d v="2022-08-05T00:00:00"/>
    <n v="5400"/>
    <n v="21339"/>
    <s v="Genevieve Meilleur"/>
    <x v="2"/>
    <s v="L-1"/>
    <s v="Goat milk hand and body lotion"/>
    <s v="Lotions"/>
    <n v="12"/>
    <x v="7"/>
    <n v="108"/>
    <n v="5"/>
    <s v="E"/>
    <n v="0.15"/>
    <n v="91.8"/>
  </r>
  <r>
    <n v="154"/>
    <d v="2022-08-05T00:00:00"/>
    <d v="2022-08-05T00:00:00"/>
    <n v="6678"/>
    <n v="11959"/>
    <s v="Hamed Sarraf"/>
    <x v="16"/>
    <s v="OS-3"/>
    <s v="Goat milk soap"/>
    <s v="Organic soap"/>
    <n v="5.95"/>
    <x v="8"/>
    <n v="35.700000000000003"/>
    <n v="5"/>
    <s v="E"/>
    <n v="0.15"/>
    <n v="30.345000000000002"/>
  </r>
  <r>
    <n v="155"/>
    <d v="2022-08-05T00:00:00"/>
    <d v="2022-08-05T00:00:00"/>
    <n v="6678"/>
    <n v="24302"/>
    <s v="Eisa Boutros"/>
    <x v="3"/>
    <s v="OS-2"/>
    <s v="Strawberry summer soap"/>
    <s v="Organic soap"/>
    <n v="5.95"/>
    <x v="1"/>
    <n v="47.6"/>
    <n v="0"/>
    <s v="no discount"/>
    <n v="0"/>
    <n v="47.6"/>
  </r>
  <r>
    <n v="156"/>
    <d v="2022-08-06T00:00:00"/>
    <d v="2022-08-06T00:00:00"/>
    <n v="6892"/>
    <n v="17640"/>
    <s v="Calvin Olds"/>
    <x v="10"/>
    <s v="OS-2"/>
    <s v="Strawberry summer soap"/>
    <s v="Organic soap"/>
    <n v="5.95"/>
    <x v="7"/>
    <n v="53.550000000000004"/>
    <n v="1"/>
    <s v="A"/>
    <n v="0.05"/>
    <n v="50.872500000000002"/>
  </r>
  <r>
    <n v="157"/>
    <d v="2022-08-06T00:00:00"/>
    <d v="2022-08-06T00:00:00"/>
    <n v="6678"/>
    <n v="15256"/>
    <s v="Lan Mai"/>
    <x v="6"/>
    <s v="L-1"/>
    <s v="Goat milk hand and body lotion"/>
    <s v="Lotions"/>
    <n v="12"/>
    <x v="8"/>
    <n v="72"/>
    <n v="2"/>
    <s v="B"/>
    <n v="0.06"/>
    <n v="67.680000000000007"/>
  </r>
  <r>
    <n v="158"/>
    <d v="2022-08-06T00:00:00"/>
    <d v="2022-08-06T00:00:00"/>
    <n v="6464"/>
    <n v="21293"/>
    <s v="Demi Holloway"/>
    <x v="14"/>
    <s v="L-3"/>
    <s v="Oatmeal hand and body lotion"/>
    <s v="Lotions"/>
    <n v="12"/>
    <x v="8"/>
    <n v="72"/>
    <n v="3"/>
    <s v="C"/>
    <n v="0.08"/>
    <n v="66.239999999999995"/>
  </r>
  <r>
    <n v="159"/>
    <d v="2022-08-06T00:00:00"/>
    <d v="2022-08-06T00:00:00"/>
    <n v="8064"/>
    <n v="16595"/>
    <s v="Humayd Natsheh"/>
    <x v="6"/>
    <s v="OS-2"/>
    <s v="Strawberry summer soap"/>
    <s v="Organic soap"/>
    <n v="5.95"/>
    <x v="6"/>
    <n v="59.5"/>
    <n v="4"/>
    <s v="D"/>
    <n v="0.1"/>
    <n v="53.55"/>
  </r>
  <r>
    <n v="160"/>
    <d v="2022-08-06T00:00:00"/>
    <d v="2022-08-06T00:00:00"/>
    <n v="6678"/>
    <n v="26500"/>
    <s v="Blaise Margand"/>
    <x v="12"/>
    <s v="OS-1"/>
    <s v="Oatmeal soap"/>
    <s v="Organic soap"/>
    <n v="5.95"/>
    <x v="1"/>
    <n v="47.6"/>
    <n v="1"/>
    <s v="A"/>
    <n v="0.05"/>
    <n v="45.22"/>
  </r>
  <r>
    <n v="161"/>
    <d v="2022-08-06T00:00:00"/>
    <d v="2022-08-06T00:00:00"/>
    <n v="6357"/>
    <n v="24537"/>
    <s v="Ju Xu"/>
    <x v="10"/>
    <s v="JJ-3"/>
    <s v="Mixed berry jelly"/>
    <s v="Jams and Jellies"/>
    <n v="7.5"/>
    <x v="6"/>
    <n v="75"/>
    <n v="4"/>
    <s v="D"/>
    <n v="0.1"/>
    <n v="67.5"/>
  </r>
  <r>
    <n v="162"/>
    <d v="2022-08-07T00:00:00"/>
    <d v="2022-08-07T00:00:00"/>
    <n v="6250"/>
    <n v="23687"/>
    <s v="Li Cao"/>
    <x v="11"/>
    <s v="OS-2"/>
    <s v="Strawberry summer soap"/>
    <s v="Organic soap"/>
    <n v="5.95"/>
    <x v="7"/>
    <n v="53.550000000000004"/>
    <n v="5"/>
    <s v="E"/>
    <n v="0.15"/>
    <n v="45.517500000000005"/>
  </r>
  <r>
    <n v="163"/>
    <d v="2022-08-07T00:00:00"/>
    <d v="2022-08-07T00:00:00"/>
    <n v="5418"/>
    <n v="20832"/>
    <s v="Pau Valadez"/>
    <x v="9"/>
    <s v="OS-1"/>
    <s v="Oatmeal soap"/>
    <s v="Organic soap"/>
    <n v="5.95"/>
    <x v="2"/>
    <n v="29.75"/>
    <n v="2"/>
    <s v="B"/>
    <n v="0.06"/>
    <n v="27.965"/>
  </r>
  <r>
    <n v="164"/>
    <d v="2022-08-08T00:00:00"/>
    <d v="2022-08-08T00:00:00"/>
    <n v="6357"/>
    <n v="13122"/>
    <s v="Tabitha Shamoun"/>
    <x v="17"/>
    <s v="JJ-4"/>
    <s v="Rhubarb-strawberry compote"/>
    <s v="Jams and Jellies"/>
    <n v="8"/>
    <x v="5"/>
    <n v="24"/>
    <n v="1"/>
    <s v="A"/>
    <n v="0.05"/>
    <n v="22.8"/>
  </r>
  <r>
    <n v="165"/>
    <d v="2022-08-08T00:00:00"/>
    <d v="2022-08-08T00:00:00"/>
    <n v="4350"/>
    <n v="20912"/>
    <s v="Jorge Casanova"/>
    <x v="13"/>
    <s v="H-1"/>
    <s v="Clover honey"/>
    <s v="Honey"/>
    <n v="9"/>
    <x v="1"/>
    <n v="72"/>
    <n v="5"/>
    <s v="E"/>
    <n v="0.15"/>
    <n v="61.2"/>
  </r>
  <r>
    <n v="166"/>
    <d v="2022-08-08T00:00:00"/>
    <d v="2022-08-08T00:00:00"/>
    <n v="8064"/>
    <n v="18345"/>
    <s v="Manuel Jerome"/>
    <x v="0"/>
    <s v="JJ-3"/>
    <s v="Mixed berry jelly"/>
    <s v="Jams and Jellies"/>
    <n v="7.5"/>
    <x v="2"/>
    <n v="37.5"/>
    <n v="0"/>
    <s v="no discount"/>
    <n v="0"/>
    <n v="37.5"/>
  </r>
  <r>
    <n v="167"/>
    <d v="2022-08-08T00:00:00"/>
    <d v="2022-08-08T00:00:00"/>
    <n v="6464"/>
    <n v="22749"/>
    <s v="Emery Cate"/>
    <x v="8"/>
    <s v="H-3"/>
    <s v="Buckwheat honey"/>
    <s v="Honey"/>
    <n v="9"/>
    <x v="0"/>
    <n v="63"/>
    <n v="0"/>
    <s v="no discount"/>
    <n v="0"/>
    <n v="63"/>
  </r>
  <r>
    <n v="168"/>
    <d v="2022-08-08T00:00:00"/>
    <d v="2022-08-08T00:00:00"/>
    <n v="8064"/>
    <n v="20051"/>
    <s v="Ruby Shaffer"/>
    <x v="14"/>
    <s v="OS-2"/>
    <s v="Strawberry summer soap"/>
    <s v="Organic soap"/>
    <n v="5.95"/>
    <x v="3"/>
    <n v="23.8"/>
    <n v="0"/>
    <s v="no discount"/>
    <n v="0"/>
    <n v="23.8"/>
  </r>
  <r>
    <n v="169"/>
    <d v="2022-08-09T00:00:00"/>
    <d v="2022-08-09T00:00:00"/>
    <n v="6678"/>
    <n v="26018"/>
    <s v="Helene Rocher"/>
    <x v="9"/>
    <s v="L-1"/>
    <s v="Goat milk hand and body lotion"/>
    <s v="Lotions"/>
    <n v="12"/>
    <x v="1"/>
    <n v="96"/>
    <n v="3"/>
    <s v="C"/>
    <n v="0.08"/>
    <n v="88.32"/>
  </r>
  <r>
    <n v="170"/>
    <d v="2022-08-09T00:00:00"/>
    <d v="2022-08-09T00:00:00"/>
    <n v="6892"/>
    <n v="25764"/>
    <s v="Marcos Serna"/>
    <x v="12"/>
    <s v="OS-1"/>
    <s v="Oatmeal soap"/>
    <s v="Organic soap"/>
    <n v="5.95"/>
    <x v="4"/>
    <n v="11.9"/>
    <n v="5"/>
    <s v="E"/>
    <n v="0.15"/>
    <n v="10.115"/>
  </r>
  <r>
    <n v="171"/>
    <d v="2022-08-09T00:00:00"/>
    <d v="2022-08-09T00:00:00"/>
    <n v="8064"/>
    <n v="18982"/>
    <s v="Esteban Treat"/>
    <x v="16"/>
    <s v="JJ-2"/>
    <s v="Mixed berry jam"/>
    <s v="Jams and Jellies"/>
    <n v="7.5"/>
    <x v="9"/>
    <n v="7.5"/>
    <n v="0"/>
    <s v="no discount"/>
    <n v="0"/>
    <n v="7.5"/>
  </r>
  <r>
    <n v="172"/>
    <d v="2022-08-10T00:00:00"/>
    <d v="2022-08-10T00:00:00"/>
    <n v="5400"/>
    <n v="25511"/>
    <s v="Maurice Charron"/>
    <x v="3"/>
    <s v="H-1"/>
    <s v="Clover honey"/>
    <s v="Honey"/>
    <n v="9"/>
    <x v="9"/>
    <n v="9"/>
    <n v="5"/>
    <s v="E"/>
    <n v="0.15"/>
    <n v="7.65"/>
  </r>
  <r>
    <n v="173"/>
    <d v="2022-08-12T00:00:00"/>
    <d v="2022-08-12T00:00:00"/>
    <n v="8064"/>
    <n v="24735"/>
    <s v="Philippe Paulet"/>
    <x v="7"/>
    <s v="OS-2"/>
    <s v="Strawberry summer soap"/>
    <s v="Organic soap"/>
    <n v="5.95"/>
    <x v="5"/>
    <n v="17.850000000000001"/>
    <n v="3"/>
    <s v="C"/>
    <n v="0.08"/>
    <n v="16.422000000000001"/>
  </r>
  <r>
    <n v="174"/>
    <d v="2022-08-12T00:00:00"/>
    <d v="2022-08-12T00:00:00"/>
    <n v="8064"/>
    <n v="23450"/>
    <s v="Munira Abrego"/>
    <x v="6"/>
    <s v="H-1"/>
    <s v="Clover honey"/>
    <s v="Honey"/>
    <n v="9"/>
    <x v="2"/>
    <n v="45"/>
    <n v="3"/>
    <s v="C"/>
    <n v="0.08"/>
    <n v="41.4"/>
  </r>
  <r>
    <n v="175"/>
    <d v="2022-08-12T00:00:00"/>
    <d v="2022-08-12T00:00:00"/>
    <n v="6678"/>
    <n v="12856"/>
    <s v="Yi Ze Ang"/>
    <x v="0"/>
    <s v="OS-2"/>
    <s v="Strawberry summer soap"/>
    <s v="Organic soap"/>
    <n v="5.95"/>
    <x v="0"/>
    <n v="41.65"/>
    <n v="2"/>
    <s v="B"/>
    <n v="0.06"/>
    <n v="39.150999999999996"/>
  </r>
  <r>
    <n v="176"/>
    <d v="2022-08-15T00:00:00"/>
    <d v="2022-08-15T00:00:00"/>
    <n v="6571"/>
    <n v="15616"/>
    <s v="Fang Yin Xia"/>
    <x v="9"/>
    <s v="JJ-3"/>
    <s v="Mixed berry jelly"/>
    <s v="Jams and Jellies"/>
    <n v="7.5"/>
    <x v="6"/>
    <n v="75"/>
    <n v="5"/>
    <s v="E"/>
    <n v="0.15"/>
    <n v="63.75"/>
  </r>
  <r>
    <n v="177"/>
    <d v="2022-08-15T00:00:00"/>
    <d v="2022-08-15T00:00:00"/>
    <n v="8064"/>
    <n v="28317"/>
    <s v="Li Long"/>
    <x v="6"/>
    <s v="H-2"/>
    <s v="Wildflower honey"/>
    <s v="Honey"/>
    <n v="9"/>
    <x v="5"/>
    <n v="27"/>
    <n v="5"/>
    <s v="E"/>
    <n v="0.15"/>
    <n v="22.95"/>
  </r>
  <r>
    <n v="178"/>
    <d v="2022-08-15T00:00:00"/>
    <d v="2022-08-15T00:00:00"/>
    <n v="5382"/>
    <n v="23133"/>
    <s v="Danielle  Panetier"/>
    <x v="2"/>
    <s v="JJ-1"/>
    <s v="Strawberry jam"/>
    <s v="Jams and Jellies"/>
    <n v="7.5"/>
    <x v="3"/>
    <n v="30"/>
    <n v="5"/>
    <s v="E"/>
    <n v="0.15"/>
    <n v="25.5"/>
  </r>
  <r>
    <n v="179"/>
    <d v="2022-08-16T00:00:00"/>
    <d v="2022-08-16T00:00:00"/>
    <n v="6143"/>
    <n v="22645"/>
    <s v="Darnell Nall"/>
    <x v="2"/>
    <s v="JJ-2"/>
    <s v="Mixed berry jam"/>
    <s v="Jams and Jellies"/>
    <n v="7.5"/>
    <x v="7"/>
    <n v="67.5"/>
    <n v="3"/>
    <s v="C"/>
    <n v="0.08"/>
    <n v="62.1"/>
  </r>
  <r>
    <n v="180"/>
    <d v="2022-08-16T00:00:00"/>
    <d v="2022-08-16T00:00:00"/>
    <n v="6678"/>
    <n v="22883"/>
    <s v="Shi He"/>
    <x v="10"/>
    <s v="L-1"/>
    <s v="Goat milk hand and body lotion"/>
    <s v="Lotions"/>
    <n v="12"/>
    <x v="7"/>
    <n v="108"/>
    <n v="0"/>
    <s v="no discount"/>
    <n v="0"/>
    <n v="108"/>
  </r>
  <r>
    <n v="181"/>
    <d v="2022-08-17T00:00:00"/>
    <d v="2022-08-17T00:00:00"/>
    <n v="5400"/>
    <n v="17696"/>
    <s v="Gabriel Hurtado"/>
    <x v="5"/>
    <s v="JJ-1"/>
    <s v="Strawberry jam"/>
    <s v="Jams and Jellies"/>
    <n v="7.5"/>
    <x v="6"/>
    <n v="75"/>
    <n v="1"/>
    <s v="A"/>
    <n v="0.05"/>
    <n v="71.25"/>
  </r>
  <r>
    <n v="182"/>
    <d v="2022-08-17T00:00:00"/>
    <d v="2022-08-17T00:00:00"/>
    <n v="6357"/>
    <n v="18962"/>
    <s v="Tuqaa Naser"/>
    <x v="6"/>
    <s v="JJ-2"/>
    <s v="Mixed berry jam"/>
    <s v="Jams and Jellies"/>
    <n v="7.5"/>
    <x v="9"/>
    <n v="7.5"/>
    <n v="4"/>
    <s v="D"/>
    <n v="0.1"/>
    <n v="6.75"/>
  </r>
  <r>
    <n v="183"/>
    <d v="2022-08-17T00:00:00"/>
    <d v="2022-08-17T00:00:00"/>
    <n v="5400"/>
    <n v="23448"/>
    <s v="Carmelo Foret"/>
    <x v="8"/>
    <s v="JJ-3"/>
    <s v="Mixed berry jelly"/>
    <s v="Jams and Jellies"/>
    <n v="7.5"/>
    <x v="6"/>
    <n v="75"/>
    <n v="2"/>
    <s v="B"/>
    <n v="0.06"/>
    <n v="70.5"/>
  </r>
  <r>
    <n v="184"/>
    <d v="2022-08-18T00:00:00"/>
    <d v="2022-08-18T00:00:00"/>
    <n v="6250"/>
    <n v="26510"/>
    <s v="Caresse Cartier"/>
    <x v="8"/>
    <s v="H-3"/>
    <s v="Buckwheat honey"/>
    <s v="Honey"/>
    <n v="9"/>
    <x v="7"/>
    <n v="81"/>
    <n v="0"/>
    <s v="no discount"/>
    <n v="0"/>
    <n v="81"/>
  </r>
  <r>
    <n v="185"/>
    <d v="2022-08-18T00:00:00"/>
    <d v="2022-08-18T00:00:00"/>
    <n v="6892"/>
    <n v="17067"/>
    <s v="Daniel Tijerina"/>
    <x v="7"/>
    <s v="H-2"/>
    <s v="Wildflower honey"/>
    <s v="Honey"/>
    <n v="9"/>
    <x v="4"/>
    <n v="18"/>
    <n v="3"/>
    <s v="C"/>
    <n v="0.08"/>
    <n v="16.559999999999999"/>
  </r>
  <r>
    <n v="186"/>
    <d v="2022-08-19T00:00:00"/>
    <d v="2022-08-19T00:00:00"/>
    <n v="6464"/>
    <n v="23607"/>
    <s v="Charline Varieur"/>
    <x v="4"/>
    <s v="L-2"/>
    <s v="Goat milk and honey cream"/>
    <s v="Lotions"/>
    <n v="12"/>
    <x v="1"/>
    <n v="96"/>
    <n v="4"/>
    <s v="D"/>
    <n v="0.1"/>
    <n v="86.4"/>
  </r>
  <r>
    <n v="187"/>
    <d v="2022-08-19T00:00:00"/>
    <d v="2022-08-19T00:00:00"/>
    <n v="6357"/>
    <n v="17038"/>
    <s v="Marcel Quessy"/>
    <x v="13"/>
    <s v="L-1"/>
    <s v="Goat milk hand and body lotion"/>
    <s v="Lotions"/>
    <n v="12"/>
    <x v="6"/>
    <n v="120"/>
    <n v="1"/>
    <s v="A"/>
    <n v="0.05"/>
    <n v="114"/>
  </r>
  <r>
    <n v="188"/>
    <d v="2022-08-19T00:00:00"/>
    <d v="2022-08-19T00:00:00"/>
    <n v="6464"/>
    <n v="10828"/>
    <s v="Javier Sun"/>
    <x v="5"/>
    <s v="JJ-3"/>
    <s v="Mixed berry jelly"/>
    <s v="Jams and Jellies"/>
    <n v="7.5"/>
    <x v="9"/>
    <n v="7.5"/>
    <n v="1"/>
    <s v="A"/>
    <n v="0.05"/>
    <n v="7.125"/>
  </r>
  <r>
    <n v="189"/>
    <d v="2022-08-19T00:00:00"/>
    <d v="2022-08-19T00:00:00"/>
    <n v="4350"/>
    <n v="25329"/>
    <s v="Jenna Hanania"/>
    <x v="14"/>
    <s v="L-1"/>
    <s v="Goat milk hand and body lotion"/>
    <s v="Lotions"/>
    <n v="12"/>
    <x v="3"/>
    <n v="48"/>
    <n v="2"/>
    <s v="B"/>
    <n v="0.06"/>
    <n v="45.12"/>
  </r>
  <r>
    <n v="190"/>
    <d v="2022-08-19T00:00:00"/>
    <d v="2022-08-19T00:00:00"/>
    <n v="6892"/>
    <n v="23361"/>
    <s v="Wei Mai"/>
    <x v="2"/>
    <s v="OS-1"/>
    <s v="Oatmeal soap"/>
    <s v="Organic soap"/>
    <n v="5.95"/>
    <x v="3"/>
    <n v="23.8"/>
    <n v="0"/>
    <s v="no discount"/>
    <n v="0"/>
    <n v="23.8"/>
  </r>
  <r>
    <n v="191"/>
    <d v="2022-08-20T00:00:00"/>
    <d v="2022-08-20T00:00:00"/>
    <n v="6464"/>
    <n v="10793"/>
    <s v="Alain  Margand"/>
    <x v="9"/>
    <s v="OS-3"/>
    <s v="Goat milk soap"/>
    <s v="Organic soap"/>
    <n v="5.95"/>
    <x v="5"/>
    <n v="17.850000000000001"/>
    <n v="4"/>
    <s v="D"/>
    <n v="0.1"/>
    <n v="16.065000000000001"/>
  </r>
  <r>
    <n v="192"/>
    <d v="2022-08-20T00:00:00"/>
    <d v="2022-08-20T00:00:00"/>
    <n v="6464"/>
    <n v="25772"/>
    <s v="Yi Min Lu"/>
    <x v="15"/>
    <s v="L-2"/>
    <s v="Goat milk and honey cream"/>
    <s v="Lotions"/>
    <n v="12"/>
    <x v="5"/>
    <n v="36"/>
    <n v="2"/>
    <s v="B"/>
    <n v="0.06"/>
    <n v="33.840000000000003"/>
  </r>
  <r>
    <n v="193"/>
    <d v="2022-08-20T00:00:00"/>
    <d v="2022-08-20T00:00:00"/>
    <n v="4350"/>
    <n v="15616"/>
    <s v="Fang Yin Xia"/>
    <x v="9"/>
    <s v="JJ-2"/>
    <s v="Mixed berry jam"/>
    <s v="Jams and Jellies"/>
    <n v="7.5"/>
    <x v="3"/>
    <n v="30"/>
    <n v="1"/>
    <s v="A"/>
    <n v="0.05"/>
    <n v="28.5"/>
  </r>
  <r>
    <n v="194"/>
    <d v="2022-08-20T00:00:00"/>
    <d v="2022-08-20T00:00:00"/>
    <n v="8064"/>
    <n v="12504"/>
    <s v="Elisabeth Plante"/>
    <x v="8"/>
    <s v="OS-3"/>
    <s v="Goat milk soap"/>
    <s v="Organic soap"/>
    <n v="5.95"/>
    <x v="2"/>
    <n v="29.75"/>
    <n v="0"/>
    <s v="no discount"/>
    <n v="0"/>
    <n v="29.75"/>
  </r>
  <r>
    <n v="195"/>
    <d v="2022-08-20T00:00:00"/>
    <d v="2022-08-20T00:00:00"/>
    <n v="6143"/>
    <n v="15868"/>
    <s v="Dominic Cloutier"/>
    <x v="13"/>
    <s v="JJ-2"/>
    <s v="Mixed berry jam"/>
    <s v="Jams and Jellies"/>
    <n v="7.5"/>
    <x v="9"/>
    <n v="7.5"/>
    <n v="1"/>
    <s v="A"/>
    <n v="0.05"/>
    <n v="7.125"/>
  </r>
  <r>
    <n v="196"/>
    <d v="2022-08-21T00:00:00"/>
    <d v="2022-08-21T00:00:00"/>
    <n v="6464"/>
    <n v="22611"/>
    <s v="Kristine Bass"/>
    <x v="16"/>
    <s v="H-2"/>
    <s v="Wildflower honey"/>
    <s v="Honey"/>
    <n v="9"/>
    <x v="2"/>
    <n v="45"/>
    <n v="4"/>
    <s v="D"/>
    <n v="0.1"/>
    <n v="40.5"/>
  </r>
  <r>
    <n v="197"/>
    <d v="2022-08-21T00:00:00"/>
    <d v="2022-08-21T00:00:00"/>
    <n v="8064"/>
    <n v="24537"/>
    <s v="Ju Xu"/>
    <x v="10"/>
    <s v="JJ-2"/>
    <s v="Mixed berry jam"/>
    <s v="Jams and Jellies"/>
    <n v="7.5"/>
    <x v="3"/>
    <n v="30"/>
    <n v="2"/>
    <s v="B"/>
    <n v="0.06"/>
    <n v="28.2"/>
  </r>
  <r>
    <n v="198"/>
    <d v="2022-08-22T00:00:00"/>
    <d v="2022-08-22T00:00:00"/>
    <n v="6678"/>
    <n v="23827"/>
    <s v="Nihad Homsi"/>
    <x v="11"/>
    <s v="JJ-3"/>
    <s v="Mixed berry jelly"/>
    <s v="Jams and Jellies"/>
    <n v="7.5"/>
    <x v="7"/>
    <n v="67.5"/>
    <n v="5"/>
    <s v="E"/>
    <n v="0.15"/>
    <n v="57.375"/>
  </r>
  <r>
    <n v="199"/>
    <d v="2022-08-22T00:00:00"/>
    <d v="2022-08-22T00:00:00"/>
    <n v="6892"/>
    <n v="12971"/>
    <s v="Gang Chu"/>
    <x v="14"/>
    <s v="JJ-4"/>
    <s v="Rhubarb-strawberry compote"/>
    <s v="Jams and Jellies"/>
    <n v="8"/>
    <x v="7"/>
    <n v="72"/>
    <n v="0"/>
    <s v="no discount"/>
    <n v="0"/>
    <n v="72"/>
  </r>
  <r>
    <n v="200"/>
    <d v="2022-08-24T00:00:00"/>
    <d v="2022-08-24T00:00:00"/>
    <n v="6464"/>
    <n v="15561"/>
    <s v="Hamal Shammas"/>
    <x v="8"/>
    <s v="OS-1"/>
    <s v="Oatmeal soap"/>
    <s v="Organic soap"/>
    <n v="5.95"/>
    <x v="1"/>
    <n v="47.6"/>
    <n v="4"/>
    <s v="D"/>
    <n v="0.1"/>
    <n v="42.84"/>
  </r>
  <r>
    <n v="201"/>
    <d v="2022-08-24T00:00:00"/>
    <d v="2022-08-24T00:00:00"/>
    <n v="6464"/>
    <n v="19842"/>
    <s v="Ruwaidah Bishara"/>
    <x v="15"/>
    <s v="H-3"/>
    <s v="Buckwheat honey"/>
    <s v="Honey"/>
    <n v="9"/>
    <x v="1"/>
    <n v="72"/>
    <n v="2"/>
    <s v="B"/>
    <n v="0.06"/>
    <n v="67.680000000000007"/>
  </r>
  <r>
    <n v="202"/>
    <d v="2022-08-25T00:00:00"/>
    <d v="2022-08-25T00:00:00"/>
    <n v="5382"/>
    <n v="25940"/>
    <s v="Douglas Townes"/>
    <x v="12"/>
    <s v="JJ-4"/>
    <s v="Rhubarb-strawberry compote"/>
    <s v="Jams and Jellies"/>
    <n v="8"/>
    <x v="3"/>
    <n v="32"/>
    <n v="1"/>
    <s v="A"/>
    <n v="0.05"/>
    <n v="30.4"/>
  </r>
  <r>
    <n v="203"/>
    <d v="2022-08-25T00:00:00"/>
    <d v="2022-08-25T00:00:00"/>
    <n v="5346"/>
    <n v="24735"/>
    <s v="Philippe Paulet"/>
    <x v="7"/>
    <s v="OS-3"/>
    <s v="Goat milk soap"/>
    <s v="Organic soap"/>
    <n v="5.95"/>
    <x v="7"/>
    <n v="53.550000000000004"/>
    <n v="1"/>
    <s v="A"/>
    <n v="0.05"/>
    <n v="50.872500000000002"/>
  </r>
  <r>
    <n v="204"/>
    <d v="2022-08-25T00:00:00"/>
    <d v="2022-08-25T00:00:00"/>
    <n v="5400"/>
    <n v="16953"/>
    <s v="Lily Parker"/>
    <x v="2"/>
    <s v="L-3"/>
    <s v="Oatmeal hand and body lotion"/>
    <s v="Lotions"/>
    <n v="12"/>
    <x v="2"/>
    <n v="60"/>
    <n v="3"/>
    <s v="C"/>
    <n v="0.08"/>
    <n v="55.2"/>
  </r>
  <r>
    <n v="205"/>
    <d v="2022-08-25T00:00:00"/>
    <d v="2022-08-25T00:00:00"/>
    <n v="8064"/>
    <n v="17640"/>
    <s v="Calvin Olds"/>
    <x v="10"/>
    <s v="OS-3"/>
    <s v="Goat milk soap"/>
    <s v="Organic soap"/>
    <n v="5.95"/>
    <x v="1"/>
    <n v="47.6"/>
    <n v="2"/>
    <s v="B"/>
    <n v="0.06"/>
    <n v="44.744"/>
  </r>
  <r>
    <n v="206"/>
    <d v="2022-08-25T00:00:00"/>
    <d v="2022-08-25T00:00:00"/>
    <n v="6357"/>
    <n v="22911"/>
    <s v="Marisa McCullough"/>
    <x v="10"/>
    <s v="OS-3"/>
    <s v="Goat milk soap"/>
    <s v="Organic soap"/>
    <n v="5.95"/>
    <x v="2"/>
    <n v="29.75"/>
    <n v="4"/>
    <s v="D"/>
    <n v="0.1"/>
    <n v="26.774999999999999"/>
  </r>
  <r>
    <n v="207"/>
    <d v="2022-08-25T00:00:00"/>
    <d v="2022-08-25T00:00:00"/>
    <n v="6571"/>
    <n v="19737"/>
    <s v="Malika Nueimat"/>
    <x v="15"/>
    <s v="JJ-2"/>
    <s v="Mixed berry jam"/>
    <s v="Jams and Jellies"/>
    <n v="7.5"/>
    <x v="7"/>
    <n v="67.5"/>
    <n v="0"/>
    <s v="no discount"/>
    <n v="0"/>
    <n v="67.5"/>
  </r>
  <r>
    <n v="208"/>
    <d v="2022-08-26T00:00:00"/>
    <d v="2022-08-26T00:00:00"/>
    <n v="6571"/>
    <n v="24461"/>
    <s v="Alba Sutton"/>
    <x v="6"/>
    <s v="H-2"/>
    <s v="Wildflower honey"/>
    <s v="Honey"/>
    <n v="9"/>
    <x v="7"/>
    <n v="81"/>
    <n v="1"/>
    <s v="A"/>
    <n v="0.05"/>
    <n v="76.95"/>
  </r>
  <r>
    <n v="209"/>
    <d v="2022-08-26T00:00:00"/>
    <d v="2022-08-26T00:00:00"/>
    <n v="5400"/>
    <n v="26512"/>
    <s v="Pramod  Mistry"/>
    <x v="2"/>
    <s v="H-3"/>
    <s v="Buckwheat honey"/>
    <s v="Honey"/>
    <n v="9"/>
    <x v="9"/>
    <n v="9"/>
    <n v="0"/>
    <s v="no discount"/>
    <n v="0"/>
    <n v="9"/>
  </r>
  <r>
    <n v="210"/>
    <d v="2022-08-26T00:00:00"/>
    <d v="2022-08-26T00:00:00"/>
    <n v="5382"/>
    <n v="24952"/>
    <s v="Michael Yin"/>
    <x v="8"/>
    <s v="JJ-1"/>
    <s v="Strawberry jam"/>
    <s v="Jams and Jellies"/>
    <n v="7.5"/>
    <x v="8"/>
    <n v="45"/>
    <n v="2"/>
    <s v="B"/>
    <n v="0.06"/>
    <n v="42.3"/>
  </r>
  <r>
    <n v="211"/>
    <d v="2022-08-26T00:00:00"/>
    <d v="2022-08-26T00:00:00"/>
    <n v="6143"/>
    <n v="13739"/>
    <s v="Hana'i Hotaki"/>
    <x v="4"/>
    <s v="H-3"/>
    <s v="Buckwheat honey"/>
    <s v="Honey"/>
    <n v="9"/>
    <x v="5"/>
    <n v="27"/>
    <n v="4"/>
    <s v="D"/>
    <n v="0.1"/>
    <n v="24.3"/>
  </r>
  <r>
    <n v="212"/>
    <d v="2022-08-27T00:00:00"/>
    <d v="2022-08-27T00:00:00"/>
    <n v="5346"/>
    <n v="20832"/>
    <s v="Pau Valadez"/>
    <x v="9"/>
    <s v="L-3"/>
    <s v="Oatmeal hand and body lotion"/>
    <s v="Lotions"/>
    <n v="12"/>
    <x v="6"/>
    <n v="120"/>
    <n v="1"/>
    <s v="A"/>
    <n v="0.05"/>
    <n v="114"/>
  </r>
  <r>
    <n v="213"/>
    <d v="2022-08-27T00:00:00"/>
    <d v="2022-08-27T00:00:00"/>
    <n v="6464"/>
    <n v="25355"/>
    <s v="Miles McDaniel"/>
    <x v="16"/>
    <s v="L-2"/>
    <s v="Goat milk and honey cream"/>
    <s v="Lotions"/>
    <n v="12"/>
    <x v="8"/>
    <n v="72"/>
    <n v="5"/>
    <s v="E"/>
    <n v="0.15"/>
    <n v="61.2"/>
  </r>
  <r>
    <n v="214"/>
    <d v="2022-08-28T00:00:00"/>
    <d v="2022-08-28T00:00:00"/>
    <n v="6678"/>
    <n v="22597"/>
    <s v="Felipe Bui"/>
    <x v="7"/>
    <s v="JJ-4"/>
    <s v="Rhubarb-strawberry compote"/>
    <s v="Jams and Jellies"/>
    <n v="8"/>
    <x v="5"/>
    <n v="24"/>
    <n v="4"/>
    <s v="D"/>
    <n v="0.1"/>
    <n v="21.6"/>
  </r>
  <r>
    <n v="215"/>
    <d v="2022-08-28T00:00:00"/>
    <d v="2022-08-28T00:00:00"/>
    <n v="6892"/>
    <n v="21702"/>
    <s v="Miguel Howerton"/>
    <x v="8"/>
    <s v="JJ-3"/>
    <s v="Mixed berry jelly"/>
    <s v="Jams and Jellies"/>
    <n v="7.5"/>
    <x v="5"/>
    <n v="22.5"/>
    <n v="1"/>
    <s v="A"/>
    <n v="0.05"/>
    <n v="21.375"/>
  </r>
  <r>
    <n v="216"/>
    <d v="2022-08-28T00:00:00"/>
    <d v="2022-08-28T00:00:00"/>
    <n v="6678"/>
    <n v="21914"/>
    <s v="Cornelia Guerrero"/>
    <x v="6"/>
    <s v="OS-1"/>
    <s v="Oatmeal soap"/>
    <s v="Organic soap"/>
    <n v="5.95"/>
    <x v="4"/>
    <n v="11.9"/>
    <n v="0"/>
    <s v="no discount"/>
    <n v="0"/>
    <n v="11.9"/>
  </r>
  <r>
    <n v="217"/>
    <d v="2022-08-29T00:00:00"/>
    <d v="2022-08-29T00:00:00"/>
    <n v="6892"/>
    <n v="17441"/>
    <s v="Claude Batard"/>
    <x v="6"/>
    <s v="JJ-3"/>
    <s v="Mixed berry jelly"/>
    <s v="Jams and Jellies"/>
    <n v="7.5"/>
    <x v="5"/>
    <n v="22.5"/>
    <n v="0"/>
    <s v="no discount"/>
    <n v="0"/>
    <n v="22.5"/>
  </r>
  <r>
    <n v="218"/>
    <d v="2022-08-29T00:00:00"/>
    <d v="2022-08-29T00:00:00"/>
    <n v="5382"/>
    <n v="17376"/>
    <s v="Annette Deniger"/>
    <x v="2"/>
    <s v="H-2"/>
    <s v="Wildflower honey"/>
    <s v="Honey"/>
    <n v="9"/>
    <x v="6"/>
    <n v="90"/>
    <n v="1"/>
    <s v="A"/>
    <n v="0.05"/>
    <n v="85.5"/>
  </r>
  <r>
    <n v="219"/>
    <d v="2022-08-29T00:00:00"/>
    <d v="2022-08-29T00:00:00"/>
    <n v="5346"/>
    <n v="21104"/>
    <s v="Chris Bromley"/>
    <x v="6"/>
    <s v="H-1"/>
    <s v="Clover honey"/>
    <s v="Honey"/>
    <n v="9"/>
    <x v="9"/>
    <n v="9"/>
    <n v="1"/>
    <s v="A"/>
    <n v="0.05"/>
    <n v="8.5500000000000007"/>
  </r>
  <r>
    <n v="220"/>
    <d v="2022-08-29T00:00:00"/>
    <d v="2022-08-29T00:00:00"/>
    <n v="6678"/>
    <n v="13321"/>
    <s v="Archie Lamb"/>
    <x v="0"/>
    <s v="JJ-4"/>
    <s v="Rhubarb-strawberry compote"/>
    <s v="Jams and Jellies"/>
    <n v="8"/>
    <x v="6"/>
    <n v="80"/>
    <n v="4"/>
    <s v="D"/>
    <n v="0.1"/>
    <n v="72"/>
  </r>
  <r>
    <n v="221"/>
    <d v="2022-08-30T00:00:00"/>
    <d v="2022-08-30T00:00:00"/>
    <n v="5400"/>
    <n v="26564"/>
    <s v="Sun Li"/>
    <x v="4"/>
    <s v="JJ-2"/>
    <s v="Mixed berry jam"/>
    <s v="Jams and Jellies"/>
    <n v="7.5"/>
    <x v="6"/>
    <n v="75"/>
    <n v="0"/>
    <s v="no discount"/>
    <n v="0"/>
    <n v="75"/>
  </r>
  <r>
    <n v="222"/>
    <d v="2022-08-30T00:00:00"/>
    <d v="2022-08-30T00:00:00"/>
    <n v="5400"/>
    <n v="25940"/>
    <s v="Douglas Townes"/>
    <x v="12"/>
    <s v="L-1"/>
    <s v="Goat milk hand and body lotion"/>
    <s v="Lotions"/>
    <n v="12"/>
    <x v="9"/>
    <n v="12"/>
    <n v="0"/>
    <s v="no discount"/>
    <n v="0"/>
    <n v="12"/>
  </r>
  <r>
    <n v="223"/>
    <d v="2022-08-30T00:00:00"/>
    <d v="2022-08-30T00:00:00"/>
    <n v="6464"/>
    <n v="11959"/>
    <s v="Hamed Sarraf"/>
    <x v="16"/>
    <s v="H-1"/>
    <s v="Clover honey"/>
    <s v="Honey"/>
    <n v="9"/>
    <x v="9"/>
    <n v="9"/>
    <n v="4"/>
    <s v="D"/>
    <n v="0.1"/>
    <n v="8.1"/>
  </r>
  <r>
    <n v="224"/>
    <d v="2022-08-31T00:00:00"/>
    <d v="2022-08-31T00:00:00"/>
    <n v="6892"/>
    <n v="22544"/>
    <s v="Gilbert Charron"/>
    <x v="0"/>
    <s v="H-2"/>
    <s v="Wildflower honey"/>
    <s v="Honey"/>
    <n v="9"/>
    <x v="8"/>
    <n v="54"/>
    <n v="2"/>
    <s v="B"/>
    <n v="0.06"/>
    <n v="50.76"/>
  </r>
  <r>
    <n v="225"/>
    <d v="2022-08-31T00:00:00"/>
    <d v="2022-08-31T00:00:00"/>
    <n v="6678"/>
    <n v="21339"/>
    <s v="Genevieve Meilleur"/>
    <x v="2"/>
    <s v="OS-1"/>
    <s v="Oatmeal soap"/>
    <s v="Organic soap"/>
    <n v="5.95"/>
    <x v="6"/>
    <n v="59.5"/>
    <n v="2"/>
    <s v="B"/>
    <n v="0.06"/>
    <n v="55.93"/>
  </r>
  <r>
    <n v="226"/>
    <d v="2022-09-01T00:00:00"/>
    <d v="2022-09-01T00:00:00"/>
    <n v="6143"/>
    <n v="15625"/>
    <s v="Daniel Feliciano"/>
    <x v="9"/>
    <s v="OS-2"/>
    <s v="Strawberry summer soap"/>
    <s v="Organic soap"/>
    <n v="5.95"/>
    <x v="0"/>
    <n v="41.65"/>
    <n v="1"/>
    <s v="A"/>
    <n v="0.05"/>
    <n v="39.567499999999995"/>
  </r>
  <r>
    <n v="227"/>
    <d v="2022-09-01T00:00:00"/>
    <d v="2022-09-01T00:00:00"/>
    <n v="6143"/>
    <n v="19842"/>
    <s v="Ruwaidah Bishara"/>
    <x v="15"/>
    <s v="H-2"/>
    <s v="Wildflower honey"/>
    <s v="Honey"/>
    <n v="9"/>
    <x v="9"/>
    <n v="9"/>
    <n v="5"/>
    <s v="E"/>
    <n v="0.15"/>
    <n v="7.65"/>
  </r>
  <r>
    <n v="228"/>
    <d v="2022-09-01T00:00:00"/>
    <d v="2022-09-01T00:00:00"/>
    <n v="6250"/>
    <n v="21914"/>
    <s v="Cornelia Guerrero"/>
    <x v="6"/>
    <s v="L-3"/>
    <s v="Oatmeal hand and body lotion"/>
    <s v="Lotions"/>
    <n v="12"/>
    <x v="6"/>
    <n v="120"/>
    <n v="2"/>
    <s v="B"/>
    <n v="0.06"/>
    <n v="112.8"/>
  </r>
  <r>
    <n v="229"/>
    <d v="2022-09-01T00:00:00"/>
    <d v="2022-09-01T00:00:00"/>
    <n v="6357"/>
    <n v="23133"/>
    <s v="Danielle  Panetier"/>
    <x v="2"/>
    <s v="H-3"/>
    <s v="Buckwheat honey"/>
    <s v="Honey"/>
    <n v="9"/>
    <x v="0"/>
    <n v="63"/>
    <n v="4"/>
    <s v="D"/>
    <n v="0.1"/>
    <n v="56.7"/>
  </r>
  <r>
    <n v="230"/>
    <d v="2022-09-02T00:00:00"/>
    <d v="2022-09-02T00:00:00"/>
    <n v="1384"/>
    <n v="22829"/>
    <s v="Jacqueline  Brunelle"/>
    <x v="1"/>
    <s v="H-3"/>
    <s v="Buckwheat honey"/>
    <s v="Honey"/>
    <n v="9"/>
    <x v="6"/>
    <n v="90"/>
    <n v="5"/>
    <s v="E"/>
    <n v="0.15"/>
    <n v="76.5"/>
  </r>
  <r>
    <n v="231"/>
    <d v="2022-09-02T00:00:00"/>
    <d v="2022-09-02T00:00:00"/>
    <n v="6143"/>
    <n v="24302"/>
    <s v="Eisa Boutros"/>
    <x v="3"/>
    <s v="OS-1"/>
    <s v="Oatmeal soap"/>
    <s v="Organic soap"/>
    <n v="5.95"/>
    <x v="0"/>
    <n v="41.65"/>
    <n v="2"/>
    <s v="B"/>
    <n v="0.06"/>
    <n v="39.150999999999996"/>
  </r>
  <r>
    <n v="232"/>
    <d v="2022-09-02T00:00:00"/>
    <d v="2022-09-02T00:00:00"/>
    <n v="6571"/>
    <n v="13122"/>
    <s v="Tabitha Shamoun"/>
    <x v="17"/>
    <s v="L-1"/>
    <s v="Goat milk hand and body lotion"/>
    <s v="Lotions"/>
    <n v="12"/>
    <x v="7"/>
    <n v="108"/>
    <n v="4"/>
    <s v="D"/>
    <n v="0.1"/>
    <n v="97.2"/>
  </r>
  <r>
    <n v="233"/>
    <d v="2022-09-02T00:00:00"/>
    <d v="2022-09-02T00:00:00"/>
    <n v="1384"/>
    <n v="27850"/>
    <s v="Andree Meilleur"/>
    <x v="1"/>
    <s v="OS-2"/>
    <s v="Strawberry summer soap"/>
    <s v="Organic soap"/>
    <n v="5.95"/>
    <x v="4"/>
    <n v="11.9"/>
    <n v="0"/>
    <s v="no discount"/>
    <n v="0"/>
    <n v="11.9"/>
  </r>
  <r>
    <n v="234"/>
    <d v="2022-09-02T00:00:00"/>
    <d v="2022-09-02T00:00:00"/>
    <n v="5382"/>
    <n v="14501"/>
    <s v="Cheng He"/>
    <x v="17"/>
    <s v="OS-2"/>
    <s v="Strawberry summer soap"/>
    <s v="Organic soap"/>
    <n v="5.95"/>
    <x v="3"/>
    <n v="23.8"/>
    <n v="1"/>
    <s v="A"/>
    <n v="0.05"/>
    <n v="22.61"/>
  </r>
  <r>
    <n v="235"/>
    <d v="2022-09-03T00:00:00"/>
    <d v="2022-09-03T00:00:00"/>
    <n v="6892"/>
    <n v="23448"/>
    <s v="Carmelo Foret"/>
    <x v="8"/>
    <s v="JJ-2"/>
    <s v="Mixed berry jam"/>
    <s v="Jams and Jellies"/>
    <n v="7.5"/>
    <x v="4"/>
    <n v="15"/>
    <n v="3"/>
    <s v="C"/>
    <n v="0.08"/>
    <n v="13.8"/>
  </r>
  <r>
    <n v="236"/>
    <d v="2022-09-03T00:00:00"/>
    <d v="2022-09-03T00:00:00"/>
    <n v="6464"/>
    <n v="15353"/>
    <s v="Francisco Almaraz"/>
    <x v="1"/>
    <s v="H-1"/>
    <s v="Clover honey"/>
    <s v="Honey"/>
    <n v="9"/>
    <x v="3"/>
    <n v="36"/>
    <n v="1"/>
    <s v="A"/>
    <n v="0.05"/>
    <n v="34.200000000000003"/>
  </r>
  <r>
    <n v="237"/>
    <d v="2022-09-03T00:00:00"/>
    <d v="2022-09-03T00:00:00"/>
    <n v="6678"/>
    <n v="23687"/>
    <s v="Li Cao"/>
    <x v="11"/>
    <s v="OS-3"/>
    <s v="Goat milk soap"/>
    <s v="Organic soap"/>
    <n v="5.95"/>
    <x v="7"/>
    <n v="53.550000000000004"/>
    <n v="4"/>
    <s v="D"/>
    <n v="0.1"/>
    <n v="48.195000000000007"/>
  </r>
  <r>
    <n v="238"/>
    <d v="2022-09-05T00:00:00"/>
    <d v="2022-09-05T00:00:00"/>
    <n v="6571"/>
    <n v="17717"/>
    <s v="Kong Chen"/>
    <x v="8"/>
    <s v="OS-3"/>
    <s v="Goat milk soap"/>
    <s v="Organic soap"/>
    <n v="5.95"/>
    <x v="0"/>
    <n v="41.65"/>
    <n v="5"/>
    <s v="E"/>
    <n v="0.15"/>
    <n v="35.402499999999996"/>
  </r>
  <r>
    <n v="239"/>
    <d v="2022-09-06T00:00:00"/>
    <d v="2022-09-06T00:00:00"/>
    <n v="5400"/>
    <n v="16088"/>
    <s v="Hector Montoya"/>
    <x v="6"/>
    <s v="JJ-3"/>
    <s v="Mixed berry jelly"/>
    <s v="Jams and Jellies"/>
    <n v="7.5"/>
    <x v="7"/>
    <n v="67.5"/>
    <n v="1"/>
    <s v="A"/>
    <n v="0.05"/>
    <n v="64.125"/>
  </r>
  <r>
    <n v="240"/>
    <d v="2022-09-06T00:00:00"/>
    <d v="2022-09-06T00:00:00"/>
    <n v="5346"/>
    <n v="12504"/>
    <s v="Elisabeth Plante"/>
    <x v="8"/>
    <s v="H-1"/>
    <s v="Clover honey"/>
    <s v="Honey"/>
    <n v="9"/>
    <x v="0"/>
    <n v="63"/>
    <n v="2"/>
    <s v="B"/>
    <n v="0.06"/>
    <n v="59.22"/>
  </r>
  <r>
    <n v="241"/>
    <d v="2022-09-07T00:00:00"/>
    <d v="2022-09-07T00:00:00"/>
    <n v="8064"/>
    <n v="15868"/>
    <s v="Dominic Cloutier"/>
    <x v="13"/>
    <s v="JJ-3"/>
    <s v="Mixed berry jelly"/>
    <s v="Jams and Jellies"/>
    <n v="7.5"/>
    <x v="7"/>
    <n v="67.5"/>
    <n v="3"/>
    <s v="C"/>
    <n v="0.08"/>
    <n v="62.1"/>
  </r>
  <r>
    <n v="242"/>
    <d v="2022-09-08T00:00:00"/>
    <d v="2022-09-08T00:00:00"/>
    <n v="5400"/>
    <n v="19063"/>
    <s v="Maison  Herve"/>
    <x v="2"/>
    <s v="H-2"/>
    <s v="Wildflower honey"/>
    <s v="Honey"/>
    <n v="9"/>
    <x v="6"/>
    <n v="90"/>
    <n v="1"/>
    <s v="A"/>
    <n v="0.05"/>
    <n v="85.5"/>
  </r>
  <r>
    <n v="243"/>
    <d v="2022-09-08T00:00:00"/>
    <d v="2022-09-08T00:00:00"/>
    <n v="6678"/>
    <n v="18265"/>
    <s v="Akia Kassis"/>
    <x v="6"/>
    <s v="OS-1"/>
    <s v="Oatmeal soap"/>
    <s v="Organic soap"/>
    <n v="5.95"/>
    <x v="3"/>
    <n v="23.8"/>
    <n v="4"/>
    <s v="D"/>
    <n v="0.1"/>
    <n v="21.42"/>
  </r>
  <r>
    <n v="244"/>
    <d v="2022-09-08T00:00:00"/>
    <d v="2022-09-08T00:00:00"/>
    <n v="5454"/>
    <n v="10550"/>
    <s v="Kyle Hatley"/>
    <x v="17"/>
    <s v="JJ-3"/>
    <s v="Mixed berry jelly"/>
    <s v="Jams and Jellies"/>
    <n v="7.5"/>
    <x v="4"/>
    <n v="15"/>
    <n v="2"/>
    <s v="B"/>
    <n v="0.06"/>
    <n v="14.1"/>
  </r>
  <r>
    <n v="245"/>
    <d v="2022-09-09T00:00:00"/>
    <d v="2022-09-09T00:00:00"/>
    <n v="8064"/>
    <n v="17972"/>
    <s v="Simon Skeen"/>
    <x v="8"/>
    <s v="OS-2"/>
    <s v="Strawberry summer soap"/>
    <s v="Organic soap"/>
    <n v="5.95"/>
    <x v="6"/>
    <n v="59.5"/>
    <n v="4"/>
    <s v="D"/>
    <n v="0.1"/>
    <n v="53.55"/>
  </r>
  <r>
    <n v="246"/>
    <d v="2022-09-09T00:00:00"/>
    <d v="2022-09-09T00:00:00"/>
    <n v="4350"/>
    <n v="19737"/>
    <s v="Malika Nueimat"/>
    <x v="15"/>
    <s v="JJ-1"/>
    <s v="Strawberry jam"/>
    <s v="Jams and Jellies"/>
    <n v="7.5"/>
    <x v="8"/>
    <n v="45"/>
    <n v="0"/>
    <s v="no discount"/>
    <n v="0"/>
    <n v="45"/>
  </r>
  <r>
    <n v="247"/>
    <d v="2022-09-09T00:00:00"/>
    <d v="2022-09-09T00:00:00"/>
    <n v="8064"/>
    <n v="10553"/>
    <s v="Reem Al-Zuhairi"/>
    <x v="5"/>
    <s v="L-1"/>
    <s v="Goat milk hand and body lotion"/>
    <s v="Lotions"/>
    <n v="12"/>
    <x v="6"/>
    <n v="120"/>
    <n v="0"/>
    <s v="no discount"/>
    <n v="0"/>
    <n v="120"/>
  </r>
  <r>
    <n v="248"/>
    <d v="2022-09-09T00:00:00"/>
    <d v="2022-09-09T00:00:00"/>
    <n v="6464"/>
    <n v="22597"/>
    <s v="Felipe Bui"/>
    <x v="7"/>
    <s v="L-1"/>
    <s v="Goat milk hand and body lotion"/>
    <s v="Lotions"/>
    <n v="12"/>
    <x v="9"/>
    <n v="12"/>
    <n v="4"/>
    <s v="D"/>
    <n v="0.1"/>
    <n v="10.8"/>
  </r>
  <r>
    <n v="249"/>
    <d v="2022-09-10T00:00:00"/>
    <d v="2022-09-10T00:00:00"/>
    <n v="4350"/>
    <n v="26350"/>
    <s v="Josephine  Grondin"/>
    <x v="12"/>
    <s v="H-3"/>
    <s v="Buckwheat honey"/>
    <s v="Honey"/>
    <n v="9"/>
    <x v="0"/>
    <n v="63"/>
    <n v="0"/>
    <s v="no discount"/>
    <n v="0"/>
    <n v="63"/>
  </r>
  <r>
    <n v="250"/>
    <d v="2022-09-11T00:00:00"/>
    <d v="2022-09-11T00:00:00"/>
    <n v="6571"/>
    <n v="12882"/>
    <s v="Astrid Flamand"/>
    <x v="13"/>
    <s v="L-1"/>
    <s v="Goat milk hand and body lotion"/>
    <s v="Lotions"/>
    <n v="12"/>
    <x v="6"/>
    <n v="120"/>
    <n v="5"/>
    <s v="E"/>
    <n v="0.15"/>
    <n v="102"/>
  </r>
  <r>
    <n v="251"/>
    <d v="2022-09-11T00:00:00"/>
    <d v="2022-09-11T00:00:00"/>
    <n v="6892"/>
    <n v="23361"/>
    <s v="Wei Mai"/>
    <x v="2"/>
    <s v="L-3"/>
    <s v="Oatmeal hand and body lotion"/>
    <s v="Lotions"/>
    <n v="12"/>
    <x v="2"/>
    <n v="60"/>
    <n v="1"/>
    <s v="A"/>
    <n v="0.05"/>
    <n v="57"/>
  </r>
  <r>
    <n v="252"/>
    <d v="2022-09-11T00:00:00"/>
    <d v="2022-09-11T00:00:00"/>
    <n v="8064"/>
    <n v="19063"/>
    <s v="Maison  Herve"/>
    <x v="2"/>
    <s v="H-3"/>
    <s v="Buckwheat honey"/>
    <s v="Honey"/>
    <n v="9"/>
    <x v="9"/>
    <n v="9"/>
    <n v="2"/>
    <s v="B"/>
    <n v="0.06"/>
    <n v="8.4600000000000009"/>
  </r>
  <r>
    <n v="253"/>
    <d v="2022-09-12T00:00:00"/>
    <d v="2022-09-12T00:00:00"/>
    <n v="1384"/>
    <n v="21321"/>
    <s v="Toby Perkins"/>
    <x v="11"/>
    <s v="H-2"/>
    <s v="Wildflower honey"/>
    <s v="Honey"/>
    <n v="9"/>
    <x v="3"/>
    <n v="36"/>
    <n v="5"/>
    <s v="E"/>
    <n v="0.15"/>
    <n v="30.6"/>
  </r>
  <r>
    <n v="254"/>
    <d v="2022-09-12T00:00:00"/>
    <d v="2022-09-12T00:00:00"/>
    <n v="6143"/>
    <n v="12856"/>
    <s v="Yi Ze Ang"/>
    <x v="0"/>
    <s v="OS-1"/>
    <s v="Oatmeal soap"/>
    <s v="Organic soap"/>
    <n v="5.95"/>
    <x v="9"/>
    <n v="5.95"/>
    <n v="0"/>
    <s v="no discount"/>
    <n v="0"/>
    <n v="5.95"/>
  </r>
  <r>
    <n v="255"/>
    <d v="2022-09-12T00:00:00"/>
    <d v="2022-09-12T00:00:00"/>
    <n v="6678"/>
    <n v="21852"/>
    <s v="Desiree Maldonado"/>
    <x v="2"/>
    <s v="OS-3"/>
    <s v="Goat milk soap"/>
    <s v="Organic soap"/>
    <n v="5.95"/>
    <x v="4"/>
    <n v="11.9"/>
    <n v="1"/>
    <s v="A"/>
    <n v="0.05"/>
    <n v="11.305"/>
  </r>
  <r>
    <n v="256"/>
    <d v="2022-09-12T00:00:00"/>
    <d v="2022-09-12T00:00:00"/>
    <n v="6464"/>
    <n v="23585"/>
    <s v="Taqwaa Samaha"/>
    <x v="9"/>
    <s v="OS-2"/>
    <s v="Strawberry summer soap"/>
    <s v="Organic soap"/>
    <n v="5.95"/>
    <x v="8"/>
    <n v="35.700000000000003"/>
    <n v="0"/>
    <s v="no discount"/>
    <n v="0"/>
    <n v="35.700000000000003"/>
  </r>
  <r>
    <n v="257"/>
    <d v="2022-09-12T00:00:00"/>
    <d v="2022-09-12T00:00:00"/>
    <n v="8064"/>
    <n v="21785"/>
    <s v="Philippe Pelland"/>
    <x v="2"/>
    <s v="H-2"/>
    <s v="Wildflower honey"/>
    <s v="Honey"/>
    <n v="9"/>
    <x v="7"/>
    <n v="81"/>
    <n v="1"/>
    <s v="A"/>
    <n v="0.05"/>
    <n v="76.95"/>
  </r>
  <r>
    <n v="258"/>
    <d v="2022-09-13T00:00:00"/>
    <d v="2022-09-13T00:00:00"/>
    <n v="5346"/>
    <n v="10523"/>
    <s v="Xia Mai"/>
    <x v="1"/>
    <s v="H-1"/>
    <s v="Clover honey"/>
    <s v="Honey"/>
    <n v="9"/>
    <x v="6"/>
    <n v="90"/>
    <n v="5"/>
    <s v="E"/>
    <n v="0.15"/>
    <n v="76.5"/>
  </r>
  <r>
    <n v="259"/>
    <d v="2022-09-13T00:00:00"/>
    <d v="2022-09-13T00:00:00"/>
    <n v="6892"/>
    <n v="23531"/>
    <s v="Luc Chauvin"/>
    <x v="5"/>
    <s v="H-1"/>
    <s v="Clover honey"/>
    <s v="Honey"/>
    <n v="9"/>
    <x v="7"/>
    <n v="81"/>
    <n v="3"/>
    <s v="C"/>
    <n v="0.08"/>
    <n v="74.52"/>
  </r>
  <r>
    <n v="260"/>
    <d v="2022-09-14T00:00:00"/>
    <d v="2022-09-14T00:00:00"/>
    <n v="4350"/>
    <n v="21803"/>
    <s v="Xiang Zhong"/>
    <x v="5"/>
    <s v="H-3"/>
    <s v="Buckwheat honey"/>
    <s v="Honey"/>
    <n v="9"/>
    <x v="8"/>
    <n v="54"/>
    <n v="2"/>
    <s v="B"/>
    <n v="0.06"/>
    <n v="50.76"/>
  </r>
  <r>
    <n v="261"/>
    <d v="2022-09-14T00:00:00"/>
    <d v="2022-09-14T00:00:00"/>
    <n v="8064"/>
    <n v="10061"/>
    <s v="Jacob Schreiner"/>
    <x v="2"/>
    <s v="H-2"/>
    <s v="Wildflower honey"/>
    <s v="Honey"/>
    <n v="9"/>
    <x v="3"/>
    <n v="36"/>
    <n v="5"/>
    <s v="E"/>
    <n v="0.15"/>
    <n v="30.6"/>
  </r>
  <r>
    <n v="262"/>
    <d v="2022-09-14T00:00:00"/>
    <d v="2022-09-14T00:00:00"/>
    <n v="6678"/>
    <n v="27538"/>
    <s v="David Charron"/>
    <x v="1"/>
    <s v="L-1"/>
    <s v="Goat milk hand and body lotion"/>
    <s v="Lotions"/>
    <n v="12"/>
    <x v="4"/>
    <n v="24"/>
    <n v="5"/>
    <s v="E"/>
    <n v="0.15"/>
    <n v="20.399999999999999"/>
  </r>
  <r>
    <n v="263"/>
    <d v="2022-09-14T00:00:00"/>
    <d v="2022-09-14T00:00:00"/>
    <n v="5418"/>
    <n v="27191"/>
    <s v="Qi Shi"/>
    <x v="1"/>
    <s v="JJ-3"/>
    <s v="Mixed berry jelly"/>
    <s v="Jams and Jellies"/>
    <n v="7.5"/>
    <x v="0"/>
    <n v="52.5"/>
    <n v="1"/>
    <s v="A"/>
    <n v="0.05"/>
    <n v="49.875"/>
  </r>
  <r>
    <n v="264"/>
    <d v="2022-09-15T00:00:00"/>
    <d v="2022-09-15T00:00:00"/>
    <n v="6357"/>
    <n v="14501"/>
    <s v="Cheng He"/>
    <x v="17"/>
    <s v="OS-1"/>
    <s v="Oatmeal soap"/>
    <s v="Organic soap"/>
    <n v="5.95"/>
    <x v="5"/>
    <n v="17.850000000000001"/>
    <n v="5"/>
    <s v="E"/>
    <n v="0.15"/>
    <n v="15.172500000000001"/>
  </r>
  <r>
    <n v="265"/>
    <d v="2022-09-15T00:00:00"/>
    <d v="2022-09-15T00:00:00"/>
    <n v="6892"/>
    <n v="15868"/>
    <s v="Dominic Cloutier"/>
    <x v="13"/>
    <s v="JJ-1"/>
    <s v="Strawberry jam"/>
    <s v="Jams and Jellies"/>
    <n v="7.5"/>
    <x v="8"/>
    <n v="45"/>
    <n v="1"/>
    <s v="A"/>
    <n v="0.05"/>
    <n v="42.75"/>
  </r>
  <r>
    <n v="266"/>
    <d v="2022-09-15T00:00:00"/>
    <d v="2022-09-15T00:00:00"/>
    <n v="6892"/>
    <n v="21104"/>
    <s v="Chris Bromley"/>
    <x v="6"/>
    <s v="H-2"/>
    <s v="Wildflower honey"/>
    <s v="Honey"/>
    <n v="9"/>
    <x v="4"/>
    <n v="18"/>
    <n v="4"/>
    <s v="D"/>
    <n v="0.1"/>
    <n v="16.2"/>
  </r>
  <r>
    <n v="267"/>
    <d v="2022-09-16T00:00:00"/>
    <d v="2022-09-16T00:00:00"/>
    <n v="6892"/>
    <n v="18195"/>
    <s v="Lei Luo"/>
    <x v="6"/>
    <s v="H-1"/>
    <s v="Clover honey"/>
    <s v="Honey"/>
    <n v="9"/>
    <x v="6"/>
    <n v="90"/>
    <n v="0"/>
    <s v="no discount"/>
    <n v="0"/>
    <n v="90"/>
  </r>
  <r>
    <n v="268"/>
    <d v="2022-09-16T00:00:00"/>
    <d v="2022-09-16T00:00:00"/>
    <n v="8064"/>
    <n v="26018"/>
    <s v="Helene Rocher"/>
    <x v="9"/>
    <s v="L-2"/>
    <s v="Goat milk and honey cream"/>
    <s v="Lotions"/>
    <n v="12"/>
    <x v="1"/>
    <n v="96"/>
    <n v="4"/>
    <s v="D"/>
    <n v="0.1"/>
    <n v="86.4"/>
  </r>
  <r>
    <n v="269"/>
    <d v="2022-09-17T00:00:00"/>
    <d v="2022-09-17T00:00:00"/>
    <n v="6464"/>
    <n v="13014"/>
    <s v="Alexandre Doyon"/>
    <x v="6"/>
    <s v="JJ-3"/>
    <s v="Mixed berry jelly"/>
    <s v="Jams and Jellies"/>
    <n v="7.5"/>
    <x v="7"/>
    <n v="67.5"/>
    <n v="5"/>
    <s v="E"/>
    <n v="0.15"/>
    <n v="57.375"/>
  </r>
  <r>
    <n v="270"/>
    <d v="2022-09-17T00:00:00"/>
    <d v="2022-09-17T00:00:00"/>
    <n v="6357"/>
    <n v="20177"/>
    <s v="Libby Stokes"/>
    <x v="2"/>
    <s v="JJ-3"/>
    <s v="Mixed berry jelly"/>
    <s v="Jams and Jellies"/>
    <n v="7.5"/>
    <x v="3"/>
    <n v="30"/>
    <n v="3"/>
    <s v="C"/>
    <n v="0.08"/>
    <n v="27.6"/>
  </r>
  <r>
    <n v="271"/>
    <d v="2022-09-18T00:00:00"/>
    <d v="2022-09-18T00:00:00"/>
    <n v="6678"/>
    <n v="22749"/>
    <s v="Emery Cate"/>
    <x v="8"/>
    <s v="H-2"/>
    <s v="Wildflower honey"/>
    <s v="Honey"/>
    <n v="9"/>
    <x v="8"/>
    <n v="54"/>
    <n v="0"/>
    <s v="no discount"/>
    <n v="0"/>
    <n v="54"/>
  </r>
  <r>
    <n v="272"/>
    <d v="2022-09-19T00:00:00"/>
    <d v="2022-09-19T00:00:00"/>
    <n v="6678"/>
    <n v="25168"/>
    <s v="Harriet Finch"/>
    <x v="17"/>
    <s v="JJ-2"/>
    <s v="Mixed berry jam"/>
    <s v="Jams and Jellies"/>
    <n v="7.5"/>
    <x v="5"/>
    <n v="22.5"/>
    <n v="4"/>
    <s v="D"/>
    <n v="0.1"/>
    <n v="20.25"/>
  </r>
  <r>
    <n v="273"/>
    <d v="2022-09-20T00:00:00"/>
    <d v="2022-09-20T00:00:00"/>
    <n v="8064"/>
    <n v="16741"/>
    <s v="Kristophe  Barjavel"/>
    <x v="4"/>
    <s v="JJ-1"/>
    <s v="Strawberry jam"/>
    <s v="Jams and Jellies"/>
    <n v="7.5"/>
    <x v="4"/>
    <n v="15"/>
    <n v="1"/>
    <s v="A"/>
    <n v="0.05"/>
    <n v="14.25"/>
  </r>
  <r>
    <n v="274"/>
    <d v="2022-09-20T00:00:00"/>
    <d v="2022-09-20T00:00:00"/>
    <n v="5418"/>
    <n v="20676"/>
    <s v="Nancy Terry"/>
    <x v="9"/>
    <s v="H-2"/>
    <s v="Wildflower honey"/>
    <s v="Honey"/>
    <n v="9"/>
    <x v="2"/>
    <n v="45"/>
    <n v="4"/>
    <s v="D"/>
    <n v="0.1"/>
    <n v="40.5"/>
  </r>
  <r>
    <n v="275"/>
    <d v="2022-09-20T00:00:00"/>
    <d v="2022-09-20T00:00:00"/>
    <n v="5400"/>
    <n v="15625"/>
    <s v="Daniel Feliciano"/>
    <x v="9"/>
    <s v="OS-3"/>
    <s v="Goat milk soap"/>
    <s v="Organic soap"/>
    <n v="5.95"/>
    <x v="7"/>
    <n v="53.550000000000004"/>
    <n v="2"/>
    <s v="B"/>
    <n v="0.06"/>
    <n v="50.337000000000003"/>
  </r>
  <r>
    <n v="276"/>
    <d v="2022-09-20T00:00:00"/>
    <d v="2022-09-20T00:00:00"/>
    <n v="6464"/>
    <n v="22883"/>
    <s v="Shi He"/>
    <x v="10"/>
    <s v="L-2"/>
    <s v="Goat milk and honey cream"/>
    <s v="Lotions"/>
    <n v="12"/>
    <x v="0"/>
    <n v="84"/>
    <n v="0"/>
    <s v="no discount"/>
    <n v="0"/>
    <n v="84"/>
  </r>
  <r>
    <n v="277"/>
    <d v="2022-09-21T00:00:00"/>
    <d v="2022-09-21T00:00:00"/>
    <n v="5346"/>
    <n v="15288"/>
    <s v="Leah Bailey"/>
    <x v="9"/>
    <s v="OS-2"/>
    <s v="Strawberry summer soap"/>
    <s v="Organic soap"/>
    <n v="5.95"/>
    <x v="6"/>
    <n v="59.5"/>
    <n v="0"/>
    <s v="no discount"/>
    <n v="0"/>
    <n v="59.5"/>
  </r>
  <r>
    <n v="278"/>
    <d v="2022-09-21T00:00:00"/>
    <d v="2022-09-21T00:00:00"/>
    <n v="6678"/>
    <n v="23211"/>
    <s v="Tami Alvarado"/>
    <x v="6"/>
    <s v="L-2"/>
    <s v="Goat milk and honey cream"/>
    <s v="Lotions"/>
    <n v="12"/>
    <x v="9"/>
    <n v="12"/>
    <n v="1"/>
    <s v="A"/>
    <n v="0.05"/>
    <n v="11.4"/>
  </r>
  <r>
    <n v="279"/>
    <d v="2022-09-21T00:00:00"/>
    <d v="2022-09-21T00:00:00"/>
    <n v="5418"/>
    <n v="19375"/>
    <s v="Fabio Fernandes"/>
    <x v="6"/>
    <s v="OS-1"/>
    <s v="Oatmeal soap"/>
    <s v="Organic soap"/>
    <n v="5.95"/>
    <x v="5"/>
    <n v="17.850000000000001"/>
    <n v="4"/>
    <s v="D"/>
    <n v="0.1"/>
    <n v="16.065000000000001"/>
  </r>
  <r>
    <n v="280"/>
    <d v="2022-09-21T00:00:00"/>
    <d v="2022-09-21T00:00:00"/>
    <n v="8064"/>
    <n v="15256"/>
    <s v="Lan Mai"/>
    <x v="6"/>
    <s v="L-2"/>
    <s v="Goat milk and honey cream"/>
    <s v="Lotions"/>
    <n v="12"/>
    <x v="3"/>
    <n v="48"/>
    <n v="5"/>
    <s v="E"/>
    <n v="0.15"/>
    <n v="40.799999999999997"/>
  </r>
  <r>
    <n v="281"/>
    <d v="2022-09-21T00:00:00"/>
    <d v="2022-09-21T00:00:00"/>
    <n v="6892"/>
    <n v="24924"/>
    <s v="Christian Saucier"/>
    <x v="9"/>
    <s v="JJ-2"/>
    <s v="Mixed berry jam"/>
    <s v="Jams and Jellies"/>
    <n v="7.5"/>
    <x v="5"/>
    <n v="22.5"/>
    <n v="5"/>
    <s v="E"/>
    <n v="0.15"/>
    <n v="19.125"/>
  </r>
  <r>
    <n v="282"/>
    <d v="2022-09-21T00:00:00"/>
    <d v="2022-09-21T00:00:00"/>
    <n v="6143"/>
    <n v="26554"/>
    <s v="Fang Yin Tu"/>
    <x v="6"/>
    <s v="JJ-1"/>
    <s v="Strawberry jam"/>
    <s v="Jams and Jellies"/>
    <n v="7.5"/>
    <x v="1"/>
    <n v="60"/>
    <n v="3"/>
    <s v="C"/>
    <n v="0.08"/>
    <n v="55.2"/>
  </r>
  <r>
    <n v="283"/>
    <d v="2022-09-21T00:00:00"/>
    <d v="2022-09-21T00:00:00"/>
    <n v="6678"/>
    <n v="15256"/>
    <s v="Lan Mai"/>
    <x v="6"/>
    <s v="L-3"/>
    <s v="Oatmeal hand and body lotion"/>
    <s v="Lotions"/>
    <n v="12"/>
    <x v="2"/>
    <n v="60"/>
    <n v="2"/>
    <s v="B"/>
    <n v="0.06"/>
    <n v="56.4"/>
  </r>
  <r>
    <n v="284"/>
    <d v="2022-09-22T00:00:00"/>
    <d v="2022-09-22T00:00:00"/>
    <n v="5418"/>
    <n v="10075"/>
    <s v="Ruth Miranda"/>
    <x v="2"/>
    <s v="OS-3"/>
    <s v="Goat milk soap"/>
    <s v="Organic soap"/>
    <n v="5.95"/>
    <x v="2"/>
    <n v="29.75"/>
    <n v="4"/>
    <s v="D"/>
    <n v="0.1"/>
    <n v="26.774999999999999"/>
  </r>
  <r>
    <n v="285"/>
    <d v="2022-09-22T00:00:00"/>
    <d v="2022-09-22T00:00:00"/>
    <n v="8064"/>
    <n v="12265"/>
    <s v="Jonathan Voigt"/>
    <x v="0"/>
    <s v="OS-2"/>
    <s v="Strawberry summer soap"/>
    <s v="Organic soap"/>
    <n v="5.95"/>
    <x v="1"/>
    <n v="47.6"/>
    <n v="0"/>
    <s v="no discount"/>
    <n v="0"/>
    <n v="47.6"/>
  </r>
  <r>
    <n v="286"/>
    <d v="2022-09-23T00:00:00"/>
    <d v="2022-09-23T00:00:00"/>
    <n v="6678"/>
    <n v="25355"/>
    <s v="Miles McDaniel"/>
    <x v="16"/>
    <s v="JJ-4"/>
    <s v="Rhubarb-strawberry compote"/>
    <s v="Jams and Jellies"/>
    <n v="8"/>
    <x v="1"/>
    <n v="64"/>
    <n v="1"/>
    <s v="A"/>
    <n v="0.05"/>
    <n v="60.8"/>
  </r>
  <r>
    <n v="287"/>
    <d v="2022-09-23T00:00:00"/>
    <d v="2022-09-23T00:00:00"/>
    <n v="6250"/>
    <n v="25168"/>
    <s v="Harriet Finch"/>
    <x v="17"/>
    <s v="JJ-1"/>
    <s v="Strawberry jam"/>
    <s v="Jams and Jellies"/>
    <n v="7.5"/>
    <x v="2"/>
    <n v="37.5"/>
    <n v="2"/>
    <s v="B"/>
    <n v="0.06"/>
    <n v="35.25"/>
  </r>
  <r>
    <n v="288"/>
    <d v="2022-09-23T00:00:00"/>
    <d v="2022-09-23T00:00:00"/>
    <n v="4350"/>
    <n v="16088"/>
    <s v="Hector Montoya"/>
    <x v="6"/>
    <s v="JJ-4"/>
    <s v="Rhubarb-strawberry compote"/>
    <s v="Jams and Jellies"/>
    <n v="8"/>
    <x v="4"/>
    <n v="16"/>
    <n v="2"/>
    <s v="B"/>
    <n v="0.06"/>
    <n v="15.04"/>
  </r>
  <r>
    <n v="289"/>
    <d v="2022-09-24T00:00:00"/>
    <d v="2022-09-24T00:00:00"/>
    <n v="6678"/>
    <n v="25523"/>
    <s v="Horace Summerlin"/>
    <x v="6"/>
    <s v="L-3"/>
    <s v="Oatmeal hand and body lotion"/>
    <s v="Lotions"/>
    <n v="12"/>
    <x v="2"/>
    <n v="60"/>
    <n v="0"/>
    <s v="no discount"/>
    <n v="0"/>
    <n v="60"/>
  </r>
  <r>
    <n v="290"/>
    <d v="2022-09-24T00:00:00"/>
    <d v="2022-09-24T00:00:00"/>
    <n v="5454"/>
    <n v="23607"/>
    <s v="Charline Varieur"/>
    <x v="4"/>
    <s v="L-3"/>
    <s v="Oatmeal hand and body lotion"/>
    <s v="Lotions"/>
    <n v="12"/>
    <x v="5"/>
    <n v="36"/>
    <n v="2"/>
    <s v="B"/>
    <n v="0.06"/>
    <n v="33.840000000000003"/>
  </r>
  <r>
    <n v="291"/>
    <d v="2022-09-25T00:00:00"/>
    <d v="2022-09-25T00:00:00"/>
    <n v="5400"/>
    <n v="19904"/>
    <s v="Catherine Alford"/>
    <x v="16"/>
    <s v="JJ-4"/>
    <s v="Rhubarb-strawberry compote"/>
    <s v="Jams and Jellies"/>
    <n v="8"/>
    <x v="0"/>
    <n v="56"/>
    <n v="0"/>
    <s v="no discount"/>
    <n v="0"/>
    <n v="56"/>
  </r>
  <r>
    <n v="292"/>
    <d v="2022-09-25T00:00:00"/>
    <d v="2022-09-25T00:00:00"/>
    <n v="6892"/>
    <n v="10734"/>
    <s v="Sonia Lynch"/>
    <x v="8"/>
    <s v="H-1"/>
    <s v="Clover honey"/>
    <s v="Honey"/>
    <n v="9"/>
    <x v="8"/>
    <n v="54"/>
    <n v="0"/>
    <s v="no discount"/>
    <n v="0"/>
    <n v="54"/>
  </r>
  <r>
    <n v="293"/>
    <d v="2022-09-25T00:00:00"/>
    <d v="2022-09-25T00:00:00"/>
    <n v="8064"/>
    <n v="25226"/>
    <s v="Gerard Masse"/>
    <x v="15"/>
    <s v="OS-3"/>
    <s v="Goat milk soap"/>
    <s v="Organic soap"/>
    <n v="5.95"/>
    <x v="0"/>
    <n v="41.65"/>
    <n v="1"/>
    <s v="A"/>
    <n v="0.05"/>
    <n v="39.567499999999995"/>
  </r>
  <r>
    <n v="294"/>
    <d v="2022-09-26T00:00:00"/>
    <d v="2022-09-26T00:00:00"/>
    <n v="6571"/>
    <n v="10558"/>
    <s v="Jiang Li Xin"/>
    <x v="2"/>
    <s v="L-2"/>
    <s v="Goat milk and honey cream"/>
    <s v="Lotions"/>
    <n v="12"/>
    <x v="9"/>
    <n v="12"/>
    <n v="0"/>
    <s v="no discount"/>
    <n v="0"/>
    <n v="12"/>
  </r>
  <r>
    <n v="295"/>
    <d v="2022-09-26T00:00:00"/>
    <d v="2022-09-26T00:00:00"/>
    <n v="6892"/>
    <n v="18345"/>
    <s v="Manuel Jerome"/>
    <x v="0"/>
    <s v="JJ-4"/>
    <s v="Rhubarb-strawberry compote"/>
    <s v="Jams and Jellies"/>
    <n v="8"/>
    <x v="9"/>
    <n v="8"/>
    <n v="3"/>
    <s v="C"/>
    <n v="0.08"/>
    <n v="7.36"/>
  </r>
  <r>
    <n v="296"/>
    <d v="2022-09-27T00:00:00"/>
    <d v="2022-09-27T00:00:00"/>
    <n v="8064"/>
    <n v="20177"/>
    <s v="Libby Stokes"/>
    <x v="2"/>
    <s v="JJ-2"/>
    <s v="Mixed berry jam"/>
    <s v="Jams and Jellies"/>
    <n v="7.5"/>
    <x v="0"/>
    <n v="52.5"/>
    <n v="1"/>
    <s v="A"/>
    <n v="0.05"/>
    <n v="49.875"/>
  </r>
  <r>
    <n v="297"/>
    <d v="2022-09-28T00:00:00"/>
    <d v="2022-09-28T00:00:00"/>
    <n v="5454"/>
    <n v="26554"/>
    <s v="Fang Yin Tu"/>
    <x v="6"/>
    <s v="H-3"/>
    <s v="Buckwheat honey"/>
    <s v="Honey"/>
    <n v="9"/>
    <x v="3"/>
    <n v="36"/>
    <n v="5"/>
    <s v="E"/>
    <n v="0.15"/>
    <n v="30.6"/>
  </r>
  <r>
    <n v="298"/>
    <d v="2022-09-28T00:00:00"/>
    <d v="2022-09-28T00:00:00"/>
    <n v="1384"/>
    <n v="11124"/>
    <s v="Kaela Samaha"/>
    <x v="3"/>
    <s v="L-1"/>
    <s v="Goat milk hand and body lotion"/>
    <s v="Lotions"/>
    <n v="12"/>
    <x v="5"/>
    <n v="36"/>
    <n v="1"/>
    <s v="A"/>
    <n v="0.05"/>
    <n v="34.200000000000003"/>
  </r>
  <r>
    <n v="299"/>
    <d v="2022-09-29T00:00:00"/>
    <d v="2022-09-29T00:00:00"/>
    <n v="6678"/>
    <n v="10553"/>
    <s v="Reem Al-Zuhairi"/>
    <x v="5"/>
    <s v="JJ-4"/>
    <s v="Rhubarb-strawberry compote"/>
    <s v="Jams and Jellies"/>
    <n v="8"/>
    <x v="7"/>
    <n v="72"/>
    <n v="3"/>
    <s v="C"/>
    <n v="0.08"/>
    <n v="66.239999999999995"/>
  </r>
  <r>
    <n v="300"/>
    <d v="2022-09-29T00:00:00"/>
    <d v="2022-09-29T00:00:00"/>
    <n v="6678"/>
    <n v="17610"/>
    <s v="Andre Rivard"/>
    <x v="2"/>
    <s v="L-2"/>
    <s v="Goat milk and honey cream"/>
    <s v="Lotions"/>
    <n v="12"/>
    <x v="2"/>
    <n v="60"/>
    <n v="3"/>
    <s v="C"/>
    <n v="0.08"/>
    <n v="55.2"/>
  </r>
  <r>
    <n v="301"/>
    <d v="2022-09-29T00:00:00"/>
    <d v="2022-09-29T00:00:00"/>
    <n v="6678"/>
    <n v="26510"/>
    <s v="Caresse Cartier"/>
    <x v="8"/>
    <s v="JJ-1"/>
    <s v="Strawberry jam"/>
    <s v="Jams and Jellies"/>
    <n v="7.5"/>
    <x v="7"/>
    <n v="67.5"/>
    <n v="0"/>
    <s v="no discount"/>
    <n v="0"/>
    <n v="67.5"/>
  </r>
  <r>
    <n v="302"/>
    <d v="2022-09-29T00:00:00"/>
    <d v="2022-09-29T00:00:00"/>
    <n v="5400"/>
    <n v="12032"/>
    <s v="Norma Herman"/>
    <x v="6"/>
    <s v="L-2"/>
    <s v="Goat milk and honey cream"/>
    <s v="Lotions"/>
    <n v="12"/>
    <x v="0"/>
    <n v="84"/>
    <n v="1"/>
    <s v="A"/>
    <n v="0.05"/>
    <n v="79.8"/>
  </r>
  <r>
    <n v="303"/>
    <d v="2022-09-29T00:00:00"/>
    <d v="2022-09-29T00:00:00"/>
    <n v="6892"/>
    <n v="16595"/>
    <s v="Humayd Natsheh"/>
    <x v="6"/>
    <s v="OS-3"/>
    <s v="Goat milk soap"/>
    <s v="Organic soap"/>
    <n v="5.95"/>
    <x v="0"/>
    <n v="41.65"/>
    <n v="3"/>
    <s v="C"/>
    <n v="0.08"/>
    <n v="38.317999999999998"/>
  </r>
  <r>
    <n v="304"/>
    <d v="2022-09-30T00:00:00"/>
    <d v="2022-09-30T00:00:00"/>
    <n v="4350"/>
    <n v="28732"/>
    <s v="Coralie Potvin"/>
    <x v="11"/>
    <s v="L-1"/>
    <s v="Goat milk hand and body lotion"/>
    <s v="Lotions"/>
    <n v="12"/>
    <x v="9"/>
    <n v="12"/>
    <n v="0"/>
    <s v="no discount"/>
    <n v="0"/>
    <n v="12"/>
  </r>
  <r>
    <n v="305"/>
    <d v="2022-09-30T00:00:00"/>
    <d v="2022-09-30T00:00:00"/>
    <n v="6143"/>
    <n v="24926"/>
    <s v="Yan Yan Tang"/>
    <x v="14"/>
    <s v="JJ-3"/>
    <s v="Mixed berry jelly"/>
    <s v="Jams and Jellies"/>
    <n v="7.5"/>
    <x v="3"/>
    <n v="30"/>
    <n v="2"/>
    <s v="B"/>
    <n v="0.06"/>
    <n v="28.2"/>
  </r>
  <r>
    <n v="306"/>
    <d v="2022-09-30T00:00:00"/>
    <d v="2022-09-30T00:00:00"/>
    <n v="5400"/>
    <n v="25355"/>
    <s v="Miles McDaniel"/>
    <x v="16"/>
    <s v="L-3"/>
    <s v="Oatmeal hand and body lotion"/>
    <s v="Lotions"/>
    <n v="12"/>
    <x v="0"/>
    <n v="84"/>
    <n v="4"/>
    <s v="D"/>
    <n v="0.1"/>
    <n v="75.59999999999999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n v="1"/>
    <x v="0"/>
    <x v="0"/>
    <n v="6892"/>
    <n v="12265"/>
    <s v="Jonathan Voigt"/>
    <x v="0"/>
    <s v="OS-3"/>
    <x v="0"/>
    <x v="0"/>
    <n v="5.95"/>
    <n v="7"/>
    <n v="41.65"/>
    <n v="4"/>
    <s v="D"/>
    <n v="0.1"/>
    <n v="37.484999999999999"/>
  </r>
  <r>
    <n v="2"/>
    <x v="1"/>
    <x v="1"/>
    <n v="6464"/>
    <n v="27538"/>
    <s v="David Charron"/>
    <x v="1"/>
    <s v="JJ-4"/>
    <x v="1"/>
    <x v="1"/>
    <n v="8"/>
    <n v="8"/>
    <n v="64"/>
    <n v="0"/>
    <s v="no discount"/>
    <n v="0"/>
    <n v="64"/>
  </r>
  <r>
    <n v="3"/>
    <x v="1"/>
    <x v="1"/>
    <n v="1384"/>
    <n v="16736"/>
    <s v="Wen Xie"/>
    <x v="2"/>
    <s v="OS-3"/>
    <x v="0"/>
    <x v="0"/>
    <n v="5.95"/>
    <n v="5"/>
    <n v="29.75"/>
    <n v="0"/>
    <s v="no discount"/>
    <n v="0"/>
    <n v="29.75"/>
  </r>
  <r>
    <n v="4"/>
    <x v="1"/>
    <x v="1"/>
    <n v="6678"/>
    <n v="11124"/>
    <s v="Kaela Samaha"/>
    <x v="3"/>
    <s v="L-2"/>
    <x v="2"/>
    <x v="2"/>
    <n v="12"/>
    <n v="5"/>
    <n v="60"/>
    <n v="4"/>
    <s v="D"/>
    <n v="0.1"/>
    <n v="54"/>
  </r>
  <r>
    <n v="5"/>
    <x v="2"/>
    <x v="2"/>
    <n v="6678"/>
    <n v="22713"/>
    <s v="Eugenia Austin"/>
    <x v="4"/>
    <s v="JJ-3"/>
    <x v="3"/>
    <x v="1"/>
    <n v="7.5"/>
    <n v="7"/>
    <n v="52.5"/>
    <n v="3"/>
    <s v="C"/>
    <n v="0.08"/>
    <n v="48.3"/>
  </r>
  <r>
    <n v="6"/>
    <x v="3"/>
    <x v="3"/>
    <n v="6357"/>
    <n v="10681"/>
    <s v="Angel Arteaga"/>
    <x v="5"/>
    <s v="OS-3"/>
    <x v="0"/>
    <x v="0"/>
    <n v="5.95"/>
    <n v="4"/>
    <n v="23.8"/>
    <n v="0"/>
    <s v="no discount"/>
    <n v="0"/>
    <n v="23.8"/>
  </r>
  <r>
    <n v="7"/>
    <x v="3"/>
    <x v="3"/>
    <n v="6143"/>
    <n v="21064"/>
    <s v="Nathan Bottoms"/>
    <x v="6"/>
    <s v="JJ-1"/>
    <x v="4"/>
    <x v="1"/>
    <n v="7.5"/>
    <n v="2"/>
    <n v="15"/>
    <n v="5"/>
    <s v="E"/>
    <n v="0.15"/>
    <n v="12.75"/>
  </r>
  <r>
    <n v="8"/>
    <x v="3"/>
    <x v="3"/>
    <n v="6464"/>
    <n v="28365"/>
    <s v="Velma Buckner"/>
    <x v="7"/>
    <s v="L-2"/>
    <x v="2"/>
    <x v="2"/>
    <n v="12"/>
    <n v="8"/>
    <n v="96"/>
    <n v="1"/>
    <s v="A"/>
    <n v="0.05"/>
    <n v="91.2"/>
  </r>
  <r>
    <n v="9"/>
    <x v="3"/>
    <x v="3"/>
    <n v="6250"/>
    <n v="17717"/>
    <s v="Kong Chen"/>
    <x v="8"/>
    <s v="H-1"/>
    <x v="5"/>
    <x v="3"/>
    <n v="9"/>
    <n v="2"/>
    <n v="18"/>
    <n v="1"/>
    <s v="A"/>
    <n v="0.05"/>
    <n v="17.100000000000001"/>
  </r>
  <r>
    <n v="10"/>
    <x v="3"/>
    <x v="3"/>
    <n v="5400"/>
    <n v="15353"/>
    <s v="Francisco Almaraz"/>
    <x v="1"/>
    <s v="H-2"/>
    <x v="6"/>
    <x v="3"/>
    <n v="9"/>
    <n v="3"/>
    <n v="27"/>
    <n v="2"/>
    <s v="B"/>
    <n v="0.06"/>
    <n v="25.38"/>
  </r>
  <r>
    <n v="11"/>
    <x v="4"/>
    <x v="4"/>
    <n v="1384"/>
    <n v="24952"/>
    <s v="Michael Yin"/>
    <x v="8"/>
    <s v="H-3"/>
    <x v="7"/>
    <x v="3"/>
    <n v="9"/>
    <n v="8"/>
    <n v="72"/>
    <n v="5"/>
    <s v="E"/>
    <n v="0.15"/>
    <n v="61.2"/>
  </r>
  <r>
    <n v="12"/>
    <x v="4"/>
    <x v="4"/>
    <n v="6678"/>
    <n v="23585"/>
    <s v="Taqwaa Samaha"/>
    <x v="9"/>
    <s v="OS-1"/>
    <x v="8"/>
    <x v="0"/>
    <n v="5.95"/>
    <n v="10"/>
    <n v="59.5"/>
    <n v="2"/>
    <s v="B"/>
    <n v="0.06"/>
    <n v="55.93"/>
  </r>
  <r>
    <n v="13"/>
    <x v="4"/>
    <x v="4"/>
    <n v="6892"/>
    <n v="25929"/>
    <s v="Hafsa Dallah"/>
    <x v="10"/>
    <s v="JJ-4"/>
    <x v="1"/>
    <x v="1"/>
    <n v="8"/>
    <n v="9"/>
    <n v="72"/>
    <n v="5"/>
    <s v="E"/>
    <n v="0.15"/>
    <n v="61.2"/>
  </r>
  <r>
    <n v="14"/>
    <x v="4"/>
    <x v="4"/>
    <n v="5346"/>
    <n v="27191"/>
    <s v="Qi Shi"/>
    <x v="1"/>
    <s v="JJ-2"/>
    <x v="9"/>
    <x v="1"/>
    <n v="7.5"/>
    <n v="9"/>
    <n v="67.5"/>
    <n v="0"/>
    <s v="no discount"/>
    <n v="0"/>
    <n v="67.5"/>
  </r>
  <r>
    <n v="15"/>
    <x v="4"/>
    <x v="4"/>
    <n v="6464"/>
    <n v="15561"/>
    <s v="Hamal Shammas"/>
    <x v="8"/>
    <s v="OS-2"/>
    <x v="10"/>
    <x v="0"/>
    <n v="5.95"/>
    <n v="2"/>
    <n v="11.9"/>
    <n v="2"/>
    <s v="B"/>
    <n v="0.06"/>
    <n v="11.186"/>
  </r>
  <r>
    <n v="16"/>
    <x v="4"/>
    <x v="4"/>
    <n v="5346"/>
    <n v="15256"/>
    <s v="Lan Mai"/>
    <x v="6"/>
    <s v="OS-1"/>
    <x v="8"/>
    <x v="0"/>
    <n v="5.95"/>
    <n v="3"/>
    <n v="17.850000000000001"/>
    <n v="3"/>
    <s v="C"/>
    <n v="0.08"/>
    <n v="16.422000000000001"/>
  </r>
  <r>
    <n v="17"/>
    <x v="5"/>
    <x v="5"/>
    <n v="6678"/>
    <n v="23450"/>
    <s v="Munira Abrego"/>
    <x v="6"/>
    <s v="OS-3"/>
    <x v="0"/>
    <x v="0"/>
    <n v="5.95"/>
    <n v="5"/>
    <n v="29.75"/>
    <n v="1"/>
    <s v="A"/>
    <n v="0.05"/>
    <n v="28.262499999999999"/>
  </r>
  <r>
    <n v="18"/>
    <x v="5"/>
    <x v="5"/>
    <n v="1384"/>
    <n v="20676"/>
    <s v="Nancy Terry"/>
    <x v="9"/>
    <s v="H-3"/>
    <x v="7"/>
    <x v="3"/>
    <n v="9"/>
    <n v="3"/>
    <n v="27"/>
    <n v="2"/>
    <s v="B"/>
    <n v="0.06"/>
    <n v="25.38"/>
  </r>
  <r>
    <n v="19"/>
    <x v="5"/>
    <x v="5"/>
    <n v="6892"/>
    <n v="22094"/>
    <s v="Terrence McGowan"/>
    <x v="6"/>
    <s v="H-1"/>
    <x v="5"/>
    <x v="3"/>
    <n v="9"/>
    <n v="6"/>
    <n v="54"/>
    <n v="5"/>
    <s v="E"/>
    <n v="0.15"/>
    <n v="45.9"/>
  </r>
  <r>
    <n v="20"/>
    <x v="5"/>
    <x v="5"/>
    <n v="4350"/>
    <n v="21339"/>
    <s v="Genevieve Meilleur"/>
    <x v="2"/>
    <s v="L-2"/>
    <x v="2"/>
    <x v="2"/>
    <n v="12"/>
    <n v="8"/>
    <n v="96"/>
    <n v="4"/>
    <s v="D"/>
    <n v="0.1"/>
    <n v="86.4"/>
  </r>
  <r>
    <n v="21"/>
    <x v="5"/>
    <x v="5"/>
    <n v="5400"/>
    <n v="18495"/>
    <s v="Francis Stackhouse"/>
    <x v="2"/>
    <s v="OS-2"/>
    <x v="10"/>
    <x v="0"/>
    <n v="5.95"/>
    <n v="3"/>
    <n v="17.850000000000001"/>
    <n v="4"/>
    <s v="D"/>
    <n v="0.1"/>
    <n v="16.065000000000001"/>
  </r>
  <r>
    <n v="22"/>
    <x v="6"/>
    <x v="6"/>
    <n v="6571"/>
    <n v="18542"/>
    <s v="Alberto Dominguez"/>
    <x v="11"/>
    <s v="JJ-1"/>
    <x v="4"/>
    <x v="1"/>
    <n v="7.5"/>
    <n v="5"/>
    <n v="37.5"/>
    <n v="0"/>
    <s v="no discount"/>
    <n v="0"/>
    <n v="37.5"/>
  </r>
  <r>
    <n v="23"/>
    <x v="6"/>
    <x v="6"/>
    <n v="6357"/>
    <n v="18854"/>
    <s v="Sally Gallegos"/>
    <x v="0"/>
    <s v="JJ-1"/>
    <x v="4"/>
    <x v="1"/>
    <n v="7.5"/>
    <n v="1"/>
    <n v="7.5"/>
    <n v="3"/>
    <s v="C"/>
    <n v="0.08"/>
    <n v="6.9"/>
  </r>
  <r>
    <n v="24"/>
    <x v="6"/>
    <x v="6"/>
    <n v="6892"/>
    <n v="17441"/>
    <s v="Claude Batard"/>
    <x v="6"/>
    <s v="JJ-4"/>
    <x v="1"/>
    <x v="1"/>
    <n v="8"/>
    <n v="5"/>
    <n v="40"/>
    <n v="3"/>
    <s v="C"/>
    <n v="0.08"/>
    <n v="36.799999999999997"/>
  </r>
  <r>
    <n v="25"/>
    <x v="7"/>
    <x v="7"/>
    <n v="6464"/>
    <n v="23211"/>
    <s v="Tami Alvarado"/>
    <x v="6"/>
    <s v="L-3"/>
    <x v="11"/>
    <x v="2"/>
    <n v="12"/>
    <n v="6"/>
    <n v="72"/>
    <n v="3"/>
    <s v="C"/>
    <n v="0.08"/>
    <n v="66.239999999999995"/>
  </r>
  <r>
    <n v="26"/>
    <x v="8"/>
    <x v="8"/>
    <n v="6464"/>
    <n v="26500"/>
    <s v="Blaise Margand"/>
    <x v="12"/>
    <s v="L-3"/>
    <x v="11"/>
    <x v="2"/>
    <n v="12"/>
    <n v="8"/>
    <n v="96"/>
    <n v="4"/>
    <s v="D"/>
    <n v="0.1"/>
    <n v="86.4"/>
  </r>
  <r>
    <n v="27"/>
    <x v="8"/>
    <x v="8"/>
    <n v="6892"/>
    <n v="27560"/>
    <s v="Cameron Hyde"/>
    <x v="3"/>
    <s v="H-1"/>
    <x v="5"/>
    <x v="3"/>
    <n v="9"/>
    <n v="10"/>
    <n v="90"/>
    <n v="3"/>
    <s v="C"/>
    <n v="0.08"/>
    <n v="82.8"/>
  </r>
  <r>
    <n v="28"/>
    <x v="8"/>
    <x v="8"/>
    <n v="6678"/>
    <n v="26564"/>
    <s v="Sun Li"/>
    <x v="4"/>
    <s v="JJ-3"/>
    <x v="3"/>
    <x v="1"/>
    <n v="7.5"/>
    <n v="7"/>
    <n v="52.5"/>
    <n v="5"/>
    <s v="E"/>
    <n v="0.15"/>
    <n v="44.625"/>
  </r>
  <r>
    <n v="29"/>
    <x v="8"/>
    <x v="8"/>
    <n v="6678"/>
    <n v="21959"/>
    <s v="Gonzalo Vazquez"/>
    <x v="13"/>
    <s v="JJ-1"/>
    <x v="4"/>
    <x v="1"/>
    <n v="7.5"/>
    <n v="10"/>
    <n v="75"/>
    <n v="4"/>
    <s v="D"/>
    <n v="0.1"/>
    <n v="67.5"/>
  </r>
  <r>
    <n v="30"/>
    <x v="9"/>
    <x v="9"/>
    <n v="8064"/>
    <n v="17338"/>
    <s v="Yi Min Ang"/>
    <x v="2"/>
    <s v="JJ-4"/>
    <x v="1"/>
    <x v="1"/>
    <n v="8"/>
    <n v="2"/>
    <n v="16"/>
    <n v="0"/>
    <s v="no discount"/>
    <n v="0"/>
    <n v="16"/>
  </r>
  <r>
    <n v="31"/>
    <x v="9"/>
    <x v="9"/>
    <n v="8064"/>
    <n v="11047"/>
    <s v="Utbah Sherzai"/>
    <x v="9"/>
    <s v="JJ-4"/>
    <x v="1"/>
    <x v="1"/>
    <n v="8"/>
    <n v="5"/>
    <n v="40"/>
    <n v="2"/>
    <s v="B"/>
    <n v="0.06"/>
    <n v="37.6"/>
  </r>
  <r>
    <n v="32"/>
    <x v="9"/>
    <x v="9"/>
    <n v="6250"/>
    <n v="20051"/>
    <s v="Ruby Shaffer"/>
    <x v="14"/>
    <s v="OS-1"/>
    <x v="8"/>
    <x v="0"/>
    <n v="5.95"/>
    <n v="3"/>
    <n v="17.850000000000001"/>
    <n v="5"/>
    <s v="E"/>
    <n v="0.15"/>
    <n v="15.172500000000001"/>
  </r>
  <r>
    <n v="33"/>
    <x v="10"/>
    <x v="10"/>
    <n v="6143"/>
    <n v="21852"/>
    <s v="Desiree Maldonado"/>
    <x v="2"/>
    <s v="OS-2"/>
    <x v="10"/>
    <x v="0"/>
    <n v="5.95"/>
    <n v="3"/>
    <n v="17.850000000000001"/>
    <n v="1"/>
    <s v="A"/>
    <n v="0.05"/>
    <n v="16.957500000000003"/>
  </r>
  <r>
    <n v="34"/>
    <x v="10"/>
    <x v="10"/>
    <n v="5382"/>
    <n v="17038"/>
    <s v="Marcel Quessy"/>
    <x v="13"/>
    <s v="L-2"/>
    <x v="2"/>
    <x v="2"/>
    <n v="12"/>
    <n v="3"/>
    <n v="36"/>
    <n v="0"/>
    <s v="no discount"/>
    <n v="0"/>
    <n v="36"/>
  </r>
  <r>
    <n v="35"/>
    <x v="11"/>
    <x v="11"/>
    <n v="5382"/>
    <n v="25226"/>
    <s v="Gerard Masse"/>
    <x v="15"/>
    <s v="OS-2"/>
    <x v="10"/>
    <x v="0"/>
    <n v="5.95"/>
    <n v="8"/>
    <n v="47.6"/>
    <n v="5"/>
    <s v="E"/>
    <n v="0.15"/>
    <n v="40.46"/>
  </r>
  <r>
    <n v="36"/>
    <x v="11"/>
    <x v="11"/>
    <n v="6678"/>
    <n v="19904"/>
    <s v="Catherine Alford"/>
    <x v="16"/>
    <s v="L-1"/>
    <x v="12"/>
    <x v="2"/>
    <n v="12"/>
    <n v="3"/>
    <n v="36"/>
    <n v="5"/>
    <s v="E"/>
    <n v="0.15"/>
    <n v="30.6"/>
  </r>
  <r>
    <n v="37"/>
    <x v="11"/>
    <x v="11"/>
    <n v="6250"/>
    <n v="10558"/>
    <s v="Jiang Li Xin"/>
    <x v="2"/>
    <s v="OS-1"/>
    <x v="8"/>
    <x v="0"/>
    <n v="5.95"/>
    <n v="6"/>
    <n v="35.700000000000003"/>
    <n v="5"/>
    <s v="E"/>
    <n v="0.15"/>
    <n v="30.345000000000002"/>
  </r>
  <r>
    <n v="38"/>
    <x v="11"/>
    <x v="11"/>
    <n v="5418"/>
    <n v="15288"/>
    <s v="Leah Bailey"/>
    <x v="9"/>
    <s v="OS-3"/>
    <x v="0"/>
    <x v="0"/>
    <n v="5.95"/>
    <n v="5"/>
    <n v="29.75"/>
    <n v="4"/>
    <s v="D"/>
    <n v="0.1"/>
    <n v="26.774999999999999"/>
  </r>
  <r>
    <n v="39"/>
    <x v="11"/>
    <x v="11"/>
    <n v="6250"/>
    <n v="12882"/>
    <s v="Astrid Flamand"/>
    <x v="13"/>
    <s v="L-2"/>
    <x v="2"/>
    <x v="2"/>
    <n v="12"/>
    <n v="8"/>
    <n v="96"/>
    <n v="4"/>
    <s v="D"/>
    <n v="0.1"/>
    <n v="86.4"/>
  </r>
  <r>
    <n v="40"/>
    <x v="11"/>
    <x v="11"/>
    <n v="6357"/>
    <n v="11124"/>
    <s v="Kaela Samaha"/>
    <x v="3"/>
    <s v="L-3"/>
    <x v="11"/>
    <x v="2"/>
    <n v="12"/>
    <n v="3"/>
    <n v="36"/>
    <n v="5"/>
    <s v="E"/>
    <n v="0.15"/>
    <n v="30.6"/>
  </r>
  <r>
    <n v="41"/>
    <x v="12"/>
    <x v="12"/>
    <n v="8064"/>
    <n v="20177"/>
    <s v="Libby Stokes"/>
    <x v="2"/>
    <s v="JJ-4"/>
    <x v="1"/>
    <x v="1"/>
    <n v="8"/>
    <n v="2"/>
    <n v="16"/>
    <n v="0"/>
    <s v="no discount"/>
    <n v="0"/>
    <n v="16"/>
  </r>
  <r>
    <n v="42"/>
    <x v="13"/>
    <x v="13"/>
    <n v="8064"/>
    <n v="27995"/>
    <s v="Shi Hu"/>
    <x v="3"/>
    <s v="OS-1"/>
    <x v="8"/>
    <x v="0"/>
    <n v="5.95"/>
    <n v="9"/>
    <n v="53.550000000000004"/>
    <n v="5"/>
    <s v="E"/>
    <n v="0.15"/>
    <n v="45.517500000000005"/>
  </r>
  <r>
    <n v="43"/>
    <x v="14"/>
    <x v="14"/>
    <n v="6464"/>
    <n v="18679"/>
    <s v="Edwina Mullen"/>
    <x v="10"/>
    <s v="L-2"/>
    <x v="2"/>
    <x v="2"/>
    <n v="12"/>
    <n v="4"/>
    <n v="48"/>
    <n v="2"/>
    <s v="B"/>
    <n v="0.06"/>
    <n v="45.12"/>
  </r>
  <r>
    <n v="44"/>
    <x v="14"/>
    <x v="14"/>
    <n v="6678"/>
    <n v="18436"/>
    <s v="Lourdes Melgar"/>
    <x v="1"/>
    <s v="OS-1"/>
    <x v="8"/>
    <x v="0"/>
    <n v="5.95"/>
    <n v="2"/>
    <n v="11.9"/>
    <n v="1"/>
    <s v="A"/>
    <n v="0.05"/>
    <n v="11.305"/>
  </r>
  <r>
    <n v="45"/>
    <x v="15"/>
    <x v="15"/>
    <n v="5346"/>
    <n v="19375"/>
    <s v="Fabio Fernandes"/>
    <x v="6"/>
    <s v="L-3"/>
    <x v="11"/>
    <x v="2"/>
    <n v="12"/>
    <n v="9"/>
    <n v="108"/>
    <n v="3"/>
    <s v="C"/>
    <n v="0.08"/>
    <n v="99.36"/>
  </r>
  <r>
    <n v="46"/>
    <x v="15"/>
    <x v="15"/>
    <n v="8064"/>
    <n v="22015"/>
    <s v="Kareem Kuzbari"/>
    <x v="8"/>
    <s v="OS-1"/>
    <x v="8"/>
    <x v="0"/>
    <n v="5.95"/>
    <n v="6"/>
    <n v="35.700000000000003"/>
    <n v="2"/>
    <s v="B"/>
    <n v="0.06"/>
    <n v="33.558"/>
  </r>
  <r>
    <n v="47"/>
    <x v="16"/>
    <x v="16"/>
    <n v="6571"/>
    <n v="28732"/>
    <s v="Coralie Potvin"/>
    <x v="11"/>
    <s v="L-2"/>
    <x v="2"/>
    <x v="2"/>
    <n v="12"/>
    <n v="3"/>
    <n v="36"/>
    <n v="2"/>
    <s v="B"/>
    <n v="0.06"/>
    <n v="33.840000000000003"/>
  </r>
  <r>
    <n v="48"/>
    <x v="16"/>
    <x v="16"/>
    <n v="6464"/>
    <n v="18679"/>
    <s v="Edwina Mullen"/>
    <x v="10"/>
    <s v="L-3"/>
    <x v="11"/>
    <x v="2"/>
    <n v="12"/>
    <n v="2"/>
    <n v="24"/>
    <n v="1"/>
    <s v="A"/>
    <n v="0.05"/>
    <n v="22.8"/>
  </r>
  <r>
    <n v="49"/>
    <x v="17"/>
    <x v="17"/>
    <n v="8064"/>
    <n v="24924"/>
    <s v="Christian Saucier"/>
    <x v="9"/>
    <s v="JJ-1"/>
    <x v="4"/>
    <x v="1"/>
    <n v="7.5"/>
    <n v="4"/>
    <n v="30"/>
    <n v="5"/>
    <s v="E"/>
    <n v="0.15"/>
    <n v="25.5"/>
  </r>
  <r>
    <n v="50"/>
    <x v="17"/>
    <x v="17"/>
    <n v="6143"/>
    <n v="22713"/>
    <s v="Eugenia Austin"/>
    <x v="4"/>
    <s v="JJ-4"/>
    <x v="1"/>
    <x v="1"/>
    <n v="8"/>
    <n v="8"/>
    <n v="64"/>
    <n v="0"/>
    <s v="no discount"/>
    <n v="0"/>
    <n v="64"/>
  </r>
  <r>
    <n v="51"/>
    <x v="17"/>
    <x v="17"/>
    <n v="6250"/>
    <n v="18542"/>
    <s v="Alberto Dominguez"/>
    <x v="11"/>
    <s v="JJ-2"/>
    <x v="9"/>
    <x v="1"/>
    <n v="7.5"/>
    <n v="7"/>
    <n v="52.5"/>
    <n v="0"/>
    <s v="no discount"/>
    <n v="0"/>
    <n v="52.5"/>
  </r>
  <r>
    <n v="52"/>
    <x v="17"/>
    <x v="17"/>
    <n v="8064"/>
    <n v="22645"/>
    <s v="Darnell Nall"/>
    <x v="2"/>
    <s v="JJ-3"/>
    <x v="3"/>
    <x v="1"/>
    <n v="7.5"/>
    <n v="4"/>
    <n v="30"/>
    <n v="2"/>
    <s v="B"/>
    <n v="0.06"/>
    <n v="28.2"/>
  </r>
  <r>
    <n v="53"/>
    <x v="17"/>
    <x v="17"/>
    <n v="5454"/>
    <n v="21293"/>
    <s v="Demi Holloway"/>
    <x v="14"/>
    <s v="OS-1"/>
    <x v="8"/>
    <x v="0"/>
    <n v="5.95"/>
    <n v="10"/>
    <n v="59.5"/>
    <n v="2"/>
    <s v="B"/>
    <n v="0.06"/>
    <n v="55.93"/>
  </r>
  <r>
    <n v="54"/>
    <x v="18"/>
    <x v="18"/>
    <n v="6892"/>
    <n v="21785"/>
    <s v="Philippe Pelland"/>
    <x v="2"/>
    <s v="H-1"/>
    <x v="5"/>
    <x v="3"/>
    <n v="9"/>
    <n v="6"/>
    <n v="54"/>
    <n v="5"/>
    <s v="E"/>
    <n v="0.15"/>
    <n v="45.9"/>
  </r>
  <r>
    <n v="55"/>
    <x v="18"/>
    <x v="18"/>
    <n v="8064"/>
    <n v="22911"/>
    <s v="Marisa McCullough"/>
    <x v="10"/>
    <s v="OS-2"/>
    <x v="10"/>
    <x v="0"/>
    <n v="5.95"/>
    <n v="5"/>
    <n v="29.75"/>
    <n v="0"/>
    <s v="no discount"/>
    <n v="0"/>
    <n v="29.75"/>
  </r>
  <r>
    <n v="56"/>
    <x v="18"/>
    <x v="18"/>
    <n v="5454"/>
    <n v="22611"/>
    <s v="Kristine Bass"/>
    <x v="16"/>
    <s v="H-3"/>
    <x v="7"/>
    <x v="3"/>
    <n v="9"/>
    <n v="4"/>
    <n v="36"/>
    <n v="1"/>
    <s v="A"/>
    <n v="0.05"/>
    <n v="34.200000000000003"/>
  </r>
  <r>
    <n v="57"/>
    <x v="18"/>
    <x v="18"/>
    <n v="6892"/>
    <n v="24142"/>
    <s v="Yue Ying Lin"/>
    <x v="13"/>
    <s v="OS-3"/>
    <x v="0"/>
    <x v="0"/>
    <n v="5.95"/>
    <n v="4"/>
    <n v="23.8"/>
    <n v="2"/>
    <s v="B"/>
    <n v="0.06"/>
    <n v="22.372"/>
  </r>
  <r>
    <n v="58"/>
    <x v="18"/>
    <x v="18"/>
    <n v="8064"/>
    <n v="25355"/>
    <s v="Miles McDaniel"/>
    <x v="16"/>
    <s v="L-1"/>
    <x v="12"/>
    <x v="2"/>
    <n v="12"/>
    <n v="8"/>
    <n v="96"/>
    <n v="0"/>
    <s v="no discount"/>
    <n v="0"/>
    <n v="96"/>
  </r>
  <r>
    <n v="59"/>
    <x v="18"/>
    <x v="18"/>
    <n v="5400"/>
    <n v="26269"/>
    <s v="Antonio Castaneda"/>
    <x v="15"/>
    <s v="JJ-2"/>
    <x v="9"/>
    <x v="1"/>
    <n v="7.5"/>
    <n v="9"/>
    <n v="67.5"/>
    <n v="4"/>
    <s v="D"/>
    <n v="0.1"/>
    <n v="60.75"/>
  </r>
  <r>
    <n v="60"/>
    <x v="19"/>
    <x v="19"/>
    <n v="8064"/>
    <n v="23455"/>
    <s v="Molly Romero"/>
    <x v="4"/>
    <s v="OS-1"/>
    <x v="8"/>
    <x v="0"/>
    <n v="5.95"/>
    <n v="1"/>
    <n v="5.95"/>
    <n v="0"/>
    <s v="no discount"/>
    <n v="0"/>
    <n v="5.95"/>
  </r>
  <r>
    <n v="61"/>
    <x v="19"/>
    <x v="19"/>
    <n v="6678"/>
    <n v="13014"/>
    <s v="Alexandre Doyon"/>
    <x v="6"/>
    <s v="JJ-4"/>
    <x v="1"/>
    <x v="1"/>
    <n v="8"/>
    <n v="8"/>
    <n v="64"/>
    <n v="5"/>
    <s v="E"/>
    <n v="0.15"/>
    <n v="54.4"/>
  </r>
  <r>
    <n v="62"/>
    <x v="20"/>
    <x v="20"/>
    <n v="5454"/>
    <n v="11347"/>
    <s v="Shen Xiong"/>
    <x v="12"/>
    <s v="JJ-3"/>
    <x v="3"/>
    <x v="1"/>
    <n v="7.5"/>
    <n v="1"/>
    <n v="7.5"/>
    <n v="0"/>
    <s v="no discount"/>
    <n v="0"/>
    <n v="7.5"/>
  </r>
  <r>
    <n v="63"/>
    <x v="21"/>
    <x v="21"/>
    <n v="1384"/>
    <n v="17252"/>
    <s v="Fai Qian"/>
    <x v="11"/>
    <s v="H-1"/>
    <x v="5"/>
    <x v="3"/>
    <n v="9"/>
    <n v="5"/>
    <n v="45"/>
    <n v="1"/>
    <s v="A"/>
    <n v="0.05"/>
    <n v="42.75"/>
  </r>
  <r>
    <n v="64"/>
    <x v="21"/>
    <x v="21"/>
    <n v="6678"/>
    <n v="12883"/>
    <s v="Hamal Nader"/>
    <x v="8"/>
    <s v="L-3"/>
    <x v="11"/>
    <x v="2"/>
    <n v="12"/>
    <n v="3"/>
    <n v="36"/>
    <n v="4"/>
    <s v="D"/>
    <n v="0.1"/>
    <n v="32.4"/>
  </r>
  <r>
    <n v="65"/>
    <x v="22"/>
    <x v="22"/>
    <n v="8064"/>
    <n v="17067"/>
    <s v="Daniel Tijerina"/>
    <x v="7"/>
    <s v="H-1"/>
    <x v="5"/>
    <x v="3"/>
    <n v="9"/>
    <n v="2"/>
    <n v="18"/>
    <n v="3"/>
    <s v="C"/>
    <n v="0.08"/>
    <n v="16.559999999999999"/>
  </r>
  <r>
    <n v="66"/>
    <x v="22"/>
    <x v="22"/>
    <n v="5454"/>
    <n v="16272"/>
    <s v="Fen Long"/>
    <x v="2"/>
    <s v="L-3"/>
    <x v="11"/>
    <x v="2"/>
    <n v="12"/>
    <n v="4"/>
    <n v="48"/>
    <n v="2"/>
    <s v="B"/>
    <n v="0.06"/>
    <n v="45.12"/>
  </r>
  <r>
    <n v="67"/>
    <x v="23"/>
    <x v="23"/>
    <n v="8064"/>
    <n v="21104"/>
    <s v="Chris Bromley"/>
    <x v="6"/>
    <s v="OS-3"/>
    <x v="0"/>
    <x v="0"/>
    <n v="5.95"/>
    <n v="10"/>
    <n v="59.5"/>
    <n v="5"/>
    <s v="E"/>
    <n v="0.15"/>
    <n v="50.575000000000003"/>
  </r>
  <r>
    <n v="68"/>
    <x v="24"/>
    <x v="24"/>
    <n v="6464"/>
    <n v="22708"/>
    <s v="Lian Fan"/>
    <x v="9"/>
    <s v="H-3"/>
    <x v="7"/>
    <x v="3"/>
    <n v="9"/>
    <n v="1"/>
    <n v="9"/>
    <n v="3"/>
    <s v="C"/>
    <n v="0.08"/>
    <n v="8.2799999999999994"/>
  </r>
  <r>
    <n v="69"/>
    <x v="24"/>
    <x v="24"/>
    <n v="6892"/>
    <n v="18495"/>
    <s v="Francis Stackhouse"/>
    <x v="2"/>
    <s v="OS-1"/>
    <x v="8"/>
    <x v="0"/>
    <n v="5.95"/>
    <n v="7"/>
    <n v="41.65"/>
    <n v="4"/>
    <s v="D"/>
    <n v="0.1"/>
    <n v="37.484999999999999"/>
  </r>
  <r>
    <n v="70"/>
    <x v="24"/>
    <x v="24"/>
    <n v="5382"/>
    <n v="18854"/>
    <s v="Sally Gallegos"/>
    <x v="0"/>
    <s v="JJ-2"/>
    <x v="9"/>
    <x v="1"/>
    <n v="7.5"/>
    <n v="1"/>
    <n v="7.5"/>
    <n v="5"/>
    <s v="E"/>
    <n v="0.15"/>
    <n v="6.375"/>
  </r>
  <r>
    <n v="71"/>
    <x v="24"/>
    <x v="24"/>
    <n v="8064"/>
    <n v="21064"/>
    <s v="Nathan Bottoms"/>
    <x v="6"/>
    <s v="JJ-2"/>
    <x v="9"/>
    <x v="1"/>
    <n v="7.5"/>
    <n v="9"/>
    <n v="67.5"/>
    <n v="0"/>
    <s v="no discount"/>
    <n v="0"/>
    <n v="67.5"/>
  </r>
  <r>
    <n v="72"/>
    <x v="25"/>
    <x v="25"/>
    <n v="5454"/>
    <n v="10340"/>
    <s v="Alhasan Homsi"/>
    <x v="9"/>
    <s v="L-1"/>
    <x v="12"/>
    <x v="2"/>
    <n v="12"/>
    <n v="7"/>
    <n v="84"/>
    <n v="0"/>
    <s v="no discount"/>
    <n v="0"/>
    <n v="84"/>
  </r>
  <r>
    <n v="73"/>
    <x v="26"/>
    <x v="26"/>
    <n v="6464"/>
    <n v="18265"/>
    <s v="Akia Kassis"/>
    <x v="6"/>
    <s v="OS-2"/>
    <x v="10"/>
    <x v="0"/>
    <n v="5.95"/>
    <n v="9"/>
    <n v="53.550000000000004"/>
    <n v="2"/>
    <s v="B"/>
    <n v="0.06"/>
    <n v="50.337000000000003"/>
  </r>
  <r>
    <n v="74"/>
    <x v="27"/>
    <x v="27"/>
    <n v="5454"/>
    <n v="13739"/>
    <s v="Hana'i Hotaki"/>
    <x v="4"/>
    <s v="H-2"/>
    <x v="6"/>
    <x v="3"/>
    <n v="9"/>
    <n v="3"/>
    <n v="27"/>
    <n v="1"/>
    <s v="A"/>
    <n v="0.05"/>
    <n v="25.65"/>
  </r>
  <r>
    <n v="75"/>
    <x v="27"/>
    <x v="27"/>
    <n v="1384"/>
    <n v="10075"/>
    <s v="Ruth Miranda"/>
    <x v="2"/>
    <s v="H-1"/>
    <x v="5"/>
    <x v="3"/>
    <n v="9"/>
    <n v="9"/>
    <n v="81"/>
    <n v="1"/>
    <s v="A"/>
    <n v="0.05"/>
    <n v="76.95"/>
  </r>
  <r>
    <n v="76"/>
    <x v="28"/>
    <x v="28"/>
    <n v="6143"/>
    <n v="10061"/>
    <s v="Jacob Schreiner"/>
    <x v="2"/>
    <s v="H-1"/>
    <x v="5"/>
    <x v="3"/>
    <n v="9"/>
    <n v="5"/>
    <n v="45"/>
    <n v="0"/>
    <s v="no discount"/>
    <n v="0"/>
    <n v="45"/>
  </r>
  <r>
    <n v="77"/>
    <x v="28"/>
    <x v="28"/>
    <n v="6892"/>
    <n v="12793"/>
    <s v="Fadil Berry"/>
    <x v="9"/>
    <s v="OS-3"/>
    <x v="0"/>
    <x v="0"/>
    <n v="5.95"/>
    <n v="1"/>
    <n v="5.95"/>
    <n v="3"/>
    <s v="C"/>
    <n v="0.08"/>
    <n v="5.4740000000000002"/>
  </r>
  <r>
    <n v="78"/>
    <x v="29"/>
    <x v="29"/>
    <n v="6464"/>
    <n v="18436"/>
    <s v="Lourdes Melgar"/>
    <x v="1"/>
    <s v="OS-2"/>
    <x v="10"/>
    <x v="0"/>
    <n v="5.95"/>
    <n v="1"/>
    <n v="5.95"/>
    <n v="0"/>
    <s v="no discount"/>
    <n v="0"/>
    <n v="5.95"/>
  </r>
  <r>
    <n v="79"/>
    <x v="30"/>
    <x v="30"/>
    <n v="6892"/>
    <n v="12793"/>
    <s v="Fadil Berry"/>
    <x v="9"/>
    <s v="OS-2"/>
    <x v="10"/>
    <x v="0"/>
    <n v="5.95"/>
    <n v="6"/>
    <n v="35.700000000000003"/>
    <n v="3"/>
    <s v="C"/>
    <n v="0.08"/>
    <n v="32.844000000000001"/>
  </r>
  <r>
    <n v="80"/>
    <x v="30"/>
    <x v="30"/>
    <n v="6678"/>
    <n v="18982"/>
    <s v="Esteban Treat"/>
    <x v="16"/>
    <s v="JJ-1"/>
    <x v="4"/>
    <x v="1"/>
    <n v="7.5"/>
    <n v="10"/>
    <n v="75"/>
    <n v="2"/>
    <s v="B"/>
    <n v="0.06"/>
    <n v="70.5"/>
  </r>
  <r>
    <n v="81"/>
    <x v="30"/>
    <x v="30"/>
    <n v="1384"/>
    <n v="24926"/>
    <s v="Yan Yan Tang"/>
    <x v="14"/>
    <s v="JJ-2"/>
    <x v="9"/>
    <x v="1"/>
    <n v="7.5"/>
    <n v="9"/>
    <n v="67.5"/>
    <n v="3"/>
    <s v="C"/>
    <n v="0.08"/>
    <n v="62.1"/>
  </r>
  <r>
    <n v="82"/>
    <x v="30"/>
    <x v="30"/>
    <n v="5382"/>
    <n v="10681"/>
    <s v="Angel Arteaga"/>
    <x v="5"/>
    <s v="H-1"/>
    <x v="5"/>
    <x v="3"/>
    <n v="9"/>
    <n v="3"/>
    <n v="27"/>
    <n v="5"/>
    <s v="E"/>
    <n v="0.15"/>
    <n v="22.95"/>
  </r>
  <r>
    <n v="83"/>
    <x v="31"/>
    <x v="31"/>
    <n v="8064"/>
    <n v="19112"/>
    <s v="Dominic Bonsaint"/>
    <x v="0"/>
    <s v="H-2"/>
    <x v="6"/>
    <x v="3"/>
    <n v="9"/>
    <n v="3"/>
    <n v="27"/>
    <n v="3"/>
    <s v="C"/>
    <n v="0.08"/>
    <n v="24.84"/>
  </r>
  <r>
    <n v="84"/>
    <x v="31"/>
    <x v="31"/>
    <n v="6464"/>
    <n v="25523"/>
    <s v="Horace Summerlin"/>
    <x v="6"/>
    <s v="OS-1"/>
    <x v="8"/>
    <x v="0"/>
    <n v="5.95"/>
    <n v="8"/>
    <n v="47.6"/>
    <n v="5"/>
    <s v="E"/>
    <n v="0.15"/>
    <n v="40.46"/>
  </r>
  <r>
    <n v="85"/>
    <x v="32"/>
    <x v="32"/>
    <n v="8064"/>
    <n v="22544"/>
    <s v="Gilbert Charron"/>
    <x v="0"/>
    <s v="H-1"/>
    <x v="5"/>
    <x v="3"/>
    <n v="9"/>
    <n v="6"/>
    <n v="54"/>
    <n v="3"/>
    <s v="C"/>
    <n v="0.08"/>
    <n v="49.68"/>
  </r>
  <r>
    <n v="86"/>
    <x v="32"/>
    <x v="32"/>
    <n v="5418"/>
    <n v="17338"/>
    <s v="Yi Min Ang"/>
    <x v="2"/>
    <s v="L-1"/>
    <x v="12"/>
    <x v="2"/>
    <n v="12"/>
    <n v="8"/>
    <n v="96"/>
    <n v="5"/>
    <s v="E"/>
    <n v="0.15"/>
    <n v="81.599999999999994"/>
  </r>
  <r>
    <n v="87"/>
    <x v="33"/>
    <x v="33"/>
    <n v="6892"/>
    <n v="25764"/>
    <s v="Marcos Serna"/>
    <x v="12"/>
    <s v="L-3"/>
    <x v="11"/>
    <x v="2"/>
    <n v="12"/>
    <n v="1"/>
    <n v="12"/>
    <n v="1"/>
    <s v="A"/>
    <n v="0.05"/>
    <n v="11.4"/>
  </r>
  <r>
    <n v="88"/>
    <x v="33"/>
    <x v="33"/>
    <n v="6464"/>
    <n v="20912"/>
    <s v="Jorge Casanova"/>
    <x v="13"/>
    <s v="H-2"/>
    <x v="6"/>
    <x v="3"/>
    <n v="9"/>
    <n v="1"/>
    <n v="9"/>
    <n v="5"/>
    <s v="E"/>
    <n v="0.15"/>
    <n v="7.65"/>
  </r>
  <r>
    <n v="89"/>
    <x v="33"/>
    <x v="33"/>
    <n v="6143"/>
    <n v="11347"/>
    <s v="Shen Xiong"/>
    <x v="12"/>
    <s v="JJ-4"/>
    <x v="1"/>
    <x v="1"/>
    <n v="8"/>
    <n v="5"/>
    <n v="40"/>
    <n v="2"/>
    <s v="B"/>
    <n v="0.06"/>
    <n v="37.6"/>
  </r>
  <r>
    <n v="90"/>
    <x v="34"/>
    <x v="34"/>
    <n v="6678"/>
    <n v="25511"/>
    <s v="Maurice Charron"/>
    <x v="3"/>
    <s v="H-2"/>
    <x v="6"/>
    <x v="3"/>
    <n v="9"/>
    <n v="2"/>
    <n v="18"/>
    <n v="0"/>
    <s v="no discount"/>
    <n v="0"/>
    <n v="18"/>
  </r>
  <r>
    <n v="91"/>
    <x v="34"/>
    <x v="34"/>
    <n v="6250"/>
    <n v="24461"/>
    <s v="Alba Sutton"/>
    <x v="6"/>
    <s v="H-3"/>
    <x v="7"/>
    <x v="3"/>
    <n v="9"/>
    <n v="5"/>
    <n v="45"/>
    <n v="5"/>
    <s v="E"/>
    <n v="0.15"/>
    <n v="38.25"/>
  </r>
  <r>
    <n v="92"/>
    <x v="35"/>
    <x v="35"/>
    <n v="6678"/>
    <n v="11047"/>
    <s v="Utbah Sherzai"/>
    <x v="9"/>
    <s v="JJ-3"/>
    <x v="3"/>
    <x v="1"/>
    <n v="7.5"/>
    <n v="4"/>
    <n v="30"/>
    <n v="1"/>
    <s v="A"/>
    <n v="0.05"/>
    <n v="28.5"/>
  </r>
  <r>
    <n v="93"/>
    <x v="35"/>
    <x v="35"/>
    <n v="6892"/>
    <n v="12032"/>
    <s v="Norma Herman"/>
    <x v="6"/>
    <s v="L-1"/>
    <x v="12"/>
    <x v="2"/>
    <n v="12"/>
    <n v="8"/>
    <n v="96"/>
    <n v="4"/>
    <s v="D"/>
    <n v="0.1"/>
    <n v="86.4"/>
  </r>
  <r>
    <n v="94"/>
    <x v="36"/>
    <x v="36"/>
    <n v="5400"/>
    <n v="27560"/>
    <s v="Cameron Hyde"/>
    <x v="3"/>
    <s v="H-2"/>
    <x v="6"/>
    <x v="3"/>
    <n v="9"/>
    <n v="3"/>
    <n v="27"/>
    <n v="2"/>
    <s v="B"/>
    <n v="0.06"/>
    <n v="25.38"/>
  </r>
  <r>
    <n v="95"/>
    <x v="36"/>
    <x v="36"/>
    <n v="6678"/>
    <n v="15464"/>
    <s v="Eva Barajas"/>
    <x v="17"/>
    <s v="L-2"/>
    <x v="2"/>
    <x v="2"/>
    <n v="12"/>
    <n v="7"/>
    <n v="84"/>
    <n v="4"/>
    <s v="D"/>
    <n v="0.1"/>
    <n v="75.599999999999994"/>
  </r>
  <r>
    <n v="96"/>
    <x v="37"/>
    <x v="37"/>
    <n v="8064"/>
    <n v="12971"/>
    <s v="Gang Chu"/>
    <x v="14"/>
    <s v="JJ-3"/>
    <x v="3"/>
    <x v="1"/>
    <n v="7.5"/>
    <n v="10"/>
    <n v="75"/>
    <n v="2"/>
    <s v="B"/>
    <n v="0.06"/>
    <n v="70.5"/>
  </r>
  <r>
    <n v="97"/>
    <x v="38"/>
    <x v="38"/>
    <n v="6250"/>
    <n v="12883"/>
    <s v="Hamal Nader"/>
    <x v="8"/>
    <s v="L-2"/>
    <x v="2"/>
    <x v="2"/>
    <n v="12"/>
    <n v="7"/>
    <n v="84"/>
    <n v="4"/>
    <s v="D"/>
    <n v="0.1"/>
    <n v="75.599999999999994"/>
  </r>
  <r>
    <n v="98"/>
    <x v="38"/>
    <x v="38"/>
    <n v="5418"/>
    <n v="16736"/>
    <s v="Wen Xie"/>
    <x v="2"/>
    <s v="OS-2"/>
    <x v="10"/>
    <x v="0"/>
    <n v="5.95"/>
    <n v="4"/>
    <n v="23.8"/>
    <n v="1"/>
    <s v="A"/>
    <n v="0.05"/>
    <n v="22.61"/>
  </r>
  <r>
    <n v="99"/>
    <x v="39"/>
    <x v="39"/>
    <n v="6464"/>
    <n v="28365"/>
    <s v="Velma Buckner"/>
    <x v="7"/>
    <s v="L-1"/>
    <x v="12"/>
    <x v="2"/>
    <n v="12"/>
    <n v="7"/>
    <n v="84"/>
    <n v="1"/>
    <s v="A"/>
    <n v="0.05"/>
    <n v="79.8"/>
  </r>
  <r>
    <n v="100"/>
    <x v="39"/>
    <x v="39"/>
    <n v="5400"/>
    <n v="16974"/>
    <s v="De Liao"/>
    <x v="5"/>
    <s v="L-2"/>
    <x v="2"/>
    <x v="2"/>
    <n v="12"/>
    <n v="4"/>
    <n v="48"/>
    <n v="0"/>
    <s v="no discount"/>
    <n v="0"/>
    <n v="48"/>
  </r>
  <r>
    <n v="101"/>
    <x v="40"/>
    <x v="40"/>
    <n v="6464"/>
    <n v="15353"/>
    <s v="Francisco Almaraz"/>
    <x v="1"/>
    <s v="OS-3"/>
    <x v="0"/>
    <x v="0"/>
    <n v="5.95"/>
    <n v="3"/>
    <n v="17.850000000000001"/>
    <n v="3"/>
    <s v="C"/>
    <n v="0.08"/>
    <n v="16.422000000000001"/>
  </r>
  <r>
    <n v="102"/>
    <x v="40"/>
    <x v="40"/>
    <n v="5382"/>
    <n v="26269"/>
    <s v="Antonio Castaneda"/>
    <x v="15"/>
    <s v="JJ-1"/>
    <x v="4"/>
    <x v="1"/>
    <n v="7.5"/>
    <n v="3"/>
    <n v="22.5"/>
    <n v="3"/>
    <s v="C"/>
    <n v="0.08"/>
    <n v="20.7"/>
  </r>
  <r>
    <n v="103"/>
    <x v="41"/>
    <x v="41"/>
    <n v="6464"/>
    <n v="16272"/>
    <s v="Fen Long"/>
    <x v="2"/>
    <s v="L-2"/>
    <x v="2"/>
    <x v="2"/>
    <n v="12"/>
    <n v="6"/>
    <n v="72"/>
    <n v="0"/>
    <s v="no discount"/>
    <n v="0"/>
    <n v="72"/>
  </r>
  <r>
    <n v="104"/>
    <x v="41"/>
    <x v="41"/>
    <n v="6464"/>
    <n v="22708"/>
    <s v="Lian Fan"/>
    <x v="9"/>
    <s v="JJ-1"/>
    <x v="4"/>
    <x v="1"/>
    <n v="7.5"/>
    <n v="5"/>
    <n v="37.5"/>
    <n v="2"/>
    <s v="B"/>
    <n v="0.06"/>
    <n v="35.25"/>
  </r>
  <r>
    <n v="105"/>
    <x v="41"/>
    <x v="41"/>
    <n v="6357"/>
    <n v="17972"/>
    <s v="Simon Skeen"/>
    <x v="8"/>
    <s v="OS-3"/>
    <x v="0"/>
    <x v="0"/>
    <n v="5.95"/>
    <n v="9"/>
    <n v="53.550000000000004"/>
    <n v="4"/>
    <s v="D"/>
    <n v="0.1"/>
    <n v="48.195000000000007"/>
  </r>
  <r>
    <n v="106"/>
    <x v="41"/>
    <x v="41"/>
    <n v="5418"/>
    <n v="10523"/>
    <s v="Xia Mai"/>
    <x v="1"/>
    <s v="H-2"/>
    <x v="6"/>
    <x v="3"/>
    <n v="9"/>
    <n v="2"/>
    <n v="18"/>
    <n v="1"/>
    <s v="A"/>
    <n v="0.05"/>
    <n v="17.100000000000001"/>
  </r>
  <r>
    <n v="107"/>
    <x v="41"/>
    <x v="41"/>
    <n v="6678"/>
    <n v="15353"/>
    <s v="Francisco Almaraz"/>
    <x v="1"/>
    <s v="H-3"/>
    <x v="7"/>
    <x v="3"/>
    <n v="9"/>
    <n v="4"/>
    <n v="36"/>
    <n v="4"/>
    <s v="D"/>
    <n v="0.1"/>
    <n v="32.4"/>
  </r>
  <r>
    <n v="108"/>
    <x v="42"/>
    <x v="42"/>
    <n v="8064"/>
    <n v="21702"/>
    <s v="Miguel Howerton"/>
    <x v="8"/>
    <s v="JJ-2"/>
    <x v="9"/>
    <x v="1"/>
    <n v="7.5"/>
    <n v="7"/>
    <n v="52.5"/>
    <n v="0"/>
    <s v="no discount"/>
    <n v="0"/>
    <n v="52.5"/>
  </r>
  <r>
    <n v="109"/>
    <x v="42"/>
    <x v="42"/>
    <n v="5418"/>
    <n v="11124"/>
    <s v="Kaela Samaha"/>
    <x v="3"/>
    <s v="JJ-4"/>
    <x v="1"/>
    <x v="1"/>
    <n v="8"/>
    <n v="7"/>
    <n v="56"/>
    <n v="3"/>
    <s v="C"/>
    <n v="0.08"/>
    <n v="51.519999999999996"/>
  </r>
  <r>
    <n v="110"/>
    <x v="42"/>
    <x v="42"/>
    <n v="5400"/>
    <n v="13321"/>
    <s v="Archie Lamb"/>
    <x v="0"/>
    <s v="JJ-3"/>
    <x v="3"/>
    <x v="1"/>
    <n v="7.5"/>
    <n v="5"/>
    <n v="37.5"/>
    <n v="2"/>
    <s v="B"/>
    <n v="0.06"/>
    <n v="35.25"/>
  </r>
  <r>
    <n v="111"/>
    <x v="42"/>
    <x v="42"/>
    <n v="8064"/>
    <n v="23827"/>
    <s v="Nihad Homsi"/>
    <x v="11"/>
    <s v="JJ-4"/>
    <x v="1"/>
    <x v="1"/>
    <n v="8"/>
    <n v="5"/>
    <n v="40"/>
    <n v="0"/>
    <s v="no discount"/>
    <n v="0"/>
    <n v="40"/>
  </r>
  <r>
    <n v="112"/>
    <x v="42"/>
    <x v="42"/>
    <n v="6892"/>
    <n v="25929"/>
    <s v="Hafsa Dallah"/>
    <x v="10"/>
    <s v="L-1"/>
    <x v="12"/>
    <x v="2"/>
    <n v="12"/>
    <n v="10"/>
    <n v="120"/>
    <n v="0"/>
    <s v="no discount"/>
    <n v="0"/>
    <n v="120"/>
  </r>
  <r>
    <n v="113"/>
    <x v="43"/>
    <x v="43"/>
    <n v="6678"/>
    <n v="16741"/>
    <s v="Kristophe  Barjavel"/>
    <x v="4"/>
    <s v="JJ-2"/>
    <x v="9"/>
    <x v="1"/>
    <n v="7.5"/>
    <n v="2"/>
    <n v="15"/>
    <n v="3"/>
    <s v="C"/>
    <n v="0.08"/>
    <n v="13.8"/>
  </r>
  <r>
    <n v="114"/>
    <x v="43"/>
    <x v="43"/>
    <n v="6571"/>
    <n v="21803"/>
    <s v="Xiang Zhong"/>
    <x v="5"/>
    <s v="JJ-1"/>
    <x v="4"/>
    <x v="1"/>
    <n v="7.5"/>
    <n v="2"/>
    <n v="15"/>
    <n v="0"/>
    <s v="no discount"/>
    <n v="0"/>
    <n v="15"/>
  </r>
  <r>
    <n v="115"/>
    <x v="43"/>
    <x v="43"/>
    <n v="4350"/>
    <n v="20177"/>
    <s v="Libby Stokes"/>
    <x v="2"/>
    <s v="L-1"/>
    <x v="12"/>
    <x v="2"/>
    <n v="12"/>
    <n v="1"/>
    <n v="12"/>
    <n v="2"/>
    <s v="B"/>
    <n v="0.06"/>
    <n v="11.28"/>
  </r>
  <r>
    <n v="116"/>
    <x v="44"/>
    <x v="44"/>
    <n v="8064"/>
    <n v="24142"/>
    <s v="Yue Ying Lin"/>
    <x v="13"/>
    <s v="OS-3"/>
    <x v="0"/>
    <x v="0"/>
    <n v="5.95"/>
    <n v="8"/>
    <n v="47.6"/>
    <n v="2"/>
    <s v="B"/>
    <n v="0.06"/>
    <n v="44.744"/>
  </r>
  <r>
    <n v="117"/>
    <x v="44"/>
    <x v="44"/>
    <n v="6143"/>
    <n v="10550"/>
    <s v="Kyle Hatley"/>
    <x v="17"/>
    <s v="JJ-4"/>
    <x v="1"/>
    <x v="1"/>
    <n v="8"/>
    <n v="3"/>
    <n v="24"/>
    <n v="2"/>
    <s v="B"/>
    <n v="0.06"/>
    <n v="22.56"/>
  </r>
  <r>
    <n v="118"/>
    <x v="45"/>
    <x v="45"/>
    <n v="6464"/>
    <n v="10828"/>
    <s v="Javier Sun"/>
    <x v="5"/>
    <s v="JJ-2"/>
    <x v="9"/>
    <x v="1"/>
    <n v="7.5"/>
    <n v="8"/>
    <n v="60"/>
    <n v="3"/>
    <s v="C"/>
    <n v="0.08"/>
    <n v="55.2"/>
  </r>
  <r>
    <n v="119"/>
    <x v="45"/>
    <x v="45"/>
    <n v="8064"/>
    <n v="10734"/>
    <s v="Sonia Lynch"/>
    <x v="8"/>
    <s v="H-2"/>
    <x v="6"/>
    <x v="3"/>
    <n v="9"/>
    <n v="7"/>
    <n v="63"/>
    <n v="2"/>
    <s v="B"/>
    <n v="0.06"/>
    <n v="59.22"/>
  </r>
  <r>
    <n v="120"/>
    <x v="45"/>
    <x v="45"/>
    <n v="4350"/>
    <n v="26512"/>
    <s v="Pramod  Mistry"/>
    <x v="2"/>
    <s v="JJ-1"/>
    <x v="4"/>
    <x v="1"/>
    <n v="7.5"/>
    <n v="1"/>
    <n v="7.5"/>
    <n v="5"/>
    <s v="E"/>
    <n v="0.15"/>
    <n v="6.375"/>
  </r>
  <r>
    <n v="121"/>
    <x v="46"/>
    <x v="46"/>
    <n v="5400"/>
    <n v="18195"/>
    <s v="Lei Luo"/>
    <x v="6"/>
    <s v="OS-1"/>
    <x v="8"/>
    <x v="0"/>
    <n v="5.95"/>
    <n v="2"/>
    <n v="11.9"/>
    <n v="1"/>
    <s v="A"/>
    <n v="0.05"/>
    <n v="11.305"/>
  </r>
  <r>
    <n v="122"/>
    <x v="47"/>
    <x v="47"/>
    <n v="6678"/>
    <n v="23531"/>
    <s v="Luc Chauvin"/>
    <x v="5"/>
    <s v="OS-3"/>
    <x v="0"/>
    <x v="0"/>
    <n v="5.95"/>
    <n v="1"/>
    <n v="5.95"/>
    <n v="3"/>
    <s v="C"/>
    <n v="0.08"/>
    <n v="5.4740000000000002"/>
  </r>
  <r>
    <n v="123"/>
    <x v="47"/>
    <x v="47"/>
    <n v="6678"/>
    <n v="19112"/>
    <s v="Dominic Bonsaint"/>
    <x v="0"/>
    <s v="H-1"/>
    <x v="5"/>
    <x v="3"/>
    <n v="9"/>
    <n v="7"/>
    <n v="63"/>
    <n v="0"/>
    <s v="no discount"/>
    <n v="0"/>
    <n v="63"/>
  </r>
  <r>
    <n v="124"/>
    <x v="47"/>
    <x v="47"/>
    <n v="6143"/>
    <n v="21321"/>
    <s v="Toby Perkins"/>
    <x v="11"/>
    <s v="H-3"/>
    <x v="7"/>
    <x v="3"/>
    <n v="9"/>
    <n v="1"/>
    <n v="9"/>
    <n v="5"/>
    <s v="E"/>
    <n v="0.15"/>
    <n v="7.65"/>
  </r>
  <r>
    <n v="125"/>
    <x v="47"/>
    <x v="47"/>
    <n v="6678"/>
    <n v="20051"/>
    <s v="Ruby Shaffer"/>
    <x v="14"/>
    <s v="L-3"/>
    <x v="11"/>
    <x v="2"/>
    <n v="12"/>
    <n v="2"/>
    <n v="24"/>
    <n v="1"/>
    <s v="A"/>
    <n v="0.05"/>
    <n v="22.8"/>
  </r>
  <r>
    <n v="126"/>
    <x v="47"/>
    <x v="47"/>
    <n v="5454"/>
    <n v="25772"/>
    <s v="Yi Min Lu"/>
    <x v="15"/>
    <s v="L-3"/>
    <x v="11"/>
    <x v="2"/>
    <n v="12"/>
    <n v="5"/>
    <n v="60"/>
    <n v="2"/>
    <s v="B"/>
    <n v="0.06"/>
    <n v="56.4"/>
  </r>
  <r>
    <n v="127"/>
    <x v="47"/>
    <x v="47"/>
    <n v="8064"/>
    <n v="17610"/>
    <s v="Andre Rivard"/>
    <x v="2"/>
    <s v="L-3"/>
    <x v="11"/>
    <x v="2"/>
    <n v="12"/>
    <n v="10"/>
    <n v="120"/>
    <n v="0"/>
    <s v="no discount"/>
    <n v="0"/>
    <n v="120"/>
  </r>
  <r>
    <n v="128"/>
    <x v="48"/>
    <x v="48"/>
    <n v="1384"/>
    <n v="14342"/>
    <s v="Hafsa Badakhshi"/>
    <x v="12"/>
    <s v="JJ-2"/>
    <x v="9"/>
    <x v="1"/>
    <n v="7.5"/>
    <n v="4"/>
    <n v="30"/>
    <n v="0"/>
    <s v="no discount"/>
    <n v="0"/>
    <n v="30"/>
  </r>
  <r>
    <n v="129"/>
    <x v="48"/>
    <x v="48"/>
    <n v="6143"/>
    <n v="22912"/>
    <s v="Stewart Frizzell"/>
    <x v="16"/>
    <s v="H-3"/>
    <x v="7"/>
    <x v="3"/>
    <n v="9"/>
    <n v="6"/>
    <n v="54"/>
    <n v="4"/>
    <s v="D"/>
    <n v="0.1"/>
    <n v="48.6"/>
  </r>
  <r>
    <n v="130"/>
    <x v="48"/>
    <x v="48"/>
    <n v="6678"/>
    <n v="10793"/>
    <s v="Alain  Margand"/>
    <x v="9"/>
    <s v="H-1"/>
    <x v="5"/>
    <x v="3"/>
    <n v="9"/>
    <n v="2"/>
    <n v="18"/>
    <n v="1"/>
    <s v="A"/>
    <n v="0.05"/>
    <n v="17.100000000000001"/>
  </r>
  <r>
    <n v="131"/>
    <x v="49"/>
    <x v="49"/>
    <n v="5400"/>
    <n v="25329"/>
    <s v="Jenna Hanania"/>
    <x v="14"/>
    <s v="JJ-4"/>
    <x v="1"/>
    <x v="1"/>
    <n v="8"/>
    <n v="10"/>
    <n v="80"/>
    <n v="1"/>
    <s v="A"/>
    <n v="0.05"/>
    <n v="76"/>
  </r>
  <r>
    <n v="132"/>
    <x v="50"/>
    <x v="50"/>
    <n v="6143"/>
    <n v="20051"/>
    <s v="Ruby Shaffer"/>
    <x v="14"/>
    <s v="L-2"/>
    <x v="2"/>
    <x v="2"/>
    <n v="12"/>
    <n v="1"/>
    <n v="12"/>
    <n v="3"/>
    <s v="C"/>
    <n v="0.08"/>
    <n v="11.04"/>
  </r>
  <r>
    <n v="133"/>
    <x v="50"/>
    <x v="50"/>
    <n v="6678"/>
    <n v="28317"/>
    <s v="Li Long"/>
    <x v="6"/>
    <s v="H-1"/>
    <x v="5"/>
    <x v="3"/>
    <n v="9"/>
    <n v="5"/>
    <n v="45"/>
    <n v="4"/>
    <s v="D"/>
    <n v="0.1"/>
    <n v="40.5"/>
  </r>
  <r>
    <n v="134"/>
    <x v="50"/>
    <x v="50"/>
    <n v="5346"/>
    <n v="22015"/>
    <s v="Kareem Kuzbari"/>
    <x v="8"/>
    <s v="OS-2"/>
    <x v="10"/>
    <x v="0"/>
    <n v="5.95"/>
    <n v="5"/>
    <n v="29.75"/>
    <n v="0"/>
    <s v="no discount"/>
    <n v="0"/>
    <n v="29.75"/>
  </r>
  <r>
    <n v="135"/>
    <x v="51"/>
    <x v="51"/>
    <n v="8064"/>
    <n v="18962"/>
    <s v="Tuqaa Naser"/>
    <x v="6"/>
    <s v="JJ-1"/>
    <x v="4"/>
    <x v="1"/>
    <n v="7.5"/>
    <n v="8"/>
    <n v="60"/>
    <n v="4"/>
    <s v="D"/>
    <n v="0.1"/>
    <n v="54"/>
  </r>
  <r>
    <n v="136"/>
    <x v="51"/>
    <x v="51"/>
    <n v="1384"/>
    <n v="21339"/>
    <s v="Genevieve Meilleur"/>
    <x v="2"/>
    <s v="L-3"/>
    <x v="11"/>
    <x v="2"/>
    <n v="12"/>
    <n v="8"/>
    <n v="96"/>
    <n v="5"/>
    <s v="E"/>
    <n v="0.15"/>
    <n v="81.599999999999994"/>
  </r>
  <r>
    <n v="137"/>
    <x v="52"/>
    <x v="52"/>
    <n v="6892"/>
    <n v="16953"/>
    <s v="Lily Parker"/>
    <x v="2"/>
    <s v="L-2"/>
    <x v="2"/>
    <x v="2"/>
    <n v="12"/>
    <n v="6"/>
    <n v="72"/>
    <n v="4"/>
    <s v="D"/>
    <n v="0.1"/>
    <n v="64.8"/>
  </r>
  <r>
    <n v="138"/>
    <x v="52"/>
    <x v="52"/>
    <n v="8064"/>
    <n v="22912"/>
    <s v="Stewart Frizzell"/>
    <x v="16"/>
    <s v="JJ-1"/>
    <x v="4"/>
    <x v="1"/>
    <n v="7.5"/>
    <n v="7"/>
    <n v="52.5"/>
    <n v="3"/>
    <s v="C"/>
    <n v="0.08"/>
    <n v="48.3"/>
  </r>
  <r>
    <n v="139"/>
    <x v="53"/>
    <x v="53"/>
    <n v="6143"/>
    <n v="22829"/>
    <s v="Jacqueline  Brunelle"/>
    <x v="1"/>
    <s v="JJ-1"/>
    <x v="4"/>
    <x v="1"/>
    <n v="7.5"/>
    <n v="4"/>
    <n v="30"/>
    <n v="2"/>
    <s v="B"/>
    <n v="0.06"/>
    <n v="28.2"/>
  </r>
  <r>
    <n v="140"/>
    <x v="54"/>
    <x v="54"/>
    <n v="6464"/>
    <n v="15464"/>
    <s v="Eva Barajas"/>
    <x v="17"/>
    <s v="L-1"/>
    <x v="12"/>
    <x v="2"/>
    <n v="12"/>
    <n v="3"/>
    <n v="36"/>
    <n v="2"/>
    <s v="B"/>
    <n v="0.06"/>
    <n v="33.840000000000003"/>
  </r>
  <r>
    <n v="141"/>
    <x v="54"/>
    <x v="54"/>
    <n v="5346"/>
    <n v="23455"/>
    <s v="Molly Romero"/>
    <x v="4"/>
    <s v="OS-2"/>
    <x v="10"/>
    <x v="0"/>
    <n v="5.95"/>
    <n v="1"/>
    <n v="5.95"/>
    <n v="4"/>
    <s v="D"/>
    <n v="0.1"/>
    <n v="5.3550000000000004"/>
  </r>
  <r>
    <n v="142"/>
    <x v="54"/>
    <x v="54"/>
    <n v="5400"/>
    <n v="17376"/>
    <s v="Annette Deniger"/>
    <x v="2"/>
    <s v="H-3"/>
    <x v="7"/>
    <x v="3"/>
    <n v="9"/>
    <n v="3"/>
    <n v="27"/>
    <n v="0"/>
    <s v="no discount"/>
    <n v="0"/>
    <n v="27"/>
  </r>
  <r>
    <n v="143"/>
    <x v="54"/>
    <x v="54"/>
    <n v="6143"/>
    <n v="21104"/>
    <s v="Chris Bromley"/>
    <x v="6"/>
    <s v="H-3"/>
    <x v="7"/>
    <x v="3"/>
    <n v="9"/>
    <n v="2"/>
    <n v="18"/>
    <n v="1"/>
    <s v="A"/>
    <n v="0.05"/>
    <n v="17.100000000000001"/>
  </r>
  <r>
    <n v="144"/>
    <x v="55"/>
    <x v="55"/>
    <n v="5418"/>
    <n v="27850"/>
    <s v="Andree Meilleur"/>
    <x v="1"/>
    <s v="OS-1"/>
    <x v="8"/>
    <x v="0"/>
    <n v="5.95"/>
    <n v="3"/>
    <n v="17.850000000000001"/>
    <n v="4"/>
    <s v="D"/>
    <n v="0.1"/>
    <n v="16.065000000000001"/>
  </r>
  <r>
    <n v="145"/>
    <x v="56"/>
    <x v="56"/>
    <n v="6143"/>
    <n v="21959"/>
    <s v="Gonzalo Vazquez"/>
    <x v="13"/>
    <s v="H-3"/>
    <x v="7"/>
    <x v="3"/>
    <n v="9"/>
    <n v="8"/>
    <n v="72"/>
    <n v="1"/>
    <s v="A"/>
    <n v="0.05"/>
    <n v="68.400000000000006"/>
  </r>
  <r>
    <n v="146"/>
    <x v="57"/>
    <x v="57"/>
    <n v="5346"/>
    <n v="27995"/>
    <s v="Shi Hu"/>
    <x v="3"/>
    <s v="L-3"/>
    <x v="11"/>
    <x v="2"/>
    <n v="12"/>
    <n v="3"/>
    <n v="36"/>
    <n v="4"/>
    <s v="D"/>
    <n v="0.1"/>
    <n v="32.4"/>
  </r>
  <r>
    <n v="147"/>
    <x v="57"/>
    <x v="57"/>
    <n v="8064"/>
    <n v="22094"/>
    <s v="Terrence McGowan"/>
    <x v="6"/>
    <s v="OS-3"/>
    <x v="0"/>
    <x v="0"/>
    <n v="5.95"/>
    <n v="4"/>
    <n v="23.8"/>
    <n v="4"/>
    <s v="D"/>
    <n v="0.1"/>
    <n v="21.42"/>
  </r>
  <r>
    <n v="148"/>
    <x v="57"/>
    <x v="57"/>
    <n v="6571"/>
    <n v="26350"/>
    <s v="Josephine  Grondin"/>
    <x v="12"/>
    <s v="JJ-1"/>
    <x v="4"/>
    <x v="1"/>
    <n v="7.5"/>
    <n v="3"/>
    <n v="22.5"/>
    <n v="0"/>
    <s v="no discount"/>
    <n v="0"/>
    <n v="22.5"/>
  </r>
  <r>
    <n v="149"/>
    <x v="58"/>
    <x v="58"/>
    <n v="6892"/>
    <n v="15868"/>
    <s v="Dominic Cloutier"/>
    <x v="13"/>
    <s v="H-3"/>
    <x v="7"/>
    <x v="3"/>
    <n v="9"/>
    <n v="8"/>
    <n v="72"/>
    <n v="4"/>
    <s v="D"/>
    <n v="0.1"/>
    <n v="64.8"/>
  </r>
  <r>
    <n v="150"/>
    <x v="58"/>
    <x v="58"/>
    <n v="6143"/>
    <n v="14342"/>
    <s v="Hafsa Badakhshi"/>
    <x v="12"/>
    <s v="JJ-3"/>
    <x v="3"/>
    <x v="1"/>
    <n v="7.5"/>
    <n v="8"/>
    <n v="60"/>
    <n v="2"/>
    <s v="B"/>
    <n v="0.06"/>
    <n v="56.4"/>
  </r>
  <r>
    <n v="151"/>
    <x v="58"/>
    <x v="58"/>
    <n v="4350"/>
    <n v="17696"/>
    <s v="Gabriel Hurtado"/>
    <x v="5"/>
    <s v="JJ-2"/>
    <x v="9"/>
    <x v="1"/>
    <n v="7.5"/>
    <n v="2"/>
    <n v="15"/>
    <n v="4"/>
    <s v="D"/>
    <n v="0.1"/>
    <n v="13.5"/>
  </r>
  <r>
    <n v="152"/>
    <x v="59"/>
    <x v="59"/>
    <n v="6143"/>
    <n v="17252"/>
    <s v="Fai Qian"/>
    <x v="11"/>
    <s v="H-2"/>
    <x v="6"/>
    <x v="3"/>
    <n v="9"/>
    <n v="2"/>
    <n v="18"/>
    <n v="0"/>
    <s v="no discount"/>
    <n v="0"/>
    <n v="18"/>
  </r>
  <r>
    <n v="153"/>
    <x v="60"/>
    <x v="60"/>
    <n v="5400"/>
    <n v="21339"/>
    <s v="Genevieve Meilleur"/>
    <x v="2"/>
    <s v="L-1"/>
    <x v="12"/>
    <x v="2"/>
    <n v="12"/>
    <n v="9"/>
    <n v="108"/>
    <n v="5"/>
    <s v="E"/>
    <n v="0.15"/>
    <n v="91.8"/>
  </r>
  <r>
    <n v="154"/>
    <x v="60"/>
    <x v="60"/>
    <n v="6678"/>
    <n v="11959"/>
    <s v="Hamed Sarraf"/>
    <x v="16"/>
    <s v="OS-3"/>
    <x v="0"/>
    <x v="0"/>
    <n v="5.95"/>
    <n v="6"/>
    <n v="35.700000000000003"/>
    <n v="5"/>
    <s v="E"/>
    <n v="0.15"/>
    <n v="30.345000000000002"/>
  </r>
  <r>
    <n v="155"/>
    <x v="60"/>
    <x v="60"/>
    <n v="6678"/>
    <n v="24302"/>
    <s v="Eisa Boutros"/>
    <x v="3"/>
    <s v="OS-2"/>
    <x v="10"/>
    <x v="0"/>
    <n v="5.95"/>
    <n v="8"/>
    <n v="47.6"/>
    <n v="0"/>
    <s v="no discount"/>
    <n v="0"/>
    <n v="47.6"/>
  </r>
  <r>
    <n v="156"/>
    <x v="61"/>
    <x v="61"/>
    <n v="6892"/>
    <n v="17640"/>
    <s v="Calvin Olds"/>
    <x v="10"/>
    <s v="OS-2"/>
    <x v="10"/>
    <x v="0"/>
    <n v="5.95"/>
    <n v="9"/>
    <n v="53.550000000000004"/>
    <n v="1"/>
    <s v="A"/>
    <n v="0.05"/>
    <n v="50.872500000000002"/>
  </r>
  <r>
    <n v="157"/>
    <x v="61"/>
    <x v="61"/>
    <n v="6678"/>
    <n v="15256"/>
    <s v="Lan Mai"/>
    <x v="6"/>
    <s v="L-1"/>
    <x v="12"/>
    <x v="2"/>
    <n v="12"/>
    <n v="6"/>
    <n v="72"/>
    <n v="2"/>
    <s v="B"/>
    <n v="0.06"/>
    <n v="67.680000000000007"/>
  </r>
  <r>
    <n v="158"/>
    <x v="61"/>
    <x v="61"/>
    <n v="6464"/>
    <n v="21293"/>
    <s v="Demi Holloway"/>
    <x v="14"/>
    <s v="L-3"/>
    <x v="11"/>
    <x v="2"/>
    <n v="12"/>
    <n v="6"/>
    <n v="72"/>
    <n v="3"/>
    <s v="C"/>
    <n v="0.08"/>
    <n v="66.239999999999995"/>
  </r>
  <r>
    <n v="159"/>
    <x v="61"/>
    <x v="61"/>
    <n v="8064"/>
    <n v="16595"/>
    <s v="Humayd Natsheh"/>
    <x v="6"/>
    <s v="OS-2"/>
    <x v="10"/>
    <x v="0"/>
    <n v="5.95"/>
    <n v="10"/>
    <n v="59.5"/>
    <n v="4"/>
    <s v="D"/>
    <n v="0.1"/>
    <n v="53.55"/>
  </r>
  <r>
    <n v="160"/>
    <x v="61"/>
    <x v="61"/>
    <n v="6678"/>
    <n v="26500"/>
    <s v="Blaise Margand"/>
    <x v="12"/>
    <s v="OS-1"/>
    <x v="8"/>
    <x v="0"/>
    <n v="5.95"/>
    <n v="8"/>
    <n v="47.6"/>
    <n v="1"/>
    <s v="A"/>
    <n v="0.05"/>
    <n v="45.22"/>
  </r>
  <r>
    <n v="161"/>
    <x v="61"/>
    <x v="61"/>
    <n v="6357"/>
    <n v="24537"/>
    <s v="Ju Xu"/>
    <x v="10"/>
    <s v="JJ-3"/>
    <x v="3"/>
    <x v="1"/>
    <n v="7.5"/>
    <n v="10"/>
    <n v="75"/>
    <n v="4"/>
    <s v="D"/>
    <n v="0.1"/>
    <n v="67.5"/>
  </r>
  <r>
    <n v="162"/>
    <x v="62"/>
    <x v="62"/>
    <n v="6250"/>
    <n v="23687"/>
    <s v="Li Cao"/>
    <x v="11"/>
    <s v="OS-2"/>
    <x v="10"/>
    <x v="0"/>
    <n v="5.95"/>
    <n v="9"/>
    <n v="53.550000000000004"/>
    <n v="5"/>
    <s v="E"/>
    <n v="0.15"/>
    <n v="45.517500000000005"/>
  </r>
  <r>
    <n v="163"/>
    <x v="62"/>
    <x v="62"/>
    <n v="5418"/>
    <n v="20832"/>
    <s v="Pau Valadez"/>
    <x v="9"/>
    <s v="OS-1"/>
    <x v="8"/>
    <x v="0"/>
    <n v="5.95"/>
    <n v="5"/>
    <n v="29.75"/>
    <n v="2"/>
    <s v="B"/>
    <n v="0.06"/>
    <n v="27.965"/>
  </r>
  <r>
    <n v="164"/>
    <x v="63"/>
    <x v="63"/>
    <n v="6357"/>
    <n v="13122"/>
    <s v="Tabitha Shamoun"/>
    <x v="17"/>
    <s v="JJ-4"/>
    <x v="1"/>
    <x v="1"/>
    <n v="8"/>
    <n v="3"/>
    <n v="24"/>
    <n v="1"/>
    <s v="A"/>
    <n v="0.05"/>
    <n v="22.8"/>
  </r>
  <r>
    <n v="165"/>
    <x v="63"/>
    <x v="63"/>
    <n v="4350"/>
    <n v="20912"/>
    <s v="Jorge Casanova"/>
    <x v="13"/>
    <s v="H-1"/>
    <x v="5"/>
    <x v="3"/>
    <n v="9"/>
    <n v="8"/>
    <n v="72"/>
    <n v="5"/>
    <s v="E"/>
    <n v="0.15"/>
    <n v="61.2"/>
  </r>
  <r>
    <n v="166"/>
    <x v="63"/>
    <x v="63"/>
    <n v="8064"/>
    <n v="18345"/>
    <s v="Manuel Jerome"/>
    <x v="0"/>
    <s v="JJ-3"/>
    <x v="3"/>
    <x v="1"/>
    <n v="7.5"/>
    <n v="5"/>
    <n v="37.5"/>
    <n v="0"/>
    <s v="no discount"/>
    <n v="0"/>
    <n v="37.5"/>
  </r>
  <r>
    <n v="167"/>
    <x v="63"/>
    <x v="63"/>
    <n v="6464"/>
    <n v="22749"/>
    <s v="Emery Cate"/>
    <x v="8"/>
    <s v="H-3"/>
    <x v="7"/>
    <x v="3"/>
    <n v="9"/>
    <n v="7"/>
    <n v="63"/>
    <n v="0"/>
    <s v="no discount"/>
    <n v="0"/>
    <n v="63"/>
  </r>
  <r>
    <n v="168"/>
    <x v="63"/>
    <x v="63"/>
    <n v="8064"/>
    <n v="20051"/>
    <s v="Ruby Shaffer"/>
    <x v="14"/>
    <s v="OS-2"/>
    <x v="10"/>
    <x v="0"/>
    <n v="5.95"/>
    <n v="4"/>
    <n v="23.8"/>
    <n v="0"/>
    <s v="no discount"/>
    <n v="0"/>
    <n v="23.8"/>
  </r>
  <r>
    <n v="169"/>
    <x v="64"/>
    <x v="64"/>
    <n v="6678"/>
    <n v="26018"/>
    <s v="Helene Rocher"/>
    <x v="9"/>
    <s v="L-1"/>
    <x v="12"/>
    <x v="2"/>
    <n v="12"/>
    <n v="8"/>
    <n v="96"/>
    <n v="3"/>
    <s v="C"/>
    <n v="0.08"/>
    <n v="88.32"/>
  </r>
  <r>
    <n v="170"/>
    <x v="64"/>
    <x v="64"/>
    <n v="6892"/>
    <n v="25764"/>
    <s v="Marcos Serna"/>
    <x v="12"/>
    <s v="OS-1"/>
    <x v="8"/>
    <x v="0"/>
    <n v="5.95"/>
    <n v="2"/>
    <n v="11.9"/>
    <n v="5"/>
    <s v="E"/>
    <n v="0.15"/>
    <n v="10.115"/>
  </r>
  <r>
    <n v="171"/>
    <x v="64"/>
    <x v="64"/>
    <n v="8064"/>
    <n v="18982"/>
    <s v="Esteban Treat"/>
    <x v="16"/>
    <s v="JJ-2"/>
    <x v="9"/>
    <x v="1"/>
    <n v="7.5"/>
    <n v="1"/>
    <n v="7.5"/>
    <n v="0"/>
    <s v="no discount"/>
    <n v="0"/>
    <n v="7.5"/>
  </r>
  <r>
    <n v="172"/>
    <x v="65"/>
    <x v="65"/>
    <n v="5400"/>
    <n v="25511"/>
    <s v="Maurice Charron"/>
    <x v="3"/>
    <s v="H-1"/>
    <x v="5"/>
    <x v="3"/>
    <n v="9"/>
    <n v="1"/>
    <n v="9"/>
    <n v="5"/>
    <s v="E"/>
    <n v="0.15"/>
    <n v="7.65"/>
  </r>
  <r>
    <n v="173"/>
    <x v="66"/>
    <x v="66"/>
    <n v="8064"/>
    <n v="24735"/>
    <s v="Philippe Paulet"/>
    <x v="7"/>
    <s v="OS-2"/>
    <x v="10"/>
    <x v="0"/>
    <n v="5.95"/>
    <n v="3"/>
    <n v="17.850000000000001"/>
    <n v="3"/>
    <s v="C"/>
    <n v="0.08"/>
    <n v="16.422000000000001"/>
  </r>
  <r>
    <n v="174"/>
    <x v="66"/>
    <x v="66"/>
    <n v="8064"/>
    <n v="23450"/>
    <s v="Munira Abrego"/>
    <x v="6"/>
    <s v="H-1"/>
    <x v="5"/>
    <x v="3"/>
    <n v="9"/>
    <n v="5"/>
    <n v="45"/>
    <n v="3"/>
    <s v="C"/>
    <n v="0.08"/>
    <n v="41.4"/>
  </r>
  <r>
    <n v="175"/>
    <x v="66"/>
    <x v="66"/>
    <n v="6678"/>
    <n v="12856"/>
    <s v="Yi Ze Ang"/>
    <x v="0"/>
    <s v="OS-2"/>
    <x v="10"/>
    <x v="0"/>
    <n v="5.95"/>
    <n v="7"/>
    <n v="41.65"/>
    <n v="2"/>
    <s v="B"/>
    <n v="0.06"/>
    <n v="39.150999999999996"/>
  </r>
  <r>
    <n v="176"/>
    <x v="67"/>
    <x v="67"/>
    <n v="6571"/>
    <n v="15616"/>
    <s v="Fang Yin Xia"/>
    <x v="9"/>
    <s v="JJ-3"/>
    <x v="3"/>
    <x v="1"/>
    <n v="7.5"/>
    <n v="10"/>
    <n v="75"/>
    <n v="5"/>
    <s v="E"/>
    <n v="0.15"/>
    <n v="63.75"/>
  </r>
  <r>
    <n v="177"/>
    <x v="67"/>
    <x v="67"/>
    <n v="8064"/>
    <n v="28317"/>
    <s v="Li Long"/>
    <x v="6"/>
    <s v="H-2"/>
    <x v="6"/>
    <x v="3"/>
    <n v="9"/>
    <n v="3"/>
    <n v="27"/>
    <n v="5"/>
    <s v="E"/>
    <n v="0.15"/>
    <n v="22.95"/>
  </r>
  <r>
    <n v="178"/>
    <x v="67"/>
    <x v="67"/>
    <n v="5382"/>
    <n v="23133"/>
    <s v="Danielle  Panetier"/>
    <x v="2"/>
    <s v="JJ-1"/>
    <x v="4"/>
    <x v="1"/>
    <n v="7.5"/>
    <n v="4"/>
    <n v="30"/>
    <n v="5"/>
    <s v="E"/>
    <n v="0.15"/>
    <n v="25.5"/>
  </r>
  <r>
    <n v="179"/>
    <x v="68"/>
    <x v="68"/>
    <n v="6143"/>
    <n v="22645"/>
    <s v="Darnell Nall"/>
    <x v="2"/>
    <s v="JJ-2"/>
    <x v="9"/>
    <x v="1"/>
    <n v="7.5"/>
    <n v="9"/>
    <n v="67.5"/>
    <n v="3"/>
    <s v="C"/>
    <n v="0.08"/>
    <n v="62.1"/>
  </r>
  <r>
    <n v="180"/>
    <x v="68"/>
    <x v="68"/>
    <n v="6678"/>
    <n v="22883"/>
    <s v="Shi He"/>
    <x v="10"/>
    <s v="L-1"/>
    <x v="12"/>
    <x v="2"/>
    <n v="12"/>
    <n v="9"/>
    <n v="108"/>
    <n v="0"/>
    <s v="no discount"/>
    <n v="0"/>
    <n v="108"/>
  </r>
  <r>
    <n v="181"/>
    <x v="69"/>
    <x v="69"/>
    <n v="5400"/>
    <n v="17696"/>
    <s v="Gabriel Hurtado"/>
    <x v="5"/>
    <s v="JJ-1"/>
    <x v="4"/>
    <x v="1"/>
    <n v="7.5"/>
    <n v="10"/>
    <n v="75"/>
    <n v="1"/>
    <s v="A"/>
    <n v="0.05"/>
    <n v="71.25"/>
  </r>
  <r>
    <n v="182"/>
    <x v="69"/>
    <x v="69"/>
    <n v="6357"/>
    <n v="18962"/>
    <s v="Tuqaa Naser"/>
    <x v="6"/>
    <s v="JJ-2"/>
    <x v="9"/>
    <x v="1"/>
    <n v="7.5"/>
    <n v="1"/>
    <n v="7.5"/>
    <n v="4"/>
    <s v="D"/>
    <n v="0.1"/>
    <n v="6.75"/>
  </r>
  <r>
    <n v="183"/>
    <x v="69"/>
    <x v="69"/>
    <n v="5400"/>
    <n v="23448"/>
    <s v="Carmelo Foret"/>
    <x v="8"/>
    <s v="JJ-3"/>
    <x v="3"/>
    <x v="1"/>
    <n v="7.5"/>
    <n v="10"/>
    <n v="75"/>
    <n v="2"/>
    <s v="B"/>
    <n v="0.06"/>
    <n v="70.5"/>
  </r>
  <r>
    <n v="184"/>
    <x v="70"/>
    <x v="70"/>
    <n v="6250"/>
    <n v="26510"/>
    <s v="Caresse Cartier"/>
    <x v="8"/>
    <s v="H-3"/>
    <x v="7"/>
    <x v="3"/>
    <n v="9"/>
    <n v="9"/>
    <n v="81"/>
    <n v="0"/>
    <s v="no discount"/>
    <n v="0"/>
    <n v="81"/>
  </r>
  <r>
    <n v="185"/>
    <x v="70"/>
    <x v="70"/>
    <n v="6892"/>
    <n v="17067"/>
    <s v="Daniel Tijerina"/>
    <x v="7"/>
    <s v="H-2"/>
    <x v="6"/>
    <x v="3"/>
    <n v="9"/>
    <n v="2"/>
    <n v="18"/>
    <n v="3"/>
    <s v="C"/>
    <n v="0.08"/>
    <n v="16.559999999999999"/>
  </r>
  <r>
    <n v="186"/>
    <x v="71"/>
    <x v="71"/>
    <n v="6464"/>
    <n v="23607"/>
    <s v="Charline Varieur"/>
    <x v="4"/>
    <s v="L-2"/>
    <x v="2"/>
    <x v="2"/>
    <n v="12"/>
    <n v="8"/>
    <n v="96"/>
    <n v="4"/>
    <s v="D"/>
    <n v="0.1"/>
    <n v="86.4"/>
  </r>
  <r>
    <n v="187"/>
    <x v="71"/>
    <x v="71"/>
    <n v="6357"/>
    <n v="17038"/>
    <s v="Marcel Quessy"/>
    <x v="13"/>
    <s v="L-1"/>
    <x v="12"/>
    <x v="2"/>
    <n v="12"/>
    <n v="10"/>
    <n v="120"/>
    <n v="1"/>
    <s v="A"/>
    <n v="0.05"/>
    <n v="114"/>
  </r>
  <r>
    <n v="188"/>
    <x v="71"/>
    <x v="71"/>
    <n v="6464"/>
    <n v="10828"/>
    <s v="Javier Sun"/>
    <x v="5"/>
    <s v="JJ-3"/>
    <x v="3"/>
    <x v="1"/>
    <n v="7.5"/>
    <n v="1"/>
    <n v="7.5"/>
    <n v="1"/>
    <s v="A"/>
    <n v="0.05"/>
    <n v="7.125"/>
  </r>
  <r>
    <n v="189"/>
    <x v="71"/>
    <x v="71"/>
    <n v="4350"/>
    <n v="25329"/>
    <s v="Jenna Hanania"/>
    <x v="14"/>
    <s v="L-1"/>
    <x v="12"/>
    <x v="2"/>
    <n v="12"/>
    <n v="4"/>
    <n v="48"/>
    <n v="2"/>
    <s v="B"/>
    <n v="0.06"/>
    <n v="45.12"/>
  </r>
  <r>
    <n v="190"/>
    <x v="71"/>
    <x v="71"/>
    <n v="6892"/>
    <n v="23361"/>
    <s v="Wei Mai"/>
    <x v="2"/>
    <s v="OS-1"/>
    <x v="8"/>
    <x v="0"/>
    <n v="5.95"/>
    <n v="4"/>
    <n v="23.8"/>
    <n v="0"/>
    <s v="no discount"/>
    <n v="0"/>
    <n v="23.8"/>
  </r>
  <r>
    <n v="191"/>
    <x v="72"/>
    <x v="72"/>
    <n v="6464"/>
    <n v="10793"/>
    <s v="Alain  Margand"/>
    <x v="9"/>
    <s v="OS-3"/>
    <x v="0"/>
    <x v="0"/>
    <n v="5.95"/>
    <n v="3"/>
    <n v="17.850000000000001"/>
    <n v="4"/>
    <s v="D"/>
    <n v="0.1"/>
    <n v="16.065000000000001"/>
  </r>
  <r>
    <n v="192"/>
    <x v="72"/>
    <x v="72"/>
    <n v="6464"/>
    <n v="25772"/>
    <s v="Yi Min Lu"/>
    <x v="15"/>
    <s v="L-2"/>
    <x v="2"/>
    <x v="2"/>
    <n v="12"/>
    <n v="3"/>
    <n v="36"/>
    <n v="2"/>
    <s v="B"/>
    <n v="0.06"/>
    <n v="33.840000000000003"/>
  </r>
  <r>
    <n v="193"/>
    <x v="72"/>
    <x v="72"/>
    <n v="4350"/>
    <n v="15616"/>
    <s v="Fang Yin Xia"/>
    <x v="9"/>
    <s v="JJ-2"/>
    <x v="9"/>
    <x v="1"/>
    <n v="7.5"/>
    <n v="4"/>
    <n v="30"/>
    <n v="1"/>
    <s v="A"/>
    <n v="0.05"/>
    <n v="28.5"/>
  </r>
  <r>
    <n v="194"/>
    <x v="72"/>
    <x v="72"/>
    <n v="8064"/>
    <n v="12504"/>
    <s v="Elisabeth Plante"/>
    <x v="8"/>
    <s v="OS-3"/>
    <x v="0"/>
    <x v="0"/>
    <n v="5.95"/>
    <n v="5"/>
    <n v="29.75"/>
    <n v="0"/>
    <s v="no discount"/>
    <n v="0"/>
    <n v="29.75"/>
  </r>
  <r>
    <n v="195"/>
    <x v="72"/>
    <x v="72"/>
    <n v="6143"/>
    <n v="15868"/>
    <s v="Dominic Cloutier"/>
    <x v="13"/>
    <s v="JJ-2"/>
    <x v="9"/>
    <x v="1"/>
    <n v="7.5"/>
    <n v="1"/>
    <n v="7.5"/>
    <n v="1"/>
    <s v="A"/>
    <n v="0.05"/>
    <n v="7.125"/>
  </r>
  <r>
    <n v="196"/>
    <x v="73"/>
    <x v="73"/>
    <n v="6464"/>
    <n v="22611"/>
    <s v="Kristine Bass"/>
    <x v="16"/>
    <s v="H-2"/>
    <x v="6"/>
    <x v="3"/>
    <n v="9"/>
    <n v="5"/>
    <n v="45"/>
    <n v="4"/>
    <s v="D"/>
    <n v="0.1"/>
    <n v="40.5"/>
  </r>
  <r>
    <n v="197"/>
    <x v="73"/>
    <x v="73"/>
    <n v="8064"/>
    <n v="24537"/>
    <s v="Ju Xu"/>
    <x v="10"/>
    <s v="JJ-2"/>
    <x v="9"/>
    <x v="1"/>
    <n v="7.5"/>
    <n v="4"/>
    <n v="30"/>
    <n v="2"/>
    <s v="B"/>
    <n v="0.06"/>
    <n v="28.2"/>
  </r>
  <r>
    <n v="198"/>
    <x v="74"/>
    <x v="74"/>
    <n v="6678"/>
    <n v="23827"/>
    <s v="Nihad Homsi"/>
    <x v="11"/>
    <s v="JJ-3"/>
    <x v="3"/>
    <x v="1"/>
    <n v="7.5"/>
    <n v="9"/>
    <n v="67.5"/>
    <n v="5"/>
    <s v="E"/>
    <n v="0.15"/>
    <n v="57.375"/>
  </r>
  <r>
    <n v="199"/>
    <x v="74"/>
    <x v="74"/>
    <n v="6892"/>
    <n v="12971"/>
    <s v="Gang Chu"/>
    <x v="14"/>
    <s v="JJ-4"/>
    <x v="1"/>
    <x v="1"/>
    <n v="8"/>
    <n v="9"/>
    <n v="72"/>
    <n v="0"/>
    <s v="no discount"/>
    <n v="0"/>
    <n v="72"/>
  </r>
  <r>
    <n v="200"/>
    <x v="75"/>
    <x v="75"/>
    <n v="6464"/>
    <n v="15561"/>
    <s v="Hamal Shammas"/>
    <x v="8"/>
    <s v="OS-1"/>
    <x v="8"/>
    <x v="0"/>
    <n v="5.95"/>
    <n v="8"/>
    <n v="47.6"/>
    <n v="4"/>
    <s v="D"/>
    <n v="0.1"/>
    <n v="42.84"/>
  </r>
  <r>
    <n v="201"/>
    <x v="75"/>
    <x v="75"/>
    <n v="6464"/>
    <n v="19842"/>
    <s v="Ruwaidah Bishara"/>
    <x v="15"/>
    <s v="H-3"/>
    <x v="7"/>
    <x v="3"/>
    <n v="9"/>
    <n v="8"/>
    <n v="72"/>
    <n v="2"/>
    <s v="B"/>
    <n v="0.06"/>
    <n v="67.680000000000007"/>
  </r>
  <r>
    <n v="202"/>
    <x v="76"/>
    <x v="76"/>
    <n v="5382"/>
    <n v="25940"/>
    <s v="Douglas Townes"/>
    <x v="12"/>
    <s v="JJ-4"/>
    <x v="1"/>
    <x v="1"/>
    <n v="8"/>
    <n v="4"/>
    <n v="32"/>
    <n v="1"/>
    <s v="A"/>
    <n v="0.05"/>
    <n v="30.4"/>
  </r>
  <r>
    <n v="203"/>
    <x v="76"/>
    <x v="76"/>
    <n v="5346"/>
    <n v="24735"/>
    <s v="Philippe Paulet"/>
    <x v="7"/>
    <s v="OS-3"/>
    <x v="0"/>
    <x v="0"/>
    <n v="5.95"/>
    <n v="9"/>
    <n v="53.550000000000004"/>
    <n v="1"/>
    <s v="A"/>
    <n v="0.05"/>
    <n v="50.872500000000002"/>
  </r>
  <r>
    <n v="204"/>
    <x v="76"/>
    <x v="76"/>
    <n v="5400"/>
    <n v="16953"/>
    <s v="Lily Parker"/>
    <x v="2"/>
    <s v="L-3"/>
    <x v="11"/>
    <x v="2"/>
    <n v="12"/>
    <n v="5"/>
    <n v="60"/>
    <n v="3"/>
    <s v="C"/>
    <n v="0.08"/>
    <n v="55.2"/>
  </r>
  <r>
    <n v="205"/>
    <x v="76"/>
    <x v="76"/>
    <n v="8064"/>
    <n v="17640"/>
    <s v="Calvin Olds"/>
    <x v="10"/>
    <s v="OS-3"/>
    <x v="0"/>
    <x v="0"/>
    <n v="5.95"/>
    <n v="8"/>
    <n v="47.6"/>
    <n v="2"/>
    <s v="B"/>
    <n v="0.06"/>
    <n v="44.744"/>
  </r>
  <r>
    <n v="206"/>
    <x v="76"/>
    <x v="76"/>
    <n v="6357"/>
    <n v="22911"/>
    <s v="Marisa McCullough"/>
    <x v="10"/>
    <s v="OS-3"/>
    <x v="0"/>
    <x v="0"/>
    <n v="5.95"/>
    <n v="5"/>
    <n v="29.75"/>
    <n v="4"/>
    <s v="D"/>
    <n v="0.1"/>
    <n v="26.774999999999999"/>
  </r>
  <r>
    <n v="207"/>
    <x v="76"/>
    <x v="76"/>
    <n v="6571"/>
    <n v="19737"/>
    <s v="Malika Nueimat"/>
    <x v="15"/>
    <s v="JJ-2"/>
    <x v="9"/>
    <x v="1"/>
    <n v="7.5"/>
    <n v="9"/>
    <n v="67.5"/>
    <n v="0"/>
    <s v="no discount"/>
    <n v="0"/>
    <n v="67.5"/>
  </r>
  <r>
    <n v="208"/>
    <x v="77"/>
    <x v="77"/>
    <n v="6571"/>
    <n v="24461"/>
    <s v="Alba Sutton"/>
    <x v="6"/>
    <s v="H-2"/>
    <x v="6"/>
    <x v="3"/>
    <n v="9"/>
    <n v="9"/>
    <n v="81"/>
    <n v="1"/>
    <s v="A"/>
    <n v="0.05"/>
    <n v="76.95"/>
  </r>
  <r>
    <n v="209"/>
    <x v="77"/>
    <x v="77"/>
    <n v="5400"/>
    <n v="26512"/>
    <s v="Pramod  Mistry"/>
    <x v="2"/>
    <s v="H-3"/>
    <x v="7"/>
    <x v="3"/>
    <n v="9"/>
    <n v="1"/>
    <n v="9"/>
    <n v="0"/>
    <s v="no discount"/>
    <n v="0"/>
    <n v="9"/>
  </r>
  <r>
    <n v="210"/>
    <x v="77"/>
    <x v="77"/>
    <n v="5382"/>
    <n v="24952"/>
    <s v="Michael Yin"/>
    <x v="8"/>
    <s v="JJ-1"/>
    <x v="4"/>
    <x v="1"/>
    <n v="7.5"/>
    <n v="6"/>
    <n v="45"/>
    <n v="2"/>
    <s v="B"/>
    <n v="0.06"/>
    <n v="42.3"/>
  </r>
  <r>
    <n v="211"/>
    <x v="77"/>
    <x v="77"/>
    <n v="6143"/>
    <n v="13739"/>
    <s v="Hana'i Hotaki"/>
    <x v="4"/>
    <s v="H-3"/>
    <x v="7"/>
    <x v="3"/>
    <n v="9"/>
    <n v="3"/>
    <n v="27"/>
    <n v="4"/>
    <s v="D"/>
    <n v="0.1"/>
    <n v="24.3"/>
  </r>
  <r>
    <n v="212"/>
    <x v="78"/>
    <x v="78"/>
    <n v="5346"/>
    <n v="20832"/>
    <s v="Pau Valadez"/>
    <x v="9"/>
    <s v="L-3"/>
    <x v="11"/>
    <x v="2"/>
    <n v="12"/>
    <n v="10"/>
    <n v="120"/>
    <n v="1"/>
    <s v="A"/>
    <n v="0.05"/>
    <n v="114"/>
  </r>
  <r>
    <n v="213"/>
    <x v="78"/>
    <x v="78"/>
    <n v="6464"/>
    <n v="25355"/>
    <s v="Miles McDaniel"/>
    <x v="16"/>
    <s v="L-2"/>
    <x v="2"/>
    <x v="2"/>
    <n v="12"/>
    <n v="6"/>
    <n v="72"/>
    <n v="5"/>
    <s v="E"/>
    <n v="0.15"/>
    <n v="61.2"/>
  </r>
  <r>
    <n v="214"/>
    <x v="79"/>
    <x v="79"/>
    <n v="6678"/>
    <n v="22597"/>
    <s v="Felipe Bui"/>
    <x v="7"/>
    <s v="JJ-4"/>
    <x v="1"/>
    <x v="1"/>
    <n v="8"/>
    <n v="3"/>
    <n v="24"/>
    <n v="4"/>
    <s v="D"/>
    <n v="0.1"/>
    <n v="21.6"/>
  </r>
  <r>
    <n v="215"/>
    <x v="79"/>
    <x v="79"/>
    <n v="6892"/>
    <n v="21702"/>
    <s v="Miguel Howerton"/>
    <x v="8"/>
    <s v="JJ-3"/>
    <x v="3"/>
    <x v="1"/>
    <n v="7.5"/>
    <n v="3"/>
    <n v="22.5"/>
    <n v="1"/>
    <s v="A"/>
    <n v="0.05"/>
    <n v="21.375"/>
  </r>
  <r>
    <n v="216"/>
    <x v="79"/>
    <x v="79"/>
    <n v="6678"/>
    <n v="21914"/>
    <s v="Cornelia Guerrero"/>
    <x v="6"/>
    <s v="OS-1"/>
    <x v="8"/>
    <x v="0"/>
    <n v="5.95"/>
    <n v="2"/>
    <n v="11.9"/>
    <n v="0"/>
    <s v="no discount"/>
    <n v="0"/>
    <n v="11.9"/>
  </r>
  <r>
    <n v="217"/>
    <x v="80"/>
    <x v="80"/>
    <n v="6892"/>
    <n v="17441"/>
    <s v="Claude Batard"/>
    <x v="6"/>
    <s v="JJ-3"/>
    <x v="3"/>
    <x v="1"/>
    <n v="7.5"/>
    <n v="3"/>
    <n v="22.5"/>
    <n v="0"/>
    <s v="no discount"/>
    <n v="0"/>
    <n v="22.5"/>
  </r>
  <r>
    <n v="218"/>
    <x v="80"/>
    <x v="80"/>
    <n v="5382"/>
    <n v="17376"/>
    <s v="Annette Deniger"/>
    <x v="2"/>
    <s v="H-2"/>
    <x v="6"/>
    <x v="3"/>
    <n v="9"/>
    <n v="10"/>
    <n v="90"/>
    <n v="1"/>
    <s v="A"/>
    <n v="0.05"/>
    <n v="85.5"/>
  </r>
  <r>
    <n v="219"/>
    <x v="80"/>
    <x v="80"/>
    <n v="5346"/>
    <n v="21104"/>
    <s v="Chris Bromley"/>
    <x v="6"/>
    <s v="H-1"/>
    <x v="5"/>
    <x v="3"/>
    <n v="9"/>
    <n v="1"/>
    <n v="9"/>
    <n v="1"/>
    <s v="A"/>
    <n v="0.05"/>
    <n v="8.5500000000000007"/>
  </r>
  <r>
    <n v="220"/>
    <x v="80"/>
    <x v="80"/>
    <n v="6678"/>
    <n v="13321"/>
    <s v="Archie Lamb"/>
    <x v="0"/>
    <s v="JJ-4"/>
    <x v="1"/>
    <x v="1"/>
    <n v="8"/>
    <n v="10"/>
    <n v="80"/>
    <n v="4"/>
    <s v="D"/>
    <n v="0.1"/>
    <n v="72"/>
  </r>
  <r>
    <n v="221"/>
    <x v="81"/>
    <x v="81"/>
    <n v="5400"/>
    <n v="26564"/>
    <s v="Sun Li"/>
    <x v="4"/>
    <s v="JJ-2"/>
    <x v="9"/>
    <x v="1"/>
    <n v="7.5"/>
    <n v="10"/>
    <n v="75"/>
    <n v="0"/>
    <s v="no discount"/>
    <n v="0"/>
    <n v="75"/>
  </r>
  <r>
    <n v="222"/>
    <x v="81"/>
    <x v="81"/>
    <n v="5400"/>
    <n v="25940"/>
    <s v="Douglas Townes"/>
    <x v="12"/>
    <s v="L-1"/>
    <x v="12"/>
    <x v="2"/>
    <n v="12"/>
    <n v="1"/>
    <n v="12"/>
    <n v="0"/>
    <s v="no discount"/>
    <n v="0"/>
    <n v="12"/>
  </r>
  <r>
    <n v="223"/>
    <x v="81"/>
    <x v="81"/>
    <n v="6464"/>
    <n v="11959"/>
    <s v="Hamed Sarraf"/>
    <x v="16"/>
    <s v="H-1"/>
    <x v="5"/>
    <x v="3"/>
    <n v="9"/>
    <n v="1"/>
    <n v="9"/>
    <n v="4"/>
    <s v="D"/>
    <n v="0.1"/>
    <n v="8.1"/>
  </r>
  <r>
    <n v="224"/>
    <x v="82"/>
    <x v="82"/>
    <n v="6892"/>
    <n v="22544"/>
    <s v="Gilbert Charron"/>
    <x v="0"/>
    <s v="H-2"/>
    <x v="6"/>
    <x v="3"/>
    <n v="9"/>
    <n v="6"/>
    <n v="54"/>
    <n v="2"/>
    <s v="B"/>
    <n v="0.06"/>
    <n v="50.76"/>
  </r>
  <r>
    <n v="225"/>
    <x v="82"/>
    <x v="82"/>
    <n v="6678"/>
    <n v="21339"/>
    <s v="Genevieve Meilleur"/>
    <x v="2"/>
    <s v="OS-1"/>
    <x v="8"/>
    <x v="0"/>
    <n v="5.95"/>
    <n v="10"/>
    <n v="59.5"/>
    <n v="2"/>
    <s v="B"/>
    <n v="0.06"/>
    <n v="55.93"/>
  </r>
  <r>
    <n v="226"/>
    <x v="83"/>
    <x v="83"/>
    <n v="6143"/>
    <n v="15625"/>
    <s v="Daniel Feliciano"/>
    <x v="9"/>
    <s v="OS-2"/>
    <x v="10"/>
    <x v="0"/>
    <n v="5.95"/>
    <n v="7"/>
    <n v="41.65"/>
    <n v="1"/>
    <s v="A"/>
    <n v="0.05"/>
    <n v="39.567499999999995"/>
  </r>
  <r>
    <n v="227"/>
    <x v="83"/>
    <x v="83"/>
    <n v="6143"/>
    <n v="19842"/>
    <s v="Ruwaidah Bishara"/>
    <x v="15"/>
    <s v="H-2"/>
    <x v="6"/>
    <x v="3"/>
    <n v="9"/>
    <n v="1"/>
    <n v="9"/>
    <n v="5"/>
    <s v="E"/>
    <n v="0.15"/>
    <n v="7.65"/>
  </r>
  <r>
    <n v="228"/>
    <x v="83"/>
    <x v="83"/>
    <n v="6250"/>
    <n v="21914"/>
    <s v="Cornelia Guerrero"/>
    <x v="6"/>
    <s v="L-3"/>
    <x v="11"/>
    <x v="2"/>
    <n v="12"/>
    <n v="10"/>
    <n v="120"/>
    <n v="2"/>
    <s v="B"/>
    <n v="0.06"/>
    <n v="112.8"/>
  </r>
  <r>
    <n v="229"/>
    <x v="83"/>
    <x v="83"/>
    <n v="6357"/>
    <n v="23133"/>
    <s v="Danielle  Panetier"/>
    <x v="2"/>
    <s v="H-3"/>
    <x v="7"/>
    <x v="3"/>
    <n v="9"/>
    <n v="7"/>
    <n v="63"/>
    <n v="4"/>
    <s v="D"/>
    <n v="0.1"/>
    <n v="56.7"/>
  </r>
  <r>
    <n v="230"/>
    <x v="84"/>
    <x v="84"/>
    <n v="1384"/>
    <n v="22829"/>
    <s v="Jacqueline  Brunelle"/>
    <x v="1"/>
    <s v="H-3"/>
    <x v="7"/>
    <x v="3"/>
    <n v="9"/>
    <n v="10"/>
    <n v="90"/>
    <n v="5"/>
    <s v="E"/>
    <n v="0.15"/>
    <n v="76.5"/>
  </r>
  <r>
    <n v="231"/>
    <x v="84"/>
    <x v="84"/>
    <n v="6143"/>
    <n v="24302"/>
    <s v="Eisa Boutros"/>
    <x v="3"/>
    <s v="OS-1"/>
    <x v="8"/>
    <x v="0"/>
    <n v="5.95"/>
    <n v="7"/>
    <n v="41.65"/>
    <n v="2"/>
    <s v="B"/>
    <n v="0.06"/>
    <n v="39.150999999999996"/>
  </r>
  <r>
    <n v="232"/>
    <x v="84"/>
    <x v="84"/>
    <n v="6571"/>
    <n v="13122"/>
    <s v="Tabitha Shamoun"/>
    <x v="17"/>
    <s v="L-1"/>
    <x v="12"/>
    <x v="2"/>
    <n v="12"/>
    <n v="9"/>
    <n v="108"/>
    <n v="4"/>
    <s v="D"/>
    <n v="0.1"/>
    <n v="97.2"/>
  </r>
  <r>
    <n v="233"/>
    <x v="84"/>
    <x v="84"/>
    <n v="1384"/>
    <n v="27850"/>
    <s v="Andree Meilleur"/>
    <x v="1"/>
    <s v="OS-2"/>
    <x v="10"/>
    <x v="0"/>
    <n v="5.95"/>
    <n v="2"/>
    <n v="11.9"/>
    <n v="0"/>
    <s v="no discount"/>
    <n v="0"/>
    <n v="11.9"/>
  </r>
  <r>
    <n v="234"/>
    <x v="84"/>
    <x v="84"/>
    <n v="5382"/>
    <n v="14501"/>
    <s v="Cheng He"/>
    <x v="17"/>
    <s v="OS-2"/>
    <x v="10"/>
    <x v="0"/>
    <n v="5.95"/>
    <n v="4"/>
    <n v="23.8"/>
    <n v="1"/>
    <s v="A"/>
    <n v="0.05"/>
    <n v="22.61"/>
  </r>
  <r>
    <n v="235"/>
    <x v="85"/>
    <x v="85"/>
    <n v="6892"/>
    <n v="23448"/>
    <s v="Carmelo Foret"/>
    <x v="8"/>
    <s v="JJ-2"/>
    <x v="9"/>
    <x v="1"/>
    <n v="7.5"/>
    <n v="2"/>
    <n v="15"/>
    <n v="3"/>
    <s v="C"/>
    <n v="0.08"/>
    <n v="13.8"/>
  </r>
  <r>
    <n v="236"/>
    <x v="85"/>
    <x v="85"/>
    <n v="6464"/>
    <n v="15353"/>
    <s v="Francisco Almaraz"/>
    <x v="1"/>
    <s v="H-1"/>
    <x v="5"/>
    <x v="3"/>
    <n v="9"/>
    <n v="4"/>
    <n v="36"/>
    <n v="1"/>
    <s v="A"/>
    <n v="0.05"/>
    <n v="34.200000000000003"/>
  </r>
  <r>
    <n v="237"/>
    <x v="85"/>
    <x v="85"/>
    <n v="6678"/>
    <n v="23687"/>
    <s v="Li Cao"/>
    <x v="11"/>
    <s v="OS-3"/>
    <x v="0"/>
    <x v="0"/>
    <n v="5.95"/>
    <n v="9"/>
    <n v="53.550000000000004"/>
    <n v="4"/>
    <s v="D"/>
    <n v="0.1"/>
    <n v="48.195000000000007"/>
  </r>
  <r>
    <n v="238"/>
    <x v="86"/>
    <x v="86"/>
    <n v="6571"/>
    <n v="17717"/>
    <s v="Kong Chen"/>
    <x v="8"/>
    <s v="OS-3"/>
    <x v="0"/>
    <x v="0"/>
    <n v="5.95"/>
    <n v="7"/>
    <n v="41.65"/>
    <n v="5"/>
    <s v="E"/>
    <n v="0.15"/>
    <n v="35.402499999999996"/>
  </r>
  <r>
    <n v="239"/>
    <x v="87"/>
    <x v="87"/>
    <n v="5400"/>
    <n v="16088"/>
    <s v="Hector Montoya"/>
    <x v="6"/>
    <s v="JJ-3"/>
    <x v="3"/>
    <x v="1"/>
    <n v="7.5"/>
    <n v="9"/>
    <n v="67.5"/>
    <n v="1"/>
    <s v="A"/>
    <n v="0.05"/>
    <n v="64.125"/>
  </r>
  <r>
    <n v="240"/>
    <x v="87"/>
    <x v="87"/>
    <n v="5346"/>
    <n v="12504"/>
    <s v="Elisabeth Plante"/>
    <x v="8"/>
    <s v="H-1"/>
    <x v="5"/>
    <x v="3"/>
    <n v="9"/>
    <n v="7"/>
    <n v="63"/>
    <n v="2"/>
    <s v="B"/>
    <n v="0.06"/>
    <n v="59.22"/>
  </r>
  <r>
    <n v="241"/>
    <x v="88"/>
    <x v="88"/>
    <n v="8064"/>
    <n v="15868"/>
    <s v="Dominic Cloutier"/>
    <x v="13"/>
    <s v="JJ-3"/>
    <x v="3"/>
    <x v="1"/>
    <n v="7.5"/>
    <n v="9"/>
    <n v="67.5"/>
    <n v="3"/>
    <s v="C"/>
    <n v="0.08"/>
    <n v="62.1"/>
  </r>
  <r>
    <n v="242"/>
    <x v="89"/>
    <x v="89"/>
    <n v="5400"/>
    <n v="19063"/>
    <s v="Maison  Herve"/>
    <x v="2"/>
    <s v="H-2"/>
    <x v="6"/>
    <x v="3"/>
    <n v="9"/>
    <n v="10"/>
    <n v="90"/>
    <n v="1"/>
    <s v="A"/>
    <n v="0.05"/>
    <n v="85.5"/>
  </r>
  <r>
    <n v="243"/>
    <x v="89"/>
    <x v="89"/>
    <n v="6678"/>
    <n v="18265"/>
    <s v="Akia Kassis"/>
    <x v="6"/>
    <s v="OS-1"/>
    <x v="8"/>
    <x v="0"/>
    <n v="5.95"/>
    <n v="4"/>
    <n v="23.8"/>
    <n v="4"/>
    <s v="D"/>
    <n v="0.1"/>
    <n v="21.42"/>
  </r>
  <r>
    <n v="244"/>
    <x v="89"/>
    <x v="89"/>
    <n v="5454"/>
    <n v="10550"/>
    <s v="Kyle Hatley"/>
    <x v="17"/>
    <s v="JJ-3"/>
    <x v="3"/>
    <x v="1"/>
    <n v="7.5"/>
    <n v="2"/>
    <n v="15"/>
    <n v="2"/>
    <s v="B"/>
    <n v="0.06"/>
    <n v="14.1"/>
  </r>
  <r>
    <n v="245"/>
    <x v="90"/>
    <x v="90"/>
    <n v="8064"/>
    <n v="17972"/>
    <s v="Simon Skeen"/>
    <x v="8"/>
    <s v="OS-2"/>
    <x v="10"/>
    <x v="0"/>
    <n v="5.95"/>
    <n v="10"/>
    <n v="59.5"/>
    <n v="4"/>
    <s v="D"/>
    <n v="0.1"/>
    <n v="53.55"/>
  </r>
  <r>
    <n v="246"/>
    <x v="90"/>
    <x v="90"/>
    <n v="4350"/>
    <n v="19737"/>
    <s v="Malika Nueimat"/>
    <x v="15"/>
    <s v="JJ-1"/>
    <x v="4"/>
    <x v="1"/>
    <n v="7.5"/>
    <n v="6"/>
    <n v="45"/>
    <n v="0"/>
    <s v="no discount"/>
    <n v="0"/>
    <n v="45"/>
  </r>
  <r>
    <n v="247"/>
    <x v="90"/>
    <x v="90"/>
    <n v="8064"/>
    <n v="10553"/>
    <s v="Reem Al-Zuhairi"/>
    <x v="5"/>
    <s v="L-1"/>
    <x v="12"/>
    <x v="2"/>
    <n v="12"/>
    <n v="10"/>
    <n v="120"/>
    <n v="0"/>
    <s v="no discount"/>
    <n v="0"/>
    <n v="120"/>
  </r>
  <r>
    <n v="248"/>
    <x v="90"/>
    <x v="90"/>
    <n v="6464"/>
    <n v="22597"/>
    <s v="Felipe Bui"/>
    <x v="7"/>
    <s v="L-1"/>
    <x v="12"/>
    <x v="2"/>
    <n v="12"/>
    <n v="1"/>
    <n v="12"/>
    <n v="4"/>
    <s v="D"/>
    <n v="0.1"/>
    <n v="10.8"/>
  </r>
  <r>
    <n v="249"/>
    <x v="91"/>
    <x v="91"/>
    <n v="4350"/>
    <n v="26350"/>
    <s v="Josephine  Grondin"/>
    <x v="12"/>
    <s v="H-3"/>
    <x v="7"/>
    <x v="3"/>
    <n v="9"/>
    <n v="7"/>
    <n v="63"/>
    <n v="0"/>
    <s v="no discount"/>
    <n v="0"/>
    <n v="63"/>
  </r>
  <r>
    <n v="250"/>
    <x v="92"/>
    <x v="92"/>
    <n v="6571"/>
    <n v="12882"/>
    <s v="Astrid Flamand"/>
    <x v="13"/>
    <s v="L-1"/>
    <x v="12"/>
    <x v="2"/>
    <n v="12"/>
    <n v="10"/>
    <n v="120"/>
    <n v="5"/>
    <s v="E"/>
    <n v="0.15"/>
    <n v="102"/>
  </r>
  <r>
    <n v="251"/>
    <x v="92"/>
    <x v="92"/>
    <n v="6892"/>
    <n v="23361"/>
    <s v="Wei Mai"/>
    <x v="2"/>
    <s v="L-3"/>
    <x v="11"/>
    <x v="2"/>
    <n v="12"/>
    <n v="5"/>
    <n v="60"/>
    <n v="1"/>
    <s v="A"/>
    <n v="0.05"/>
    <n v="57"/>
  </r>
  <r>
    <n v="252"/>
    <x v="92"/>
    <x v="92"/>
    <n v="8064"/>
    <n v="19063"/>
    <s v="Maison  Herve"/>
    <x v="2"/>
    <s v="H-3"/>
    <x v="7"/>
    <x v="3"/>
    <n v="9"/>
    <n v="1"/>
    <n v="9"/>
    <n v="2"/>
    <s v="B"/>
    <n v="0.06"/>
    <n v="8.4600000000000009"/>
  </r>
  <r>
    <n v="253"/>
    <x v="93"/>
    <x v="93"/>
    <n v="1384"/>
    <n v="21321"/>
    <s v="Toby Perkins"/>
    <x v="11"/>
    <s v="H-2"/>
    <x v="6"/>
    <x v="3"/>
    <n v="9"/>
    <n v="4"/>
    <n v="36"/>
    <n v="5"/>
    <s v="E"/>
    <n v="0.15"/>
    <n v="30.6"/>
  </r>
  <r>
    <n v="254"/>
    <x v="93"/>
    <x v="93"/>
    <n v="6143"/>
    <n v="12856"/>
    <s v="Yi Ze Ang"/>
    <x v="0"/>
    <s v="OS-1"/>
    <x v="8"/>
    <x v="0"/>
    <n v="5.95"/>
    <n v="1"/>
    <n v="5.95"/>
    <n v="0"/>
    <s v="no discount"/>
    <n v="0"/>
    <n v="5.95"/>
  </r>
  <r>
    <n v="255"/>
    <x v="93"/>
    <x v="93"/>
    <n v="6678"/>
    <n v="21852"/>
    <s v="Desiree Maldonado"/>
    <x v="2"/>
    <s v="OS-3"/>
    <x v="0"/>
    <x v="0"/>
    <n v="5.95"/>
    <n v="2"/>
    <n v="11.9"/>
    <n v="1"/>
    <s v="A"/>
    <n v="0.05"/>
    <n v="11.305"/>
  </r>
  <r>
    <n v="256"/>
    <x v="93"/>
    <x v="93"/>
    <n v="6464"/>
    <n v="23585"/>
    <s v="Taqwaa Samaha"/>
    <x v="9"/>
    <s v="OS-2"/>
    <x v="10"/>
    <x v="0"/>
    <n v="5.95"/>
    <n v="6"/>
    <n v="35.700000000000003"/>
    <n v="0"/>
    <s v="no discount"/>
    <n v="0"/>
    <n v="35.700000000000003"/>
  </r>
  <r>
    <n v="257"/>
    <x v="93"/>
    <x v="93"/>
    <n v="8064"/>
    <n v="21785"/>
    <s v="Philippe Pelland"/>
    <x v="2"/>
    <s v="H-2"/>
    <x v="6"/>
    <x v="3"/>
    <n v="9"/>
    <n v="9"/>
    <n v="81"/>
    <n v="1"/>
    <s v="A"/>
    <n v="0.05"/>
    <n v="76.95"/>
  </r>
  <r>
    <n v="258"/>
    <x v="94"/>
    <x v="94"/>
    <n v="5346"/>
    <n v="10523"/>
    <s v="Xia Mai"/>
    <x v="1"/>
    <s v="H-1"/>
    <x v="5"/>
    <x v="3"/>
    <n v="9"/>
    <n v="10"/>
    <n v="90"/>
    <n v="5"/>
    <s v="E"/>
    <n v="0.15"/>
    <n v="76.5"/>
  </r>
  <r>
    <n v="259"/>
    <x v="94"/>
    <x v="94"/>
    <n v="6892"/>
    <n v="23531"/>
    <s v="Luc Chauvin"/>
    <x v="5"/>
    <s v="H-1"/>
    <x v="5"/>
    <x v="3"/>
    <n v="9"/>
    <n v="9"/>
    <n v="81"/>
    <n v="3"/>
    <s v="C"/>
    <n v="0.08"/>
    <n v="74.52"/>
  </r>
  <r>
    <n v="260"/>
    <x v="95"/>
    <x v="95"/>
    <n v="4350"/>
    <n v="21803"/>
    <s v="Xiang Zhong"/>
    <x v="5"/>
    <s v="H-3"/>
    <x v="7"/>
    <x v="3"/>
    <n v="9"/>
    <n v="6"/>
    <n v="54"/>
    <n v="2"/>
    <s v="B"/>
    <n v="0.06"/>
    <n v="50.76"/>
  </r>
  <r>
    <n v="261"/>
    <x v="95"/>
    <x v="95"/>
    <n v="8064"/>
    <n v="10061"/>
    <s v="Jacob Schreiner"/>
    <x v="2"/>
    <s v="H-2"/>
    <x v="6"/>
    <x v="3"/>
    <n v="9"/>
    <n v="4"/>
    <n v="36"/>
    <n v="5"/>
    <s v="E"/>
    <n v="0.15"/>
    <n v="30.6"/>
  </r>
  <r>
    <n v="262"/>
    <x v="95"/>
    <x v="95"/>
    <n v="6678"/>
    <n v="27538"/>
    <s v="David Charron"/>
    <x v="1"/>
    <s v="L-1"/>
    <x v="12"/>
    <x v="2"/>
    <n v="12"/>
    <n v="2"/>
    <n v="24"/>
    <n v="5"/>
    <s v="E"/>
    <n v="0.15"/>
    <n v="20.399999999999999"/>
  </r>
  <r>
    <n v="263"/>
    <x v="95"/>
    <x v="95"/>
    <n v="5418"/>
    <n v="27191"/>
    <s v="Qi Shi"/>
    <x v="1"/>
    <s v="JJ-3"/>
    <x v="3"/>
    <x v="1"/>
    <n v="7.5"/>
    <n v="7"/>
    <n v="52.5"/>
    <n v="1"/>
    <s v="A"/>
    <n v="0.05"/>
    <n v="49.875"/>
  </r>
  <r>
    <n v="264"/>
    <x v="96"/>
    <x v="96"/>
    <n v="6357"/>
    <n v="14501"/>
    <s v="Cheng He"/>
    <x v="17"/>
    <s v="OS-1"/>
    <x v="8"/>
    <x v="0"/>
    <n v="5.95"/>
    <n v="3"/>
    <n v="17.850000000000001"/>
    <n v="5"/>
    <s v="E"/>
    <n v="0.15"/>
    <n v="15.172500000000001"/>
  </r>
  <r>
    <n v="265"/>
    <x v="96"/>
    <x v="96"/>
    <n v="6892"/>
    <n v="15868"/>
    <s v="Dominic Cloutier"/>
    <x v="13"/>
    <s v="JJ-1"/>
    <x v="4"/>
    <x v="1"/>
    <n v="7.5"/>
    <n v="6"/>
    <n v="45"/>
    <n v="1"/>
    <s v="A"/>
    <n v="0.05"/>
    <n v="42.75"/>
  </r>
  <r>
    <n v="266"/>
    <x v="96"/>
    <x v="96"/>
    <n v="6892"/>
    <n v="21104"/>
    <s v="Chris Bromley"/>
    <x v="6"/>
    <s v="H-2"/>
    <x v="6"/>
    <x v="3"/>
    <n v="9"/>
    <n v="2"/>
    <n v="18"/>
    <n v="4"/>
    <s v="D"/>
    <n v="0.1"/>
    <n v="16.2"/>
  </r>
  <r>
    <n v="267"/>
    <x v="97"/>
    <x v="97"/>
    <n v="6892"/>
    <n v="18195"/>
    <s v="Lei Luo"/>
    <x v="6"/>
    <s v="H-1"/>
    <x v="5"/>
    <x v="3"/>
    <n v="9"/>
    <n v="10"/>
    <n v="90"/>
    <n v="0"/>
    <s v="no discount"/>
    <n v="0"/>
    <n v="90"/>
  </r>
  <r>
    <n v="268"/>
    <x v="97"/>
    <x v="97"/>
    <n v="8064"/>
    <n v="26018"/>
    <s v="Helene Rocher"/>
    <x v="9"/>
    <s v="L-2"/>
    <x v="2"/>
    <x v="2"/>
    <n v="12"/>
    <n v="8"/>
    <n v="96"/>
    <n v="4"/>
    <s v="D"/>
    <n v="0.1"/>
    <n v="86.4"/>
  </r>
  <r>
    <n v="269"/>
    <x v="98"/>
    <x v="98"/>
    <n v="6464"/>
    <n v="13014"/>
    <s v="Alexandre Doyon"/>
    <x v="6"/>
    <s v="JJ-3"/>
    <x v="3"/>
    <x v="1"/>
    <n v="7.5"/>
    <n v="9"/>
    <n v="67.5"/>
    <n v="5"/>
    <s v="E"/>
    <n v="0.15"/>
    <n v="57.375"/>
  </r>
  <r>
    <n v="270"/>
    <x v="98"/>
    <x v="98"/>
    <n v="6357"/>
    <n v="20177"/>
    <s v="Libby Stokes"/>
    <x v="2"/>
    <s v="JJ-3"/>
    <x v="3"/>
    <x v="1"/>
    <n v="7.5"/>
    <n v="4"/>
    <n v="30"/>
    <n v="3"/>
    <s v="C"/>
    <n v="0.08"/>
    <n v="27.6"/>
  </r>
  <r>
    <n v="271"/>
    <x v="99"/>
    <x v="99"/>
    <n v="6678"/>
    <n v="22749"/>
    <s v="Emery Cate"/>
    <x v="8"/>
    <s v="H-2"/>
    <x v="6"/>
    <x v="3"/>
    <n v="9"/>
    <n v="6"/>
    <n v="54"/>
    <n v="0"/>
    <s v="no discount"/>
    <n v="0"/>
    <n v="54"/>
  </r>
  <r>
    <n v="272"/>
    <x v="100"/>
    <x v="100"/>
    <n v="6678"/>
    <n v="25168"/>
    <s v="Harriet Finch"/>
    <x v="17"/>
    <s v="JJ-2"/>
    <x v="9"/>
    <x v="1"/>
    <n v="7.5"/>
    <n v="3"/>
    <n v="22.5"/>
    <n v="4"/>
    <s v="D"/>
    <n v="0.1"/>
    <n v="20.25"/>
  </r>
  <r>
    <n v="273"/>
    <x v="101"/>
    <x v="101"/>
    <n v="8064"/>
    <n v="16741"/>
    <s v="Kristophe  Barjavel"/>
    <x v="4"/>
    <s v="JJ-1"/>
    <x v="4"/>
    <x v="1"/>
    <n v="7.5"/>
    <n v="2"/>
    <n v="15"/>
    <n v="1"/>
    <s v="A"/>
    <n v="0.05"/>
    <n v="14.25"/>
  </r>
  <r>
    <n v="274"/>
    <x v="101"/>
    <x v="101"/>
    <n v="5418"/>
    <n v="20676"/>
    <s v="Nancy Terry"/>
    <x v="9"/>
    <s v="H-2"/>
    <x v="6"/>
    <x v="3"/>
    <n v="9"/>
    <n v="5"/>
    <n v="45"/>
    <n v="4"/>
    <s v="D"/>
    <n v="0.1"/>
    <n v="40.5"/>
  </r>
  <r>
    <n v="275"/>
    <x v="101"/>
    <x v="101"/>
    <n v="5400"/>
    <n v="15625"/>
    <s v="Daniel Feliciano"/>
    <x v="9"/>
    <s v="OS-3"/>
    <x v="0"/>
    <x v="0"/>
    <n v="5.95"/>
    <n v="9"/>
    <n v="53.550000000000004"/>
    <n v="2"/>
    <s v="B"/>
    <n v="0.06"/>
    <n v="50.337000000000003"/>
  </r>
  <r>
    <n v="276"/>
    <x v="101"/>
    <x v="101"/>
    <n v="6464"/>
    <n v="22883"/>
    <s v="Shi He"/>
    <x v="10"/>
    <s v="L-2"/>
    <x v="2"/>
    <x v="2"/>
    <n v="12"/>
    <n v="7"/>
    <n v="84"/>
    <n v="0"/>
    <s v="no discount"/>
    <n v="0"/>
    <n v="84"/>
  </r>
  <r>
    <n v="277"/>
    <x v="102"/>
    <x v="102"/>
    <n v="5346"/>
    <n v="15288"/>
    <s v="Leah Bailey"/>
    <x v="9"/>
    <s v="OS-2"/>
    <x v="10"/>
    <x v="0"/>
    <n v="5.95"/>
    <n v="10"/>
    <n v="59.5"/>
    <n v="0"/>
    <s v="no discount"/>
    <n v="0"/>
    <n v="59.5"/>
  </r>
  <r>
    <n v="278"/>
    <x v="102"/>
    <x v="102"/>
    <n v="6678"/>
    <n v="23211"/>
    <s v="Tami Alvarado"/>
    <x v="6"/>
    <s v="L-2"/>
    <x v="2"/>
    <x v="2"/>
    <n v="12"/>
    <n v="1"/>
    <n v="12"/>
    <n v="1"/>
    <s v="A"/>
    <n v="0.05"/>
    <n v="11.4"/>
  </r>
  <r>
    <n v="279"/>
    <x v="102"/>
    <x v="102"/>
    <n v="5418"/>
    <n v="19375"/>
    <s v="Fabio Fernandes"/>
    <x v="6"/>
    <s v="OS-1"/>
    <x v="8"/>
    <x v="0"/>
    <n v="5.95"/>
    <n v="3"/>
    <n v="17.850000000000001"/>
    <n v="4"/>
    <s v="D"/>
    <n v="0.1"/>
    <n v="16.065000000000001"/>
  </r>
  <r>
    <n v="280"/>
    <x v="102"/>
    <x v="102"/>
    <n v="8064"/>
    <n v="15256"/>
    <s v="Lan Mai"/>
    <x v="6"/>
    <s v="L-2"/>
    <x v="2"/>
    <x v="2"/>
    <n v="12"/>
    <n v="4"/>
    <n v="48"/>
    <n v="5"/>
    <s v="E"/>
    <n v="0.15"/>
    <n v="40.799999999999997"/>
  </r>
  <r>
    <n v="281"/>
    <x v="102"/>
    <x v="102"/>
    <n v="6892"/>
    <n v="24924"/>
    <s v="Christian Saucier"/>
    <x v="9"/>
    <s v="JJ-2"/>
    <x v="9"/>
    <x v="1"/>
    <n v="7.5"/>
    <n v="3"/>
    <n v="22.5"/>
    <n v="5"/>
    <s v="E"/>
    <n v="0.15"/>
    <n v="19.125"/>
  </r>
  <r>
    <n v="282"/>
    <x v="102"/>
    <x v="102"/>
    <n v="6143"/>
    <n v="26554"/>
    <s v="Fang Yin Tu"/>
    <x v="6"/>
    <s v="JJ-1"/>
    <x v="4"/>
    <x v="1"/>
    <n v="7.5"/>
    <n v="8"/>
    <n v="60"/>
    <n v="3"/>
    <s v="C"/>
    <n v="0.08"/>
    <n v="55.2"/>
  </r>
  <r>
    <n v="283"/>
    <x v="102"/>
    <x v="102"/>
    <n v="6678"/>
    <n v="15256"/>
    <s v="Lan Mai"/>
    <x v="6"/>
    <s v="L-3"/>
    <x v="11"/>
    <x v="2"/>
    <n v="12"/>
    <n v="5"/>
    <n v="60"/>
    <n v="2"/>
    <s v="B"/>
    <n v="0.06"/>
    <n v="56.4"/>
  </r>
  <r>
    <n v="284"/>
    <x v="103"/>
    <x v="103"/>
    <n v="5418"/>
    <n v="10075"/>
    <s v="Ruth Miranda"/>
    <x v="2"/>
    <s v="OS-3"/>
    <x v="0"/>
    <x v="0"/>
    <n v="5.95"/>
    <n v="5"/>
    <n v="29.75"/>
    <n v="4"/>
    <s v="D"/>
    <n v="0.1"/>
    <n v="26.774999999999999"/>
  </r>
  <r>
    <n v="285"/>
    <x v="103"/>
    <x v="103"/>
    <n v="8064"/>
    <n v="12265"/>
    <s v="Jonathan Voigt"/>
    <x v="0"/>
    <s v="OS-2"/>
    <x v="10"/>
    <x v="0"/>
    <n v="5.95"/>
    <n v="8"/>
    <n v="47.6"/>
    <n v="0"/>
    <s v="no discount"/>
    <n v="0"/>
    <n v="47.6"/>
  </r>
  <r>
    <n v="286"/>
    <x v="104"/>
    <x v="104"/>
    <n v="6678"/>
    <n v="25355"/>
    <s v="Miles McDaniel"/>
    <x v="16"/>
    <s v="JJ-4"/>
    <x v="1"/>
    <x v="1"/>
    <n v="8"/>
    <n v="8"/>
    <n v="64"/>
    <n v="1"/>
    <s v="A"/>
    <n v="0.05"/>
    <n v="60.8"/>
  </r>
  <r>
    <n v="287"/>
    <x v="104"/>
    <x v="104"/>
    <n v="6250"/>
    <n v="25168"/>
    <s v="Harriet Finch"/>
    <x v="17"/>
    <s v="JJ-1"/>
    <x v="4"/>
    <x v="1"/>
    <n v="7.5"/>
    <n v="5"/>
    <n v="37.5"/>
    <n v="2"/>
    <s v="B"/>
    <n v="0.06"/>
    <n v="35.25"/>
  </r>
  <r>
    <n v="288"/>
    <x v="104"/>
    <x v="104"/>
    <n v="4350"/>
    <n v="16088"/>
    <s v="Hector Montoya"/>
    <x v="6"/>
    <s v="JJ-4"/>
    <x v="1"/>
    <x v="1"/>
    <n v="8"/>
    <n v="2"/>
    <n v="16"/>
    <n v="2"/>
    <s v="B"/>
    <n v="0.06"/>
    <n v="15.04"/>
  </r>
  <r>
    <n v="289"/>
    <x v="105"/>
    <x v="105"/>
    <n v="6678"/>
    <n v="25523"/>
    <s v="Horace Summerlin"/>
    <x v="6"/>
    <s v="L-3"/>
    <x v="11"/>
    <x v="2"/>
    <n v="12"/>
    <n v="5"/>
    <n v="60"/>
    <n v="0"/>
    <s v="no discount"/>
    <n v="0"/>
    <n v="60"/>
  </r>
  <r>
    <n v="290"/>
    <x v="105"/>
    <x v="105"/>
    <n v="5454"/>
    <n v="23607"/>
    <s v="Charline Varieur"/>
    <x v="4"/>
    <s v="L-3"/>
    <x v="11"/>
    <x v="2"/>
    <n v="12"/>
    <n v="3"/>
    <n v="36"/>
    <n v="2"/>
    <s v="B"/>
    <n v="0.06"/>
    <n v="33.840000000000003"/>
  </r>
  <r>
    <n v="291"/>
    <x v="106"/>
    <x v="106"/>
    <n v="5400"/>
    <n v="19904"/>
    <s v="Catherine Alford"/>
    <x v="16"/>
    <s v="JJ-4"/>
    <x v="1"/>
    <x v="1"/>
    <n v="8"/>
    <n v="7"/>
    <n v="56"/>
    <n v="0"/>
    <s v="no discount"/>
    <n v="0"/>
    <n v="56"/>
  </r>
  <r>
    <n v="292"/>
    <x v="106"/>
    <x v="106"/>
    <n v="6892"/>
    <n v="10734"/>
    <s v="Sonia Lynch"/>
    <x v="8"/>
    <s v="H-1"/>
    <x v="5"/>
    <x v="3"/>
    <n v="9"/>
    <n v="6"/>
    <n v="54"/>
    <n v="0"/>
    <s v="no discount"/>
    <n v="0"/>
    <n v="54"/>
  </r>
  <r>
    <n v="293"/>
    <x v="106"/>
    <x v="106"/>
    <n v="8064"/>
    <n v="25226"/>
    <s v="Gerard Masse"/>
    <x v="15"/>
    <s v="OS-3"/>
    <x v="0"/>
    <x v="0"/>
    <n v="5.95"/>
    <n v="7"/>
    <n v="41.65"/>
    <n v="1"/>
    <s v="A"/>
    <n v="0.05"/>
    <n v="39.567499999999995"/>
  </r>
  <r>
    <n v="294"/>
    <x v="107"/>
    <x v="107"/>
    <n v="6571"/>
    <n v="10558"/>
    <s v="Jiang Li Xin"/>
    <x v="2"/>
    <s v="L-2"/>
    <x v="2"/>
    <x v="2"/>
    <n v="12"/>
    <n v="1"/>
    <n v="12"/>
    <n v="0"/>
    <s v="no discount"/>
    <n v="0"/>
    <n v="12"/>
  </r>
  <r>
    <n v="295"/>
    <x v="107"/>
    <x v="107"/>
    <n v="6892"/>
    <n v="18345"/>
    <s v="Manuel Jerome"/>
    <x v="0"/>
    <s v="JJ-4"/>
    <x v="1"/>
    <x v="1"/>
    <n v="8"/>
    <n v="1"/>
    <n v="8"/>
    <n v="3"/>
    <s v="C"/>
    <n v="0.08"/>
    <n v="7.36"/>
  </r>
  <r>
    <n v="296"/>
    <x v="108"/>
    <x v="108"/>
    <n v="8064"/>
    <n v="20177"/>
    <s v="Libby Stokes"/>
    <x v="2"/>
    <s v="JJ-2"/>
    <x v="9"/>
    <x v="1"/>
    <n v="7.5"/>
    <n v="7"/>
    <n v="52.5"/>
    <n v="1"/>
    <s v="A"/>
    <n v="0.05"/>
    <n v="49.875"/>
  </r>
  <r>
    <n v="297"/>
    <x v="109"/>
    <x v="109"/>
    <n v="5454"/>
    <n v="26554"/>
    <s v="Fang Yin Tu"/>
    <x v="6"/>
    <s v="H-3"/>
    <x v="7"/>
    <x v="3"/>
    <n v="9"/>
    <n v="4"/>
    <n v="36"/>
    <n v="5"/>
    <s v="E"/>
    <n v="0.15"/>
    <n v="30.6"/>
  </r>
  <r>
    <n v="298"/>
    <x v="109"/>
    <x v="109"/>
    <n v="1384"/>
    <n v="11124"/>
    <s v="Kaela Samaha"/>
    <x v="3"/>
    <s v="L-1"/>
    <x v="12"/>
    <x v="2"/>
    <n v="12"/>
    <n v="3"/>
    <n v="36"/>
    <n v="1"/>
    <s v="A"/>
    <n v="0.05"/>
    <n v="34.200000000000003"/>
  </r>
  <r>
    <n v="299"/>
    <x v="110"/>
    <x v="110"/>
    <n v="6678"/>
    <n v="10553"/>
    <s v="Reem Al-Zuhairi"/>
    <x v="5"/>
    <s v="JJ-4"/>
    <x v="1"/>
    <x v="1"/>
    <n v="8"/>
    <n v="9"/>
    <n v="72"/>
    <n v="3"/>
    <s v="C"/>
    <n v="0.08"/>
    <n v="66.239999999999995"/>
  </r>
  <r>
    <n v="300"/>
    <x v="110"/>
    <x v="110"/>
    <n v="6678"/>
    <n v="17610"/>
    <s v="Andre Rivard"/>
    <x v="2"/>
    <s v="L-2"/>
    <x v="2"/>
    <x v="2"/>
    <n v="12"/>
    <n v="5"/>
    <n v="60"/>
    <n v="3"/>
    <s v="C"/>
    <n v="0.08"/>
    <n v="55.2"/>
  </r>
  <r>
    <n v="301"/>
    <x v="110"/>
    <x v="110"/>
    <n v="6678"/>
    <n v="26510"/>
    <s v="Caresse Cartier"/>
    <x v="8"/>
    <s v="JJ-1"/>
    <x v="4"/>
    <x v="1"/>
    <n v="7.5"/>
    <n v="9"/>
    <n v="67.5"/>
    <n v="0"/>
    <s v="no discount"/>
    <n v="0"/>
    <n v="67.5"/>
  </r>
  <r>
    <n v="302"/>
    <x v="110"/>
    <x v="110"/>
    <n v="5400"/>
    <n v="12032"/>
    <s v="Norma Herman"/>
    <x v="6"/>
    <s v="L-2"/>
    <x v="2"/>
    <x v="2"/>
    <n v="12"/>
    <n v="7"/>
    <n v="84"/>
    <n v="1"/>
    <s v="A"/>
    <n v="0.05"/>
    <n v="79.8"/>
  </r>
  <r>
    <n v="303"/>
    <x v="110"/>
    <x v="110"/>
    <n v="6892"/>
    <n v="16595"/>
    <s v="Humayd Natsheh"/>
    <x v="6"/>
    <s v="OS-3"/>
    <x v="0"/>
    <x v="0"/>
    <n v="5.95"/>
    <n v="7"/>
    <n v="41.65"/>
    <n v="3"/>
    <s v="C"/>
    <n v="0.08"/>
    <n v="38.317999999999998"/>
  </r>
  <r>
    <n v="304"/>
    <x v="111"/>
    <x v="111"/>
    <n v="4350"/>
    <n v="28732"/>
    <s v="Coralie Potvin"/>
    <x v="11"/>
    <s v="L-1"/>
    <x v="12"/>
    <x v="2"/>
    <n v="12"/>
    <n v="1"/>
    <n v="12"/>
    <n v="0"/>
    <s v="no discount"/>
    <n v="0"/>
    <n v="12"/>
  </r>
  <r>
    <n v="305"/>
    <x v="111"/>
    <x v="111"/>
    <n v="6143"/>
    <n v="24926"/>
    <s v="Yan Yan Tang"/>
    <x v="14"/>
    <s v="JJ-3"/>
    <x v="3"/>
    <x v="1"/>
    <n v="7.5"/>
    <n v="4"/>
    <n v="30"/>
    <n v="2"/>
    <s v="B"/>
    <n v="0.06"/>
    <n v="28.2"/>
  </r>
  <r>
    <n v="306"/>
    <x v="111"/>
    <x v="111"/>
    <n v="5400"/>
    <n v="25355"/>
    <s v="Miles McDaniel"/>
    <x v="16"/>
    <s v="L-3"/>
    <x v="11"/>
    <x v="2"/>
    <n v="12"/>
    <n v="7"/>
    <n v="84"/>
    <n v="4"/>
    <s v="D"/>
    <n v="0.1"/>
    <n v="75.59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FDBCE-1105-1640-9D1A-F820B675A881}" name="PivotTable1" cacheId="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Products" colHeaderCaption="Cities">
  <location ref="A3:B17" firstHeaderRow="1" firstDataRow="1" firstDataCol="1"/>
  <pivotFields count="19">
    <pivotField showAll="0"/>
    <pivotField numFmtId="14" showAll="0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umFmtId="165" showAll="0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showAll="0"/>
    <pivotField showAll="0"/>
    <pivotField showAll="0">
      <items count="146">
        <item x="65"/>
        <item x="101"/>
        <item x="78"/>
        <item x="21"/>
        <item x="56"/>
        <item x="64"/>
        <item x="98"/>
        <item x="108"/>
        <item x="5"/>
        <item x="107"/>
        <item x="54"/>
        <item x="86"/>
        <item x="38"/>
        <item x="25"/>
        <item x="114"/>
        <item x="26"/>
        <item x="129"/>
        <item x="128"/>
        <item x="35"/>
        <item x="130"/>
        <item x="139"/>
        <item x="62"/>
        <item x="46"/>
        <item x="23"/>
        <item x="45"/>
        <item x="137"/>
        <item x="138"/>
        <item x="60"/>
        <item x="126"/>
        <item x="47"/>
        <item x="1"/>
        <item x="82"/>
        <item x="48"/>
        <item x="32"/>
        <item x="72"/>
        <item x="110"/>
        <item x="134"/>
        <item x="41"/>
        <item x="113"/>
        <item x="132"/>
        <item x="121"/>
        <item x="70"/>
        <item x="4"/>
        <item x="80"/>
        <item x="43"/>
        <item x="69"/>
        <item x="58"/>
        <item x="144"/>
        <item x="125"/>
        <item x="136"/>
        <item x="61"/>
        <item x="20"/>
        <item x="9"/>
        <item x="111"/>
        <item x="81"/>
        <item x="19"/>
        <item x="34"/>
        <item x="74"/>
        <item x="28"/>
        <item x="99"/>
        <item x="12"/>
        <item x="59"/>
        <item x="14"/>
        <item x="112"/>
        <item x="66"/>
        <item x="143"/>
        <item x="140"/>
        <item x="122"/>
        <item x="73"/>
        <item x="115"/>
        <item x="68"/>
        <item x="106"/>
        <item x="91"/>
        <item x="102"/>
        <item x="36"/>
        <item x="0"/>
        <item x="76"/>
        <item x="109"/>
        <item x="116"/>
        <item x="3"/>
        <item x="44"/>
        <item x="8"/>
        <item x="51"/>
        <item x="88"/>
        <item x="90"/>
        <item x="15"/>
        <item x="37"/>
        <item x="94"/>
        <item x="117"/>
        <item x="103"/>
        <item x="63"/>
        <item x="39"/>
        <item x="105"/>
        <item x="42"/>
        <item x="95"/>
        <item x="141"/>
        <item x="135"/>
        <item x="120"/>
        <item x="33"/>
        <item x="75"/>
        <item x="50"/>
        <item x="77"/>
        <item x="10"/>
        <item x="85"/>
        <item x="53"/>
        <item x="55"/>
        <item x="16"/>
        <item x="17"/>
        <item x="6"/>
        <item x="87"/>
        <item x="79"/>
        <item x="118"/>
        <item x="123"/>
        <item x="49"/>
        <item x="93"/>
        <item x="13"/>
        <item x="142"/>
        <item x="31"/>
        <item x="67"/>
        <item x="133"/>
        <item x="22"/>
        <item x="57"/>
        <item x="127"/>
        <item x="40"/>
        <item x="83"/>
        <item x="92"/>
        <item x="100"/>
        <item x="27"/>
        <item x="119"/>
        <item x="24"/>
        <item x="11"/>
        <item x="18"/>
        <item x="96"/>
        <item x="104"/>
        <item x="30"/>
        <item x="7"/>
        <item x="131"/>
        <item x="2"/>
        <item x="84"/>
        <item x="89"/>
        <item x="71"/>
        <item x="29"/>
        <item x="97"/>
        <item x="124"/>
        <item x="52"/>
        <item t="default"/>
      </items>
    </pivotField>
    <pivotField showAll="0">
      <items count="19">
        <item sd="0" x="13"/>
        <item sd="0" x="14"/>
        <item sd="0" x="5"/>
        <item sd="0" x="12"/>
        <item sd="0" x="8"/>
        <item sd="0" x="1"/>
        <item sd="0" x="9"/>
        <item sd="0" x="2"/>
        <item sd="0" x="16"/>
        <item sd="0" x="6"/>
        <item sd="0" x="7"/>
        <item sd="0" x="3"/>
        <item sd="0" x="4"/>
        <item sd="0" x="17"/>
        <item sd="0" x="11"/>
        <item sd="0" x="0"/>
        <item sd="0" x="15"/>
        <item sd="0" x="10"/>
        <item t="default"/>
      </items>
    </pivotField>
    <pivotField showAll="0"/>
    <pivotField axis="axisRow" showAll="0">
      <items count="14">
        <item sd="0" x="7"/>
        <item sd="0" x="5"/>
        <item sd="0" x="2"/>
        <item sd="0" x="12"/>
        <item sd="0" x="0"/>
        <item sd="0" x="9"/>
        <item sd="0" x="3"/>
        <item sd="0" x="11"/>
        <item sd="0" x="8"/>
        <item sd="0" x="1"/>
        <item sd="0" x="4"/>
        <item sd="0" x="10"/>
        <item sd="0" x="6"/>
        <item t="default"/>
      </items>
    </pivotField>
    <pivotField showAll="0">
      <items count="5">
        <item x="3"/>
        <item x="1"/>
        <item x="2"/>
        <item x="0"/>
        <item t="default" sd="0"/>
      </items>
    </pivotField>
    <pivotField numFmtId="44" showAll="0"/>
    <pivotField dataField="1" numFmtId="1" showAll="0"/>
    <pivotField numFmtId="44" showAll="0"/>
    <pivotField showAll="0"/>
    <pivotField showAll="0"/>
    <pivotField numFmtId="9"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Quantity" fld="11" baseField="0" baseItem="0"/>
  </dataFields>
  <formats count="6"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8" type="button" dataOnly="0" labelOnly="1" outline="0" axis="axisRow" fieldPosition="0"/>
    </format>
    <format dxfId="109">
      <pivotArea dataOnly="0" labelOnly="1" fieldPosition="0">
        <references count="1">
          <reference field="8" count="0"/>
        </references>
      </pivotArea>
    </format>
    <format dxfId="108">
      <pivotArea dataOnly="0" labelOnly="1" grandRow="1" outline="0" fieldPosition="0"/>
    </format>
    <format dxfId="107">
      <pivotArea dataOnly="0" labelOnly="1" outline="0" axis="axisValues" fieldPosition="0"/>
    </format>
  </format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A9679-2AD8-DB47-A48C-C6936FA43A8F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Quantity sold per city" colHeaderCaption="">
  <location ref="B5:C153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axis="axisRow" showAll="0">
      <items count="19">
        <item x="13"/>
        <item x="14"/>
        <item x="5"/>
        <item x="12"/>
        <item x="8"/>
        <item x="1"/>
        <item x="9"/>
        <item x="2"/>
        <item x="16"/>
        <item x="6"/>
        <item x="7"/>
        <item x="3"/>
        <item x="4"/>
        <item x="17"/>
        <item x="11"/>
        <item x="0"/>
        <item x="15"/>
        <item x="10"/>
        <item t="default"/>
      </items>
    </pivotField>
    <pivotField showAll="0"/>
    <pivotField showAll="0"/>
    <pivotField showAll="0"/>
    <pivotField numFmtId="44" showAll="0"/>
    <pivotField axis="axisRow" numFmtId="1" showAll="0">
      <items count="11">
        <item x="9"/>
        <item x="4"/>
        <item x="5"/>
        <item x="3"/>
        <item x="2"/>
        <item x="8"/>
        <item x="0"/>
        <item x="1"/>
        <item x="7"/>
        <item x="6"/>
        <item t="default"/>
      </items>
    </pivotField>
    <pivotField numFmtId="44" showAll="0"/>
    <pivotField showAll="0"/>
    <pivotField showAll="0"/>
    <pivotField showAll="0"/>
    <pivotField dataField="1" numFmtId="44" showAll="0"/>
  </pivotFields>
  <rowFields count="2">
    <field x="11"/>
    <field x="6"/>
  </rowFields>
  <rowItems count="148">
    <i>
      <x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3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3"/>
    </i>
    <i r="1">
      <x v="14"/>
    </i>
    <i r="1">
      <x v="17"/>
    </i>
    <i>
      <x v="4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 r="1">
      <x v="13"/>
    </i>
    <i r="1">
      <x v="14"/>
    </i>
    <i r="1">
      <x v="15"/>
    </i>
    <i r="1">
      <x v="16"/>
    </i>
    <i r="1">
      <x v="17"/>
    </i>
    <i>
      <x v="5"/>
    </i>
    <i r="1">
      <x/>
    </i>
    <i r="1"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5"/>
    </i>
    <i r="1">
      <x v="16"/>
    </i>
    <i>
      <x v="6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7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5"/>
    </i>
    <i r="1">
      <x v="16"/>
    </i>
    <i r="1">
      <x v="17"/>
    </i>
    <i>
      <x v="8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3"/>
    </i>
    <i r="1">
      <x v="14"/>
    </i>
    <i r="1">
      <x v="16"/>
    </i>
    <i r="1">
      <x v="17"/>
    </i>
    <i>
      <x v="9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5"/>
    </i>
    <i r="1">
      <x v="17"/>
    </i>
    <i t="grand">
      <x/>
    </i>
  </rowItems>
  <colItems count="1">
    <i/>
  </colItems>
  <dataFields count="1">
    <dataField name="Sum of Order total" fld="16" baseField="6" baseItem="2" numFmtId="44"/>
  </dataFields>
  <formats count="19">
    <format dxfId="106">
      <pivotArea type="origin" dataOnly="0" labelOnly="1" outline="0" fieldPosition="0"/>
    </format>
    <format dxfId="105">
      <pivotArea field="11" type="button" dataOnly="0" labelOnly="1" outline="0" axis="axisRow" fieldPosition="0"/>
    </format>
    <format dxfId="104">
      <pivotArea outline="0" fieldPosition="0">
        <references count="1">
          <reference field="4294967294" count="1">
            <x v="0"/>
          </reference>
        </references>
      </pivotArea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11" type="button" dataOnly="0" labelOnly="1" outline="0" axis="axisRow" fieldPosition="0"/>
    </format>
    <format dxfId="100">
      <pivotArea dataOnly="0" labelOnly="1" fieldPosition="0">
        <references count="1">
          <reference field="11" count="0"/>
        </references>
      </pivotArea>
    </format>
    <format dxfId="99">
      <pivotArea dataOnly="0" labelOnly="1" grandRow="1" outline="0" fieldPosition="0"/>
    </format>
    <format dxfId="98">
      <pivotArea dataOnly="0" labelOnly="1" fieldPosition="0">
        <references count="2">
          <reference field="6" count="15">
            <x v="0"/>
            <x v="1"/>
            <x v="2"/>
            <x v="3"/>
            <x v="5"/>
            <x v="6"/>
            <x v="7"/>
            <x v="8"/>
            <x v="9"/>
            <x v="10"/>
            <x v="11"/>
            <x v="12"/>
            <x v="14"/>
            <x v="15"/>
            <x v="16"/>
          </reference>
          <reference field="11" count="1" selected="0">
            <x v="0"/>
          </reference>
        </references>
      </pivotArea>
    </format>
    <format dxfId="97">
      <pivotArea dataOnly="0" labelOnly="1" fieldPosition="0">
        <references count="2">
          <reference field="6" count="14">
            <x v="1"/>
            <x v="2"/>
            <x v="3"/>
            <x v="4"/>
            <x v="5"/>
            <x v="6"/>
            <x v="7"/>
            <x v="9"/>
            <x v="10"/>
            <x v="11"/>
            <x v="12"/>
            <x v="13"/>
            <x v="14"/>
            <x v="17"/>
          </reference>
          <reference field="11" count="1" selected="0">
            <x v="1"/>
          </reference>
        </references>
      </pivotArea>
    </format>
    <format dxfId="96">
      <pivotArea dataOnly="0" labelOnly="1" fieldPosition="0">
        <references count="2">
          <reference field="6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  <reference field="11" count="1" selected="0">
            <x v="2"/>
          </reference>
        </references>
      </pivotArea>
    </format>
    <format dxfId="95">
      <pivotArea dataOnly="0" labelOnly="1" fieldPosition="0">
        <references count="2">
          <reference field="6" count="12">
            <x v="0"/>
            <x v="1"/>
            <x v="2"/>
            <x v="3"/>
            <x v="5"/>
            <x v="6"/>
            <x v="7"/>
            <x v="8"/>
            <x v="9"/>
            <x v="13"/>
            <x v="14"/>
            <x v="17"/>
          </reference>
          <reference field="11" count="1" selected="0">
            <x v="3"/>
          </reference>
        </references>
      </pivotArea>
    </format>
    <format dxfId="94">
      <pivotArea dataOnly="0" labelOnly="1" fieldPosition="0">
        <references count="2">
          <reference field="6" count="12">
            <x v="3"/>
            <x v="4"/>
            <x v="6"/>
            <x v="7"/>
            <x v="8"/>
            <x v="9"/>
            <x v="11"/>
            <x v="13"/>
            <x v="14"/>
            <x v="15"/>
            <x v="16"/>
            <x v="17"/>
          </reference>
          <reference field="11" count="1" selected="0">
            <x v="4"/>
          </reference>
        </references>
      </pivotArea>
    </format>
    <format dxfId="93">
      <pivotArea dataOnly="0" labelOnly="1" fieldPosition="0">
        <references count="2">
          <reference field="6" count="10">
            <x v="0"/>
            <x v="1"/>
            <x v="2"/>
            <x v="4"/>
            <x v="6"/>
            <x v="7"/>
            <x v="8"/>
            <x v="9"/>
            <x v="15"/>
            <x v="16"/>
          </reference>
          <reference field="11" count="1" selected="0">
            <x v="5"/>
          </reference>
        </references>
      </pivotArea>
    </format>
    <format dxfId="92">
      <pivotArea dataOnly="0" labelOnly="1" fieldPosition="0">
        <references count="2">
          <reference field="6" count="15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  <reference field="11" count="1" selected="0">
            <x v="6"/>
          </reference>
        </references>
      </pivotArea>
    </format>
    <format dxfId="91">
      <pivotArea dataOnly="0" labelOnly="1" fieldPosition="0">
        <references count="2">
          <reference field="6" count="15">
            <x v="0"/>
            <x v="2"/>
            <x v="3"/>
            <x v="4"/>
            <x v="5"/>
            <x v="6"/>
            <x v="7"/>
            <x v="8"/>
            <x v="9"/>
            <x v="10"/>
            <x v="11"/>
            <x v="12"/>
            <x v="15"/>
            <x v="16"/>
            <x v="17"/>
          </reference>
          <reference field="11" count="1" selected="0">
            <x v="7"/>
          </reference>
        </references>
      </pivotArea>
    </format>
    <format dxfId="90">
      <pivotArea dataOnly="0" labelOnly="1" fieldPosition="0">
        <references count="2">
          <reference field="6" count="14">
            <x v="0"/>
            <x v="1"/>
            <x v="2"/>
            <x v="4"/>
            <x v="5"/>
            <x v="6"/>
            <x v="7"/>
            <x v="9"/>
            <x v="10"/>
            <x v="11"/>
            <x v="13"/>
            <x v="14"/>
            <x v="16"/>
            <x v="17"/>
          </reference>
          <reference field="11" count="1" selected="0">
            <x v="8"/>
          </reference>
        </references>
      </pivotArea>
    </format>
    <format dxfId="89">
      <pivotArea dataOnly="0" labelOnly="1" fieldPosition="0">
        <references count="2">
          <reference field="6" count="13">
            <x v="0"/>
            <x v="1"/>
            <x v="2"/>
            <x v="4"/>
            <x v="5"/>
            <x v="6"/>
            <x v="7"/>
            <x v="8"/>
            <x v="9"/>
            <x v="11"/>
            <x v="12"/>
            <x v="15"/>
            <x v="17"/>
          </reference>
          <reference field="11" count="1" selected="0">
            <x v="9"/>
          </reference>
        </references>
      </pivotArea>
    </format>
    <format dxfId="8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B57F6-58C8-634A-BD55-15873B2848D1}" name="SummerSales" cacheId="5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rowHeaderCaption="Products" colHeaderCaption="Sale Date">
  <location ref="A3:DH232" firstHeaderRow="1" firstDataRow="2" firstDataCol="1"/>
  <pivotFields count="19">
    <pivotField showAll="0"/>
    <pivotField axis="axisCol" numFmtId="14" showAll="0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umFmtId="165" showAll="0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showAll="0"/>
    <pivotField showAll="0"/>
    <pivotField showAll="0"/>
    <pivotField axis="axisRow" showAll="0">
      <items count="19">
        <item x="13"/>
        <item x="14"/>
        <item x="5"/>
        <item x="12"/>
        <item x="8"/>
        <item x="1"/>
        <item h="1" x="9"/>
        <item x="2"/>
        <item h="1" x="16"/>
        <item x="6"/>
        <item x="7"/>
        <item x="3"/>
        <item x="4"/>
        <item x="17"/>
        <item x="11"/>
        <item x="0"/>
        <item x="15"/>
        <item x="10"/>
        <item t="default"/>
      </items>
    </pivotField>
    <pivotField showAll="0"/>
    <pivotField axis="axisRow" showAll="0">
      <items count="14">
        <item x="7"/>
        <item x="5"/>
        <item x="2"/>
        <item x="12"/>
        <item x="0"/>
        <item x="9"/>
        <item x="3"/>
        <item x="11"/>
        <item x="8"/>
        <item x="1"/>
        <item x="4"/>
        <item x="10"/>
        <item x="6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numFmtId="44" showAll="0"/>
    <pivotField numFmtId="1" showAll="0"/>
    <pivotField numFmtId="44" showAll="0"/>
    <pivotField showAll="0"/>
    <pivotField showAll="0"/>
    <pivotField numFmtId="9" showAll="0"/>
    <pivotField dataField="1" numFmtId="44" showAll="0"/>
    <pivotField dragToRow="0" dragToCol="0" dragToPage="0"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3">
    <field x="6"/>
    <field x="9"/>
    <field x="8"/>
  </rowFields>
  <rowItems count="228">
    <i>
      <x/>
    </i>
    <i r="1">
      <x/>
    </i>
    <i r="2">
      <x/>
    </i>
    <i r="2">
      <x v="1"/>
    </i>
    <i r="2">
      <x v="12"/>
    </i>
    <i r="1">
      <x v="1"/>
    </i>
    <i r="2">
      <x v="5"/>
    </i>
    <i r="2">
      <x v="6"/>
    </i>
    <i r="2">
      <x v="10"/>
    </i>
    <i r="1">
      <x v="2"/>
    </i>
    <i r="2">
      <x v="2"/>
    </i>
    <i r="2">
      <x v="3"/>
    </i>
    <i r="1">
      <x v="3"/>
    </i>
    <i r="2">
      <x v="4"/>
    </i>
    <i>
      <x v="1"/>
    </i>
    <i r="1">
      <x v="1"/>
    </i>
    <i r="2">
      <x v="5"/>
    </i>
    <i r="2">
      <x v="6"/>
    </i>
    <i r="2">
      <x v="9"/>
    </i>
    <i r="1">
      <x v="2"/>
    </i>
    <i r="2">
      <x v="2"/>
    </i>
    <i r="2">
      <x v="3"/>
    </i>
    <i r="2">
      <x v="7"/>
    </i>
    <i r="1">
      <x v="3"/>
    </i>
    <i r="2">
      <x v="8"/>
    </i>
    <i r="2">
      <x v="11"/>
    </i>
    <i>
      <x v="2"/>
    </i>
    <i r="1">
      <x/>
    </i>
    <i r="2">
      <x/>
    </i>
    <i r="2">
      <x v="1"/>
    </i>
    <i r="1">
      <x v="1"/>
    </i>
    <i r="2">
      <x v="5"/>
    </i>
    <i r="2">
      <x v="6"/>
    </i>
    <i r="2">
      <x v="9"/>
    </i>
    <i r="2">
      <x v="10"/>
    </i>
    <i r="1">
      <x v="2"/>
    </i>
    <i r="2">
      <x v="2"/>
    </i>
    <i r="2">
      <x v="3"/>
    </i>
    <i r="1">
      <x v="3"/>
    </i>
    <i r="2">
      <x v="4"/>
    </i>
    <i>
      <x v="3"/>
    </i>
    <i r="1">
      <x/>
    </i>
    <i r="2">
      <x/>
    </i>
    <i r="1">
      <x v="1"/>
    </i>
    <i r="2">
      <x v="5"/>
    </i>
    <i r="2">
      <x v="6"/>
    </i>
    <i r="2">
      <x v="9"/>
    </i>
    <i r="2">
      <x v="10"/>
    </i>
    <i r="1">
      <x v="2"/>
    </i>
    <i r="2">
      <x v="3"/>
    </i>
    <i r="2">
      <x v="7"/>
    </i>
    <i r="1">
      <x v="3"/>
    </i>
    <i r="2">
      <x v="8"/>
    </i>
    <i>
      <x v="4"/>
    </i>
    <i r="1">
      <x/>
    </i>
    <i r="2">
      <x/>
    </i>
    <i r="2">
      <x v="1"/>
    </i>
    <i r="2">
      <x v="12"/>
    </i>
    <i r="1">
      <x v="1"/>
    </i>
    <i r="2">
      <x v="5"/>
    </i>
    <i r="2">
      <x v="6"/>
    </i>
    <i r="2">
      <x v="10"/>
    </i>
    <i r="1">
      <x v="2"/>
    </i>
    <i r="2">
      <x v="2"/>
    </i>
    <i r="2">
      <x v="7"/>
    </i>
    <i r="1">
      <x v="3"/>
    </i>
    <i r="2">
      <x v="4"/>
    </i>
    <i r="2">
      <x v="8"/>
    </i>
    <i r="2">
      <x v="11"/>
    </i>
    <i>
      <x v="5"/>
    </i>
    <i r="1">
      <x/>
    </i>
    <i r="2">
      <x/>
    </i>
    <i r="2">
      <x v="1"/>
    </i>
    <i r="2">
      <x v="12"/>
    </i>
    <i r="1">
      <x v="1"/>
    </i>
    <i r="2">
      <x v="5"/>
    </i>
    <i r="2">
      <x v="6"/>
    </i>
    <i r="2">
      <x v="9"/>
    </i>
    <i r="2">
      <x v="10"/>
    </i>
    <i r="1">
      <x v="2"/>
    </i>
    <i r="2">
      <x v="3"/>
    </i>
    <i r="1">
      <x v="3"/>
    </i>
    <i r="2">
      <x v="4"/>
    </i>
    <i r="2">
      <x v="8"/>
    </i>
    <i r="2">
      <x v="11"/>
    </i>
    <i>
      <x v="7"/>
    </i>
    <i r="1">
      <x/>
    </i>
    <i r="2">
      <x/>
    </i>
    <i r="2">
      <x v="1"/>
    </i>
    <i r="2">
      <x v="12"/>
    </i>
    <i r="1">
      <x v="1"/>
    </i>
    <i r="2">
      <x v="5"/>
    </i>
    <i r="2">
      <x v="6"/>
    </i>
    <i r="2">
      <x v="9"/>
    </i>
    <i r="2">
      <x v="10"/>
    </i>
    <i r="1">
      <x v="2"/>
    </i>
    <i r="2">
      <x v="2"/>
    </i>
    <i r="2">
      <x v="3"/>
    </i>
    <i r="2">
      <x v="7"/>
    </i>
    <i r="1">
      <x v="3"/>
    </i>
    <i r="2">
      <x v="4"/>
    </i>
    <i r="2">
      <x v="8"/>
    </i>
    <i r="2">
      <x v="11"/>
    </i>
    <i>
      <x v="9"/>
    </i>
    <i r="1">
      <x/>
    </i>
    <i r="2">
      <x/>
    </i>
    <i r="2">
      <x v="1"/>
    </i>
    <i r="2">
      <x v="12"/>
    </i>
    <i r="1">
      <x v="1"/>
    </i>
    <i r="2">
      <x v="5"/>
    </i>
    <i r="2">
      <x v="6"/>
    </i>
    <i r="2">
      <x v="9"/>
    </i>
    <i r="2">
      <x v="10"/>
    </i>
    <i r="1">
      <x v="2"/>
    </i>
    <i r="2">
      <x v="2"/>
    </i>
    <i r="2">
      <x v="3"/>
    </i>
    <i r="2">
      <x v="7"/>
    </i>
    <i r="1">
      <x v="3"/>
    </i>
    <i r="2">
      <x v="4"/>
    </i>
    <i r="2">
      <x v="8"/>
    </i>
    <i r="2">
      <x v="11"/>
    </i>
    <i>
      <x v="10"/>
    </i>
    <i r="1">
      <x/>
    </i>
    <i r="2">
      <x v="1"/>
    </i>
    <i r="2">
      <x v="12"/>
    </i>
    <i r="1">
      <x v="1"/>
    </i>
    <i r="2">
      <x v="9"/>
    </i>
    <i r="1">
      <x v="2"/>
    </i>
    <i r="2">
      <x v="2"/>
    </i>
    <i r="2">
      <x v="3"/>
    </i>
    <i r="1">
      <x v="3"/>
    </i>
    <i r="2">
      <x v="4"/>
    </i>
    <i r="2">
      <x v="11"/>
    </i>
    <i>
      <x v="11"/>
    </i>
    <i r="1">
      <x/>
    </i>
    <i r="2">
      <x v="1"/>
    </i>
    <i r="2">
      <x v="12"/>
    </i>
    <i r="1">
      <x v="1"/>
    </i>
    <i r="2">
      <x v="9"/>
    </i>
    <i r="1">
      <x v="2"/>
    </i>
    <i r="2">
      <x v="2"/>
    </i>
    <i r="2">
      <x v="3"/>
    </i>
    <i r="2">
      <x v="7"/>
    </i>
    <i r="1">
      <x v="3"/>
    </i>
    <i r="2">
      <x v="8"/>
    </i>
    <i r="2">
      <x v="11"/>
    </i>
    <i>
      <x v="12"/>
    </i>
    <i r="1">
      <x/>
    </i>
    <i r="2">
      <x/>
    </i>
    <i r="2">
      <x v="12"/>
    </i>
    <i r="1">
      <x v="1"/>
    </i>
    <i r="2">
      <x v="5"/>
    </i>
    <i r="2">
      <x v="6"/>
    </i>
    <i r="2">
      <x v="9"/>
    </i>
    <i r="2">
      <x v="10"/>
    </i>
    <i r="1">
      <x v="2"/>
    </i>
    <i r="2">
      <x v="2"/>
    </i>
    <i r="2">
      <x v="7"/>
    </i>
    <i r="1">
      <x v="3"/>
    </i>
    <i r="2">
      <x v="8"/>
    </i>
    <i r="2">
      <x v="11"/>
    </i>
    <i>
      <x v="13"/>
    </i>
    <i r="1">
      <x v="1"/>
    </i>
    <i r="2">
      <x v="5"/>
    </i>
    <i r="2">
      <x v="6"/>
    </i>
    <i r="2">
      <x v="9"/>
    </i>
    <i r="2">
      <x v="10"/>
    </i>
    <i r="1">
      <x v="2"/>
    </i>
    <i r="2">
      <x v="2"/>
    </i>
    <i r="2">
      <x v="3"/>
    </i>
    <i r="1">
      <x v="3"/>
    </i>
    <i r="2">
      <x v="8"/>
    </i>
    <i r="2">
      <x v="11"/>
    </i>
    <i>
      <x v="14"/>
    </i>
    <i r="1">
      <x/>
    </i>
    <i r="2">
      <x/>
    </i>
    <i r="2">
      <x v="1"/>
    </i>
    <i r="2">
      <x v="12"/>
    </i>
    <i r="1">
      <x v="1"/>
    </i>
    <i r="2">
      <x v="5"/>
    </i>
    <i r="2">
      <x v="6"/>
    </i>
    <i r="2">
      <x v="9"/>
    </i>
    <i r="2">
      <x v="10"/>
    </i>
    <i r="1">
      <x v="2"/>
    </i>
    <i r="2">
      <x v="2"/>
    </i>
    <i r="2">
      <x v="3"/>
    </i>
    <i r="1">
      <x v="3"/>
    </i>
    <i r="2">
      <x v="4"/>
    </i>
    <i r="2">
      <x v="11"/>
    </i>
    <i>
      <x v="15"/>
    </i>
    <i r="1">
      <x/>
    </i>
    <i r="2">
      <x v="1"/>
    </i>
    <i r="2">
      <x v="12"/>
    </i>
    <i r="1">
      <x v="1"/>
    </i>
    <i r="2">
      <x v="5"/>
    </i>
    <i r="2">
      <x v="6"/>
    </i>
    <i r="2">
      <x v="9"/>
    </i>
    <i r="2">
      <x v="10"/>
    </i>
    <i r="1">
      <x v="3"/>
    </i>
    <i r="2">
      <x v="4"/>
    </i>
    <i r="2">
      <x v="8"/>
    </i>
    <i r="2">
      <x v="11"/>
    </i>
    <i>
      <x v="16"/>
    </i>
    <i r="1">
      <x/>
    </i>
    <i r="2">
      <x/>
    </i>
    <i r="2">
      <x v="12"/>
    </i>
    <i r="1">
      <x v="1"/>
    </i>
    <i r="2">
      <x v="5"/>
    </i>
    <i r="2">
      <x v="10"/>
    </i>
    <i r="1">
      <x v="2"/>
    </i>
    <i r="2">
      <x v="2"/>
    </i>
    <i r="2">
      <x v="7"/>
    </i>
    <i r="1">
      <x v="3"/>
    </i>
    <i r="2">
      <x v="4"/>
    </i>
    <i r="2">
      <x v="11"/>
    </i>
    <i>
      <x v="17"/>
    </i>
    <i r="1">
      <x v="1"/>
    </i>
    <i r="2">
      <x v="5"/>
    </i>
    <i r="2">
      <x v="6"/>
    </i>
    <i r="2">
      <x v="9"/>
    </i>
    <i r="1">
      <x v="2"/>
    </i>
    <i r="2">
      <x v="2"/>
    </i>
    <i r="2">
      <x v="3"/>
    </i>
    <i r="2">
      <x v="7"/>
    </i>
    <i r="1">
      <x v="3"/>
    </i>
    <i r="2">
      <x v="4"/>
    </i>
    <i r="2">
      <x v="11"/>
    </i>
    <i t="grand">
      <x/>
    </i>
  </rowItems>
  <colFields count="1">
    <field x="1"/>
  </colFields>
  <col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colItems>
  <dataFields count="1">
    <dataField name="Sales" fld="16" baseField="9" baseItem="1" numFmtId="166"/>
  </dataFields>
  <formats count="88">
    <format dxfId="87">
      <pivotArea type="all" dataOnly="0" outline="0" fieldPosition="0"/>
    </format>
    <format dxfId="86">
      <pivotArea outline="0" collapsedLevelsAreSubtotals="1" fieldPosition="0"/>
    </format>
    <format dxfId="85">
      <pivotArea type="origin" dataOnly="0" labelOnly="1" outline="0" fieldPosition="0"/>
    </format>
    <format dxfId="84">
      <pivotArea field="1" type="button" dataOnly="0" labelOnly="1" outline="0" axis="axisCol" fieldPosition="0"/>
    </format>
    <format dxfId="83">
      <pivotArea type="topRight" dataOnly="0" labelOnly="1" outline="0" fieldPosition="0"/>
    </format>
    <format dxfId="82">
      <pivotArea field="6" type="button" dataOnly="0" labelOnly="1" outline="0" axis="axisRow" fieldPosition="0"/>
    </format>
    <format dxfId="81">
      <pivotArea dataOnly="0" labelOnly="1" fieldPosition="0">
        <references count="1">
          <reference field="6" count="0"/>
        </references>
      </pivotArea>
    </format>
    <format dxfId="80">
      <pivotArea dataOnly="0" labelOnly="1" grandRow="1" outline="0" fieldPosition="0"/>
    </format>
    <format dxfId="79">
      <pivotArea dataOnly="0" labelOnly="1" fieldPosition="0">
        <references count="2">
          <reference field="6" count="1" selected="0">
            <x v="0"/>
          </reference>
          <reference field="9" count="0"/>
        </references>
      </pivotArea>
    </format>
    <format dxfId="78">
      <pivotArea dataOnly="0" labelOnly="1" fieldPosition="0">
        <references count="2">
          <reference field="6" count="1" selected="0">
            <x v="1"/>
          </reference>
          <reference field="9" count="3">
            <x v="1"/>
            <x v="2"/>
            <x v="3"/>
          </reference>
        </references>
      </pivotArea>
    </format>
    <format dxfId="77">
      <pivotArea dataOnly="0" labelOnly="1" fieldPosition="0">
        <references count="2">
          <reference field="6" count="1" selected="0">
            <x v="2"/>
          </reference>
          <reference field="9" count="0"/>
        </references>
      </pivotArea>
    </format>
    <format dxfId="76">
      <pivotArea dataOnly="0" labelOnly="1" fieldPosition="0">
        <references count="2">
          <reference field="6" count="1" selected="0">
            <x v="3"/>
          </reference>
          <reference field="9" count="0"/>
        </references>
      </pivotArea>
    </format>
    <format dxfId="75">
      <pivotArea dataOnly="0" labelOnly="1" fieldPosition="0">
        <references count="2">
          <reference field="6" count="1" selected="0">
            <x v="4"/>
          </reference>
          <reference field="9" count="0"/>
        </references>
      </pivotArea>
    </format>
    <format dxfId="74">
      <pivotArea dataOnly="0" labelOnly="1" fieldPosition="0">
        <references count="2">
          <reference field="6" count="1" selected="0">
            <x v="5"/>
          </reference>
          <reference field="9" count="0"/>
        </references>
      </pivotArea>
    </format>
    <format dxfId="73">
      <pivotArea dataOnly="0" labelOnly="1" fieldPosition="0">
        <references count="2">
          <reference field="6" count="1" selected="0">
            <x v="7"/>
          </reference>
          <reference field="9" count="0"/>
        </references>
      </pivotArea>
    </format>
    <format dxfId="72">
      <pivotArea dataOnly="0" labelOnly="1" fieldPosition="0">
        <references count="2">
          <reference field="6" count="1" selected="0">
            <x v="9"/>
          </reference>
          <reference field="9" count="0"/>
        </references>
      </pivotArea>
    </format>
    <format dxfId="71">
      <pivotArea dataOnly="0" labelOnly="1" fieldPosition="0">
        <references count="2">
          <reference field="6" count="1" selected="0">
            <x v="10"/>
          </reference>
          <reference field="9" count="0"/>
        </references>
      </pivotArea>
    </format>
    <format dxfId="70">
      <pivotArea dataOnly="0" labelOnly="1" fieldPosition="0">
        <references count="2">
          <reference field="6" count="1" selected="0">
            <x v="11"/>
          </reference>
          <reference field="9" count="0"/>
        </references>
      </pivotArea>
    </format>
    <format dxfId="69">
      <pivotArea dataOnly="0" labelOnly="1" fieldPosition="0">
        <references count="2">
          <reference field="6" count="1" selected="0">
            <x v="12"/>
          </reference>
          <reference field="9" count="0"/>
        </references>
      </pivotArea>
    </format>
    <format dxfId="68">
      <pivotArea dataOnly="0" labelOnly="1" fieldPosition="0">
        <references count="2">
          <reference field="6" count="1" selected="0">
            <x v="13"/>
          </reference>
          <reference field="9" count="3">
            <x v="1"/>
            <x v="2"/>
            <x v="3"/>
          </reference>
        </references>
      </pivotArea>
    </format>
    <format dxfId="67">
      <pivotArea dataOnly="0" labelOnly="1" fieldPosition="0">
        <references count="2">
          <reference field="6" count="1" selected="0">
            <x v="14"/>
          </reference>
          <reference field="9" count="0"/>
        </references>
      </pivotArea>
    </format>
    <format dxfId="66">
      <pivotArea dataOnly="0" labelOnly="1" fieldPosition="0">
        <references count="2">
          <reference field="6" count="1" selected="0">
            <x v="15"/>
          </reference>
          <reference field="9" count="3">
            <x v="0"/>
            <x v="1"/>
            <x v="3"/>
          </reference>
        </references>
      </pivotArea>
    </format>
    <format dxfId="65">
      <pivotArea dataOnly="0" labelOnly="1" fieldPosition="0">
        <references count="2">
          <reference field="6" count="1" selected="0">
            <x v="16"/>
          </reference>
          <reference field="9" count="0"/>
        </references>
      </pivotArea>
    </format>
    <format dxfId="64">
      <pivotArea dataOnly="0" labelOnly="1" fieldPosition="0">
        <references count="2">
          <reference field="6" count="1" selected="0">
            <x v="17"/>
          </reference>
          <reference field="9" count="3">
            <x v="1"/>
            <x v="2"/>
            <x v="3"/>
          </reference>
        </references>
      </pivotArea>
    </format>
    <format dxfId="63">
      <pivotArea dataOnly="0" labelOnly="1" fieldPosition="0">
        <references count="3">
          <reference field="6" count="1" selected="0">
            <x v="0"/>
          </reference>
          <reference field="8" count="3">
            <x v="0"/>
            <x v="1"/>
            <x v="12"/>
          </reference>
          <reference field="9" count="1" selected="0">
            <x v="0"/>
          </reference>
        </references>
      </pivotArea>
    </format>
    <format dxfId="62">
      <pivotArea dataOnly="0" labelOnly="1" fieldPosition="0">
        <references count="3">
          <reference field="6" count="1" selected="0">
            <x v="0"/>
          </reference>
          <reference field="8" count="3">
            <x v="5"/>
            <x v="6"/>
            <x v="10"/>
          </reference>
          <reference field="9" count="1" selected="0">
            <x v="1"/>
          </reference>
        </references>
      </pivotArea>
    </format>
    <format dxfId="61">
      <pivotArea dataOnly="0" labelOnly="1" fieldPosition="0">
        <references count="3">
          <reference field="6" count="1" selected="0">
            <x v="0"/>
          </reference>
          <reference field="8" count="2">
            <x v="2"/>
            <x v="3"/>
          </reference>
          <reference field="9" count="1" selected="0">
            <x v="2"/>
          </reference>
        </references>
      </pivotArea>
    </format>
    <format dxfId="60">
      <pivotArea dataOnly="0" labelOnly="1" fieldPosition="0">
        <references count="3">
          <reference field="6" count="1" selected="0">
            <x v="0"/>
          </reference>
          <reference field="8" count="1">
            <x v="4"/>
          </reference>
          <reference field="9" count="1" selected="0">
            <x v="3"/>
          </reference>
        </references>
      </pivotArea>
    </format>
    <format dxfId="59">
      <pivotArea dataOnly="0" labelOnly="1" fieldPosition="0">
        <references count="3">
          <reference field="6" count="1" selected="0">
            <x v="1"/>
          </reference>
          <reference field="8" count="3">
            <x v="5"/>
            <x v="6"/>
            <x v="9"/>
          </reference>
          <reference field="9" count="1" selected="0">
            <x v="1"/>
          </reference>
        </references>
      </pivotArea>
    </format>
    <format dxfId="58">
      <pivotArea dataOnly="0" labelOnly="1" fieldPosition="0">
        <references count="3">
          <reference field="6" count="1" selected="0">
            <x v="1"/>
          </reference>
          <reference field="8" count="3">
            <x v="2"/>
            <x v="3"/>
            <x v="7"/>
          </reference>
          <reference field="9" count="1" selected="0">
            <x v="2"/>
          </reference>
        </references>
      </pivotArea>
    </format>
    <format dxfId="57">
      <pivotArea dataOnly="0" labelOnly="1" fieldPosition="0">
        <references count="3">
          <reference field="6" count="1" selected="0">
            <x v="1"/>
          </reference>
          <reference field="8" count="2">
            <x v="8"/>
            <x v="11"/>
          </reference>
          <reference field="9" count="1" selected="0">
            <x v="3"/>
          </reference>
        </references>
      </pivotArea>
    </format>
    <format dxfId="56">
      <pivotArea dataOnly="0" labelOnly="1" fieldPosition="0">
        <references count="3">
          <reference field="6" count="1" selected="0">
            <x v="2"/>
          </reference>
          <reference field="8" count="2">
            <x v="0"/>
            <x v="1"/>
          </reference>
          <reference field="9" count="1" selected="0">
            <x v="0"/>
          </reference>
        </references>
      </pivotArea>
    </format>
    <format dxfId="55">
      <pivotArea dataOnly="0" labelOnly="1" fieldPosition="0">
        <references count="3">
          <reference field="6" count="1" selected="0">
            <x v="2"/>
          </reference>
          <reference field="8" count="4">
            <x v="5"/>
            <x v="6"/>
            <x v="9"/>
            <x v="10"/>
          </reference>
          <reference field="9" count="1" selected="0">
            <x v="1"/>
          </reference>
        </references>
      </pivotArea>
    </format>
    <format dxfId="54">
      <pivotArea dataOnly="0" labelOnly="1" fieldPosition="0">
        <references count="3">
          <reference field="6" count="1" selected="0">
            <x v="2"/>
          </reference>
          <reference field="8" count="2">
            <x v="2"/>
            <x v="3"/>
          </reference>
          <reference field="9" count="1" selected="0">
            <x v="2"/>
          </reference>
        </references>
      </pivotArea>
    </format>
    <format dxfId="53">
      <pivotArea dataOnly="0" labelOnly="1" fieldPosition="0">
        <references count="3">
          <reference field="6" count="1" selected="0">
            <x v="2"/>
          </reference>
          <reference field="8" count="1">
            <x v="4"/>
          </reference>
          <reference field="9" count="1" selected="0">
            <x v="3"/>
          </reference>
        </references>
      </pivotArea>
    </format>
    <format dxfId="52">
      <pivotArea dataOnly="0" labelOnly="1" fieldPosition="0">
        <references count="3">
          <reference field="6" count="1" selected="0">
            <x v="3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51">
      <pivotArea dataOnly="0" labelOnly="1" fieldPosition="0">
        <references count="3">
          <reference field="6" count="1" selected="0">
            <x v="3"/>
          </reference>
          <reference field="8" count="4">
            <x v="5"/>
            <x v="6"/>
            <x v="9"/>
            <x v="10"/>
          </reference>
          <reference field="9" count="1" selected="0">
            <x v="1"/>
          </reference>
        </references>
      </pivotArea>
    </format>
    <format dxfId="50">
      <pivotArea dataOnly="0" labelOnly="1" fieldPosition="0">
        <references count="3">
          <reference field="6" count="1" selected="0">
            <x v="3"/>
          </reference>
          <reference field="8" count="2">
            <x v="3"/>
            <x v="7"/>
          </reference>
          <reference field="9" count="1" selected="0">
            <x v="2"/>
          </reference>
        </references>
      </pivotArea>
    </format>
    <format dxfId="49">
      <pivotArea dataOnly="0" labelOnly="1" fieldPosition="0">
        <references count="3">
          <reference field="6" count="1" selected="0">
            <x v="3"/>
          </reference>
          <reference field="8" count="1">
            <x v="8"/>
          </reference>
          <reference field="9" count="1" selected="0">
            <x v="3"/>
          </reference>
        </references>
      </pivotArea>
    </format>
    <format dxfId="48">
      <pivotArea dataOnly="0" labelOnly="1" fieldPosition="0">
        <references count="3">
          <reference field="6" count="1" selected="0">
            <x v="4"/>
          </reference>
          <reference field="8" count="3">
            <x v="0"/>
            <x v="1"/>
            <x v="12"/>
          </reference>
          <reference field="9" count="1" selected="0">
            <x v="0"/>
          </reference>
        </references>
      </pivotArea>
    </format>
    <format dxfId="47">
      <pivotArea dataOnly="0" labelOnly="1" fieldPosition="0">
        <references count="3">
          <reference field="6" count="1" selected="0">
            <x v="4"/>
          </reference>
          <reference field="8" count="3">
            <x v="5"/>
            <x v="6"/>
            <x v="10"/>
          </reference>
          <reference field="9" count="1" selected="0">
            <x v="1"/>
          </reference>
        </references>
      </pivotArea>
    </format>
    <format dxfId="46">
      <pivotArea dataOnly="0" labelOnly="1" fieldPosition="0">
        <references count="3">
          <reference field="6" count="1" selected="0">
            <x v="4"/>
          </reference>
          <reference field="8" count="2">
            <x v="2"/>
            <x v="7"/>
          </reference>
          <reference field="9" count="1" selected="0">
            <x v="2"/>
          </reference>
        </references>
      </pivotArea>
    </format>
    <format dxfId="45">
      <pivotArea dataOnly="0" labelOnly="1" fieldPosition="0">
        <references count="3">
          <reference field="6" count="1" selected="0">
            <x v="4"/>
          </reference>
          <reference field="8" count="3">
            <x v="4"/>
            <x v="8"/>
            <x v="11"/>
          </reference>
          <reference field="9" count="1" selected="0">
            <x v="3"/>
          </reference>
        </references>
      </pivotArea>
    </format>
    <format dxfId="44">
      <pivotArea dataOnly="0" labelOnly="1" fieldPosition="0">
        <references count="3">
          <reference field="6" count="1" selected="0">
            <x v="5"/>
          </reference>
          <reference field="8" count="3">
            <x v="0"/>
            <x v="1"/>
            <x v="12"/>
          </reference>
          <reference field="9" count="1" selected="0">
            <x v="0"/>
          </reference>
        </references>
      </pivotArea>
    </format>
    <format dxfId="43">
      <pivotArea dataOnly="0" labelOnly="1" fieldPosition="0">
        <references count="3">
          <reference field="6" count="1" selected="0">
            <x v="5"/>
          </reference>
          <reference field="8" count="4">
            <x v="5"/>
            <x v="6"/>
            <x v="9"/>
            <x v="10"/>
          </reference>
          <reference field="9" count="1" selected="0">
            <x v="1"/>
          </reference>
        </references>
      </pivotArea>
    </format>
    <format dxfId="42">
      <pivotArea dataOnly="0" labelOnly="1" fieldPosition="0">
        <references count="3">
          <reference field="6" count="1" selected="0">
            <x v="5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41">
      <pivotArea dataOnly="0" labelOnly="1" fieldPosition="0">
        <references count="3">
          <reference field="6" count="1" selected="0">
            <x v="5"/>
          </reference>
          <reference field="8" count="3">
            <x v="4"/>
            <x v="8"/>
            <x v="11"/>
          </reference>
          <reference field="9" count="1" selected="0">
            <x v="3"/>
          </reference>
        </references>
      </pivotArea>
    </format>
    <format dxfId="40">
      <pivotArea dataOnly="0" labelOnly="1" fieldPosition="0">
        <references count="3">
          <reference field="6" count="1" selected="0">
            <x v="7"/>
          </reference>
          <reference field="8" count="3">
            <x v="0"/>
            <x v="1"/>
            <x v="12"/>
          </reference>
          <reference field="9" count="1" selected="0">
            <x v="0"/>
          </reference>
        </references>
      </pivotArea>
    </format>
    <format dxfId="39">
      <pivotArea dataOnly="0" labelOnly="1" fieldPosition="0">
        <references count="3">
          <reference field="6" count="1" selected="0">
            <x v="7"/>
          </reference>
          <reference field="8" count="4">
            <x v="5"/>
            <x v="6"/>
            <x v="9"/>
            <x v="10"/>
          </reference>
          <reference field="9" count="1" selected="0">
            <x v="1"/>
          </reference>
        </references>
      </pivotArea>
    </format>
    <format dxfId="38">
      <pivotArea dataOnly="0" labelOnly="1" fieldPosition="0">
        <references count="3">
          <reference field="6" count="1" selected="0">
            <x v="7"/>
          </reference>
          <reference field="8" count="3">
            <x v="2"/>
            <x v="3"/>
            <x v="7"/>
          </reference>
          <reference field="9" count="1" selected="0">
            <x v="2"/>
          </reference>
        </references>
      </pivotArea>
    </format>
    <format dxfId="37">
      <pivotArea dataOnly="0" labelOnly="1" fieldPosition="0">
        <references count="3">
          <reference field="6" count="1" selected="0">
            <x v="7"/>
          </reference>
          <reference field="8" count="3">
            <x v="4"/>
            <x v="8"/>
            <x v="11"/>
          </reference>
          <reference field="9" count="1" selected="0">
            <x v="3"/>
          </reference>
        </references>
      </pivotArea>
    </format>
    <format dxfId="36">
      <pivotArea dataOnly="0" labelOnly="1" fieldPosition="0">
        <references count="3">
          <reference field="6" count="1" selected="0">
            <x v="9"/>
          </reference>
          <reference field="8" count="3">
            <x v="0"/>
            <x v="1"/>
            <x v="12"/>
          </reference>
          <reference field="9" count="1" selected="0">
            <x v="0"/>
          </reference>
        </references>
      </pivotArea>
    </format>
    <format dxfId="35">
      <pivotArea dataOnly="0" labelOnly="1" fieldPosition="0">
        <references count="3">
          <reference field="6" count="1" selected="0">
            <x v="9"/>
          </reference>
          <reference field="8" count="4">
            <x v="5"/>
            <x v="6"/>
            <x v="9"/>
            <x v="10"/>
          </reference>
          <reference field="9" count="1" selected="0">
            <x v="1"/>
          </reference>
        </references>
      </pivotArea>
    </format>
    <format dxfId="34">
      <pivotArea dataOnly="0" labelOnly="1" fieldPosition="0">
        <references count="3">
          <reference field="6" count="1" selected="0">
            <x v="9"/>
          </reference>
          <reference field="8" count="3">
            <x v="2"/>
            <x v="3"/>
            <x v="7"/>
          </reference>
          <reference field="9" count="1" selected="0">
            <x v="2"/>
          </reference>
        </references>
      </pivotArea>
    </format>
    <format dxfId="33">
      <pivotArea dataOnly="0" labelOnly="1" fieldPosition="0">
        <references count="3">
          <reference field="6" count="1" selected="0">
            <x v="9"/>
          </reference>
          <reference field="8" count="3">
            <x v="4"/>
            <x v="8"/>
            <x v="11"/>
          </reference>
          <reference field="9" count="1" selected="0">
            <x v="3"/>
          </reference>
        </references>
      </pivotArea>
    </format>
    <format dxfId="32">
      <pivotArea dataOnly="0" labelOnly="1" fieldPosition="0">
        <references count="3">
          <reference field="6" count="1" selected="0">
            <x v="10"/>
          </reference>
          <reference field="8" count="2">
            <x v="1"/>
            <x v="12"/>
          </reference>
          <reference field="9" count="1" selected="0">
            <x v="0"/>
          </reference>
        </references>
      </pivotArea>
    </format>
    <format dxfId="31">
      <pivotArea dataOnly="0" labelOnly="1" fieldPosition="0">
        <references count="3">
          <reference field="6" count="1" selected="0">
            <x v="10"/>
          </reference>
          <reference field="8" count="1">
            <x v="9"/>
          </reference>
          <reference field="9" count="1" selected="0">
            <x v="1"/>
          </reference>
        </references>
      </pivotArea>
    </format>
    <format dxfId="30">
      <pivotArea dataOnly="0" labelOnly="1" fieldPosition="0">
        <references count="3">
          <reference field="6" count="1" selected="0">
            <x v="10"/>
          </reference>
          <reference field="8" count="2">
            <x v="2"/>
            <x v="3"/>
          </reference>
          <reference field="9" count="1" selected="0">
            <x v="2"/>
          </reference>
        </references>
      </pivotArea>
    </format>
    <format dxfId="29">
      <pivotArea dataOnly="0" labelOnly="1" fieldPosition="0">
        <references count="3">
          <reference field="6" count="1" selected="0">
            <x v="10"/>
          </reference>
          <reference field="8" count="2">
            <x v="4"/>
            <x v="11"/>
          </reference>
          <reference field="9" count="1" selected="0">
            <x v="3"/>
          </reference>
        </references>
      </pivotArea>
    </format>
    <format dxfId="28">
      <pivotArea dataOnly="0" labelOnly="1" fieldPosition="0">
        <references count="3">
          <reference field="6" count="1" selected="0">
            <x v="11"/>
          </reference>
          <reference field="8" count="2">
            <x v="1"/>
            <x v="12"/>
          </reference>
          <reference field="9" count="1" selected="0">
            <x v="0"/>
          </reference>
        </references>
      </pivotArea>
    </format>
    <format dxfId="27">
      <pivotArea dataOnly="0" labelOnly="1" fieldPosition="0">
        <references count="3">
          <reference field="6" count="1" selected="0">
            <x v="11"/>
          </reference>
          <reference field="8" count="1">
            <x v="9"/>
          </reference>
          <reference field="9" count="1" selected="0">
            <x v="1"/>
          </reference>
        </references>
      </pivotArea>
    </format>
    <format dxfId="26">
      <pivotArea dataOnly="0" labelOnly="1" fieldPosition="0">
        <references count="3">
          <reference field="6" count="1" selected="0">
            <x v="11"/>
          </reference>
          <reference field="8" count="3">
            <x v="2"/>
            <x v="3"/>
            <x v="7"/>
          </reference>
          <reference field="9" count="1" selected="0">
            <x v="2"/>
          </reference>
        </references>
      </pivotArea>
    </format>
    <format dxfId="25">
      <pivotArea dataOnly="0" labelOnly="1" fieldPosition="0">
        <references count="3">
          <reference field="6" count="1" selected="0">
            <x v="11"/>
          </reference>
          <reference field="8" count="2">
            <x v="8"/>
            <x v="11"/>
          </reference>
          <reference field="9" count="1" selected="0">
            <x v="3"/>
          </reference>
        </references>
      </pivotArea>
    </format>
    <format dxfId="24">
      <pivotArea dataOnly="0" labelOnly="1" fieldPosition="0">
        <references count="3">
          <reference field="6" count="1" selected="0">
            <x v="12"/>
          </reference>
          <reference field="8" count="2">
            <x v="0"/>
            <x v="12"/>
          </reference>
          <reference field="9" count="1" selected="0">
            <x v="0"/>
          </reference>
        </references>
      </pivotArea>
    </format>
    <format dxfId="23">
      <pivotArea dataOnly="0" labelOnly="1" fieldPosition="0">
        <references count="3">
          <reference field="6" count="1" selected="0">
            <x v="12"/>
          </reference>
          <reference field="8" count="4">
            <x v="5"/>
            <x v="6"/>
            <x v="9"/>
            <x v="10"/>
          </reference>
          <reference field="9" count="1" selected="0">
            <x v="1"/>
          </reference>
        </references>
      </pivotArea>
    </format>
    <format dxfId="22">
      <pivotArea dataOnly="0" labelOnly="1" fieldPosition="0">
        <references count="3">
          <reference field="6" count="1" selected="0">
            <x v="12"/>
          </reference>
          <reference field="8" count="2">
            <x v="2"/>
            <x v="7"/>
          </reference>
          <reference field="9" count="1" selected="0">
            <x v="2"/>
          </reference>
        </references>
      </pivotArea>
    </format>
    <format dxfId="21">
      <pivotArea dataOnly="0" labelOnly="1" fieldPosition="0">
        <references count="3">
          <reference field="6" count="1" selected="0">
            <x v="12"/>
          </reference>
          <reference field="8" count="2">
            <x v="8"/>
            <x v="11"/>
          </reference>
          <reference field="9" count="1" selected="0">
            <x v="3"/>
          </reference>
        </references>
      </pivotArea>
    </format>
    <format dxfId="20">
      <pivotArea dataOnly="0" labelOnly="1" fieldPosition="0">
        <references count="3">
          <reference field="6" count="1" selected="0">
            <x v="13"/>
          </reference>
          <reference field="8" count="4">
            <x v="5"/>
            <x v="6"/>
            <x v="9"/>
            <x v="10"/>
          </reference>
          <reference field="9" count="1" selected="0">
            <x v="1"/>
          </reference>
        </references>
      </pivotArea>
    </format>
    <format dxfId="19">
      <pivotArea dataOnly="0" labelOnly="1" fieldPosition="0">
        <references count="3">
          <reference field="6" count="1" selected="0">
            <x v="13"/>
          </reference>
          <reference field="8" count="2">
            <x v="2"/>
            <x v="3"/>
          </reference>
          <reference field="9" count="1" selected="0">
            <x v="2"/>
          </reference>
        </references>
      </pivotArea>
    </format>
    <format dxfId="18">
      <pivotArea dataOnly="0" labelOnly="1" fieldPosition="0">
        <references count="3">
          <reference field="6" count="1" selected="0">
            <x v="13"/>
          </reference>
          <reference field="8" count="2">
            <x v="8"/>
            <x v="11"/>
          </reference>
          <reference field="9" count="1" selected="0">
            <x v="3"/>
          </reference>
        </references>
      </pivotArea>
    </format>
    <format dxfId="17">
      <pivotArea dataOnly="0" labelOnly="1" fieldPosition="0">
        <references count="3">
          <reference field="6" count="1" selected="0">
            <x v="14"/>
          </reference>
          <reference field="8" count="3">
            <x v="0"/>
            <x v="1"/>
            <x v="12"/>
          </reference>
          <reference field="9" count="1" selected="0">
            <x v="0"/>
          </reference>
        </references>
      </pivotArea>
    </format>
    <format dxfId="16">
      <pivotArea dataOnly="0" labelOnly="1" fieldPosition="0">
        <references count="3">
          <reference field="6" count="1" selected="0">
            <x v="14"/>
          </reference>
          <reference field="8" count="4">
            <x v="5"/>
            <x v="6"/>
            <x v="9"/>
            <x v="10"/>
          </reference>
          <reference field="9" count="1" selected="0">
            <x v="1"/>
          </reference>
        </references>
      </pivotArea>
    </format>
    <format dxfId="15">
      <pivotArea dataOnly="0" labelOnly="1" fieldPosition="0">
        <references count="3">
          <reference field="6" count="1" selected="0">
            <x v="14"/>
          </reference>
          <reference field="8" count="2">
            <x v="2"/>
            <x v="3"/>
          </reference>
          <reference field="9" count="1" selected="0">
            <x v="2"/>
          </reference>
        </references>
      </pivotArea>
    </format>
    <format dxfId="14">
      <pivotArea dataOnly="0" labelOnly="1" fieldPosition="0">
        <references count="3">
          <reference field="6" count="1" selected="0">
            <x v="14"/>
          </reference>
          <reference field="8" count="2">
            <x v="4"/>
            <x v="11"/>
          </reference>
          <reference field="9" count="1" selected="0">
            <x v="3"/>
          </reference>
        </references>
      </pivotArea>
    </format>
    <format dxfId="13">
      <pivotArea dataOnly="0" labelOnly="1" fieldPosition="0">
        <references count="3">
          <reference field="6" count="1" selected="0">
            <x v="15"/>
          </reference>
          <reference field="8" count="2">
            <x v="1"/>
            <x v="12"/>
          </reference>
          <reference field="9" count="1" selected="0">
            <x v="0"/>
          </reference>
        </references>
      </pivotArea>
    </format>
    <format dxfId="12">
      <pivotArea dataOnly="0" labelOnly="1" fieldPosition="0">
        <references count="3">
          <reference field="6" count="1" selected="0">
            <x v="15"/>
          </reference>
          <reference field="8" count="4">
            <x v="5"/>
            <x v="6"/>
            <x v="9"/>
            <x v="10"/>
          </reference>
          <reference field="9" count="1" selected="0">
            <x v="1"/>
          </reference>
        </references>
      </pivotArea>
    </format>
    <format dxfId="11">
      <pivotArea dataOnly="0" labelOnly="1" fieldPosition="0">
        <references count="3">
          <reference field="6" count="1" selected="0">
            <x v="15"/>
          </reference>
          <reference field="8" count="3">
            <x v="4"/>
            <x v="8"/>
            <x v="11"/>
          </reference>
          <reference field="9" count="1" selected="0">
            <x v="3"/>
          </reference>
        </references>
      </pivotArea>
    </format>
    <format dxfId="10">
      <pivotArea dataOnly="0" labelOnly="1" fieldPosition="0">
        <references count="3">
          <reference field="6" count="1" selected="0">
            <x v="16"/>
          </reference>
          <reference field="8" count="2">
            <x v="0"/>
            <x v="12"/>
          </reference>
          <reference field="9" count="1" selected="0">
            <x v="0"/>
          </reference>
        </references>
      </pivotArea>
    </format>
    <format dxfId="9">
      <pivotArea dataOnly="0" labelOnly="1" fieldPosition="0">
        <references count="3">
          <reference field="6" count="1" selected="0">
            <x v="16"/>
          </reference>
          <reference field="8" count="2">
            <x v="5"/>
            <x v="10"/>
          </reference>
          <reference field="9" count="1" selected="0">
            <x v="1"/>
          </reference>
        </references>
      </pivotArea>
    </format>
    <format dxfId="8">
      <pivotArea dataOnly="0" labelOnly="1" fieldPosition="0">
        <references count="3">
          <reference field="6" count="1" selected="0">
            <x v="16"/>
          </reference>
          <reference field="8" count="2">
            <x v="2"/>
            <x v="7"/>
          </reference>
          <reference field="9" count="1" selected="0">
            <x v="2"/>
          </reference>
        </references>
      </pivotArea>
    </format>
    <format dxfId="7">
      <pivotArea dataOnly="0" labelOnly="1" fieldPosition="0">
        <references count="3">
          <reference field="6" count="1" selected="0">
            <x v="16"/>
          </reference>
          <reference field="8" count="2">
            <x v="4"/>
            <x v="11"/>
          </reference>
          <reference field="9" count="1" selected="0">
            <x v="3"/>
          </reference>
        </references>
      </pivotArea>
    </format>
    <format dxfId="6">
      <pivotArea dataOnly="0" labelOnly="1" fieldPosition="0">
        <references count="3">
          <reference field="6" count="1" selected="0">
            <x v="17"/>
          </reference>
          <reference field="8" count="3">
            <x v="5"/>
            <x v="6"/>
            <x v="9"/>
          </reference>
          <reference field="9" count="1" selected="0">
            <x v="1"/>
          </reference>
        </references>
      </pivotArea>
    </format>
    <format dxfId="5">
      <pivotArea dataOnly="0" labelOnly="1" fieldPosition="0">
        <references count="3">
          <reference field="6" count="1" selected="0">
            <x v="17"/>
          </reference>
          <reference field="8" count="3">
            <x v="2"/>
            <x v="3"/>
            <x v="7"/>
          </reference>
          <reference field="9" count="1" selected="0">
            <x v="2"/>
          </reference>
        </references>
      </pivotArea>
    </format>
    <format dxfId="4">
      <pivotArea dataOnly="0" labelOnly="1" fieldPosition="0">
        <references count="3">
          <reference field="6" count="1" selected="0">
            <x v="17"/>
          </reference>
          <reference field="8" count="2">
            <x v="4"/>
            <x v="11"/>
          </reference>
          <reference field="9" count="1" selected="0">
            <x v="3"/>
          </reference>
        </references>
      </pivotArea>
    </format>
    <format dxfId="3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2">
      <pivotArea dataOnly="0" labelOnly="1" fieldPosition="0">
        <references count="1">
          <reference field="1" count="50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</reference>
        </references>
      </pivotArea>
    </format>
    <format dxfId="1">
      <pivotArea dataOnly="0" labelOnly="1" fieldPosition="0">
        <references count="1">
          <reference field="1" count="10">
            <x v="102"/>
            <x v="103"/>
            <x v="104"/>
            <x v="105"/>
            <x v="106"/>
            <x v="107"/>
            <x v="108"/>
            <x v="109"/>
            <x v="110"/>
            <x v="111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75D50E-0FBC-2743-8FE8-27750FFDE059}" name="SalesTable" displayName="SalesTable" ref="A1:Q307" totalsRowShown="0" headerRowDxfId="132" dataDxfId="131" tableBorderDxfId="130">
  <autoFilter ref="A1:Q307" xr:uid="{974CBD59-E1D8-4A58-A64C-A0508882F204}"/>
  <tableColumns count="17">
    <tableColumn id="1" xr3:uid="{FE7D576D-A63F-B141-98BD-E09A211FD252}" name="Sale ID" dataDxfId="129"/>
    <tableColumn id="2" xr3:uid="{15CCA635-6A5B-8243-833F-B3994633B637}" name="Sale Date" dataDxfId="128"/>
    <tableColumn id="3" xr3:uid="{479A9AC7-E428-A44C-B8CD-03CCE3DDEB90}" name="Month" dataDxfId="127"/>
    <tableColumn id="4" xr3:uid="{F98E11DD-88AF-3547-B1E5-266C4E3F38BA}" name="Salesperson ID" dataDxfId="126"/>
    <tableColumn id="5" xr3:uid="{39BA56E9-F2C6-9D41-93D6-6C8BC5E16E12}" name="Customer number" dataDxfId="125"/>
    <tableColumn id="6" xr3:uid="{55C8A958-F638-3445-AB6C-84E7108F9795}" name="Customer full name" dataDxfId="124"/>
    <tableColumn id="7" xr3:uid="{3F8F7F29-91C9-5B46-88AA-41A3FD1AAFFF}" name="City" dataDxfId="123"/>
    <tableColumn id="8" xr3:uid="{BA924713-2115-0843-B705-987D3ED2B401}" name="Product ID" dataDxfId="122"/>
    <tableColumn id="9" xr3:uid="{63756480-E3F4-7948-892F-EAD8CD78EB02}" name="Product name" dataDxfId="121"/>
    <tableColumn id="10" xr3:uid="{675883BE-306F-AF49-B2BC-51B7720798F7}" name="Product category" dataDxfId="120"/>
    <tableColumn id="11" xr3:uid="{90C69280-1316-274A-95D1-5CC4EDF2CDA5}" name="Price" dataDxfId="119"/>
    <tableColumn id="12" xr3:uid="{B7DFF388-1C0F-DF41-B3EF-5D0B354A82B4}" name="Quantity" dataDxfId="118"/>
    <tableColumn id="13" xr3:uid="{CAE5E45F-B87A-C842-8452-845A105B898B}" name="Subtotal" dataDxfId="117">
      <calculatedColumnFormula>K2*L2</calculatedColumnFormula>
    </tableColumn>
    <tableColumn id="14" xr3:uid="{5AFD03AF-1D27-2545-A4E9-D8C976ED3927}" name="Discount number" dataDxfId="116"/>
    <tableColumn id="15" xr3:uid="{3680A54A-C89A-AC4F-B0F5-99991A3300A5}" name="Discount code" dataDxfId="115"/>
    <tableColumn id="16" xr3:uid="{A3F609B8-7B4C-C44A-B860-CCD0EFE212A9}" name="Discount percentage" dataDxfId="114"/>
    <tableColumn id="17" xr3:uid="{063EDAC2-11C3-E74C-BD89-E4D1ED069606}" name="Order total" dataDxfId="113">
      <calculatedColumnFormula>M2-M2*P2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31EB0-9EC3-3E40-826D-43C952981558}">
  <dimension ref="A1:C23"/>
  <sheetViews>
    <sheetView tabSelected="1" workbookViewId="0"/>
  </sheetViews>
  <sheetFormatPr defaultColWidth="10.83203125" defaultRowHeight="15.5" x14ac:dyDescent="0.35"/>
  <cols>
    <col min="1" max="1" width="37.6640625" style="1" customWidth="1"/>
    <col min="2" max="2" width="15" style="1" customWidth="1"/>
    <col min="3" max="3" width="28.83203125" style="1" customWidth="1"/>
    <col min="4" max="16384" width="10.83203125" style="1"/>
  </cols>
  <sheetData>
    <row r="1" spans="1:3" ht="17.5" thickBot="1" x14ac:dyDescent="0.45">
      <c r="A1" s="32" t="s">
        <v>15</v>
      </c>
      <c r="B1" s="32" t="s">
        <v>16</v>
      </c>
      <c r="C1" s="32" t="s">
        <v>295</v>
      </c>
    </row>
    <row r="2" spans="1:3" ht="16" thickTop="1" x14ac:dyDescent="0.35">
      <c r="A2" s="1" t="s">
        <v>0</v>
      </c>
    </row>
    <row r="3" spans="1:3" x14ac:dyDescent="0.35">
      <c r="A3" s="1" t="s">
        <v>1</v>
      </c>
    </row>
    <row r="4" spans="1:3" x14ac:dyDescent="0.35">
      <c r="A4" s="1" t="s">
        <v>2</v>
      </c>
    </row>
    <row r="5" spans="1:3" x14ac:dyDescent="0.35">
      <c r="A5" s="1" t="s">
        <v>3</v>
      </c>
    </row>
    <row r="6" spans="1:3" x14ac:dyDescent="0.35">
      <c r="A6" s="1" t="s">
        <v>4</v>
      </c>
    </row>
    <row r="7" spans="1:3" x14ac:dyDescent="0.35">
      <c r="A7" s="1" t="s">
        <v>5</v>
      </c>
    </row>
    <row r="8" spans="1:3" x14ac:dyDescent="0.35">
      <c r="A8" s="1" t="s">
        <v>6</v>
      </c>
    </row>
    <row r="9" spans="1:3" x14ac:dyDescent="0.35">
      <c r="A9" s="1" t="s">
        <v>7</v>
      </c>
    </row>
    <row r="10" spans="1:3" x14ac:dyDescent="0.35">
      <c r="A10" s="1" t="s">
        <v>8</v>
      </c>
    </row>
    <row r="11" spans="1:3" x14ac:dyDescent="0.35">
      <c r="A11" s="1" t="s">
        <v>9</v>
      </c>
    </row>
    <row r="12" spans="1:3" x14ac:dyDescent="0.35">
      <c r="A12" s="1" t="s">
        <v>10</v>
      </c>
    </row>
    <row r="13" spans="1:3" x14ac:dyDescent="0.35">
      <c r="A13" s="1" t="s">
        <v>11</v>
      </c>
    </row>
    <row r="14" spans="1:3" x14ac:dyDescent="0.35">
      <c r="A14" s="1" t="s">
        <v>12</v>
      </c>
    </row>
    <row r="15" spans="1:3" x14ac:dyDescent="0.35">
      <c r="A15" s="1" t="s">
        <v>13</v>
      </c>
    </row>
    <row r="16" spans="1:3" x14ac:dyDescent="0.35">
      <c r="A16" s="1" t="s">
        <v>14</v>
      </c>
    </row>
    <row r="17" spans="1:1" x14ac:dyDescent="0.35">
      <c r="A17" s="1" t="s">
        <v>6</v>
      </c>
    </row>
    <row r="18" spans="1:1" x14ac:dyDescent="0.35">
      <c r="A18" s="1" t="s">
        <v>7</v>
      </c>
    </row>
    <row r="19" spans="1:1" x14ac:dyDescent="0.35">
      <c r="A19" s="1" t="s">
        <v>8</v>
      </c>
    </row>
    <row r="20" spans="1:1" x14ac:dyDescent="0.35">
      <c r="A20" s="1" t="s">
        <v>9</v>
      </c>
    </row>
    <row r="21" spans="1:1" x14ac:dyDescent="0.35">
      <c r="A21" s="1" t="s">
        <v>10</v>
      </c>
    </row>
    <row r="22" spans="1:1" x14ac:dyDescent="0.35">
      <c r="A22" s="1" t="s">
        <v>2</v>
      </c>
    </row>
    <row r="23" spans="1:1" x14ac:dyDescent="0.35">
      <c r="A23" s="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DE31-6D22-6E4C-B32B-18E8812B983A}">
  <dimension ref="A1:B29"/>
  <sheetViews>
    <sheetView zoomScale="130" zoomScaleNormal="130" workbookViewId="0"/>
  </sheetViews>
  <sheetFormatPr defaultColWidth="10.83203125" defaultRowHeight="15.5" x14ac:dyDescent="0.35"/>
  <cols>
    <col min="1" max="1" width="15.6640625" style="1" customWidth="1"/>
    <col min="2" max="2" width="16.1640625" style="1" customWidth="1"/>
    <col min="3" max="16384" width="10.83203125" style="1"/>
  </cols>
  <sheetData>
    <row r="1" spans="1:2" x14ac:dyDescent="0.35">
      <c r="A1" s="6" t="s">
        <v>115</v>
      </c>
      <c r="B1" s="6" t="s">
        <v>47</v>
      </c>
    </row>
    <row r="2" spans="1:2" x14ac:dyDescent="0.35">
      <c r="A2" s="12">
        <v>44718</v>
      </c>
      <c r="B2" s="8">
        <v>300</v>
      </c>
    </row>
    <row r="3" spans="1:2" x14ac:dyDescent="0.35">
      <c r="A3" s="12">
        <v>44719</v>
      </c>
      <c r="B3" s="8">
        <v>475</v>
      </c>
    </row>
    <row r="4" spans="1:2" x14ac:dyDescent="0.35">
      <c r="A4" s="12">
        <v>44720</v>
      </c>
      <c r="B4" s="8">
        <v>335</v>
      </c>
    </row>
    <row r="5" spans="1:2" x14ac:dyDescent="0.35">
      <c r="A5" s="12">
        <v>44721</v>
      </c>
      <c r="B5" s="8">
        <v>300</v>
      </c>
    </row>
    <row r="6" spans="1:2" x14ac:dyDescent="0.35">
      <c r="A6" s="12">
        <v>44722</v>
      </c>
      <c r="B6" s="8">
        <v>400</v>
      </c>
    </row>
    <row r="7" spans="1:2" x14ac:dyDescent="0.35">
      <c r="A7" s="12">
        <v>44723</v>
      </c>
      <c r="B7" s="8">
        <v>1200</v>
      </c>
    </row>
    <row r="8" spans="1:2" x14ac:dyDescent="0.35">
      <c r="A8" s="12">
        <v>44724</v>
      </c>
      <c r="B8" s="8">
        <v>950</v>
      </c>
    </row>
    <row r="9" spans="1:2" x14ac:dyDescent="0.35">
      <c r="A9" s="12">
        <v>44725</v>
      </c>
      <c r="B9" s="8">
        <v>450</v>
      </c>
    </row>
    <row r="10" spans="1:2" x14ac:dyDescent="0.35">
      <c r="A10" s="12">
        <v>44726</v>
      </c>
      <c r="B10" s="8">
        <v>400</v>
      </c>
    </row>
    <row r="11" spans="1:2" x14ac:dyDescent="0.35">
      <c r="A11" s="12">
        <v>44727</v>
      </c>
      <c r="B11" s="8">
        <v>800</v>
      </c>
    </row>
    <row r="12" spans="1:2" x14ac:dyDescent="0.35">
      <c r="A12" s="12">
        <v>44728</v>
      </c>
      <c r="B12" s="8">
        <v>550</v>
      </c>
    </row>
    <row r="13" spans="1:2" x14ac:dyDescent="0.35">
      <c r="A13" s="12">
        <v>44729</v>
      </c>
      <c r="B13" s="8">
        <v>600</v>
      </c>
    </row>
    <row r="14" spans="1:2" x14ac:dyDescent="0.35">
      <c r="A14" s="12">
        <v>44730</v>
      </c>
      <c r="B14" s="8">
        <v>2700</v>
      </c>
    </row>
    <row r="15" spans="1:2" x14ac:dyDescent="0.35">
      <c r="A15" s="12">
        <v>44731</v>
      </c>
      <c r="B15" s="8">
        <v>1000</v>
      </c>
    </row>
    <row r="16" spans="1:2" x14ac:dyDescent="0.35">
      <c r="A16" s="12">
        <v>44732</v>
      </c>
      <c r="B16" s="8">
        <v>495</v>
      </c>
    </row>
    <row r="17" spans="1:2" x14ac:dyDescent="0.35">
      <c r="A17" s="12">
        <v>44733</v>
      </c>
      <c r="B17" s="8">
        <v>550</v>
      </c>
    </row>
    <row r="18" spans="1:2" x14ac:dyDescent="0.35">
      <c r="A18" s="12">
        <v>44734</v>
      </c>
      <c r="B18" s="8">
        <v>650</v>
      </c>
    </row>
    <row r="19" spans="1:2" x14ac:dyDescent="0.35">
      <c r="A19" s="12">
        <v>44735</v>
      </c>
      <c r="B19" s="8">
        <v>350</v>
      </c>
    </row>
    <row r="20" spans="1:2" x14ac:dyDescent="0.35">
      <c r="A20" s="12">
        <v>44736</v>
      </c>
      <c r="B20" s="8">
        <v>650</v>
      </c>
    </row>
    <row r="21" spans="1:2" x14ac:dyDescent="0.35">
      <c r="A21" s="12">
        <v>44737</v>
      </c>
      <c r="B21" s="8">
        <v>950</v>
      </c>
    </row>
    <row r="22" spans="1:2" x14ac:dyDescent="0.35">
      <c r="A22" s="12">
        <v>44738</v>
      </c>
      <c r="B22" s="8">
        <v>450</v>
      </c>
    </row>
    <row r="23" spans="1:2" x14ac:dyDescent="0.35">
      <c r="A23" s="12">
        <v>44739</v>
      </c>
      <c r="B23" s="8">
        <v>395</v>
      </c>
    </row>
    <row r="24" spans="1:2" x14ac:dyDescent="0.35">
      <c r="A24" s="12">
        <v>44740</v>
      </c>
      <c r="B24" s="8">
        <v>500</v>
      </c>
    </row>
    <row r="25" spans="1:2" x14ac:dyDescent="0.35">
      <c r="A25" s="12">
        <v>44741</v>
      </c>
      <c r="B25" s="8">
        <v>350</v>
      </c>
    </row>
    <row r="26" spans="1:2" x14ac:dyDescent="0.35">
      <c r="A26" s="12">
        <v>44742</v>
      </c>
      <c r="B26" s="8">
        <v>400</v>
      </c>
    </row>
    <row r="27" spans="1:2" x14ac:dyDescent="0.35">
      <c r="A27" s="12">
        <v>44743</v>
      </c>
      <c r="B27" s="8">
        <v>450</v>
      </c>
    </row>
    <row r="28" spans="1:2" x14ac:dyDescent="0.35">
      <c r="A28" s="12">
        <v>44744</v>
      </c>
      <c r="B28" s="8">
        <v>1350</v>
      </c>
    </row>
    <row r="29" spans="1:2" x14ac:dyDescent="0.35">
      <c r="A29" s="12">
        <v>44745</v>
      </c>
      <c r="B29" s="8">
        <v>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E365-95F5-884F-9295-AA3248695EB3}">
  <dimension ref="A1:L30"/>
  <sheetViews>
    <sheetView zoomScale="130" zoomScaleNormal="130" workbookViewId="0"/>
  </sheetViews>
  <sheetFormatPr defaultColWidth="10.83203125" defaultRowHeight="15.5" x14ac:dyDescent="0.35"/>
  <cols>
    <col min="1" max="1" width="19.1640625" style="1" customWidth="1"/>
    <col min="2" max="2" width="21.1640625" style="1" customWidth="1"/>
    <col min="3" max="3" width="30.1640625" style="1" customWidth="1"/>
    <col min="4" max="4" width="7.1640625" style="1" customWidth="1"/>
    <col min="5" max="5" width="15.1640625" style="1" customWidth="1"/>
    <col min="6" max="7" width="12" style="1" customWidth="1"/>
    <col min="8" max="9" width="10.83203125" style="1"/>
    <col min="10" max="10" width="12.5" style="1" customWidth="1"/>
    <col min="11" max="11" width="13.5" style="1" customWidth="1"/>
    <col min="12" max="12" width="13.6640625" style="1" customWidth="1"/>
    <col min="13" max="16384" width="10.83203125" style="1"/>
  </cols>
  <sheetData>
    <row r="1" spans="1:12" ht="31" x14ac:dyDescent="0.35">
      <c r="A1" s="7" t="s">
        <v>67</v>
      </c>
      <c r="B1" s="7" t="s">
        <v>68</v>
      </c>
      <c r="C1" s="7" t="s">
        <v>69</v>
      </c>
      <c r="D1" s="7" t="s">
        <v>79</v>
      </c>
      <c r="E1" s="7" t="s">
        <v>80</v>
      </c>
      <c r="F1" s="7" t="s">
        <v>81</v>
      </c>
      <c r="G1" s="7" t="s">
        <v>94</v>
      </c>
      <c r="H1" s="7" t="s">
        <v>82</v>
      </c>
      <c r="I1" s="7" t="s">
        <v>83</v>
      </c>
      <c r="J1" s="7" t="s">
        <v>84</v>
      </c>
      <c r="K1" s="7" t="s">
        <v>85</v>
      </c>
      <c r="L1" s="7" t="s">
        <v>86</v>
      </c>
    </row>
    <row r="2" spans="1:12" x14ac:dyDescent="0.35">
      <c r="A2" s="3">
        <v>43594</v>
      </c>
      <c r="B2" s="1" t="s">
        <v>87</v>
      </c>
      <c r="C2" s="1" t="s">
        <v>70</v>
      </c>
      <c r="D2" s="1">
        <v>60</v>
      </c>
      <c r="E2" s="1">
        <v>6678</v>
      </c>
      <c r="F2" s="1">
        <v>23531</v>
      </c>
      <c r="G2" s="1" t="s">
        <v>95</v>
      </c>
      <c r="H2" s="4">
        <v>5.95</v>
      </c>
      <c r="I2" s="11">
        <v>6</v>
      </c>
      <c r="J2" s="4">
        <v>35.700000000000003</v>
      </c>
      <c r="K2" s="9">
        <v>0.02</v>
      </c>
      <c r="L2" s="4">
        <v>35.159999999999997</v>
      </c>
    </row>
    <row r="3" spans="1:12" x14ac:dyDescent="0.35">
      <c r="A3" s="3">
        <v>43609</v>
      </c>
      <c r="B3" s="1" t="s">
        <v>88</v>
      </c>
      <c r="C3" s="1" t="s">
        <v>71</v>
      </c>
      <c r="D3" s="1">
        <v>71</v>
      </c>
      <c r="E3" s="1">
        <v>6464</v>
      </c>
      <c r="F3" s="1">
        <v>10828</v>
      </c>
      <c r="G3" s="1" t="s">
        <v>96</v>
      </c>
      <c r="H3" s="4">
        <v>7.5</v>
      </c>
      <c r="I3" s="11">
        <v>8</v>
      </c>
      <c r="J3" s="4">
        <v>60</v>
      </c>
      <c r="K3" s="9">
        <v>0.05</v>
      </c>
      <c r="L3" s="4">
        <v>57</v>
      </c>
    </row>
    <row r="4" spans="1:12" x14ac:dyDescent="0.35">
      <c r="A4" s="3">
        <v>43691</v>
      </c>
      <c r="B4" s="1" t="s">
        <v>89</v>
      </c>
      <c r="C4" s="1" t="s">
        <v>70</v>
      </c>
      <c r="D4" s="1">
        <v>82</v>
      </c>
      <c r="E4" s="1">
        <v>6357</v>
      </c>
      <c r="F4" s="1">
        <v>10681</v>
      </c>
      <c r="G4" s="1" t="s">
        <v>95</v>
      </c>
      <c r="H4" s="4">
        <v>5.95</v>
      </c>
      <c r="I4" s="11">
        <v>7</v>
      </c>
      <c r="J4" s="4">
        <v>41.65</v>
      </c>
      <c r="K4" s="9">
        <v>0.05</v>
      </c>
      <c r="L4" s="4">
        <v>39.57</v>
      </c>
    </row>
    <row r="5" spans="1:12" x14ac:dyDescent="0.35">
      <c r="A5" s="10">
        <v>43998</v>
      </c>
      <c r="B5" s="1" t="s">
        <v>90</v>
      </c>
      <c r="C5" s="1" t="s">
        <v>72</v>
      </c>
      <c r="D5" s="1">
        <v>89</v>
      </c>
      <c r="E5" s="1">
        <v>6678</v>
      </c>
      <c r="F5" s="1">
        <v>10553</v>
      </c>
      <c r="G5" s="1" t="s">
        <v>97</v>
      </c>
      <c r="H5" s="4">
        <v>8</v>
      </c>
      <c r="I5" s="11">
        <v>2</v>
      </c>
      <c r="J5" s="4">
        <v>16</v>
      </c>
      <c r="K5" s="9">
        <v>0.03</v>
      </c>
      <c r="L5" s="4">
        <v>15.6</v>
      </c>
    </row>
    <row r="6" spans="1:12" x14ac:dyDescent="0.35">
      <c r="A6" s="3">
        <v>44019</v>
      </c>
      <c r="B6" s="1" t="s">
        <v>91</v>
      </c>
      <c r="C6" s="1" t="s">
        <v>73</v>
      </c>
      <c r="D6" s="1">
        <v>112</v>
      </c>
      <c r="E6" s="1">
        <v>4350</v>
      </c>
      <c r="F6" s="1">
        <v>21803</v>
      </c>
      <c r="G6" s="1" t="s">
        <v>98</v>
      </c>
      <c r="H6" s="4">
        <v>9</v>
      </c>
      <c r="I6" s="11">
        <v>6</v>
      </c>
      <c r="J6" s="4">
        <v>54</v>
      </c>
      <c r="K6" s="9">
        <v>0.02</v>
      </c>
      <c r="L6" s="4">
        <v>52.92</v>
      </c>
    </row>
    <row r="7" spans="1:12" x14ac:dyDescent="0.35">
      <c r="A7" s="3">
        <v>44090</v>
      </c>
      <c r="B7" s="1" t="s">
        <v>92</v>
      </c>
      <c r="C7" s="1" t="s">
        <v>74</v>
      </c>
      <c r="D7" s="1">
        <v>183</v>
      </c>
      <c r="E7" s="1">
        <v>5400</v>
      </c>
      <c r="F7" s="1">
        <v>17696</v>
      </c>
      <c r="G7" s="1" t="s">
        <v>99</v>
      </c>
      <c r="H7" s="4">
        <v>7.5</v>
      </c>
      <c r="I7" s="11">
        <v>8</v>
      </c>
      <c r="J7" s="4">
        <v>60</v>
      </c>
      <c r="K7" s="9">
        <v>0.05</v>
      </c>
      <c r="L7" s="4">
        <v>57</v>
      </c>
    </row>
    <row r="8" spans="1:12" x14ac:dyDescent="0.35">
      <c r="A8" s="3">
        <v>44105</v>
      </c>
      <c r="B8" s="1" t="s">
        <v>93</v>
      </c>
      <c r="C8" s="1" t="s">
        <v>75</v>
      </c>
      <c r="D8" s="1">
        <v>198</v>
      </c>
      <c r="E8" s="1">
        <v>5400</v>
      </c>
      <c r="F8" s="1">
        <v>16974</v>
      </c>
      <c r="G8" s="1" t="s">
        <v>100</v>
      </c>
      <c r="H8" s="4">
        <v>12</v>
      </c>
      <c r="I8" s="11">
        <v>7</v>
      </c>
      <c r="J8" s="4">
        <v>84</v>
      </c>
      <c r="K8" s="9">
        <v>0.02</v>
      </c>
      <c r="L8" s="4">
        <v>82.74</v>
      </c>
    </row>
    <row r="9" spans="1:12" x14ac:dyDescent="0.35">
      <c r="A9" s="3">
        <v>44112</v>
      </c>
      <c r="B9" s="1" t="s">
        <v>87</v>
      </c>
      <c r="C9" s="1" t="s">
        <v>76</v>
      </c>
      <c r="D9" s="1">
        <v>205</v>
      </c>
      <c r="E9" s="1">
        <v>6892</v>
      </c>
      <c r="F9" s="1">
        <v>23531</v>
      </c>
      <c r="G9" s="1" t="s">
        <v>101</v>
      </c>
      <c r="H9" s="4">
        <v>9</v>
      </c>
      <c r="I9" s="11">
        <v>4</v>
      </c>
      <c r="J9" s="4">
        <v>36</v>
      </c>
      <c r="K9" s="9">
        <v>0</v>
      </c>
      <c r="L9" s="4">
        <v>36</v>
      </c>
    </row>
    <row r="10" spans="1:12" x14ac:dyDescent="0.35">
      <c r="A10" s="3">
        <v>44123</v>
      </c>
      <c r="B10" s="1" t="s">
        <v>88</v>
      </c>
      <c r="C10" s="1" t="s">
        <v>77</v>
      </c>
      <c r="D10" s="1">
        <v>216</v>
      </c>
      <c r="E10" s="1">
        <v>6464</v>
      </c>
      <c r="F10" s="1">
        <v>10828</v>
      </c>
      <c r="G10" s="1" t="s">
        <v>102</v>
      </c>
      <c r="H10" s="4">
        <v>7.5</v>
      </c>
      <c r="I10" s="11">
        <v>8</v>
      </c>
      <c r="J10" s="4">
        <v>60</v>
      </c>
      <c r="K10" s="9">
        <v>0</v>
      </c>
      <c r="L10" s="4">
        <v>60</v>
      </c>
    </row>
    <row r="11" spans="1:12" x14ac:dyDescent="0.35">
      <c r="A11" s="3">
        <v>44134</v>
      </c>
      <c r="B11" s="1" t="s">
        <v>89</v>
      </c>
      <c r="C11" s="1" t="s">
        <v>76</v>
      </c>
      <c r="D11" s="1">
        <v>227</v>
      </c>
      <c r="E11" s="1">
        <v>5382</v>
      </c>
      <c r="F11" s="1">
        <v>10681</v>
      </c>
      <c r="G11" s="1" t="s">
        <v>101</v>
      </c>
      <c r="H11" s="4">
        <v>9</v>
      </c>
      <c r="I11" s="11">
        <v>3</v>
      </c>
      <c r="J11" s="4">
        <v>27</v>
      </c>
      <c r="K11" s="9">
        <v>0</v>
      </c>
      <c r="L11" s="4">
        <v>27</v>
      </c>
    </row>
    <row r="12" spans="1:12" x14ac:dyDescent="0.35">
      <c r="A12" s="3">
        <v>44141</v>
      </c>
      <c r="B12" s="1" t="s">
        <v>90</v>
      </c>
      <c r="C12" s="1" t="s">
        <v>78</v>
      </c>
      <c r="D12" s="1">
        <v>234</v>
      </c>
      <c r="E12" s="1">
        <v>8064</v>
      </c>
      <c r="F12" s="1">
        <v>10553</v>
      </c>
      <c r="G12" s="1" t="s">
        <v>103</v>
      </c>
      <c r="H12" s="4">
        <v>12</v>
      </c>
      <c r="I12" s="11">
        <v>3</v>
      </c>
      <c r="J12" s="4">
        <v>36</v>
      </c>
      <c r="K12" s="9">
        <v>0.02</v>
      </c>
      <c r="L12" s="4">
        <v>35.28</v>
      </c>
    </row>
    <row r="13" spans="1:12" x14ac:dyDescent="0.35">
      <c r="A13" s="3">
        <v>44164</v>
      </c>
      <c r="B13" s="1" t="s">
        <v>91</v>
      </c>
      <c r="C13" s="1" t="s">
        <v>74</v>
      </c>
      <c r="D13" s="1">
        <v>257</v>
      </c>
      <c r="E13" s="1">
        <v>6571</v>
      </c>
      <c r="F13" s="1">
        <v>21803</v>
      </c>
      <c r="G13" s="1" t="s">
        <v>99</v>
      </c>
      <c r="H13" s="4">
        <v>7.5</v>
      </c>
      <c r="I13" s="11">
        <v>4</v>
      </c>
      <c r="J13" s="4">
        <v>30</v>
      </c>
      <c r="K13" s="9">
        <v>0.02</v>
      </c>
      <c r="L13" s="4">
        <v>29.4</v>
      </c>
    </row>
    <row r="14" spans="1:12" x14ac:dyDescent="0.35">
      <c r="A14" s="3">
        <v>44235</v>
      </c>
      <c r="B14" s="1" t="s">
        <v>92</v>
      </c>
      <c r="C14" s="1" t="s">
        <v>71</v>
      </c>
      <c r="D14" s="1">
        <v>328</v>
      </c>
      <c r="E14" s="1">
        <v>4350</v>
      </c>
      <c r="F14" s="1">
        <v>17696</v>
      </c>
      <c r="G14" s="1" t="s">
        <v>96</v>
      </c>
      <c r="H14" s="4">
        <v>7.5</v>
      </c>
      <c r="I14" s="11">
        <v>8</v>
      </c>
      <c r="J14" s="4">
        <v>60</v>
      </c>
      <c r="K14" s="9">
        <v>0.02</v>
      </c>
      <c r="L14" s="4">
        <v>58.8</v>
      </c>
    </row>
    <row r="15" spans="1:12" x14ac:dyDescent="0.35">
      <c r="A15" s="3"/>
    </row>
    <row r="16" spans="1:12" x14ac:dyDescent="0.35">
      <c r="A16" s="3"/>
    </row>
    <row r="17" spans="1:1" x14ac:dyDescent="0.35">
      <c r="A17" s="3"/>
    </row>
    <row r="18" spans="1:1" x14ac:dyDescent="0.35">
      <c r="A18" s="3"/>
    </row>
    <row r="19" spans="1:1" x14ac:dyDescent="0.35">
      <c r="A19" s="3"/>
    </row>
    <row r="20" spans="1:1" x14ac:dyDescent="0.35">
      <c r="A20" s="3"/>
    </row>
    <row r="21" spans="1:1" x14ac:dyDescent="0.35">
      <c r="A21" s="3"/>
    </row>
    <row r="22" spans="1:1" x14ac:dyDescent="0.35">
      <c r="A22" s="3"/>
    </row>
    <row r="23" spans="1:1" x14ac:dyDescent="0.35">
      <c r="A23" s="3"/>
    </row>
    <row r="24" spans="1:1" x14ac:dyDescent="0.35">
      <c r="A24" s="3"/>
    </row>
    <row r="25" spans="1:1" x14ac:dyDescent="0.35">
      <c r="A25" s="3"/>
    </row>
    <row r="26" spans="1:1" x14ac:dyDescent="0.35">
      <c r="A26" s="3"/>
    </row>
    <row r="27" spans="1:1" x14ac:dyDescent="0.35">
      <c r="A27" s="3"/>
    </row>
    <row r="28" spans="1:1" x14ac:dyDescent="0.35">
      <c r="A28" s="3"/>
    </row>
    <row r="29" spans="1:1" x14ac:dyDescent="0.35">
      <c r="A29" s="3"/>
    </row>
    <row r="30" spans="1:1" x14ac:dyDescent="0.35">
      <c r="A3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E1980-B06C-BE4B-A87E-AEFD72776DCC}">
  <dimension ref="A1:J27"/>
  <sheetViews>
    <sheetView zoomScale="130" zoomScaleNormal="130" workbookViewId="0">
      <selection sqref="A1:G1"/>
    </sheetView>
  </sheetViews>
  <sheetFormatPr defaultColWidth="10.83203125" defaultRowHeight="15.5" x14ac:dyDescent="0.35"/>
  <cols>
    <col min="1" max="1" width="14.83203125" style="1" customWidth="1"/>
    <col min="2" max="2" width="16.6640625" style="1" customWidth="1"/>
    <col min="3" max="3" width="14.6640625" style="1" customWidth="1"/>
    <col min="4" max="4" width="14.5" style="1" customWidth="1"/>
    <col min="5" max="5" width="21.33203125" style="1" customWidth="1"/>
    <col min="6" max="6" width="15.6640625" style="1" customWidth="1"/>
    <col min="7" max="7" width="15.33203125" style="1" customWidth="1"/>
    <col min="8" max="8" width="15.83203125" style="1" customWidth="1"/>
    <col min="9" max="9" width="16.1640625" style="1" customWidth="1"/>
    <col min="10" max="16384" width="10.83203125" style="1"/>
  </cols>
  <sheetData>
    <row r="1" spans="1:10" ht="21" x14ac:dyDescent="0.5">
      <c r="A1" s="63" t="s">
        <v>17</v>
      </c>
      <c r="B1" s="63"/>
      <c r="C1" s="63"/>
      <c r="D1" s="63"/>
      <c r="E1" s="63"/>
      <c r="F1" s="63"/>
      <c r="G1" s="63"/>
    </row>
    <row r="3" spans="1:10" ht="29.5" thickBot="1" x14ac:dyDescent="0.4">
      <c r="A3" s="23" t="s">
        <v>18</v>
      </c>
      <c r="B3" s="23" t="s">
        <v>127</v>
      </c>
      <c r="C3" s="23" t="s">
        <v>128</v>
      </c>
      <c r="D3" s="23" t="s">
        <v>19</v>
      </c>
      <c r="E3" s="23" t="s">
        <v>20</v>
      </c>
      <c r="F3" s="23" t="s">
        <v>296</v>
      </c>
      <c r="G3" s="23" t="s">
        <v>21</v>
      </c>
      <c r="H3" s="24" t="s">
        <v>22</v>
      </c>
      <c r="I3" s="25" t="s">
        <v>297</v>
      </c>
      <c r="J3" s="2"/>
    </row>
    <row r="4" spans="1:10" x14ac:dyDescent="0.35">
      <c r="A4" s="1">
        <v>8064</v>
      </c>
      <c r="D4" s="3">
        <v>43586</v>
      </c>
      <c r="E4" s="1" t="s">
        <v>23</v>
      </c>
      <c r="F4" s="4">
        <v>18.5</v>
      </c>
      <c r="G4" s="1" t="s">
        <v>26</v>
      </c>
    </row>
    <row r="5" spans="1:10" x14ac:dyDescent="0.35">
      <c r="A5" s="1">
        <v>6678</v>
      </c>
      <c r="D5" s="3">
        <v>43600</v>
      </c>
      <c r="E5" s="1" t="s">
        <v>23</v>
      </c>
      <c r="F5" s="4">
        <v>19.5</v>
      </c>
      <c r="G5" s="1" t="s">
        <v>27</v>
      </c>
    </row>
    <row r="6" spans="1:10" x14ac:dyDescent="0.35">
      <c r="A6" s="1">
        <v>5454</v>
      </c>
      <c r="D6" s="3">
        <v>43600</v>
      </c>
      <c r="E6" s="1" t="s">
        <v>23</v>
      </c>
      <c r="F6" s="4">
        <v>20</v>
      </c>
      <c r="G6" s="1" t="s">
        <v>28</v>
      </c>
    </row>
    <row r="7" spans="1:10" x14ac:dyDescent="0.35">
      <c r="A7" s="1">
        <v>5382</v>
      </c>
      <c r="D7" s="3">
        <v>43586</v>
      </c>
      <c r="E7" s="1" t="s">
        <v>24</v>
      </c>
      <c r="F7" s="4">
        <v>21.5</v>
      </c>
      <c r="G7" s="1" t="s">
        <v>26</v>
      </c>
    </row>
    <row r="8" spans="1:10" x14ac:dyDescent="0.35">
      <c r="A8" s="1">
        <v>6892</v>
      </c>
      <c r="D8" s="3">
        <v>43983</v>
      </c>
      <c r="E8" s="1" t="s">
        <v>24</v>
      </c>
      <c r="F8" s="4">
        <v>22</v>
      </c>
      <c r="G8" s="1" t="s">
        <v>26</v>
      </c>
    </row>
    <row r="9" spans="1:10" x14ac:dyDescent="0.35">
      <c r="A9" s="1">
        <v>6464</v>
      </c>
      <c r="D9" s="3">
        <v>44348</v>
      </c>
      <c r="E9" s="1" t="s">
        <v>24</v>
      </c>
      <c r="F9" s="4">
        <v>19.5</v>
      </c>
      <c r="G9" s="1" t="s">
        <v>26</v>
      </c>
    </row>
    <row r="10" spans="1:10" x14ac:dyDescent="0.35">
      <c r="A10" s="1">
        <v>6250</v>
      </c>
      <c r="D10" s="3">
        <v>43600</v>
      </c>
      <c r="E10" s="1" t="s">
        <v>24</v>
      </c>
      <c r="F10" s="4">
        <v>19.5</v>
      </c>
      <c r="G10" s="1" t="s">
        <v>28</v>
      </c>
    </row>
    <row r="11" spans="1:10" x14ac:dyDescent="0.35">
      <c r="A11" s="1">
        <v>1384</v>
      </c>
      <c r="D11" s="3">
        <v>43586</v>
      </c>
      <c r="E11" s="1" t="s">
        <v>23</v>
      </c>
      <c r="F11" s="4">
        <v>18.5</v>
      </c>
      <c r="G11" s="1" t="s">
        <v>27</v>
      </c>
    </row>
    <row r="12" spans="1:10" x14ac:dyDescent="0.35">
      <c r="A12" s="1">
        <v>6571</v>
      </c>
      <c r="D12" s="3">
        <v>43956</v>
      </c>
      <c r="E12" s="1" t="s">
        <v>24</v>
      </c>
      <c r="F12" s="4">
        <v>19.5</v>
      </c>
      <c r="G12" s="1" t="s">
        <v>27</v>
      </c>
    </row>
    <row r="13" spans="1:10" x14ac:dyDescent="0.35">
      <c r="A13" s="1">
        <v>5418</v>
      </c>
      <c r="D13" s="3">
        <v>43631</v>
      </c>
      <c r="E13" s="1" t="s">
        <v>25</v>
      </c>
      <c r="F13" s="4">
        <v>36.5</v>
      </c>
      <c r="G13" s="1" t="s">
        <v>28</v>
      </c>
    </row>
    <row r="14" spans="1:10" x14ac:dyDescent="0.35">
      <c r="A14" s="1">
        <v>6357</v>
      </c>
      <c r="D14" s="3">
        <v>43600</v>
      </c>
      <c r="E14" s="1" t="s">
        <v>25</v>
      </c>
      <c r="F14" s="4">
        <v>34</v>
      </c>
      <c r="G14" s="1" t="s">
        <v>26</v>
      </c>
    </row>
    <row r="15" spans="1:10" x14ac:dyDescent="0.35">
      <c r="A15" s="1">
        <v>6143</v>
      </c>
      <c r="D15" s="3">
        <v>43586</v>
      </c>
      <c r="E15" s="1" t="s">
        <v>25</v>
      </c>
      <c r="F15" s="4">
        <v>27</v>
      </c>
      <c r="G15" s="1" t="s">
        <v>26</v>
      </c>
    </row>
    <row r="16" spans="1:10" x14ac:dyDescent="0.35">
      <c r="A16" s="1">
        <v>5400</v>
      </c>
      <c r="D16" s="3">
        <v>44341</v>
      </c>
      <c r="E16" s="1" t="s">
        <v>23</v>
      </c>
      <c r="F16" s="4">
        <v>18.75</v>
      </c>
      <c r="G16" s="1" t="s">
        <v>26</v>
      </c>
    </row>
    <row r="17" spans="1:7" x14ac:dyDescent="0.35">
      <c r="A17" s="1">
        <v>4350</v>
      </c>
      <c r="D17" s="3">
        <v>44378</v>
      </c>
      <c r="E17" s="1" t="s">
        <v>24</v>
      </c>
      <c r="F17" s="4">
        <v>22.5</v>
      </c>
      <c r="G17" s="1" t="s">
        <v>28</v>
      </c>
    </row>
    <row r="18" spans="1:7" x14ac:dyDescent="0.35">
      <c r="A18" s="1">
        <v>5346</v>
      </c>
      <c r="D18" s="3">
        <v>44392</v>
      </c>
      <c r="E18" s="1" t="s">
        <v>23</v>
      </c>
      <c r="F18" s="4">
        <v>30</v>
      </c>
      <c r="G18" s="1" t="s">
        <v>28</v>
      </c>
    </row>
    <row r="21" spans="1:7" x14ac:dyDescent="0.35">
      <c r="A21" s="26" t="s">
        <v>29</v>
      </c>
      <c r="B21" s="27" t="s">
        <v>23</v>
      </c>
    </row>
    <row r="22" spans="1:7" x14ac:dyDescent="0.35">
      <c r="A22" s="28" t="s">
        <v>30</v>
      </c>
      <c r="B22" s="29" t="s">
        <v>34</v>
      </c>
    </row>
    <row r="23" spans="1:7" x14ac:dyDescent="0.35">
      <c r="A23" s="30" t="s">
        <v>31</v>
      </c>
      <c r="B23" s="31"/>
    </row>
    <row r="25" spans="1:7" x14ac:dyDescent="0.35">
      <c r="A25" s="30" t="s">
        <v>29</v>
      </c>
      <c r="B25" s="27" t="s">
        <v>25</v>
      </c>
    </row>
    <row r="26" spans="1:7" x14ac:dyDescent="0.35">
      <c r="A26" s="30" t="s">
        <v>32</v>
      </c>
      <c r="B26" s="27" t="s">
        <v>28</v>
      </c>
    </row>
    <row r="27" spans="1:7" x14ac:dyDescent="0.35">
      <c r="A27" s="30" t="s">
        <v>33</v>
      </c>
      <c r="B27" s="29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B5DD-D351-1A49-B737-7915940F04B3}">
  <dimension ref="A1:L24"/>
  <sheetViews>
    <sheetView zoomScale="130" zoomScaleNormal="130" workbookViewId="0">
      <selection activeCell="J20" sqref="J20"/>
    </sheetView>
  </sheetViews>
  <sheetFormatPr defaultColWidth="10.83203125" defaultRowHeight="15.5" x14ac:dyDescent="0.35"/>
  <cols>
    <col min="1" max="1" width="18" style="1" customWidth="1"/>
    <col min="2" max="2" width="24.1640625" style="1" customWidth="1"/>
    <col min="3" max="3" width="12.6640625" style="1" customWidth="1"/>
    <col min="4" max="4" width="15" style="1" customWidth="1"/>
    <col min="5" max="5" width="14.6640625" style="1" customWidth="1"/>
    <col min="6" max="6" width="10.83203125" style="1"/>
    <col min="7" max="7" width="17.33203125" style="1" customWidth="1"/>
    <col min="8" max="8" width="14" style="1" customWidth="1"/>
    <col min="9" max="16384" width="10.83203125" style="1"/>
  </cols>
  <sheetData>
    <row r="1" spans="1:12" ht="29" thickBot="1" x14ac:dyDescent="0.4">
      <c r="A1" s="64" t="s">
        <v>45</v>
      </c>
      <c r="B1" s="64"/>
      <c r="C1" s="64"/>
      <c r="D1" s="64"/>
      <c r="E1" s="64"/>
      <c r="G1" s="18" t="s">
        <v>49</v>
      </c>
      <c r="H1" s="19">
        <f>SUM(D3:D24)</f>
        <v>16599.575000000001</v>
      </c>
      <c r="K1" s="21" t="s">
        <v>47</v>
      </c>
      <c r="L1" s="22" t="s">
        <v>46</v>
      </c>
    </row>
    <row r="2" spans="1:12" ht="31.5" thickBot="1" x14ac:dyDescent="0.4">
      <c r="A2" s="33" t="s">
        <v>18</v>
      </c>
      <c r="B2" s="33" t="s">
        <v>298</v>
      </c>
      <c r="C2" s="34" t="s">
        <v>46</v>
      </c>
      <c r="D2" s="34" t="s">
        <v>47</v>
      </c>
      <c r="E2" s="35" t="s">
        <v>48</v>
      </c>
      <c r="G2" s="18" t="s">
        <v>50</v>
      </c>
      <c r="H2" s="19">
        <f>AVERAGE(D3:D24)</f>
        <v>754.5261363636364</v>
      </c>
      <c r="K2" s="1">
        <v>300</v>
      </c>
      <c r="L2" s="5">
        <v>1.4999999999999999E-2</v>
      </c>
    </row>
    <row r="3" spans="1:12" ht="16.5" thickTop="1" thickBot="1" x14ac:dyDescent="0.4">
      <c r="A3" s="11">
        <v>8064</v>
      </c>
      <c r="B3" s="1" t="s">
        <v>52</v>
      </c>
      <c r="D3" s="4">
        <v>2002.74</v>
      </c>
      <c r="E3" s="36">
        <f>C3*D3</f>
        <v>0</v>
      </c>
      <c r="G3" s="18" t="s">
        <v>51</v>
      </c>
      <c r="H3" s="20" t="e">
        <f>SUM(E3:E24)</f>
        <v>#VALUE!</v>
      </c>
    </row>
    <row r="4" spans="1:12" x14ac:dyDescent="0.35">
      <c r="A4" s="11">
        <v>6678</v>
      </c>
      <c r="B4" s="1" t="s">
        <v>53</v>
      </c>
      <c r="D4" s="4">
        <v>2027.83</v>
      </c>
      <c r="E4" s="36">
        <f t="shared" ref="E4:E24" si="0">C4*D4</f>
        <v>0</v>
      </c>
    </row>
    <row r="5" spans="1:12" x14ac:dyDescent="0.35">
      <c r="A5" s="11">
        <v>5454</v>
      </c>
      <c r="B5" s="1" t="s">
        <v>54</v>
      </c>
      <c r="D5" s="4">
        <v>395.97</v>
      </c>
      <c r="E5" s="36">
        <f t="shared" si="0"/>
        <v>0</v>
      </c>
    </row>
    <row r="6" spans="1:12" x14ac:dyDescent="0.35">
      <c r="A6" s="11">
        <v>5382</v>
      </c>
      <c r="B6" s="1" t="s">
        <v>55</v>
      </c>
      <c r="D6" s="4">
        <v>337.55</v>
      </c>
      <c r="E6" s="36">
        <f t="shared" si="0"/>
        <v>0</v>
      </c>
    </row>
    <row r="7" spans="1:12" x14ac:dyDescent="0.35">
      <c r="A7" s="11">
        <v>6892</v>
      </c>
      <c r="B7" s="1" t="s">
        <v>56</v>
      </c>
      <c r="D7" s="4">
        <v>1448.5550000000001</v>
      </c>
      <c r="E7" s="1" t="e">
        <f>B7*D7</f>
        <v>#VALUE!</v>
      </c>
    </row>
    <row r="8" spans="1:12" x14ac:dyDescent="0.35">
      <c r="A8" s="11">
        <v>6464</v>
      </c>
      <c r="B8" s="1" t="s">
        <v>57</v>
      </c>
      <c r="D8" s="4">
        <v>1525.32</v>
      </c>
      <c r="E8" s="36">
        <f t="shared" si="0"/>
        <v>0</v>
      </c>
    </row>
    <row r="9" spans="1:12" x14ac:dyDescent="0.35">
      <c r="A9" s="11">
        <v>6250</v>
      </c>
      <c r="B9" s="1" t="s">
        <v>58</v>
      </c>
      <c r="D9" s="4">
        <v>603.19000000000005</v>
      </c>
      <c r="E9" s="36">
        <f t="shared" si="0"/>
        <v>0</v>
      </c>
    </row>
    <row r="10" spans="1:12" x14ac:dyDescent="0.35">
      <c r="A10" s="11">
        <v>1384</v>
      </c>
      <c r="B10" s="1" t="s">
        <v>59</v>
      </c>
      <c r="D10" s="4">
        <v>582.75</v>
      </c>
      <c r="E10" s="36">
        <f t="shared" si="0"/>
        <v>0</v>
      </c>
    </row>
    <row r="11" spans="1:12" x14ac:dyDescent="0.35">
      <c r="A11" s="11">
        <v>6571</v>
      </c>
      <c r="B11" s="1" t="s">
        <v>60</v>
      </c>
      <c r="D11" s="4">
        <v>567.91999999999996</v>
      </c>
      <c r="E11" s="36">
        <f t="shared" si="0"/>
        <v>0</v>
      </c>
    </row>
    <row r="12" spans="1:12" x14ac:dyDescent="0.35">
      <c r="A12" s="11">
        <v>5418</v>
      </c>
      <c r="B12" s="1" t="s">
        <v>61</v>
      </c>
      <c r="D12" s="4">
        <v>380.05</v>
      </c>
      <c r="E12" s="36">
        <f t="shared" si="0"/>
        <v>0</v>
      </c>
    </row>
    <row r="13" spans="1:12" x14ac:dyDescent="0.35">
      <c r="A13" s="11">
        <v>6357</v>
      </c>
      <c r="B13" s="1" t="s">
        <v>62</v>
      </c>
      <c r="D13" s="4">
        <v>453.09</v>
      </c>
      <c r="E13" s="36">
        <f t="shared" si="0"/>
        <v>0</v>
      </c>
    </row>
    <row r="14" spans="1:12" x14ac:dyDescent="0.35">
      <c r="A14" s="11">
        <v>6143</v>
      </c>
      <c r="B14" s="1" t="s">
        <v>63</v>
      </c>
      <c r="D14" s="4">
        <v>743.38</v>
      </c>
      <c r="E14" s="36">
        <f t="shared" si="0"/>
        <v>0</v>
      </c>
    </row>
    <row r="15" spans="1:12" x14ac:dyDescent="0.35">
      <c r="A15" s="11">
        <v>5400</v>
      </c>
      <c r="B15" s="1" t="s">
        <v>64</v>
      </c>
      <c r="D15" s="4">
        <v>1140.46</v>
      </c>
      <c r="E15" s="36">
        <f t="shared" si="0"/>
        <v>0</v>
      </c>
    </row>
    <row r="16" spans="1:12" x14ac:dyDescent="0.35">
      <c r="A16" s="11">
        <v>4350</v>
      </c>
      <c r="B16" s="1" t="s">
        <v>65</v>
      </c>
      <c r="D16" s="4">
        <v>450.82</v>
      </c>
      <c r="E16" s="36">
        <f t="shared" si="0"/>
        <v>0</v>
      </c>
    </row>
    <row r="17" spans="1:5" x14ac:dyDescent="0.35">
      <c r="A17" s="11">
        <v>5346</v>
      </c>
      <c r="B17" s="1" t="s">
        <v>66</v>
      </c>
      <c r="D17" s="4">
        <v>619.42999999999995</v>
      </c>
      <c r="E17" s="36">
        <f t="shared" si="0"/>
        <v>0</v>
      </c>
    </row>
    <row r="18" spans="1:5" x14ac:dyDescent="0.35">
      <c r="A18" s="11">
        <v>6250</v>
      </c>
      <c r="B18" s="1" t="s">
        <v>58</v>
      </c>
      <c r="D18" s="4">
        <v>603.19000000000005</v>
      </c>
      <c r="E18" s="36">
        <f t="shared" si="0"/>
        <v>0</v>
      </c>
    </row>
    <row r="19" spans="1:5" x14ac:dyDescent="0.35">
      <c r="A19" s="11">
        <v>1384</v>
      </c>
      <c r="B19" s="1" t="s">
        <v>59</v>
      </c>
      <c r="D19" s="4">
        <v>582.75</v>
      </c>
      <c r="E19" s="36">
        <f t="shared" si="0"/>
        <v>0</v>
      </c>
    </row>
    <row r="20" spans="1:5" x14ac:dyDescent="0.35">
      <c r="A20" s="11">
        <v>6571</v>
      </c>
      <c r="B20" s="1" t="s">
        <v>60</v>
      </c>
      <c r="D20" s="4">
        <v>567.91999999999996</v>
      </c>
      <c r="E20" s="36">
        <f t="shared" si="0"/>
        <v>0</v>
      </c>
    </row>
    <row r="21" spans="1:5" x14ac:dyDescent="0.35">
      <c r="A21" s="11">
        <v>5418</v>
      </c>
      <c r="B21" s="1" t="s">
        <v>61</v>
      </c>
      <c r="D21" s="4">
        <v>380.05</v>
      </c>
      <c r="E21" s="36">
        <f t="shared" si="0"/>
        <v>0</v>
      </c>
    </row>
    <row r="22" spans="1:5" x14ac:dyDescent="0.35">
      <c r="A22" s="11">
        <v>6357</v>
      </c>
      <c r="B22" s="1" t="s">
        <v>62</v>
      </c>
      <c r="D22" s="4">
        <v>453.09</v>
      </c>
      <c r="E22" s="36">
        <f t="shared" si="0"/>
        <v>0</v>
      </c>
    </row>
    <row r="23" spans="1:5" x14ac:dyDescent="0.35">
      <c r="A23" s="11">
        <v>5454</v>
      </c>
      <c r="B23" s="1" t="s">
        <v>54</v>
      </c>
      <c r="D23" s="4">
        <v>395.97</v>
      </c>
      <c r="E23" s="36">
        <f t="shared" si="0"/>
        <v>0</v>
      </c>
    </row>
    <row r="24" spans="1:5" x14ac:dyDescent="0.35">
      <c r="A24" s="11">
        <v>5382</v>
      </c>
      <c r="B24" s="1" t="s">
        <v>55</v>
      </c>
      <c r="D24" s="4">
        <v>337.55</v>
      </c>
      <c r="E24" s="36">
        <f t="shared" si="0"/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4403-7F73-8A4B-AD9F-08699E178575}">
  <dimension ref="A1:Q731"/>
  <sheetViews>
    <sheetView workbookViewId="0"/>
  </sheetViews>
  <sheetFormatPr defaultColWidth="8.83203125" defaultRowHeight="14.5" x14ac:dyDescent="0.35"/>
  <cols>
    <col min="1" max="1" width="9.5" style="15" customWidth="1"/>
    <col min="2" max="2" width="15.5" style="15" customWidth="1"/>
    <col min="3" max="3" width="9.83203125" style="17" bestFit="1" customWidth="1"/>
    <col min="4" max="4" width="17.1640625" style="15" customWidth="1"/>
    <col min="5" max="5" width="20.5" style="15" customWidth="1"/>
    <col min="6" max="6" width="22" style="15" customWidth="1"/>
    <col min="7" max="7" width="20.83203125" style="15" customWidth="1"/>
    <col min="8" max="8" width="13.33203125" style="15" customWidth="1"/>
    <col min="9" max="9" width="27.33203125" style="15" bestFit="1" customWidth="1"/>
    <col min="10" max="10" width="27.33203125" style="15" customWidth="1"/>
    <col min="11" max="11" width="20.83203125" style="15" customWidth="1"/>
    <col min="12" max="12" width="11.5" style="15" customWidth="1"/>
    <col min="13" max="13" width="13.33203125" style="15" bestFit="1" customWidth="1"/>
    <col min="14" max="14" width="19.6640625" style="15" customWidth="1"/>
    <col min="15" max="15" width="16.6640625" style="15" customWidth="1"/>
    <col min="16" max="16" width="22.83203125" style="15" customWidth="1"/>
    <col min="17" max="17" width="13.6640625" style="15" customWidth="1"/>
    <col min="18" max="16384" width="8.83203125" style="15"/>
  </cols>
  <sheetData>
    <row r="1" spans="1:17" s="14" customFormat="1" ht="16" x14ac:dyDescent="0.4">
      <c r="A1" s="13" t="s">
        <v>129</v>
      </c>
      <c r="B1" s="13" t="s">
        <v>130</v>
      </c>
      <c r="C1" s="13" t="s">
        <v>104</v>
      </c>
      <c r="D1" s="13" t="s">
        <v>80</v>
      </c>
      <c r="E1" s="13" t="s">
        <v>131</v>
      </c>
      <c r="F1" s="13" t="s">
        <v>68</v>
      </c>
      <c r="G1" s="13" t="s">
        <v>35</v>
      </c>
      <c r="H1" s="13" t="s">
        <v>94</v>
      </c>
      <c r="I1" s="13" t="s">
        <v>69</v>
      </c>
      <c r="J1" s="13" t="s">
        <v>132</v>
      </c>
      <c r="K1" s="13" t="s">
        <v>82</v>
      </c>
      <c r="L1" s="13" t="s">
        <v>83</v>
      </c>
      <c r="M1" s="13" t="s">
        <v>84</v>
      </c>
      <c r="N1" s="13" t="s">
        <v>133</v>
      </c>
      <c r="O1" s="13" t="s">
        <v>134</v>
      </c>
      <c r="P1" s="13" t="s">
        <v>85</v>
      </c>
      <c r="Q1" s="13" t="s">
        <v>86</v>
      </c>
    </row>
    <row r="2" spans="1:17" ht="15.5" x14ac:dyDescent="0.35">
      <c r="A2" s="37">
        <v>1</v>
      </c>
      <c r="B2" s="38">
        <v>44713</v>
      </c>
      <c r="C2" s="39">
        <v>44713</v>
      </c>
      <c r="D2" s="37">
        <v>6892</v>
      </c>
      <c r="E2" s="37">
        <v>12265</v>
      </c>
      <c r="F2" s="37" t="s">
        <v>135</v>
      </c>
      <c r="G2" s="37" t="s">
        <v>136</v>
      </c>
      <c r="H2" s="37" t="s">
        <v>95</v>
      </c>
      <c r="I2" s="37" t="s">
        <v>70</v>
      </c>
      <c r="J2" s="37" t="s">
        <v>110</v>
      </c>
      <c r="K2" s="40">
        <v>5.95</v>
      </c>
      <c r="L2" s="41">
        <v>7</v>
      </c>
      <c r="M2" s="42">
        <f t="shared" ref="M2:M65" si="0">K2*L2</f>
        <v>41.65</v>
      </c>
      <c r="N2" s="37">
        <v>4</v>
      </c>
      <c r="O2" s="38" t="s">
        <v>137</v>
      </c>
      <c r="P2" s="43">
        <v>0.1</v>
      </c>
      <c r="Q2" s="42">
        <f t="shared" ref="Q2:Q65" si="1">M2-M2*P2</f>
        <v>37.484999999999999</v>
      </c>
    </row>
    <row r="3" spans="1:17" ht="15.5" x14ac:dyDescent="0.35">
      <c r="A3" s="44">
        <v>2</v>
      </c>
      <c r="B3" s="45">
        <v>44714</v>
      </c>
      <c r="C3" s="46">
        <v>44714</v>
      </c>
      <c r="D3" s="44">
        <v>6464</v>
      </c>
      <c r="E3" s="44">
        <v>27538</v>
      </c>
      <c r="F3" s="44" t="s">
        <v>138</v>
      </c>
      <c r="G3" s="44" t="s">
        <v>139</v>
      </c>
      <c r="H3" s="44" t="s">
        <v>97</v>
      </c>
      <c r="I3" s="44" t="s">
        <v>72</v>
      </c>
      <c r="J3" s="44" t="s">
        <v>108</v>
      </c>
      <c r="K3" s="47">
        <v>8</v>
      </c>
      <c r="L3" s="48">
        <v>8</v>
      </c>
      <c r="M3" s="49">
        <f t="shared" si="0"/>
        <v>64</v>
      </c>
      <c r="N3" s="44">
        <v>0</v>
      </c>
      <c r="O3" s="45" t="s">
        <v>140</v>
      </c>
      <c r="P3" s="50">
        <v>0</v>
      </c>
      <c r="Q3" s="49">
        <f t="shared" si="1"/>
        <v>64</v>
      </c>
    </row>
    <row r="4" spans="1:17" ht="15.5" x14ac:dyDescent="0.35">
      <c r="A4" s="37">
        <v>3</v>
      </c>
      <c r="B4" s="38">
        <v>44714</v>
      </c>
      <c r="C4" s="39">
        <v>44714</v>
      </c>
      <c r="D4" s="37">
        <v>1384</v>
      </c>
      <c r="E4" s="37">
        <v>16736</v>
      </c>
      <c r="F4" s="37" t="s">
        <v>141</v>
      </c>
      <c r="G4" s="37" t="s">
        <v>40</v>
      </c>
      <c r="H4" s="37" t="s">
        <v>95</v>
      </c>
      <c r="I4" s="37" t="s">
        <v>70</v>
      </c>
      <c r="J4" s="37" t="s">
        <v>110</v>
      </c>
      <c r="K4" s="40">
        <v>5.95</v>
      </c>
      <c r="L4" s="41">
        <v>5</v>
      </c>
      <c r="M4" s="42">
        <f t="shared" si="0"/>
        <v>29.75</v>
      </c>
      <c r="N4" s="37">
        <v>0</v>
      </c>
      <c r="O4" s="38" t="s">
        <v>140</v>
      </c>
      <c r="P4" s="43">
        <v>0</v>
      </c>
      <c r="Q4" s="42">
        <f t="shared" si="1"/>
        <v>29.75</v>
      </c>
    </row>
    <row r="5" spans="1:17" ht="15.5" x14ac:dyDescent="0.35">
      <c r="A5" s="44">
        <v>4</v>
      </c>
      <c r="B5" s="45">
        <v>44714</v>
      </c>
      <c r="C5" s="46">
        <v>44714</v>
      </c>
      <c r="D5" s="44">
        <v>6678</v>
      </c>
      <c r="E5" s="44">
        <v>11124</v>
      </c>
      <c r="F5" s="44" t="s">
        <v>142</v>
      </c>
      <c r="G5" s="44" t="s">
        <v>143</v>
      </c>
      <c r="H5" s="44" t="s">
        <v>100</v>
      </c>
      <c r="I5" s="44" t="s">
        <v>75</v>
      </c>
      <c r="J5" s="44" t="s">
        <v>109</v>
      </c>
      <c r="K5" s="47">
        <v>12</v>
      </c>
      <c r="L5" s="48">
        <v>5</v>
      </c>
      <c r="M5" s="49">
        <f t="shared" si="0"/>
        <v>60</v>
      </c>
      <c r="N5" s="44">
        <v>4</v>
      </c>
      <c r="O5" s="45" t="s">
        <v>137</v>
      </c>
      <c r="P5" s="50">
        <v>0.1</v>
      </c>
      <c r="Q5" s="49">
        <f t="shared" si="1"/>
        <v>54</v>
      </c>
    </row>
    <row r="6" spans="1:17" ht="15.5" x14ac:dyDescent="0.35">
      <c r="A6" s="37">
        <v>5</v>
      </c>
      <c r="B6" s="38">
        <v>44716</v>
      </c>
      <c r="C6" s="39">
        <v>44716</v>
      </c>
      <c r="D6" s="37">
        <v>6678</v>
      </c>
      <c r="E6" s="37">
        <v>22713</v>
      </c>
      <c r="F6" s="37" t="s">
        <v>144</v>
      </c>
      <c r="G6" s="37" t="s">
        <v>41</v>
      </c>
      <c r="H6" s="37" t="s">
        <v>102</v>
      </c>
      <c r="I6" s="37" t="s">
        <v>77</v>
      </c>
      <c r="J6" s="37" t="s">
        <v>108</v>
      </c>
      <c r="K6" s="40">
        <v>7.5</v>
      </c>
      <c r="L6" s="41">
        <v>7</v>
      </c>
      <c r="M6" s="42">
        <f t="shared" si="0"/>
        <v>52.5</v>
      </c>
      <c r="N6" s="37">
        <v>3</v>
      </c>
      <c r="O6" s="38" t="s">
        <v>28</v>
      </c>
      <c r="P6" s="43">
        <v>0.08</v>
      </c>
      <c r="Q6" s="42">
        <f t="shared" si="1"/>
        <v>48.3</v>
      </c>
    </row>
    <row r="7" spans="1:17" ht="15.5" x14ac:dyDescent="0.35">
      <c r="A7" s="44">
        <v>6</v>
      </c>
      <c r="B7" s="45">
        <v>44717</v>
      </c>
      <c r="C7" s="46">
        <v>44717</v>
      </c>
      <c r="D7" s="44">
        <v>6357</v>
      </c>
      <c r="E7" s="44">
        <v>10681</v>
      </c>
      <c r="F7" s="44" t="s">
        <v>89</v>
      </c>
      <c r="G7" s="44" t="s">
        <v>42</v>
      </c>
      <c r="H7" s="44" t="s">
        <v>95</v>
      </c>
      <c r="I7" s="44" t="s">
        <v>70</v>
      </c>
      <c r="J7" s="44" t="s">
        <v>110</v>
      </c>
      <c r="K7" s="47">
        <v>5.95</v>
      </c>
      <c r="L7" s="48">
        <v>4</v>
      </c>
      <c r="M7" s="49">
        <f t="shared" si="0"/>
        <v>23.8</v>
      </c>
      <c r="N7" s="44">
        <v>0</v>
      </c>
      <c r="O7" s="45" t="s">
        <v>140</v>
      </c>
      <c r="P7" s="50">
        <v>0</v>
      </c>
      <c r="Q7" s="49">
        <f t="shared" si="1"/>
        <v>23.8</v>
      </c>
    </row>
    <row r="8" spans="1:17" ht="15.5" x14ac:dyDescent="0.35">
      <c r="A8" s="37">
        <v>7</v>
      </c>
      <c r="B8" s="38">
        <v>44717</v>
      </c>
      <c r="C8" s="39">
        <v>44717</v>
      </c>
      <c r="D8" s="37">
        <v>6143</v>
      </c>
      <c r="E8" s="37">
        <v>21064</v>
      </c>
      <c r="F8" s="37" t="s">
        <v>145</v>
      </c>
      <c r="G8" s="37" t="s">
        <v>39</v>
      </c>
      <c r="H8" s="37" t="s">
        <v>99</v>
      </c>
      <c r="I8" s="37" t="s">
        <v>74</v>
      </c>
      <c r="J8" s="37" t="s">
        <v>108</v>
      </c>
      <c r="K8" s="40">
        <v>7.5</v>
      </c>
      <c r="L8" s="41">
        <v>2</v>
      </c>
      <c r="M8" s="42">
        <f t="shared" si="0"/>
        <v>15</v>
      </c>
      <c r="N8" s="37">
        <v>5</v>
      </c>
      <c r="O8" s="38" t="s">
        <v>146</v>
      </c>
      <c r="P8" s="43">
        <v>0.15</v>
      </c>
      <c r="Q8" s="42">
        <f t="shared" si="1"/>
        <v>12.75</v>
      </c>
    </row>
    <row r="9" spans="1:17" ht="15.5" x14ac:dyDescent="0.35">
      <c r="A9" s="44">
        <v>8</v>
      </c>
      <c r="B9" s="45">
        <v>44717</v>
      </c>
      <c r="C9" s="46">
        <v>44717</v>
      </c>
      <c r="D9" s="44">
        <v>6464</v>
      </c>
      <c r="E9" s="44">
        <v>28365</v>
      </c>
      <c r="F9" s="44" t="s">
        <v>147</v>
      </c>
      <c r="G9" s="44" t="s">
        <v>43</v>
      </c>
      <c r="H9" s="44" t="s">
        <v>100</v>
      </c>
      <c r="I9" s="44" t="s">
        <v>75</v>
      </c>
      <c r="J9" s="44" t="s">
        <v>109</v>
      </c>
      <c r="K9" s="47">
        <v>12</v>
      </c>
      <c r="L9" s="48">
        <v>8</v>
      </c>
      <c r="M9" s="49">
        <f t="shared" si="0"/>
        <v>96</v>
      </c>
      <c r="N9" s="44">
        <v>1</v>
      </c>
      <c r="O9" s="45" t="s">
        <v>26</v>
      </c>
      <c r="P9" s="50">
        <v>0.05</v>
      </c>
      <c r="Q9" s="49">
        <f t="shared" si="1"/>
        <v>91.2</v>
      </c>
    </row>
    <row r="10" spans="1:17" ht="15.5" x14ac:dyDescent="0.35">
      <c r="A10" s="37">
        <v>9</v>
      </c>
      <c r="B10" s="38">
        <v>44717</v>
      </c>
      <c r="C10" s="39">
        <v>44717</v>
      </c>
      <c r="D10" s="37">
        <v>6250</v>
      </c>
      <c r="E10" s="37">
        <v>17717</v>
      </c>
      <c r="F10" s="37" t="s">
        <v>148</v>
      </c>
      <c r="G10" s="37" t="s">
        <v>36</v>
      </c>
      <c r="H10" s="37" t="s">
        <v>101</v>
      </c>
      <c r="I10" s="37" t="s">
        <v>76</v>
      </c>
      <c r="J10" s="37" t="s">
        <v>107</v>
      </c>
      <c r="K10" s="40">
        <v>9</v>
      </c>
      <c r="L10" s="41">
        <v>2</v>
      </c>
      <c r="M10" s="42">
        <f t="shared" si="0"/>
        <v>18</v>
      </c>
      <c r="N10" s="37">
        <v>1</v>
      </c>
      <c r="O10" s="38" t="s">
        <v>26</v>
      </c>
      <c r="P10" s="43">
        <v>0.05</v>
      </c>
      <c r="Q10" s="42">
        <f t="shared" si="1"/>
        <v>17.100000000000001</v>
      </c>
    </row>
    <row r="11" spans="1:17" ht="15.5" x14ac:dyDescent="0.35">
      <c r="A11" s="44">
        <v>10</v>
      </c>
      <c r="B11" s="45">
        <v>44717</v>
      </c>
      <c r="C11" s="46">
        <v>44717</v>
      </c>
      <c r="D11" s="44">
        <v>5400</v>
      </c>
      <c r="E11" s="44">
        <v>15353</v>
      </c>
      <c r="F11" s="44" t="s">
        <v>149</v>
      </c>
      <c r="G11" s="44" t="s">
        <v>139</v>
      </c>
      <c r="H11" s="44" t="s">
        <v>150</v>
      </c>
      <c r="I11" s="44" t="s">
        <v>151</v>
      </c>
      <c r="J11" s="44" t="s">
        <v>107</v>
      </c>
      <c r="K11" s="47">
        <v>9</v>
      </c>
      <c r="L11" s="48">
        <v>3</v>
      </c>
      <c r="M11" s="49">
        <f t="shared" si="0"/>
        <v>27</v>
      </c>
      <c r="N11" s="44">
        <v>2</v>
      </c>
      <c r="O11" s="45" t="s">
        <v>27</v>
      </c>
      <c r="P11" s="50">
        <v>0.06</v>
      </c>
      <c r="Q11" s="49">
        <f t="shared" si="1"/>
        <v>25.38</v>
      </c>
    </row>
    <row r="12" spans="1:17" ht="15.5" x14ac:dyDescent="0.35">
      <c r="A12" s="37">
        <v>11</v>
      </c>
      <c r="B12" s="38">
        <v>44718</v>
      </c>
      <c r="C12" s="39">
        <v>44718</v>
      </c>
      <c r="D12" s="37">
        <v>1384</v>
      </c>
      <c r="E12" s="37">
        <v>24952</v>
      </c>
      <c r="F12" s="37" t="s">
        <v>152</v>
      </c>
      <c r="G12" s="37" t="s">
        <v>36</v>
      </c>
      <c r="H12" s="37" t="s">
        <v>98</v>
      </c>
      <c r="I12" s="37" t="s">
        <v>73</v>
      </c>
      <c r="J12" s="37" t="s">
        <v>107</v>
      </c>
      <c r="K12" s="40">
        <v>9</v>
      </c>
      <c r="L12" s="41">
        <v>8</v>
      </c>
      <c r="M12" s="42">
        <f t="shared" si="0"/>
        <v>72</v>
      </c>
      <c r="N12" s="37">
        <v>5</v>
      </c>
      <c r="O12" s="38" t="s">
        <v>146</v>
      </c>
      <c r="P12" s="43">
        <v>0.15</v>
      </c>
      <c r="Q12" s="42">
        <f t="shared" si="1"/>
        <v>61.2</v>
      </c>
    </row>
    <row r="13" spans="1:17" ht="15.5" x14ac:dyDescent="0.35">
      <c r="A13" s="44">
        <v>12</v>
      </c>
      <c r="B13" s="45">
        <v>44718</v>
      </c>
      <c r="C13" s="46">
        <v>44718</v>
      </c>
      <c r="D13" s="44">
        <v>6678</v>
      </c>
      <c r="E13" s="44">
        <v>23585</v>
      </c>
      <c r="F13" s="44" t="s">
        <v>153</v>
      </c>
      <c r="G13" s="44" t="s">
        <v>37</v>
      </c>
      <c r="H13" s="44" t="s">
        <v>154</v>
      </c>
      <c r="I13" s="44" t="s">
        <v>126</v>
      </c>
      <c r="J13" s="44" t="s">
        <v>110</v>
      </c>
      <c r="K13" s="47">
        <v>5.95</v>
      </c>
      <c r="L13" s="48">
        <v>10</v>
      </c>
      <c r="M13" s="49">
        <f t="shared" si="0"/>
        <v>59.5</v>
      </c>
      <c r="N13" s="44">
        <v>2</v>
      </c>
      <c r="O13" s="45" t="s">
        <v>27</v>
      </c>
      <c r="P13" s="50">
        <v>0.06</v>
      </c>
      <c r="Q13" s="49">
        <f t="shared" si="1"/>
        <v>55.93</v>
      </c>
    </row>
    <row r="14" spans="1:17" ht="15.5" x14ac:dyDescent="0.35">
      <c r="A14" s="37">
        <v>13</v>
      </c>
      <c r="B14" s="38">
        <v>44718</v>
      </c>
      <c r="C14" s="39">
        <v>44718</v>
      </c>
      <c r="D14" s="37">
        <v>6892</v>
      </c>
      <c r="E14" s="37">
        <v>25929</v>
      </c>
      <c r="F14" s="37" t="s">
        <v>155</v>
      </c>
      <c r="G14" s="37" t="s">
        <v>156</v>
      </c>
      <c r="H14" s="37" t="s">
        <v>97</v>
      </c>
      <c r="I14" s="37" t="s">
        <v>72</v>
      </c>
      <c r="J14" s="37" t="s">
        <v>108</v>
      </c>
      <c r="K14" s="40">
        <v>8</v>
      </c>
      <c r="L14" s="41">
        <v>9</v>
      </c>
      <c r="M14" s="42">
        <f t="shared" si="0"/>
        <v>72</v>
      </c>
      <c r="N14" s="37">
        <v>5</v>
      </c>
      <c r="O14" s="38" t="s">
        <v>146</v>
      </c>
      <c r="P14" s="43">
        <v>0.15</v>
      </c>
      <c r="Q14" s="42">
        <f t="shared" si="1"/>
        <v>61.2</v>
      </c>
    </row>
    <row r="15" spans="1:17" ht="15.5" x14ac:dyDescent="0.35">
      <c r="A15" s="44">
        <v>14</v>
      </c>
      <c r="B15" s="45">
        <v>44718</v>
      </c>
      <c r="C15" s="46">
        <v>44718</v>
      </c>
      <c r="D15" s="44">
        <v>5346</v>
      </c>
      <c r="E15" s="44">
        <v>27191</v>
      </c>
      <c r="F15" s="44" t="s">
        <v>157</v>
      </c>
      <c r="G15" s="44" t="s">
        <v>139</v>
      </c>
      <c r="H15" s="44" t="s">
        <v>96</v>
      </c>
      <c r="I15" s="44" t="s">
        <v>71</v>
      </c>
      <c r="J15" s="44" t="s">
        <v>108</v>
      </c>
      <c r="K15" s="47">
        <v>7.5</v>
      </c>
      <c r="L15" s="48">
        <v>9</v>
      </c>
      <c r="M15" s="49">
        <f t="shared" si="0"/>
        <v>67.5</v>
      </c>
      <c r="N15" s="44">
        <v>0</v>
      </c>
      <c r="O15" s="45" t="s">
        <v>140</v>
      </c>
      <c r="P15" s="50">
        <v>0</v>
      </c>
      <c r="Q15" s="49">
        <f t="shared" si="1"/>
        <v>67.5</v>
      </c>
    </row>
    <row r="16" spans="1:17" ht="15.5" x14ac:dyDescent="0.35">
      <c r="A16" s="37">
        <v>15</v>
      </c>
      <c r="B16" s="38">
        <v>44718</v>
      </c>
      <c r="C16" s="39">
        <v>44718</v>
      </c>
      <c r="D16" s="37">
        <v>6464</v>
      </c>
      <c r="E16" s="37">
        <v>15561</v>
      </c>
      <c r="F16" s="37" t="s">
        <v>158</v>
      </c>
      <c r="G16" s="37" t="s">
        <v>36</v>
      </c>
      <c r="H16" s="37" t="s">
        <v>159</v>
      </c>
      <c r="I16" s="37" t="s">
        <v>160</v>
      </c>
      <c r="J16" s="37" t="s">
        <v>110</v>
      </c>
      <c r="K16" s="40">
        <v>5.95</v>
      </c>
      <c r="L16" s="41">
        <v>2</v>
      </c>
      <c r="M16" s="42">
        <f t="shared" si="0"/>
        <v>11.9</v>
      </c>
      <c r="N16" s="37">
        <v>2</v>
      </c>
      <c r="O16" s="38" t="s">
        <v>27</v>
      </c>
      <c r="P16" s="43">
        <v>0.06</v>
      </c>
      <c r="Q16" s="42">
        <f t="shared" si="1"/>
        <v>11.186</v>
      </c>
    </row>
    <row r="17" spans="1:17" ht="15.5" x14ac:dyDescent="0.35">
      <c r="A17" s="44">
        <v>16</v>
      </c>
      <c r="B17" s="45">
        <v>44718</v>
      </c>
      <c r="C17" s="46">
        <v>44718</v>
      </c>
      <c r="D17" s="44">
        <v>5346</v>
      </c>
      <c r="E17" s="44">
        <v>15256</v>
      </c>
      <c r="F17" s="44" t="s">
        <v>161</v>
      </c>
      <c r="G17" s="44" t="s">
        <v>39</v>
      </c>
      <c r="H17" s="44" t="s">
        <v>154</v>
      </c>
      <c r="I17" s="44" t="s">
        <v>126</v>
      </c>
      <c r="J17" s="44" t="s">
        <v>110</v>
      </c>
      <c r="K17" s="47">
        <v>5.95</v>
      </c>
      <c r="L17" s="48">
        <v>3</v>
      </c>
      <c r="M17" s="49">
        <f t="shared" si="0"/>
        <v>17.850000000000001</v>
      </c>
      <c r="N17" s="44">
        <v>3</v>
      </c>
      <c r="O17" s="45" t="s">
        <v>28</v>
      </c>
      <c r="P17" s="50">
        <v>0.08</v>
      </c>
      <c r="Q17" s="49">
        <f t="shared" si="1"/>
        <v>16.422000000000001</v>
      </c>
    </row>
    <row r="18" spans="1:17" ht="15.5" x14ac:dyDescent="0.35">
      <c r="A18" s="37">
        <v>17</v>
      </c>
      <c r="B18" s="38">
        <v>44719</v>
      </c>
      <c r="C18" s="39">
        <v>44719</v>
      </c>
      <c r="D18" s="37">
        <v>6678</v>
      </c>
      <c r="E18" s="37">
        <v>23450</v>
      </c>
      <c r="F18" s="37" t="s">
        <v>162</v>
      </c>
      <c r="G18" s="37" t="s">
        <v>39</v>
      </c>
      <c r="H18" s="37" t="s">
        <v>95</v>
      </c>
      <c r="I18" s="37" t="s">
        <v>70</v>
      </c>
      <c r="J18" s="37" t="s">
        <v>110</v>
      </c>
      <c r="K18" s="40">
        <v>5.95</v>
      </c>
      <c r="L18" s="41">
        <v>5</v>
      </c>
      <c r="M18" s="42">
        <f t="shared" si="0"/>
        <v>29.75</v>
      </c>
      <c r="N18" s="37">
        <v>1</v>
      </c>
      <c r="O18" s="38" t="s">
        <v>26</v>
      </c>
      <c r="P18" s="43">
        <v>0.05</v>
      </c>
      <c r="Q18" s="42">
        <f t="shared" si="1"/>
        <v>28.262499999999999</v>
      </c>
    </row>
    <row r="19" spans="1:17" ht="15.5" x14ac:dyDescent="0.35">
      <c r="A19" s="44">
        <v>18</v>
      </c>
      <c r="B19" s="45">
        <v>44719</v>
      </c>
      <c r="C19" s="46">
        <v>44719</v>
      </c>
      <c r="D19" s="44">
        <v>1384</v>
      </c>
      <c r="E19" s="44">
        <v>20676</v>
      </c>
      <c r="F19" s="44" t="s">
        <v>163</v>
      </c>
      <c r="G19" s="44" t="s">
        <v>37</v>
      </c>
      <c r="H19" s="44" t="s">
        <v>98</v>
      </c>
      <c r="I19" s="44" t="s">
        <v>73</v>
      </c>
      <c r="J19" s="44" t="s">
        <v>107</v>
      </c>
      <c r="K19" s="47">
        <v>9</v>
      </c>
      <c r="L19" s="48">
        <v>3</v>
      </c>
      <c r="M19" s="49">
        <f t="shared" si="0"/>
        <v>27</v>
      </c>
      <c r="N19" s="44">
        <v>2</v>
      </c>
      <c r="O19" s="45" t="s">
        <v>27</v>
      </c>
      <c r="P19" s="50">
        <v>0.06</v>
      </c>
      <c r="Q19" s="49">
        <f t="shared" si="1"/>
        <v>25.38</v>
      </c>
    </row>
    <row r="20" spans="1:17" ht="15.5" x14ac:dyDescent="0.35">
      <c r="A20" s="37">
        <v>19</v>
      </c>
      <c r="B20" s="38">
        <v>44719</v>
      </c>
      <c r="C20" s="39">
        <v>44719</v>
      </c>
      <c r="D20" s="37">
        <v>6892</v>
      </c>
      <c r="E20" s="37">
        <v>22094</v>
      </c>
      <c r="F20" s="37" t="s">
        <v>164</v>
      </c>
      <c r="G20" s="37" t="s">
        <v>39</v>
      </c>
      <c r="H20" s="37" t="s">
        <v>101</v>
      </c>
      <c r="I20" s="37" t="s">
        <v>76</v>
      </c>
      <c r="J20" s="37" t="s">
        <v>107</v>
      </c>
      <c r="K20" s="40">
        <v>9</v>
      </c>
      <c r="L20" s="41">
        <v>6</v>
      </c>
      <c r="M20" s="42">
        <f t="shared" si="0"/>
        <v>54</v>
      </c>
      <c r="N20" s="37">
        <v>5</v>
      </c>
      <c r="O20" s="38" t="s">
        <v>146</v>
      </c>
      <c r="P20" s="43">
        <v>0.15</v>
      </c>
      <c r="Q20" s="42">
        <f t="shared" si="1"/>
        <v>45.9</v>
      </c>
    </row>
    <row r="21" spans="1:17" ht="15.5" x14ac:dyDescent="0.35">
      <c r="A21" s="44">
        <v>20</v>
      </c>
      <c r="B21" s="45">
        <v>44719</v>
      </c>
      <c r="C21" s="46">
        <v>44719</v>
      </c>
      <c r="D21" s="44">
        <v>4350</v>
      </c>
      <c r="E21" s="44">
        <v>21339</v>
      </c>
      <c r="F21" s="44" t="s">
        <v>165</v>
      </c>
      <c r="G21" s="44" t="s">
        <v>40</v>
      </c>
      <c r="H21" s="44" t="s">
        <v>100</v>
      </c>
      <c r="I21" s="44" t="s">
        <v>75</v>
      </c>
      <c r="J21" s="44" t="s">
        <v>109</v>
      </c>
      <c r="K21" s="47">
        <v>12</v>
      </c>
      <c r="L21" s="48">
        <v>8</v>
      </c>
      <c r="M21" s="49">
        <f t="shared" si="0"/>
        <v>96</v>
      </c>
      <c r="N21" s="44">
        <v>4</v>
      </c>
      <c r="O21" s="45" t="s">
        <v>137</v>
      </c>
      <c r="P21" s="50">
        <v>0.1</v>
      </c>
      <c r="Q21" s="49">
        <f t="shared" si="1"/>
        <v>86.4</v>
      </c>
    </row>
    <row r="22" spans="1:17" ht="15.5" x14ac:dyDescent="0.35">
      <c r="A22" s="37">
        <v>21</v>
      </c>
      <c r="B22" s="38">
        <v>44719</v>
      </c>
      <c r="C22" s="39">
        <v>44719</v>
      </c>
      <c r="D22" s="37">
        <v>5400</v>
      </c>
      <c r="E22" s="37">
        <v>18495</v>
      </c>
      <c r="F22" s="37" t="s">
        <v>166</v>
      </c>
      <c r="G22" s="37" t="s">
        <v>40</v>
      </c>
      <c r="H22" s="37" t="s">
        <v>159</v>
      </c>
      <c r="I22" s="37" t="s">
        <v>160</v>
      </c>
      <c r="J22" s="37" t="s">
        <v>110</v>
      </c>
      <c r="K22" s="40">
        <v>5.95</v>
      </c>
      <c r="L22" s="41">
        <v>3</v>
      </c>
      <c r="M22" s="42">
        <f t="shared" si="0"/>
        <v>17.850000000000001</v>
      </c>
      <c r="N22" s="37">
        <v>4</v>
      </c>
      <c r="O22" s="38" t="s">
        <v>137</v>
      </c>
      <c r="P22" s="43">
        <v>0.1</v>
      </c>
      <c r="Q22" s="42">
        <f t="shared" si="1"/>
        <v>16.065000000000001</v>
      </c>
    </row>
    <row r="23" spans="1:17" ht="15.5" x14ac:dyDescent="0.35">
      <c r="A23" s="44">
        <v>22</v>
      </c>
      <c r="B23" s="45">
        <v>44720</v>
      </c>
      <c r="C23" s="46">
        <v>44720</v>
      </c>
      <c r="D23" s="44">
        <v>6571</v>
      </c>
      <c r="E23" s="44">
        <v>18542</v>
      </c>
      <c r="F23" s="44" t="s">
        <v>167</v>
      </c>
      <c r="G23" s="44" t="s">
        <v>44</v>
      </c>
      <c r="H23" s="44" t="s">
        <v>99</v>
      </c>
      <c r="I23" s="44" t="s">
        <v>74</v>
      </c>
      <c r="J23" s="44" t="s">
        <v>108</v>
      </c>
      <c r="K23" s="47">
        <v>7.5</v>
      </c>
      <c r="L23" s="48">
        <v>5</v>
      </c>
      <c r="M23" s="49">
        <f t="shared" si="0"/>
        <v>37.5</v>
      </c>
      <c r="N23" s="44">
        <v>0</v>
      </c>
      <c r="O23" s="45" t="s">
        <v>140</v>
      </c>
      <c r="P23" s="50">
        <v>0</v>
      </c>
      <c r="Q23" s="49">
        <f t="shared" si="1"/>
        <v>37.5</v>
      </c>
    </row>
    <row r="24" spans="1:17" ht="15.5" x14ac:dyDescent="0.35">
      <c r="A24" s="37">
        <v>23</v>
      </c>
      <c r="B24" s="38">
        <v>44720</v>
      </c>
      <c r="C24" s="39">
        <v>44720</v>
      </c>
      <c r="D24" s="37">
        <v>6357</v>
      </c>
      <c r="E24" s="37">
        <v>18854</v>
      </c>
      <c r="F24" s="37" t="s">
        <v>168</v>
      </c>
      <c r="G24" s="37" t="s">
        <v>136</v>
      </c>
      <c r="H24" s="37" t="s">
        <v>99</v>
      </c>
      <c r="I24" s="37" t="s">
        <v>74</v>
      </c>
      <c r="J24" s="37" t="s">
        <v>108</v>
      </c>
      <c r="K24" s="40">
        <v>7.5</v>
      </c>
      <c r="L24" s="41">
        <v>1</v>
      </c>
      <c r="M24" s="42">
        <f t="shared" si="0"/>
        <v>7.5</v>
      </c>
      <c r="N24" s="37">
        <v>3</v>
      </c>
      <c r="O24" s="38" t="s">
        <v>28</v>
      </c>
      <c r="P24" s="43">
        <v>0.08</v>
      </c>
      <c r="Q24" s="42">
        <f t="shared" si="1"/>
        <v>6.9</v>
      </c>
    </row>
    <row r="25" spans="1:17" ht="15.5" x14ac:dyDescent="0.35">
      <c r="A25" s="44">
        <v>24</v>
      </c>
      <c r="B25" s="45">
        <v>44720</v>
      </c>
      <c r="C25" s="46">
        <v>44720</v>
      </c>
      <c r="D25" s="44">
        <v>6892</v>
      </c>
      <c r="E25" s="44">
        <v>17441</v>
      </c>
      <c r="F25" s="44" t="s">
        <v>169</v>
      </c>
      <c r="G25" s="44" t="s">
        <v>39</v>
      </c>
      <c r="H25" s="44" t="s">
        <v>97</v>
      </c>
      <c r="I25" s="44" t="s">
        <v>72</v>
      </c>
      <c r="J25" s="44" t="s">
        <v>108</v>
      </c>
      <c r="K25" s="47">
        <v>8</v>
      </c>
      <c r="L25" s="48">
        <v>5</v>
      </c>
      <c r="M25" s="49">
        <f t="shared" si="0"/>
        <v>40</v>
      </c>
      <c r="N25" s="44">
        <v>3</v>
      </c>
      <c r="O25" s="45" t="s">
        <v>28</v>
      </c>
      <c r="P25" s="50">
        <v>0.08</v>
      </c>
      <c r="Q25" s="49">
        <f t="shared" si="1"/>
        <v>36.799999999999997</v>
      </c>
    </row>
    <row r="26" spans="1:17" ht="15.5" x14ac:dyDescent="0.35">
      <c r="A26" s="37">
        <v>25</v>
      </c>
      <c r="B26" s="38">
        <v>44721</v>
      </c>
      <c r="C26" s="39">
        <v>44721</v>
      </c>
      <c r="D26" s="37">
        <v>6464</v>
      </c>
      <c r="E26" s="37">
        <v>23211</v>
      </c>
      <c r="F26" s="37" t="s">
        <v>170</v>
      </c>
      <c r="G26" s="37" t="s">
        <v>39</v>
      </c>
      <c r="H26" s="37" t="s">
        <v>171</v>
      </c>
      <c r="I26" s="37" t="s">
        <v>125</v>
      </c>
      <c r="J26" s="37" t="s">
        <v>109</v>
      </c>
      <c r="K26" s="40">
        <v>12</v>
      </c>
      <c r="L26" s="41">
        <v>6</v>
      </c>
      <c r="M26" s="42">
        <f t="shared" si="0"/>
        <v>72</v>
      </c>
      <c r="N26" s="37">
        <v>3</v>
      </c>
      <c r="O26" s="38" t="s">
        <v>28</v>
      </c>
      <c r="P26" s="43">
        <v>0.08</v>
      </c>
      <c r="Q26" s="42">
        <f t="shared" si="1"/>
        <v>66.239999999999995</v>
      </c>
    </row>
    <row r="27" spans="1:17" ht="15.5" x14ac:dyDescent="0.35">
      <c r="A27" s="44">
        <v>26</v>
      </c>
      <c r="B27" s="45">
        <v>44722</v>
      </c>
      <c r="C27" s="46">
        <v>44722</v>
      </c>
      <c r="D27" s="44">
        <v>6464</v>
      </c>
      <c r="E27" s="44">
        <v>26500</v>
      </c>
      <c r="F27" s="44" t="s">
        <v>172</v>
      </c>
      <c r="G27" s="44" t="s">
        <v>173</v>
      </c>
      <c r="H27" s="44" t="s">
        <v>171</v>
      </c>
      <c r="I27" s="44" t="s">
        <v>125</v>
      </c>
      <c r="J27" s="44" t="s">
        <v>109</v>
      </c>
      <c r="K27" s="47">
        <v>12</v>
      </c>
      <c r="L27" s="48">
        <v>8</v>
      </c>
      <c r="M27" s="49">
        <f t="shared" si="0"/>
        <v>96</v>
      </c>
      <c r="N27" s="44">
        <v>4</v>
      </c>
      <c r="O27" s="45" t="s">
        <v>137</v>
      </c>
      <c r="P27" s="50">
        <v>0.1</v>
      </c>
      <c r="Q27" s="49">
        <f t="shared" si="1"/>
        <v>86.4</v>
      </c>
    </row>
    <row r="28" spans="1:17" ht="15.5" x14ac:dyDescent="0.35">
      <c r="A28" s="37">
        <v>27</v>
      </c>
      <c r="B28" s="38">
        <v>44722</v>
      </c>
      <c r="C28" s="39">
        <v>44722</v>
      </c>
      <c r="D28" s="37">
        <v>6892</v>
      </c>
      <c r="E28" s="37">
        <v>27560</v>
      </c>
      <c r="F28" s="37" t="s">
        <v>174</v>
      </c>
      <c r="G28" s="37" t="s">
        <v>143</v>
      </c>
      <c r="H28" s="37" t="s">
        <v>101</v>
      </c>
      <c r="I28" s="37" t="s">
        <v>76</v>
      </c>
      <c r="J28" s="37" t="s">
        <v>107</v>
      </c>
      <c r="K28" s="40">
        <v>9</v>
      </c>
      <c r="L28" s="41">
        <v>10</v>
      </c>
      <c r="M28" s="42">
        <f t="shared" si="0"/>
        <v>90</v>
      </c>
      <c r="N28" s="37">
        <v>3</v>
      </c>
      <c r="O28" s="38" t="s">
        <v>28</v>
      </c>
      <c r="P28" s="43">
        <v>0.08</v>
      </c>
      <c r="Q28" s="42">
        <f t="shared" si="1"/>
        <v>82.8</v>
      </c>
    </row>
    <row r="29" spans="1:17" ht="15.5" x14ac:dyDescent="0.35">
      <c r="A29" s="44">
        <v>28</v>
      </c>
      <c r="B29" s="45">
        <v>44722</v>
      </c>
      <c r="C29" s="46">
        <v>44722</v>
      </c>
      <c r="D29" s="44">
        <v>6678</v>
      </c>
      <c r="E29" s="44">
        <v>26564</v>
      </c>
      <c r="F29" s="44" t="s">
        <v>175</v>
      </c>
      <c r="G29" s="44" t="s">
        <v>41</v>
      </c>
      <c r="H29" s="44" t="s">
        <v>102</v>
      </c>
      <c r="I29" s="44" t="s">
        <v>77</v>
      </c>
      <c r="J29" s="44" t="s">
        <v>108</v>
      </c>
      <c r="K29" s="47">
        <v>7.5</v>
      </c>
      <c r="L29" s="48">
        <v>7</v>
      </c>
      <c r="M29" s="49">
        <f t="shared" si="0"/>
        <v>52.5</v>
      </c>
      <c r="N29" s="44">
        <v>5</v>
      </c>
      <c r="O29" s="45" t="s">
        <v>146</v>
      </c>
      <c r="P29" s="50">
        <v>0.15</v>
      </c>
      <c r="Q29" s="49">
        <f t="shared" si="1"/>
        <v>44.625</v>
      </c>
    </row>
    <row r="30" spans="1:17" ht="15.5" x14ac:dyDescent="0.35">
      <c r="A30" s="37">
        <v>29</v>
      </c>
      <c r="B30" s="38">
        <v>44722</v>
      </c>
      <c r="C30" s="39">
        <v>44722</v>
      </c>
      <c r="D30" s="37">
        <v>6678</v>
      </c>
      <c r="E30" s="37">
        <v>21959</v>
      </c>
      <c r="F30" s="37" t="s">
        <v>176</v>
      </c>
      <c r="G30" s="37" t="s">
        <v>38</v>
      </c>
      <c r="H30" s="37" t="s">
        <v>99</v>
      </c>
      <c r="I30" s="37" t="s">
        <v>74</v>
      </c>
      <c r="J30" s="37" t="s">
        <v>108</v>
      </c>
      <c r="K30" s="40">
        <v>7.5</v>
      </c>
      <c r="L30" s="41">
        <v>10</v>
      </c>
      <c r="M30" s="42">
        <f t="shared" si="0"/>
        <v>75</v>
      </c>
      <c r="N30" s="37">
        <v>4</v>
      </c>
      <c r="O30" s="38" t="s">
        <v>137</v>
      </c>
      <c r="P30" s="43">
        <v>0.1</v>
      </c>
      <c r="Q30" s="42">
        <f t="shared" si="1"/>
        <v>67.5</v>
      </c>
    </row>
    <row r="31" spans="1:17" ht="15.5" x14ac:dyDescent="0.35">
      <c r="A31" s="44">
        <v>30</v>
      </c>
      <c r="B31" s="45">
        <v>44723</v>
      </c>
      <c r="C31" s="46">
        <v>44723</v>
      </c>
      <c r="D31" s="44">
        <v>8064</v>
      </c>
      <c r="E31" s="44">
        <v>17338</v>
      </c>
      <c r="F31" s="44" t="s">
        <v>177</v>
      </c>
      <c r="G31" s="44" t="s">
        <v>40</v>
      </c>
      <c r="H31" s="44" t="s">
        <v>97</v>
      </c>
      <c r="I31" s="44" t="s">
        <v>72</v>
      </c>
      <c r="J31" s="44" t="s">
        <v>108</v>
      </c>
      <c r="K31" s="47">
        <v>8</v>
      </c>
      <c r="L31" s="48">
        <v>2</v>
      </c>
      <c r="M31" s="49">
        <f t="shared" si="0"/>
        <v>16</v>
      </c>
      <c r="N31" s="44">
        <v>0</v>
      </c>
      <c r="O31" s="45" t="s">
        <v>140</v>
      </c>
      <c r="P31" s="50">
        <v>0</v>
      </c>
      <c r="Q31" s="49">
        <f t="shared" si="1"/>
        <v>16</v>
      </c>
    </row>
    <row r="32" spans="1:17" ht="15.5" x14ac:dyDescent="0.35">
      <c r="A32" s="37">
        <v>31</v>
      </c>
      <c r="B32" s="38">
        <v>44723</v>
      </c>
      <c r="C32" s="39">
        <v>44723</v>
      </c>
      <c r="D32" s="37">
        <v>8064</v>
      </c>
      <c r="E32" s="37">
        <v>11047</v>
      </c>
      <c r="F32" s="37" t="s">
        <v>178</v>
      </c>
      <c r="G32" s="37" t="s">
        <v>37</v>
      </c>
      <c r="H32" s="37" t="s">
        <v>97</v>
      </c>
      <c r="I32" s="37" t="s">
        <v>72</v>
      </c>
      <c r="J32" s="37" t="s">
        <v>108</v>
      </c>
      <c r="K32" s="40">
        <v>8</v>
      </c>
      <c r="L32" s="41">
        <v>5</v>
      </c>
      <c r="M32" s="42">
        <f t="shared" si="0"/>
        <v>40</v>
      </c>
      <c r="N32" s="37">
        <v>2</v>
      </c>
      <c r="O32" s="38" t="s">
        <v>27</v>
      </c>
      <c r="P32" s="43">
        <v>0.06</v>
      </c>
      <c r="Q32" s="42">
        <f t="shared" si="1"/>
        <v>37.6</v>
      </c>
    </row>
    <row r="33" spans="1:17" ht="15.5" x14ac:dyDescent="0.35">
      <c r="A33" s="44">
        <v>32</v>
      </c>
      <c r="B33" s="45">
        <v>44723</v>
      </c>
      <c r="C33" s="46">
        <v>44723</v>
      </c>
      <c r="D33" s="44">
        <v>6250</v>
      </c>
      <c r="E33" s="44">
        <v>20051</v>
      </c>
      <c r="F33" s="44" t="s">
        <v>179</v>
      </c>
      <c r="G33" s="44" t="s">
        <v>180</v>
      </c>
      <c r="H33" s="44" t="s">
        <v>154</v>
      </c>
      <c r="I33" s="44" t="s">
        <v>126</v>
      </c>
      <c r="J33" s="44" t="s">
        <v>110</v>
      </c>
      <c r="K33" s="47">
        <v>5.95</v>
      </c>
      <c r="L33" s="48">
        <v>3</v>
      </c>
      <c r="M33" s="49">
        <f t="shared" si="0"/>
        <v>17.850000000000001</v>
      </c>
      <c r="N33" s="44">
        <v>5</v>
      </c>
      <c r="O33" s="45" t="s">
        <v>146</v>
      </c>
      <c r="P33" s="50">
        <v>0.15</v>
      </c>
      <c r="Q33" s="49">
        <f t="shared" si="1"/>
        <v>15.172500000000001</v>
      </c>
    </row>
    <row r="34" spans="1:17" ht="15.5" x14ac:dyDescent="0.35">
      <c r="A34" s="37">
        <v>33</v>
      </c>
      <c r="B34" s="38">
        <v>44724</v>
      </c>
      <c r="C34" s="39">
        <v>44724</v>
      </c>
      <c r="D34" s="37">
        <v>6143</v>
      </c>
      <c r="E34" s="37">
        <v>21852</v>
      </c>
      <c r="F34" s="37" t="s">
        <v>181</v>
      </c>
      <c r="G34" s="37" t="s">
        <v>40</v>
      </c>
      <c r="H34" s="37" t="s">
        <v>159</v>
      </c>
      <c r="I34" s="37" t="s">
        <v>160</v>
      </c>
      <c r="J34" s="37" t="s">
        <v>110</v>
      </c>
      <c r="K34" s="40">
        <v>5.95</v>
      </c>
      <c r="L34" s="41">
        <v>3</v>
      </c>
      <c r="M34" s="42">
        <f t="shared" si="0"/>
        <v>17.850000000000001</v>
      </c>
      <c r="N34" s="37">
        <v>1</v>
      </c>
      <c r="O34" s="38" t="s">
        <v>26</v>
      </c>
      <c r="P34" s="43">
        <v>0.05</v>
      </c>
      <c r="Q34" s="42">
        <f t="shared" si="1"/>
        <v>16.957500000000003</v>
      </c>
    </row>
    <row r="35" spans="1:17" ht="15.5" x14ac:dyDescent="0.35">
      <c r="A35" s="44">
        <v>34</v>
      </c>
      <c r="B35" s="45">
        <v>44724</v>
      </c>
      <c r="C35" s="46">
        <v>44724</v>
      </c>
      <c r="D35" s="44">
        <v>5382</v>
      </c>
      <c r="E35" s="44">
        <v>17038</v>
      </c>
      <c r="F35" s="44" t="s">
        <v>182</v>
      </c>
      <c r="G35" s="44" t="s">
        <v>38</v>
      </c>
      <c r="H35" s="44" t="s">
        <v>100</v>
      </c>
      <c r="I35" s="44" t="s">
        <v>75</v>
      </c>
      <c r="J35" s="44" t="s">
        <v>109</v>
      </c>
      <c r="K35" s="47">
        <v>12</v>
      </c>
      <c r="L35" s="48">
        <v>3</v>
      </c>
      <c r="M35" s="49">
        <f t="shared" si="0"/>
        <v>36</v>
      </c>
      <c r="N35" s="44">
        <v>0</v>
      </c>
      <c r="O35" s="45" t="s">
        <v>140</v>
      </c>
      <c r="P35" s="50">
        <v>0</v>
      </c>
      <c r="Q35" s="49">
        <f t="shared" si="1"/>
        <v>36</v>
      </c>
    </row>
    <row r="36" spans="1:17" ht="15.5" x14ac:dyDescent="0.35">
      <c r="A36" s="37">
        <v>35</v>
      </c>
      <c r="B36" s="38">
        <v>44725</v>
      </c>
      <c r="C36" s="39">
        <v>44725</v>
      </c>
      <c r="D36" s="37">
        <v>5382</v>
      </c>
      <c r="E36" s="37">
        <v>25226</v>
      </c>
      <c r="F36" s="37" t="s">
        <v>183</v>
      </c>
      <c r="G36" s="37" t="s">
        <v>184</v>
      </c>
      <c r="H36" s="37" t="s">
        <v>159</v>
      </c>
      <c r="I36" s="37" t="s">
        <v>160</v>
      </c>
      <c r="J36" s="37" t="s">
        <v>110</v>
      </c>
      <c r="K36" s="40">
        <v>5.95</v>
      </c>
      <c r="L36" s="41">
        <v>8</v>
      </c>
      <c r="M36" s="42">
        <f t="shared" si="0"/>
        <v>47.6</v>
      </c>
      <c r="N36" s="37">
        <v>5</v>
      </c>
      <c r="O36" s="38" t="s">
        <v>146</v>
      </c>
      <c r="P36" s="43">
        <v>0.15</v>
      </c>
      <c r="Q36" s="42">
        <f t="shared" si="1"/>
        <v>40.46</v>
      </c>
    </row>
    <row r="37" spans="1:17" ht="15.5" x14ac:dyDescent="0.35">
      <c r="A37" s="44">
        <v>36</v>
      </c>
      <c r="B37" s="45">
        <v>44725</v>
      </c>
      <c r="C37" s="46">
        <v>44725</v>
      </c>
      <c r="D37" s="44">
        <v>6678</v>
      </c>
      <c r="E37" s="44">
        <v>19904</v>
      </c>
      <c r="F37" s="44" t="s">
        <v>185</v>
      </c>
      <c r="G37" s="44" t="s">
        <v>186</v>
      </c>
      <c r="H37" s="44" t="s">
        <v>103</v>
      </c>
      <c r="I37" s="44" t="s">
        <v>78</v>
      </c>
      <c r="J37" s="44" t="s">
        <v>109</v>
      </c>
      <c r="K37" s="47">
        <v>12</v>
      </c>
      <c r="L37" s="48">
        <v>3</v>
      </c>
      <c r="M37" s="49">
        <f t="shared" si="0"/>
        <v>36</v>
      </c>
      <c r="N37" s="44">
        <v>5</v>
      </c>
      <c r="O37" s="45" t="s">
        <v>146</v>
      </c>
      <c r="P37" s="50">
        <v>0.15</v>
      </c>
      <c r="Q37" s="49">
        <f t="shared" si="1"/>
        <v>30.6</v>
      </c>
    </row>
    <row r="38" spans="1:17" ht="15.5" x14ac:dyDescent="0.35">
      <c r="A38" s="37">
        <v>37</v>
      </c>
      <c r="B38" s="38">
        <v>44725</v>
      </c>
      <c r="C38" s="39">
        <v>44725</v>
      </c>
      <c r="D38" s="37">
        <v>6250</v>
      </c>
      <c r="E38" s="37">
        <v>10558</v>
      </c>
      <c r="F38" s="37" t="s">
        <v>187</v>
      </c>
      <c r="G38" s="37" t="s">
        <v>40</v>
      </c>
      <c r="H38" s="37" t="s">
        <v>154</v>
      </c>
      <c r="I38" s="37" t="s">
        <v>126</v>
      </c>
      <c r="J38" s="37" t="s">
        <v>110</v>
      </c>
      <c r="K38" s="40">
        <v>5.95</v>
      </c>
      <c r="L38" s="41">
        <v>6</v>
      </c>
      <c r="M38" s="42">
        <f t="shared" si="0"/>
        <v>35.700000000000003</v>
      </c>
      <c r="N38" s="37">
        <v>5</v>
      </c>
      <c r="O38" s="38" t="s">
        <v>146</v>
      </c>
      <c r="P38" s="43">
        <v>0.15</v>
      </c>
      <c r="Q38" s="42">
        <f t="shared" si="1"/>
        <v>30.345000000000002</v>
      </c>
    </row>
    <row r="39" spans="1:17" ht="15.5" x14ac:dyDescent="0.35">
      <c r="A39" s="44">
        <v>38</v>
      </c>
      <c r="B39" s="45">
        <v>44725</v>
      </c>
      <c r="C39" s="46">
        <v>44725</v>
      </c>
      <c r="D39" s="44">
        <v>5418</v>
      </c>
      <c r="E39" s="44">
        <v>15288</v>
      </c>
      <c r="F39" s="44" t="s">
        <v>188</v>
      </c>
      <c r="G39" s="44" t="s">
        <v>37</v>
      </c>
      <c r="H39" s="44" t="s">
        <v>95</v>
      </c>
      <c r="I39" s="44" t="s">
        <v>70</v>
      </c>
      <c r="J39" s="44" t="s">
        <v>110</v>
      </c>
      <c r="K39" s="47">
        <v>5.95</v>
      </c>
      <c r="L39" s="48">
        <v>5</v>
      </c>
      <c r="M39" s="49">
        <f t="shared" si="0"/>
        <v>29.75</v>
      </c>
      <c r="N39" s="44">
        <v>4</v>
      </c>
      <c r="O39" s="45" t="s">
        <v>137</v>
      </c>
      <c r="P39" s="50">
        <v>0.1</v>
      </c>
      <c r="Q39" s="49">
        <f t="shared" si="1"/>
        <v>26.774999999999999</v>
      </c>
    </row>
    <row r="40" spans="1:17" ht="15.5" x14ac:dyDescent="0.35">
      <c r="A40" s="37">
        <v>39</v>
      </c>
      <c r="B40" s="38">
        <v>44725</v>
      </c>
      <c r="C40" s="39">
        <v>44725</v>
      </c>
      <c r="D40" s="37">
        <v>6250</v>
      </c>
      <c r="E40" s="37">
        <v>12882</v>
      </c>
      <c r="F40" s="37" t="s">
        <v>189</v>
      </c>
      <c r="G40" s="37" t="s">
        <v>38</v>
      </c>
      <c r="H40" s="37" t="s">
        <v>100</v>
      </c>
      <c r="I40" s="37" t="s">
        <v>75</v>
      </c>
      <c r="J40" s="37" t="s">
        <v>109</v>
      </c>
      <c r="K40" s="40">
        <v>12</v>
      </c>
      <c r="L40" s="41">
        <v>8</v>
      </c>
      <c r="M40" s="42">
        <f t="shared" si="0"/>
        <v>96</v>
      </c>
      <c r="N40" s="37">
        <v>4</v>
      </c>
      <c r="O40" s="38" t="s">
        <v>137</v>
      </c>
      <c r="P40" s="43">
        <v>0.1</v>
      </c>
      <c r="Q40" s="42">
        <f t="shared" si="1"/>
        <v>86.4</v>
      </c>
    </row>
    <row r="41" spans="1:17" ht="15.5" x14ac:dyDescent="0.35">
      <c r="A41" s="44">
        <v>40</v>
      </c>
      <c r="B41" s="45">
        <v>44725</v>
      </c>
      <c r="C41" s="46">
        <v>44725</v>
      </c>
      <c r="D41" s="44">
        <v>6357</v>
      </c>
      <c r="E41" s="44">
        <v>11124</v>
      </c>
      <c r="F41" s="44" t="s">
        <v>142</v>
      </c>
      <c r="G41" s="44" t="s">
        <v>143</v>
      </c>
      <c r="H41" s="44" t="s">
        <v>171</v>
      </c>
      <c r="I41" s="44" t="s">
        <v>125</v>
      </c>
      <c r="J41" s="44" t="s">
        <v>109</v>
      </c>
      <c r="K41" s="47">
        <v>12</v>
      </c>
      <c r="L41" s="48">
        <v>3</v>
      </c>
      <c r="M41" s="49">
        <f t="shared" si="0"/>
        <v>36</v>
      </c>
      <c r="N41" s="44">
        <v>5</v>
      </c>
      <c r="O41" s="45" t="s">
        <v>146</v>
      </c>
      <c r="P41" s="50">
        <v>0.15</v>
      </c>
      <c r="Q41" s="49">
        <f t="shared" si="1"/>
        <v>30.6</v>
      </c>
    </row>
    <row r="42" spans="1:17" ht="15.5" x14ac:dyDescent="0.35">
      <c r="A42" s="37">
        <v>41</v>
      </c>
      <c r="B42" s="38">
        <v>44726</v>
      </c>
      <c r="C42" s="39">
        <v>44726</v>
      </c>
      <c r="D42" s="37">
        <v>8064</v>
      </c>
      <c r="E42" s="37">
        <v>20177</v>
      </c>
      <c r="F42" s="37" t="s">
        <v>190</v>
      </c>
      <c r="G42" s="37" t="s">
        <v>40</v>
      </c>
      <c r="H42" s="37" t="s">
        <v>97</v>
      </c>
      <c r="I42" s="37" t="s">
        <v>72</v>
      </c>
      <c r="J42" s="37" t="s">
        <v>108</v>
      </c>
      <c r="K42" s="40">
        <v>8</v>
      </c>
      <c r="L42" s="41">
        <v>2</v>
      </c>
      <c r="M42" s="42">
        <f t="shared" si="0"/>
        <v>16</v>
      </c>
      <c r="N42" s="37">
        <v>0</v>
      </c>
      <c r="O42" s="38" t="s">
        <v>140</v>
      </c>
      <c r="P42" s="43">
        <v>0</v>
      </c>
      <c r="Q42" s="42">
        <f t="shared" si="1"/>
        <v>16</v>
      </c>
    </row>
    <row r="43" spans="1:17" ht="15.5" x14ac:dyDescent="0.35">
      <c r="A43" s="44">
        <v>42</v>
      </c>
      <c r="B43" s="45">
        <v>44727</v>
      </c>
      <c r="C43" s="46">
        <v>44727</v>
      </c>
      <c r="D43" s="44">
        <v>8064</v>
      </c>
      <c r="E43" s="44">
        <v>27995</v>
      </c>
      <c r="F43" s="44" t="s">
        <v>191</v>
      </c>
      <c r="G43" s="44" t="s">
        <v>143</v>
      </c>
      <c r="H43" s="44" t="s">
        <v>154</v>
      </c>
      <c r="I43" s="44" t="s">
        <v>126</v>
      </c>
      <c r="J43" s="44" t="s">
        <v>110</v>
      </c>
      <c r="K43" s="47">
        <v>5.95</v>
      </c>
      <c r="L43" s="48">
        <v>9</v>
      </c>
      <c r="M43" s="49">
        <f t="shared" si="0"/>
        <v>53.550000000000004</v>
      </c>
      <c r="N43" s="44">
        <v>5</v>
      </c>
      <c r="O43" s="45" t="s">
        <v>146</v>
      </c>
      <c r="P43" s="50">
        <v>0.15</v>
      </c>
      <c r="Q43" s="49">
        <f t="shared" si="1"/>
        <v>45.517500000000005</v>
      </c>
    </row>
    <row r="44" spans="1:17" ht="15.5" x14ac:dyDescent="0.35">
      <c r="A44" s="37">
        <v>43</v>
      </c>
      <c r="B44" s="38">
        <v>44728</v>
      </c>
      <c r="C44" s="39">
        <v>44728</v>
      </c>
      <c r="D44" s="37">
        <v>6464</v>
      </c>
      <c r="E44" s="37">
        <v>18679</v>
      </c>
      <c r="F44" s="37" t="s">
        <v>192</v>
      </c>
      <c r="G44" s="37" t="s">
        <v>156</v>
      </c>
      <c r="H44" s="37" t="s">
        <v>100</v>
      </c>
      <c r="I44" s="37" t="s">
        <v>75</v>
      </c>
      <c r="J44" s="37" t="s">
        <v>109</v>
      </c>
      <c r="K44" s="40">
        <v>12</v>
      </c>
      <c r="L44" s="41">
        <v>4</v>
      </c>
      <c r="M44" s="42">
        <f t="shared" si="0"/>
        <v>48</v>
      </c>
      <c r="N44" s="37">
        <v>2</v>
      </c>
      <c r="O44" s="38" t="s">
        <v>27</v>
      </c>
      <c r="P44" s="43">
        <v>0.06</v>
      </c>
      <c r="Q44" s="42">
        <f t="shared" si="1"/>
        <v>45.12</v>
      </c>
    </row>
    <row r="45" spans="1:17" ht="15.5" x14ac:dyDescent="0.35">
      <c r="A45" s="44">
        <v>44</v>
      </c>
      <c r="B45" s="45">
        <v>44728</v>
      </c>
      <c r="C45" s="46">
        <v>44728</v>
      </c>
      <c r="D45" s="44">
        <v>6678</v>
      </c>
      <c r="E45" s="44">
        <v>18436</v>
      </c>
      <c r="F45" s="44" t="s">
        <v>193</v>
      </c>
      <c r="G45" s="44" t="s">
        <v>139</v>
      </c>
      <c r="H45" s="44" t="s">
        <v>154</v>
      </c>
      <c r="I45" s="44" t="s">
        <v>126</v>
      </c>
      <c r="J45" s="44" t="s">
        <v>110</v>
      </c>
      <c r="K45" s="47">
        <v>5.95</v>
      </c>
      <c r="L45" s="48">
        <v>2</v>
      </c>
      <c r="M45" s="49">
        <f t="shared" si="0"/>
        <v>11.9</v>
      </c>
      <c r="N45" s="44">
        <v>1</v>
      </c>
      <c r="O45" s="45" t="s">
        <v>26</v>
      </c>
      <c r="P45" s="50">
        <v>0.05</v>
      </c>
      <c r="Q45" s="49">
        <f t="shared" si="1"/>
        <v>11.305</v>
      </c>
    </row>
    <row r="46" spans="1:17" ht="15.5" x14ac:dyDescent="0.35">
      <c r="A46" s="37">
        <v>45</v>
      </c>
      <c r="B46" s="38">
        <v>44730</v>
      </c>
      <c r="C46" s="39">
        <v>44730</v>
      </c>
      <c r="D46" s="37">
        <v>5346</v>
      </c>
      <c r="E46" s="37">
        <v>19375</v>
      </c>
      <c r="F46" s="37" t="s">
        <v>194</v>
      </c>
      <c r="G46" s="37" t="s">
        <v>39</v>
      </c>
      <c r="H46" s="37" t="s">
        <v>171</v>
      </c>
      <c r="I46" s="37" t="s">
        <v>125</v>
      </c>
      <c r="J46" s="37" t="s">
        <v>109</v>
      </c>
      <c r="K46" s="40">
        <v>12</v>
      </c>
      <c r="L46" s="41">
        <v>9</v>
      </c>
      <c r="M46" s="42">
        <f t="shared" si="0"/>
        <v>108</v>
      </c>
      <c r="N46" s="37">
        <v>3</v>
      </c>
      <c r="O46" s="38" t="s">
        <v>28</v>
      </c>
      <c r="P46" s="43">
        <v>0.08</v>
      </c>
      <c r="Q46" s="42">
        <f t="shared" si="1"/>
        <v>99.36</v>
      </c>
    </row>
    <row r="47" spans="1:17" ht="15.5" x14ac:dyDescent="0.35">
      <c r="A47" s="44">
        <v>46</v>
      </c>
      <c r="B47" s="45">
        <v>44730</v>
      </c>
      <c r="C47" s="46">
        <v>44730</v>
      </c>
      <c r="D47" s="44">
        <v>8064</v>
      </c>
      <c r="E47" s="44">
        <v>22015</v>
      </c>
      <c r="F47" s="44" t="s">
        <v>195</v>
      </c>
      <c r="G47" s="44" t="s">
        <v>36</v>
      </c>
      <c r="H47" s="44" t="s">
        <v>154</v>
      </c>
      <c r="I47" s="44" t="s">
        <v>126</v>
      </c>
      <c r="J47" s="44" t="s">
        <v>110</v>
      </c>
      <c r="K47" s="47">
        <v>5.95</v>
      </c>
      <c r="L47" s="48">
        <v>6</v>
      </c>
      <c r="M47" s="49">
        <f t="shared" si="0"/>
        <v>35.700000000000003</v>
      </c>
      <c r="N47" s="44">
        <v>2</v>
      </c>
      <c r="O47" s="45" t="s">
        <v>27</v>
      </c>
      <c r="P47" s="50">
        <v>0.06</v>
      </c>
      <c r="Q47" s="49">
        <f t="shared" si="1"/>
        <v>33.558</v>
      </c>
    </row>
    <row r="48" spans="1:17" ht="15.5" x14ac:dyDescent="0.35">
      <c r="A48" s="37">
        <v>47</v>
      </c>
      <c r="B48" s="38">
        <v>44732</v>
      </c>
      <c r="C48" s="39">
        <v>44732</v>
      </c>
      <c r="D48" s="37">
        <v>6571</v>
      </c>
      <c r="E48" s="37">
        <v>28732</v>
      </c>
      <c r="F48" s="37" t="s">
        <v>196</v>
      </c>
      <c r="G48" s="37" t="s">
        <v>44</v>
      </c>
      <c r="H48" s="37" t="s">
        <v>100</v>
      </c>
      <c r="I48" s="37" t="s">
        <v>75</v>
      </c>
      <c r="J48" s="37" t="s">
        <v>109</v>
      </c>
      <c r="K48" s="40">
        <v>12</v>
      </c>
      <c r="L48" s="41">
        <v>3</v>
      </c>
      <c r="M48" s="42">
        <f t="shared" si="0"/>
        <v>36</v>
      </c>
      <c r="N48" s="37">
        <v>2</v>
      </c>
      <c r="O48" s="38" t="s">
        <v>27</v>
      </c>
      <c r="P48" s="43">
        <v>0.06</v>
      </c>
      <c r="Q48" s="42">
        <f t="shared" si="1"/>
        <v>33.840000000000003</v>
      </c>
    </row>
    <row r="49" spans="1:17" ht="15.5" x14ac:dyDescent="0.35">
      <c r="A49" s="44">
        <v>48</v>
      </c>
      <c r="B49" s="45">
        <v>44732</v>
      </c>
      <c r="C49" s="46">
        <v>44732</v>
      </c>
      <c r="D49" s="44">
        <v>6464</v>
      </c>
      <c r="E49" s="44">
        <v>18679</v>
      </c>
      <c r="F49" s="44" t="s">
        <v>192</v>
      </c>
      <c r="G49" s="44" t="s">
        <v>156</v>
      </c>
      <c r="H49" s="44" t="s">
        <v>171</v>
      </c>
      <c r="I49" s="44" t="s">
        <v>125</v>
      </c>
      <c r="J49" s="44" t="s">
        <v>109</v>
      </c>
      <c r="K49" s="47">
        <v>12</v>
      </c>
      <c r="L49" s="48">
        <v>2</v>
      </c>
      <c r="M49" s="49">
        <f t="shared" si="0"/>
        <v>24</v>
      </c>
      <c r="N49" s="44">
        <v>1</v>
      </c>
      <c r="O49" s="45" t="s">
        <v>26</v>
      </c>
      <c r="P49" s="50">
        <v>0.05</v>
      </c>
      <c r="Q49" s="49">
        <f t="shared" si="1"/>
        <v>22.8</v>
      </c>
    </row>
    <row r="50" spans="1:17" ht="15.5" x14ac:dyDescent="0.35">
      <c r="A50" s="37">
        <v>49</v>
      </c>
      <c r="B50" s="38">
        <v>44733</v>
      </c>
      <c r="C50" s="39">
        <v>44733</v>
      </c>
      <c r="D50" s="37">
        <v>8064</v>
      </c>
      <c r="E50" s="37">
        <v>24924</v>
      </c>
      <c r="F50" s="37" t="s">
        <v>197</v>
      </c>
      <c r="G50" s="37" t="s">
        <v>37</v>
      </c>
      <c r="H50" s="37" t="s">
        <v>99</v>
      </c>
      <c r="I50" s="37" t="s">
        <v>74</v>
      </c>
      <c r="J50" s="37" t="s">
        <v>108</v>
      </c>
      <c r="K50" s="40">
        <v>7.5</v>
      </c>
      <c r="L50" s="41">
        <v>4</v>
      </c>
      <c r="M50" s="42">
        <f t="shared" si="0"/>
        <v>30</v>
      </c>
      <c r="N50" s="37">
        <v>5</v>
      </c>
      <c r="O50" s="38" t="s">
        <v>146</v>
      </c>
      <c r="P50" s="43">
        <v>0.15</v>
      </c>
      <c r="Q50" s="42">
        <f t="shared" si="1"/>
        <v>25.5</v>
      </c>
    </row>
    <row r="51" spans="1:17" ht="15.5" x14ac:dyDescent="0.35">
      <c r="A51" s="44">
        <v>50</v>
      </c>
      <c r="B51" s="45">
        <v>44733</v>
      </c>
      <c r="C51" s="46">
        <v>44733</v>
      </c>
      <c r="D51" s="44">
        <v>6143</v>
      </c>
      <c r="E51" s="44">
        <v>22713</v>
      </c>
      <c r="F51" s="44" t="s">
        <v>144</v>
      </c>
      <c r="G51" s="44" t="s">
        <v>41</v>
      </c>
      <c r="H51" s="44" t="s">
        <v>97</v>
      </c>
      <c r="I51" s="44" t="s">
        <v>72</v>
      </c>
      <c r="J51" s="44" t="s">
        <v>108</v>
      </c>
      <c r="K51" s="47">
        <v>8</v>
      </c>
      <c r="L51" s="48">
        <v>8</v>
      </c>
      <c r="M51" s="49">
        <f t="shared" si="0"/>
        <v>64</v>
      </c>
      <c r="N51" s="44">
        <v>0</v>
      </c>
      <c r="O51" s="45" t="s">
        <v>140</v>
      </c>
      <c r="P51" s="50">
        <v>0</v>
      </c>
      <c r="Q51" s="49">
        <f t="shared" si="1"/>
        <v>64</v>
      </c>
    </row>
    <row r="52" spans="1:17" ht="15.5" x14ac:dyDescent="0.35">
      <c r="A52" s="37">
        <v>51</v>
      </c>
      <c r="B52" s="38">
        <v>44733</v>
      </c>
      <c r="C52" s="39">
        <v>44733</v>
      </c>
      <c r="D52" s="37">
        <v>6250</v>
      </c>
      <c r="E52" s="37">
        <v>18542</v>
      </c>
      <c r="F52" s="37" t="s">
        <v>167</v>
      </c>
      <c r="G52" s="37" t="s">
        <v>44</v>
      </c>
      <c r="H52" s="37" t="s">
        <v>96</v>
      </c>
      <c r="I52" s="37" t="s">
        <v>71</v>
      </c>
      <c r="J52" s="37" t="s">
        <v>108</v>
      </c>
      <c r="K52" s="40">
        <v>7.5</v>
      </c>
      <c r="L52" s="41">
        <v>7</v>
      </c>
      <c r="M52" s="42">
        <f t="shared" si="0"/>
        <v>52.5</v>
      </c>
      <c r="N52" s="37">
        <v>0</v>
      </c>
      <c r="O52" s="38" t="s">
        <v>140</v>
      </c>
      <c r="P52" s="43">
        <v>0</v>
      </c>
      <c r="Q52" s="42">
        <f t="shared" si="1"/>
        <v>52.5</v>
      </c>
    </row>
    <row r="53" spans="1:17" ht="15.5" x14ac:dyDescent="0.35">
      <c r="A53" s="44">
        <v>52</v>
      </c>
      <c r="B53" s="45">
        <v>44733</v>
      </c>
      <c r="C53" s="46">
        <v>44733</v>
      </c>
      <c r="D53" s="44">
        <v>8064</v>
      </c>
      <c r="E53" s="44">
        <v>22645</v>
      </c>
      <c r="F53" s="44" t="s">
        <v>198</v>
      </c>
      <c r="G53" s="44" t="s">
        <v>40</v>
      </c>
      <c r="H53" s="44" t="s">
        <v>102</v>
      </c>
      <c r="I53" s="44" t="s">
        <v>77</v>
      </c>
      <c r="J53" s="44" t="s">
        <v>108</v>
      </c>
      <c r="K53" s="47">
        <v>7.5</v>
      </c>
      <c r="L53" s="48">
        <v>4</v>
      </c>
      <c r="M53" s="49">
        <f t="shared" si="0"/>
        <v>30</v>
      </c>
      <c r="N53" s="44">
        <v>2</v>
      </c>
      <c r="O53" s="45" t="s">
        <v>27</v>
      </c>
      <c r="P53" s="50">
        <v>0.06</v>
      </c>
      <c r="Q53" s="49">
        <f t="shared" si="1"/>
        <v>28.2</v>
      </c>
    </row>
    <row r="54" spans="1:17" ht="15.5" x14ac:dyDescent="0.35">
      <c r="A54" s="37">
        <v>53</v>
      </c>
      <c r="B54" s="38">
        <v>44733</v>
      </c>
      <c r="C54" s="39">
        <v>44733</v>
      </c>
      <c r="D54" s="37">
        <v>5454</v>
      </c>
      <c r="E54" s="37">
        <v>21293</v>
      </c>
      <c r="F54" s="37" t="s">
        <v>199</v>
      </c>
      <c r="G54" s="37" t="s">
        <v>180</v>
      </c>
      <c r="H54" s="37" t="s">
        <v>154</v>
      </c>
      <c r="I54" s="37" t="s">
        <v>126</v>
      </c>
      <c r="J54" s="37" t="s">
        <v>110</v>
      </c>
      <c r="K54" s="40">
        <v>5.95</v>
      </c>
      <c r="L54" s="41">
        <v>10</v>
      </c>
      <c r="M54" s="42">
        <f t="shared" si="0"/>
        <v>59.5</v>
      </c>
      <c r="N54" s="37">
        <v>2</v>
      </c>
      <c r="O54" s="38" t="s">
        <v>27</v>
      </c>
      <c r="P54" s="43">
        <v>0.06</v>
      </c>
      <c r="Q54" s="42">
        <f t="shared" si="1"/>
        <v>55.93</v>
      </c>
    </row>
    <row r="55" spans="1:17" ht="15.5" x14ac:dyDescent="0.35">
      <c r="A55" s="44">
        <v>54</v>
      </c>
      <c r="B55" s="45">
        <v>44734</v>
      </c>
      <c r="C55" s="46">
        <v>44734</v>
      </c>
      <c r="D55" s="44">
        <v>6892</v>
      </c>
      <c r="E55" s="44">
        <v>21785</v>
      </c>
      <c r="F55" s="44" t="s">
        <v>200</v>
      </c>
      <c r="G55" s="44" t="s">
        <v>40</v>
      </c>
      <c r="H55" s="44" t="s">
        <v>101</v>
      </c>
      <c r="I55" s="44" t="s">
        <v>76</v>
      </c>
      <c r="J55" s="44" t="s">
        <v>107</v>
      </c>
      <c r="K55" s="47">
        <v>9</v>
      </c>
      <c r="L55" s="48">
        <v>6</v>
      </c>
      <c r="M55" s="49">
        <f t="shared" si="0"/>
        <v>54</v>
      </c>
      <c r="N55" s="44">
        <v>5</v>
      </c>
      <c r="O55" s="45" t="s">
        <v>146</v>
      </c>
      <c r="P55" s="50">
        <v>0.15</v>
      </c>
      <c r="Q55" s="49">
        <f t="shared" si="1"/>
        <v>45.9</v>
      </c>
    </row>
    <row r="56" spans="1:17" ht="15.5" x14ac:dyDescent="0.35">
      <c r="A56" s="37">
        <v>55</v>
      </c>
      <c r="B56" s="38">
        <v>44734</v>
      </c>
      <c r="C56" s="39">
        <v>44734</v>
      </c>
      <c r="D56" s="37">
        <v>8064</v>
      </c>
      <c r="E56" s="37">
        <v>22911</v>
      </c>
      <c r="F56" s="37" t="s">
        <v>201</v>
      </c>
      <c r="G56" s="37" t="s">
        <v>156</v>
      </c>
      <c r="H56" s="37" t="s">
        <v>159</v>
      </c>
      <c r="I56" s="37" t="s">
        <v>160</v>
      </c>
      <c r="J56" s="37" t="s">
        <v>110</v>
      </c>
      <c r="K56" s="40">
        <v>5.95</v>
      </c>
      <c r="L56" s="41">
        <v>5</v>
      </c>
      <c r="M56" s="42">
        <f t="shared" si="0"/>
        <v>29.75</v>
      </c>
      <c r="N56" s="37">
        <v>0</v>
      </c>
      <c r="O56" s="38" t="s">
        <v>140</v>
      </c>
      <c r="P56" s="43">
        <v>0</v>
      </c>
      <c r="Q56" s="42">
        <f t="shared" si="1"/>
        <v>29.75</v>
      </c>
    </row>
    <row r="57" spans="1:17" ht="15.5" x14ac:dyDescent="0.35">
      <c r="A57" s="44">
        <v>56</v>
      </c>
      <c r="B57" s="45">
        <v>44734</v>
      </c>
      <c r="C57" s="46">
        <v>44734</v>
      </c>
      <c r="D57" s="44">
        <v>5454</v>
      </c>
      <c r="E57" s="44">
        <v>22611</v>
      </c>
      <c r="F57" s="44" t="s">
        <v>202</v>
      </c>
      <c r="G57" s="44" t="s">
        <v>186</v>
      </c>
      <c r="H57" s="44" t="s">
        <v>98</v>
      </c>
      <c r="I57" s="44" t="s">
        <v>73</v>
      </c>
      <c r="J57" s="44" t="s">
        <v>107</v>
      </c>
      <c r="K57" s="47">
        <v>9</v>
      </c>
      <c r="L57" s="48">
        <v>4</v>
      </c>
      <c r="M57" s="49">
        <f t="shared" si="0"/>
        <v>36</v>
      </c>
      <c r="N57" s="44">
        <v>1</v>
      </c>
      <c r="O57" s="45" t="s">
        <v>26</v>
      </c>
      <c r="P57" s="50">
        <v>0.05</v>
      </c>
      <c r="Q57" s="49">
        <f t="shared" si="1"/>
        <v>34.200000000000003</v>
      </c>
    </row>
    <row r="58" spans="1:17" ht="15.5" x14ac:dyDescent="0.35">
      <c r="A58" s="37">
        <v>57</v>
      </c>
      <c r="B58" s="38">
        <v>44734</v>
      </c>
      <c r="C58" s="39">
        <v>44734</v>
      </c>
      <c r="D58" s="37">
        <v>6892</v>
      </c>
      <c r="E58" s="37">
        <v>24142</v>
      </c>
      <c r="F58" s="37" t="s">
        <v>203</v>
      </c>
      <c r="G58" s="37" t="s">
        <v>38</v>
      </c>
      <c r="H58" s="37" t="s">
        <v>95</v>
      </c>
      <c r="I58" s="37" t="s">
        <v>70</v>
      </c>
      <c r="J58" s="37" t="s">
        <v>110</v>
      </c>
      <c r="K58" s="40">
        <v>5.95</v>
      </c>
      <c r="L58" s="41">
        <v>4</v>
      </c>
      <c r="M58" s="42">
        <f t="shared" si="0"/>
        <v>23.8</v>
      </c>
      <c r="N58" s="37">
        <v>2</v>
      </c>
      <c r="O58" s="38" t="s">
        <v>27</v>
      </c>
      <c r="P58" s="43">
        <v>0.06</v>
      </c>
      <c r="Q58" s="42">
        <f t="shared" si="1"/>
        <v>22.372</v>
      </c>
    </row>
    <row r="59" spans="1:17" ht="15.5" x14ac:dyDescent="0.35">
      <c r="A59" s="44">
        <v>58</v>
      </c>
      <c r="B59" s="45">
        <v>44734</v>
      </c>
      <c r="C59" s="46">
        <v>44734</v>
      </c>
      <c r="D59" s="44">
        <v>8064</v>
      </c>
      <c r="E59" s="44">
        <v>25355</v>
      </c>
      <c r="F59" s="44" t="s">
        <v>204</v>
      </c>
      <c r="G59" s="44" t="s">
        <v>186</v>
      </c>
      <c r="H59" s="44" t="s">
        <v>103</v>
      </c>
      <c r="I59" s="44" t="s">
        <v>78</v>
      </c>
      <c r="J59" s="44" t="s">
        <v>109</v>
      </c>
      <c r="K59" s="47">
        <v>12</v>
      </c>
      <c r="L59" s="48">
        <v>8</v>
      </c>
      <c r="M59" s="49">
        <f t="shared" si="0"/>
        <v>96</v>
      </c>
      <c r="N59" s="44">
        <v>0</v>
      </c>
      <c r="O59" s="45" t="s">
        <v>140</v>
      </c>
      <c r="P59" s="50">
        <v>0</v>
      </c>
      <c r="Q59" s="49">
        <f t="shared" si="1"/>
        <v>96</v>
      </c>
    </row>
    <row r="60" spans="1:17" ht="15.5" x14ac:dyDescent="0.35">
      <c r="A60" s="37">
        <v>59</v>
      </c>
      <c r="B60" s="38">
        <v>44734</v>
      </c>
      <c r="C60" s="39">
        <v>44734</v>
      </c>
      <c r="D60" s="37">
        <v>5400</v>
      </c>
      <c r="E60" s="37">
        <v>26269</v>
      </c>
      <c r="F60" s="37" t="s">
        <v>205</v>
      </c>
      <c r="G60" s="37" t="s">
        <v>184</v>
      </c>
      <c r="H60" s="37" t="s">
        <v>96</v>
      </c>
      <c r="I60" s="37" t="s">
        <v>71</v>
      </c>
      <c r="J60" s="37" t="s">
        <v>108</v>
      </c>
      <c r="K60" s="40">
        <v>7.5</v>
      </c>
      <c r="L60" s="41">
        <v>9</v>
      </c>
      <c r="M60" s="42">
        <f t="shared" si="0"/>
        <v>67.5</v>
      </c>
      <c r="N60" s="37">
        <v>4</v>
      </c>
      <c r="O60" s="38" t="s">
        <v>137</v>
      </c>
      <c r="P60" s="43">
        <v>0.1</v>
      </c>
      <c r="Q60" s="42">
        <f t="shared" si="1"/>
        <v>60.75</v>
      </c>
    </row>
    <row r="61" spans="1:17" ht="15.5" x14ac:dyDescent="0.35">
      <c r="A61" s="44">
        <v>60</v>
      </c>
      <c r="B61" s="45">
        <v>44735</v>
      </c>
      <c r="C61" s="46">
        <v>44735</v>
      </c>
      <c r="D61" s="44">
        <v>8064</v>
      </c>
      <c r="E61" s="44">
        <v>23455</v>
      </c>
      <c r="F61" s="44" t="s">
        <v>206</v>
      </c>
      <c r="G61" s="44" t="s">
        <v>41</v>
      </c>
      <c r="H61" s="44" t="s">
        <v>154</v>
      </c>
      <c r="I61" s="44" t="s">
        <v>126</v>
      </c>
      <c r="J61" s="44" t="s">
        <v>110</v>
      </c>
      <c r="K61" s="47">
        <v>5.95</v>
      </c>
      <c r="L61" s="48">
        <v>1</v>
      </c>
      <c r="M61" s="49">
        <f t="shared" si="0"/>
        <v>5.95</v>
      </c>
      <c r="N61" s="44">
        <v>0</v>
      </c>
      <c r="O61" s="45" t="s">
        <v>140</v>
      </c>
      <c r="P61" s="50">
        <v>0</v>
      </c>
      <c r="Q61" s="49">
        <f t="shared" si="1"/>
        <v>5.95</v>
      </c>
    </row>
    <row r="62" spans="1:17" ht="15.5" x14ac:dyDescent="0.35">
      <c r="A62" s="37">
        <v>61</v>
      </c>
      <c r="B62" s="38">
        <v>44735</v>
      </c>
      <c r="C62" s="39">
        <v>44735</v>
      </c>
      <c r="D62" s="37">
        <v>6678</v>
      </c>
      <c r="E62" s="37">
        <v>13014</v>
      </c>
      <c r="F62" s="37" t="s">
        <v>207</v>
      </c>
      <c r="G62" s="37" t="s">
        <v>39</v>
      </c>
      <c r="H62" s="37" t="s">
        <v>97</v>
      </c>
      <c r="I62" s="37" t="s">
        <v>72</v>
      </c>
      <c r="J62" s="37" t="s">
        <v>108</v>
      </c>
      <c r="K62" s="40">
        <v>8</v>
      </c>
      <c r="L62" s="41">
        <v>8</v>
      </c>
      <c r="M62" s="42">
        <f t="shared" si="0"/>
        <v>64</v>
      </c>
      <c r="N62" s="37">
        <v>5</v>
      </c>
      <c r="O62" s="38" t="s">
        <v>146</v>
      </c>
      <c r="P62" s="43">
        <v>0.15</v>
      </c>
      <c r="Q62" s="42">
        <f t="shared" si="1"/>
        <v>54.4</v>
      </c>
    </row>
    <row r="63" spans="1:17" ht="15.5" x14ac:dyDescent="0.35">
      <c r="A63" s="44">
        <v>62</v>
      </c>
      <c r="B63" s="45">
        <v>44736</v>
      </c>
      <c r="C63" s="46">
        <v>44736</v>
      </c>
      <c r="D63" s="44">
        <v>5454</v>
      </c>
      <c r="E63" s="44">
        <v>11347</v>
      </c>
      <c r="F63" s="44" t="s">
        <v>208</v>
      </c>
      <c r="G63" s="44" t="s">
        <v>173</v>
      </c>
      <c r="H63" s="44" t="s">
        <v>102</v>
      </c>
      <c r="I63" s="44" t="s">
        <v>77</v>
      </c>
      <c r="J63" s="44" t="s">
        <v>108</v>
      </c>
      <c r="K63" s="47">
        <v>7.5</v>
      </c>
      <c r="L63" s="48">
        <v>1</v>
      </c>
      <c r="M63" s="49">
        <f t="shared" si="0"/>
        <v>7.5</v>
      </c>
      <c r="N63" s="44">
        <v>0</v>
      </c>
      <c r="O63" s="45" t="s">
        <v>140</v>
      </c>
      <c r="P63" s="50">
        <v>0</v>
      </c>
      <c r="Q63" s="49">
        <f t="shared" si="1"/>
        <v>7.5</v>
      </c>
    </row>
    <row r="64" spans="1:17" ht="15.5" x14ac:dyDescent="0.35">
      <c r="A64" s="37">
        <v>63</v>
      </c>
      <c r="B64" s="38">
        <v>44737</v>
      </c>
      <c r="C64" s="39">
        <v>44737</v>
      </c>
      <c r="D64" s="37">
        <v>1384</v>
      </c>
      <c r="E64" s="37">
        <v>17252</v>
      </c>
      <c r="F64" s="37" t="s">
        <v>209</v>
      </c>
      <c r="G64" s="37" t="s">
        <v>44</v>
      </c>
      <c r="H64" s="37" t="s">
        <v>101</v>
      </c>
      <c r="I64" s="37" t="s">
        <v>76</v>
      </c>
      <c r="J64" s="37" t="s">
        <v>107</v>
      </c>
      <c r="K64" s="40">
        <v>9</v>
      </c>
      <c r="L64" s="41">
        <v>5</v>
      </c>
      <c r="M64" s="42">
        <f t="shared" si="0"/>
        <v>45</v>
      </c>
      <c r="N64" s="37">
        <v>1</v>
      </c>
      <c r="O64" s="38" t="s">
        <v>26</v>
      </c>
      <c r="P64" s="43">
        <v>0.05</v>
      </c>
      <c r="Q64" s="42">
        <f t="shared" si="1"/>
        <v>42.75</v>
      </c>
    </row>
    <row r="65" spans="1:17" ht="15.5" x14ac:dyDescent="0.35">
      <c r="A65" s="44">
        <v>64</v>
      </c>
      <c r="B65" s="45">
        <v>44737</v>
      </c>
      <c r="C65" s="46">
        <v>44737</v>
      </c>
      <c r="D65" s="44">
        <v>6678</v>
      </c>
      <c r="E65" s="44">
        <v>12883</v>
      </c>
      <c r="F65" s="44" t="s">
        <v>210</v>
      </c>
      <c r="G65" s="44" t="s">
        <v>36</v>
      </c>
      <c r="H65" s="44" t="s">
        <v>171</v>
      </c>
      <c r="I65" s="44" t="s">
        <v>125</v>
      </c>
      <c r="J65" s="44" t="s">
        <v>109</v>
      </c>
      <c r="K65" s="47">
        <v>12</v>
      </c>
      <c r="L65" s="48">
        <v>3</v>
      </c>
      <c r="M65" s="49">
        <f t="shared" si="0"/>
        <v>36</v>
      </c>
      <c r="N65" s="44">
        <v>4</v>
      </c>
      <c r="O65" s="45" t="s">
        <v>137</v>
      </c>
      <c r="P65" s="50">
        <v>0.1</v>
      </c>
      <c r="Q65" s="49">
        <f t="shared" si="1"/>
        <v>32.4</v>
      </c>
    </row>
    <row r="66" spans="1:17" ht="15.5" x14ac:dyDescent="0.35">
      <c r="A66" s="37">
        <v>65</v>
      </c>
      <c r="B66" s="38">
        <v>44738</v>
      </c>
      <c r="C66" s="39">
        <v>44738</v>
      </c>
      <c r="D66" s="37">
        <v>8064</v>
      </c>
      <c r="E66" s="37">
        <v>17067</v>
      </c>
      <c r="F66" s="37" t="s">
        <v>211</v>
      </c>
      <c r="G66" s="37" t="s">
        <v>43</v>
      </c>
      <c r="H66" s="37" t="s">
        <v>101</v>
      </c>
      <c r="I66" s="37" t="s">
        <v>76</v>
      </c>
      <c r="J66" s="37" t="s">
        <v>107</v>
      </c>
      <c r="K66" s="40">
        <v>9</v>
      </c>
      <c r="L66" s="41">
        <v>2</v>
      </c>
      <c r="M66" s="42">
        <f t="shared" ref="M66:M129" si="2">K66*L66</f>
        <v>18</v>
      </c>
      <c r="N66" s="37">
        <v>3</v>
      </c>
      <c r="O66" s="38" t="s">
        <v>28</v>
      </c>
      <c r="P66" s="43">
        <v>0.08</v>
      </c>
      <c r="Q66" s="42">
        <f t="shared" ref="Q66:Q129" si="3">M66-M66*P66</f>
        <v>16.559999999999999</v>
      </c>
    </row>
    <row r="67" spans="1:17" ht="15.5" x14ac:dyDescent="0.35">
      <c r="A67" s="44">
        <v>66</v>
      </c>
      <c r="B67" s="45">
        <v>44738</v>
      </c>
      <c r="C67" s="46">
        <v>44738</v>
      </c>
      <c r="D67" s="44">
        <v>5454</v>
      </c>
      <c r="E67" s="44">
        <v>16272</v>
      </c>
      <c r="F67" s="44" t="s">
        <v>212</v>
      </c>
      <c r="G67" s="44" t="s">
        <v>40</v>
      </c>
      <c r="H67" s="44" t="s">
        <v>171</v>
      </c>
      <c r="I67" s="44" t="s">
        <v>125</v>
      </c>
      <c r="J67" s="44" t="s">
        <v>109</v>
      </c>
      <c r="K67" s="47">
        <v>12</v>
      </c>
      <c r="L67" s="48">
        <v>4</v>
      </c>
      <c r="M67" s="49">
        <f t="shared" si="2"/>
        <v>48</v>
      </c>
      <c r="N67" s="44">
        <v>2</v>
      </c>
      <c r="O67" s="45" t="s">
        <v>27</v>
      </c>
      <c r="P67" s="50">
        <v>0.06</v>
      </c>
      <c r="Q67" s="49">
        <f t="shared" si="3"/>
        <v>45.12</v>
      </c>
    </row>
    <row r="68" spans="1:17" ht="15.5" x14ac:dyDescent="0.35">
      <c r="A68" s="37">
        <v>67</v>
      </c>
      <c r="B68" s="38">
        <v>44739</v>
      </c>
      <c r="C68" s="39">
        <v>44739</v>
      </c>
      <c r="D68" s="37">
        <v>8064</v>
      </c>
      <c r="E68" s="37">
        <v>21104</v>
      </c>
      <c r="F68" s="37" t="s">
        <v>213</v>
      </c>
      <c r="G68" s="37" t="s">
        <v>39</v>
      </c>
      <c r="H68" s="37" t="s">
        <v>95</v>
      </c>
      <c r="I68" s="37" t="s">
        <v>70</v>
      </c>
      <c r="J68" s="37" t="s">
        <v>110</v>
      </c>
      <c r="K68" s="40">
        <v>5.95</v>
      </c>
      <c r="L68" s="41">
        <v>10</v>
      </c>
      <c r="M68" s="42">
        <f t="shared" si="2"/>
        <v>59.5</v>
      </c>
      <c r="N68" s="37">
        <v>5</v>
      </c>
      <c r="O68" s="38" t="s">
        <v>146</v>
      </c>
      <c r="P68" s="43">
        <v>0.15</v>
      </c>
      <c r="Q68" s="42">
        <f t="shared" si="3"/>
        <v>50.575000000000003</v>
      </c>
    </row>
    <row r="69" spans="1:17" ht="15.5" x14ac:dyDescent="0.35">
      <c r="A69" s="44">
        <v>68</v>
      </c>
      <c r="B69" s="45">
        <v>44740</v>
      </c>
      <c r="C69" s="46">
        <v>44740</v>
      </c>
      <c r="D69" s="44">
        <v>6464</v>
      </c>
      <c r="E69" s="44">
        <v>22708</v>
      </c>
      <c r="F69" s="44" t="s">
        <v>214</v>
      </c>
      <c r="G69" s="44" t="s">
        <v>37</v>
      </c>
      <c r="H69" s="44" t="s">
        <v>98</v>
      </c>
      <c r="I69" s="44" t="s">
        <v>73</v>
      </c>
      <c r="J69" s="44" t="s">
        <v>107</v>
      </c>
      <c r="K69" s="47">
        <v>9</v>
      </c>
      <c r="L69" s="48">
        <v>1</v>
      </c>
      <c r="M69" s="49">
        <f t="shared" si="2"/>
        <v>9</v>
      </c>
      <c r="N69" s="44">
        <v>3</v>
      </c>
      <c r="O69" s="45" t="s">
        <v>28</v>
      </c>
      <c r="P69" s="50">
        <v>0.08</v>
      </c>
      <c r="Q69" s="49">
        <f t="shared" si="3"/>
        <v>8.2799999999999994</v>
      </c>
    </row>
    <row r="70" spans="1:17" ht="15.5" x14ac:dyDescent="0.35">
      <c r="A70" s="37">
        <v>69</v>
      </c>
      <c r="B70" s="38">
        <v>44740</v>
      </c>
      <c r="C70" s="39">
        <v>44740</v>
      </c>
      <c r="D70" s="37">
        <v>6892</v>
      </c>
      <c r="E70" s="37">
        <v>18495</v>
      </c>
      <c r="F70" s="37" t="s">
        <v>166</v>
      </c>
      <c r="G70" s="37" t="s">
        <v>40</v>
      </c>
      <c r="H70" s="37" t="s">
        <v>154</v>
      </c>
      <c r="I70" s="37" t="s">
        <v>126</v>
      </c>
      <c r="J70" s="37" t="s">
        <v>110</v>
      </c>
      <c r="K70" s="40">
        <v>5.95</v>
      </c>
      <c r="L70" s="41">
        <v>7</v>
      </c>
      <c r="M70" s="42">
        <f t="shared" si="2"/>
        <v>41.65</v>
      </c>
      <c r="N70" s="37">
        <v>4</v>
      </c>
      <c r="O70" s="38" t="s">
        <v>137</v>
      </c>
      <c r="P70" s="43">
        <v>0.1</v>
      </c>
      <c r="Q70" s="42">
        <f t="shared" si="3"/>
        <v>37.484999999999999</v>
      </c>
    </row>
    <row r="71" spans="1:17" ht="15.5" x14ac:dyDescent="0.35">
      <c r="A71" s="44">
        <v>70</v>
      </c>
      <c r="B71" s="45">
        <v>44740</v>
      </c>
      <c r="C71" s="46">
        <v>44740</v>
      </c>
      <c r="D71" s="44">
        <v>5382</v>
      </c>
      <c r="E71" s="44">
        <v>18854</v>
      </c>
      <c r="F71" s="44" t="s">
        <v>168</v>
      </c>
      <c r="G71" s="44" t="s">
        <v>136</v>
      </c>
      <c r="H71" s="44" t="s">
        <v>96</v>
      </c>
      <c r="I71" s="44" t="s">
        <v>71</v>
      </c>
      <c r="J71" s="44" t="s">
        <v>108</v>
      </c>
      <c r="K71" s="47">
        <v>7.5</v>
      </c>
      <c r="L71" s="48">
        <v>1</v>
      </c>
      <c r="M71" s="49">
        <f t="shared" si="2"/>
        <v>7.5</v>
      </c>
      <c r="N71" s="44">
        <v>5</v>
      </c>
      <c r="O71" s="45" t="s">
        <v>146</v>
      </c>
      <c r="P71" s="50">
        <v>0.15</v>
      </c>
      <c r="Q71" s="49">
        <f t="shared" si="3"/>
        <v>6.375</v>
      </c>
    </row>
    <row r="72" spans="1:17" ht="15.5" x14ac:dyDescent="0.35">
      <c r="A72" s="37">
        <v>71</v>
      </c>
      <c r="B72" s="38">
        <v>44740</v>
      </c>
      <c r="C72" s="39">
        <v>44740</v>
      </c>
      <c r="D72" s="37">
        <v>8064</v>
      </c>
      <c r="E72" s="37">
        <v>21064</v>
      </c>
      <c r="F72" s="37" t="s">
        <v>145</v>
      </c>
      <c r="G72" s="37" t="s">
        <v>39</v>
      </c>
      <c r="H72" s="37" t="s">
        <v>96</v>
      </c>
      <c r="I72" s="37" t="s">
        <v>71</v>
      </c>
      <c r="J72" s="37" t="s">
        <v>108</v>
      </c>
      <c r="K72" s="40">
        <v>7.5</v>
      </c>
      <c r="L72" s="41">
        <v>9</v>
      </c>
      <c r="M72" s="42">
        <f t="shared" si="2"/>
        <v>67.5</v>
      </c>
      <c r="N72" s="37">
        <v>0</v>
      </c>
      <c r="O72" s="38" t="s">
        <v>140</v>
      </c>
      <c r="P72" s="43">
        <v>0</v>
      </c>
      <c r="Q72" s="42">
        <f t="shared" si="3"/>
        <v>67.5</v>
      </c>
    </row>
    <row r="73" spans="1:17" ht="15.5" x14ac:dyDescent="0.35">
      <c r="A73" s="44">
        <v>72</v>
      </c>
      <c r="B73" s="45">
        <v>44741</v>
      </c>
      <c r="C73" s="46">
        <v>44741</v>
      </c>
      <c r="D73" s="44">
        <v>5454</v>
      </c>
      <c r="E73" s="44">
        <v>10340</v>
      </c>
      <c r="F73" s="44" t="s">
        <v>215</v>
      </c>
      <c r="G73" s="44" t="s">
        <v>37</v>
      </c>
      <c r="H73" s="44" t="s">
        <v>103</v>
      </c>
      <c r="I73" s="44" t="s">
        <v>78</v>
      </c>
      <c r="J73" s="44" t="s">
        <v>109</v>
      </c>
      <c r="K73" s="47">
        <v>12</v>
      </c>
      <c r="L73" s="48">
        <v>7</v>
      </c>
      <c r="M73" s="49">
        <f t="shared" si="2"/>
        <v>84</v>
      </c>
      <c r="N73" s="44">
        <v>0</v>
      </c>
      <c r="O73" s="45" t="s">
        <v>140</v>
      </c>
      <c r="P73" s="50">
        <v>0</v>
      </c>
      <c r="Q73" s="49">
        <f t="shared" si="3"/>
        <v>84</v>
      </c>
    </row>
    <row r="74" spans="1:17" ht="15.5" x14ac:dyDescent="0.35">
      <c r="A74" s="37">
        <v>73</v>
      </c>
      <c r="B74" s="38">
        <v>44742</v>
      </c>
      <c r="C74" s="39">
        <v>44742</v>
      </c>
      <c r="D74" s="37">
        <v>6464</v>
      </c>
      <c r="E74" s="37">
        <v>18265</v>
      </c>
      <c r="F74" s="37" t="s">
        <v>216</v>
      </c>
      <c r="G74" s="37" t="s">
        <v>39</v>
      </c>
      <c r="H74" s="37" t="s">
        <v>159</v>
      </c>
      <c r="I74" s="37" t="s">
        <v>160</v>
      </c>
      <c r="J74" s="37" t="s">
        <v>110</v>
      </c>
      <c r="K74" s="40">
        <v>5.95</v>
      </c>
      <c r="L74" s="41">
        <v>9</v>
      </c>
      <c r="M74" s="42">
        <f t="shared" si="2"/>
        <v>53.550000000000004</v>
      </c>
      <c r="N74" s="37">
        <v>2</v>
      </c>
      <c r="O74" s="38" t="s">
        <v>27</v>
      </c>
      <c r="P74" s="43">
        <v>0.06</v>
      </c>
      <c r="Q74" s="42">
        <f t="shared" si="3"/>
        <v>50.337000000000003</v>
      </c>
    </row>
    <row r="75" spans="1:17" ht="15.5" x14ac:dyDescent="0.35">
      <c r="A75" s="44">
        <v>74</v>
      </c>
      <c r="B75" s="45">
        <v>44743</v>
      </c>
      <c r="C75" s="46">
        <v>44743</v>
      </c>
      <c r="D75" s="44">
        <v>5454</v>
      </c>
      <c r="E75" s="44">
        <v>13739</v>
      </c>
      <c r="F75" s="44" t="s">
        <v>217</v>
      </c>
      <c r="G75" s="44" t="s">
        <v>41</v>
      </c>
      <c r="H75" s="44" t="s">
        <v>150</v>
      </c>
      <c r="I75" s="44" t="s">
        <v>151</v>
      </c>
      <c r="J75" s="44" t="s">
        <v>107</v>
      </c>
      <c r="K75" s="47">
        <v>9</v>
      </c>
      <c r="L75" s="48">
        <v>3</v>
      </c>
      <c r="M75" s="49">
        <f t="shared" si="2"/>
        <v>27</v>
      </c>
      <c r="N75" s="44">
        <v>1</v>
      </c>
      <c r="O75" s="45" t="s">
        <v>26</v>
      </c>
      <c r="P75" s="50">
        <v>0.05</v>
      </c>
      <c r="Q75" s="49">
        <f t="shared" si="3"/>
        <v>25.65</v>
      </c>
    </row>
    <row r="76" spans="1:17" ht="15.5" x14ac:dyDescent="0.35">
      <c r="A76" s="37">
        <v>75</v>
      </c>
      <c r="B76" s="38">
        <v>44743</v>
      </c>
      <c r="C76" s="39">
        <v>44743</v>
      </c>
      <c r="D76" s="37">
        <v>1384</v>
      </c>
      <c r="E76" s="37">
        <v>10075</v>
      </c>
      <c r="F76" s="37" t="s">
        <v>218</v>
      </c>
      <c r="G76" s="37" t="s">
        <v>40</v>
      </c>
      <c r="H76" s="37" t="s">
        <v>101</v>
      </c>
      <c r="I76" s="37" t="s">
        <v>76</v>
      </c>
      <c r="J76" s="37" t="s">
        <v>107</v>
      </c>
      <c r="K76" s="40">
        <v>9</v>
      </c>
      <c r="L76" s="41">
        <v>9</v>
      </c>
      <c r="M76" s="42">
        <f t="shared" si="2"/>
        <v>81</v>
      </c>
      <c r="N76" s="37">
        <v>1</v>
      </c>
      <c r="O76" s="38" t="s">
        <v>26</v>
      </c>
      <c r="P76" s="43">
        <v>0.05</v>
      </c>
      <c r="Q76" s="42">
        <f t="shared" si="3"/>
        <v>76.95</v>
      </c>
    </row>
    <row r="77" spans="1:17" ht="15.5" x14ac:dyDescent="0.35">
      <c r="A77" s="44">
        <v>76</v>
      </c>
      <c r="B77" s="45">
        <v>44744</v>
      </c>
      <c r="C77" s="46">
        <v>44744</v>
      </c>
      <c r="D77" s="44">
        <v>6143</v>
      </c>
      <c r="E77" s="44">
        <v>10061</v>
      </c>
      <c r="F77" s="44" t="s">
        <v>219</v>
      </c>
      <c r="G77" s="44" t="s">
        <v>40</v>
      </c>
      <c r="H77" s="44" t="s">
        <v>101</v>
      </c>
      <c r="I77" s="44" t="s">
        <v>76</v>
      </c>
      <c r="J77" s="44" t="s">
        <v>107</v>
      </c>
      <c r="K77" s="47">
        <v>9</v>
      </c>
      <c r="L77" s="48">
        <v>5</v>
      </c>
      <c r="M77" s="49">
        <f t="shared" si="2"/>
        <v>45</v>
      </c>
      <c r="N77" s="44">
        <v>0</v>
      </c>
      <c r="O77" s="45" t="s">
        <v>140</v>
      </c>
      <c r="P77" s="50">
        <v>0</v>
      </c>
      <c r="Q77" s="49">
        <f t="shared" si="3"/>
        <v>45</v>
      </c>
    </row>
    <row r="78" spans="1:17" ht="15.5" x14ac:dyDescent="0.35">
      <c r="A78" s="37">
        <v>77</v>
      </c>
      <c r="B78" s="38">
        <v>44744</v>
      </c>
      <c r="C78" s="39">
        <v>44744</v>
      </c>
      <c r="D78" s="37">
        <v>6892</v>
      </c>
      <c r="E78" s="37">
        <v>12793</v>
      </c>
      <c r="F78" s="37" t="s">
        <v>220</v>
      </c>
      <c r="G78" s="37" t="s">
        <v>37</v>
      </c>
      <c r="H78" s="37" t="s">
        <v>95</v>
      </c>
      <c r="I78" s="37" t="s">
        <v>70</v>
      </c>
      <c r="J78" s="37" t="s">
        <v>110</v>
      </c>
      <c r="K78" s="40">
        <v>5.95</v>
      </c>
      <c r="L78" s="41">
        <v>1</v>
      </c>
      <c r="M78" s="42">
        <f t="shared" si="2"/>
        <v>5.95</v>
      </c>
      <c r="N78" s="37">
        <v>3</v>
      </c>
      <c r="O78" s="38" t="s">
        <v>28</v>
      </c>
      <c r="P78" s="43">
        <v>0.08</v>
      </c>
      <c r="Q78" s="42">
        <f t="shared" si="3"/>
        <v>5.4740000000000002</v>
      </c>
    </row>
    <row r="79" spans="1:17" ht="15.5" x14ac:dyDescent="0.35">
      <c r="A79" s="44">
        <v>78</v>
      </c>
      <c r="B79" s="45">
        <v>44745</v>
      </c>
      <c r="C79" s="46">
        <v>44745</v>
      </c>
      <c r="D79" s="44">
        <v>6464</v>
      </c>
      <c r="E79" s="44">
        <v>18436</v>
      </c>
      <c r="F79" s="44" t="s">
        <v>193</v>
      </c>
      <c r="G79" s="44" t="s">
        <v>139</v>
      </c>
      <c r="H79" s="44" t="s">
        <v>159</v>
      </c>
      <c r="I79" s="44" t="s">
        <v>160</v>
      </c>
      <c r="J79" s="44" t="s">
        <v>110</v>
      </c>
      <c r="K79" s="47">
        <v>5.95</v>
      </c>
      <c r="L79" s="48">
        <v>1</v>
      </c>
      <c r="M79" s="49">
        <f t="shared" si="2"/>
        <v>5.95</v>
      </c>
      <c r="N79" s="44">
        <v>0</v>
      </c>
      <c r="O79" s="45" t="s">
        <v>140</v>
      </c>
      <c r="P79" s="50">
        <v>0</v>
      </c>
      <c r="Q79" s="49">
        <f t="shared" si="3"/>
        <v>5.95</v>
      </c>
    </row>
    <row r="80" spans="1:17" ht="15.5" x14ac:dyDescent="0.35">
      <c r="A80" s="37">
        <v>79</v>
      </c>
      <c r="B80" s="38">
        <v>44746</v>
      </c>
      <c r="C80" s="39">
        <v>44746</v>
      </c>
      <c r="D80" s="37">
        <v>6892</v>
      </c>
      <c r="E80" s="37">
        <v>12793</v>
      </c>
      <c r="F80" s="37" t="s">
        <v>220</v>
      </c>
      <c r="G80" s="37" t="s">
        <v>37</v>
      </c>
      <c r="H80" s="37" t="s">
        <v>159</v>
      </c>
      <c r="I80" s="37" t="s">
        <v>160</v>
      </c>
      <c r="J80" s="37" t="s">
        <v>110</v>
      </c>
      <c r="K80" s="40">
        <v>5.95</v>
      </c>
      <c r="L80" s="41">
        <v>6</v>
      </c>
      <c r="M80" s="42">
        <f t="shared" si="2"/>
        <v>35.700000000000003</v>
      </c>
      <c r="N80" s="37">
        <v>3</v>
      </c>
      <c r="O80" s="38" t="s">
        <v>28</v>
      </c>
      <c r="P80" s="43">
        <v>0.08</v>
      </c>
      <c r="Q80" s="42">
        <f t="shared" si="3"/>
        <v>32.844000000000001</v>
      </c>
    </row>
    <row r="81" spans="1:17" ht="15.5" x14ac:dyDescent="0.35">
      <c r="A81" s="44">
        <v>80</v>
      </c>
      <c r="B81" s="45">
        <v>44746</v>
      </c>
      <c r="C81" s="46">
        <v>44746</v>
      </c>
      <c r="D81" s="44">
        <v>6678</v>
      </c>
      <c r="E81" s="44">
        <v>18982</v>
      </c>
      <c r="F81" s="44" t="s">
        <v>221</v>
      </c>
      <c r="G81" s="44" t="s">
        <v>186</v>
      </c>
      <c r="H81" s="44" t="s">
        <v>99</v>
      </c>
      <c r="I81" s="44" t="s">
        <v>74</v>
      </c>
      <c r="J81" s="44" t="s">
        <v>108</v>
      </c>
      <c r="K81" s="47">
        <v>7.5</v>
      </c>
      <c r="L81" s="48">
        <v>10</v>
      </c>
      <c r="M81" s="49">
        <f t="shared" si="2"/>
        <v>75</v>
      </c>
      <c r="N81" s="44">
        <v>2</v>
      </c>
      <c r="O81" s="45" t="s">
        <v>27</v>
      </c>
      <c r="P81" s="50">
        <v>0.06</v>
      </c>
      <c r="Q81" s="49">
        <f t="shared" si="3"/>
        <v>70.5</v>
      </c>
    </row>
    <row r="82" spans="1:17" ht="15.5" x14ac:dyDescent="0.35">
      <c r="A82" s="37">
        <v>81</v>
      </c>
      <c r="B82" s="38">
        <v>44746</v>
      </c>
      <c r="C82" s="39">
        <v>44746</v>
      </c>
      <c r="D82" s="37">
        <v>1384</v>
      </c>
      <c r="E82" s="37">
        <v>24926</v>
      </c>
      <c r="F82" s="37" t="s">
        <v>222</v>
      </c>
      <c r="G82" s="37" t="s">
        <v>180</v>
      </c>
      <c r="H82" s="37" t="s">
        <v>96</v>
      </c>
      <c r="I82" s="37" t="s">
        <v>71</v>
      </c>
      <c r="J82" s="37" t="s">
        <v>108</v>
      </c>
      <c r="K82" s="40">
        <v>7.5</v>
      </c>
      <c r="L82" s="41">
        <v>9</v>
      </c>
      <c r="M82" s="42">
        <f t="shared" si="2"/>
        <v>67.5</v>
      </c>
      <c r="N82" s="37">
        <v>3</v>
      </c>
      <c r="O82" s="38" t="s">
        <v>28</v>
      </c>
      <c r="P82" s="43">
        <v>0.08</v>
      </c>
      <c r="Q82" s="42">
        <f t="shared" si="3"/>
        <v>62.1</v>
      </c>
    </row>
    <row r="83" spans="1:17" ht="15.5" x14ac:dyDescent="0.35">
      <c r="A83" s="44">
        <v>82</v>
      </c>
      <c r="B83" s="45">
        <v>44746</v>
      </c>
      <c r="C83" s="46">
        <v>44746</v>
      </c>
      <c r="D83" s="44">
        <v>5382</v>
      </c>
      <c r="E83" s="44">
        <v>10681</v>
      </c>
      <c r="F83" s="44" t="s">
        <v>89</v>
      </c>
      <c r="G83" s="44" t="s">
        <v>42</v>
      </c>
      <c r="H83" s="44" t="s">
        <v>101</v>
      </c>
      <c r="I83" s="44" t="s">
        <v>76</v>
      </c>
      <c r="J83" s="44" t="s">
        <v>107</v>
      </c>
      <c r="K83" s="47">
        <v>9</v>
      </c>
      <c r="L83" s="48">
        <v>3</v>
      </c>
      <c r="M83" s="49">
        <f t="shared" si="2"/>
        <v>27</v>
      </c>
      <c r="N83" s="44">
        <v>5</v>
      </c>
      <c r="O83" s="45" t="s">
        <v>146</v>
      </c>
      <c r="P83" s="50">
        <v>0.15</v>
      </c>
      <c r="Q83" s="49">
        <f t="shared" si="3"/>
        <v>22.95</v>
      </c>
    </row>
    <row r="84" spans="1:17" ht="15.5" x14ac:dyDescent="0.35">
      <c r="A84" s="37">
        <v>83</v>
      </c>
      <c r="B84" s="38">
        <v>44747</v>
      </c>
      <c r="C84" s="39">
        <v>44747</v>
      </c>
      <c r="D84" s="37">
        <v>8064</v>
      </c>
      <c r="E84" s="37">
        <v>19112</v>
      </c>
      <c r="F84" s="37" t="s">
        <v>223</v>
      </c>
      <c r="G84" s="37" t="s">
        <v>136</v>
      </c>
      <c r="H84" s="37" t="s">
        <v>150</v>
      </c>
      <c r="I84" s="37" t="s">
        <v>151</v>
      </c>
      <c r="J84" s="37" t="s">
        <v>107</v>
      </c>
      <c r="K84" s="40">
        <v>9</v>
      </c>
      <c r="L84" s="41">
        <v>3</v>
      </c>
      <c r="M84" s="42">
        <f t="shared" si="2"/>
        <v>27</v>
      </c>
      <c r="N84" s="37">
        <v>3</v>
      </c>
      <c r="O84" s="38" t="s">
        <v>28</v>
      </c>
      <c r="P84" s="43">
        <v>0.08</v>
      </c>
      <c r="Q84" s="42">
        <f t="shared" si="3"/>
        <v>24.84</v>
      </c>
    </row>
    <row r="85" spans="1:17" ht="15.5" x14ac:dyDescent="0.35">
      <c r="A85" s="44">
        <v>84</v>
      </c>
      <c r="B85" s="45">
        <v>44747</v>
      </c>
      <c r="C85" s="46">
        <v>44747</v>
      </c>
      <c r="D85" s="44">
        <v>6464</v>
      </c>
      <c r="E85" s="44">
        <v>25523</v>
      </c>
      <c r="F85" s="44" t="s">
        <v>224</v>
      </c>
      <c r="G85" s="44" t="s">
        <v>39</v>
      </c>
      <c r="H85" s="44" t="s">
        <v>154</v>
      </c>
      <c r="I85" s="44" t="s">
        <v>126</v>
      </c>
      <c r="J85" s="44" t="s">
        <v>110</v>
      </c>
      <c r="K85" s="47">
        <v>5.95</v>
      </c>
      <c r="L85" s="48">
        <v>8</v>
      </c>
      <c r="M85" s="49">
        <f t="shared" si="2"/>
        <v>47.6</v>
      </c>
      <c r="N85" s="44">
        <v>5</v>
      </c>
      <c r="O85" s="45" t="s">
        <v>146</v>
      </c>
      <c r="P85" s="50">
        <v>0.15</v>
      </c>
      <c r="Q85" s="49">
        <f t="shared" si="3"/>
        <v>40.46</v>
      </c>
    </row>
    <row r="86" spans="1:17" ht="15.5" x14ac:dyDescent="0.35">
      <c r="A86" s="37">
        <v>85</v>
      </c>
      <c r="B86" s="38">
        <v>44748</v>
      </c>
      <c r="C86" s="39">
        <v>44748</v>
      </c>
      <c r="D86" s="37">
        <v>8064</v>
      </c>
      <c r="E86" s="37">
        <v>22544</v>
      </c>
      <c r="F86" s="37" t="s">
        <v>225</v>
      </c>
      <c r="G86" s="37" t="s">
        <v>136</v>
      </c>
      <c r="H86" s="37" t="s">
        <v>101</v>
      </c>
      <c r="I86" s="37" t="s">
        <v>76</v>
      </c>
      <c r="J86" s="37" t="s">
        <v>107</v>
      </c>
      <c r="K86" s="40">
        <v>9</v>
      </c>
      <c r="L86" s="41">
        <v>6</v>
      </c>
      <c r="M86" s="42">
        <f t="shared" si="2"/>
        <v>54</v>
      </c>
      <c r="N86" s="37">
        <v>3</v>
      </c>
      <c r="O86" s="38" t="s">
        <v>28</v>
      </c>
      <c r="P86" s="43">
        <v>0.08</v>
      </c>
      <c r="Q86" s="42">
        <f t="shared" si="3"/>
        <v>49.68</v>
      </c>
    </row>
    <row r="87" spans="1:17" ht="15.5" x14ac:dyDescent="0.35">
      <c r="A87" s="44">
        <v>86</v>
      </c>
      <c r="B87" s="45">
        <v>44748</v>
      </c>
      <c r="C87" s="46">
        <v>44748</v>
      </c>
      <c r="D87" s="44">
        <v>5418</v>
      </c>
      <c r="E87" s="44">
        <v>17338</v>
      </c>
      <c r="F87" s="44" t="s">
        <v>177</v>
      </c>
      <c r="G87" s="44" t="s">
        <v>40</v>
      </c>
      <c r="H87" s="44" t="s">
        <v>103</v>
      </c>
      <c r="I87" s="44" t="s">
        <v>78</v>
      </c>
      <c r="J87" s="44" t="s">
        <v>109</v>
      </c>
      <c r="K87" s="47">
        <v>12</v>
      </c>
      <c r="L87" s="48">
        <v>8</v>
      </c>
      <c r="M87" s="49">
        <f t="shared" si="2"/>
        <v>96</v>
      </c>
      <c r="N87" s="44">
        <v>5</v>
      </c>
      <c r="O87" s="45" t="s">
        <v>146</v>
      </c>
      <c r="P87" s="50">
        <v>0.15</v>
      </c>
      <c r="Q87" s="49">
        <f t="shared" si="3"/>
        <v>81.599999999999994</v>
      </c>
    </row>
    <row r="88" spans="1:17" ht="15.5" x14ac:dyDescent="0.35">
      <c r="A88" s="37">
        <v>87</v>
      </c>
      <c r="B88" s="38">
        <v>44749</v>
      </c>
      <c r="C88" s="39">
        <v>44749</v>
      </c>
      <c r="D88" s="37">
        <v>6892</v>
      </c>
      <c r="E88" s="37">
        <v>25764</v>
      </c>
      <c r="F88" s="37" t="s">
        <v>226</v>
      </c>
      <c r="G88" s="37" t="s">
        <v>173</v>
      </c>
      <c r="H88" s="37" t="s">
        <v>171</v>
      </c>
      <c r="I88" s="37" t="s">
        <v>125</v>
      </c>
      <c r="J88" s="37" t="s">
        <v>109</v>
      </c>
      <c r="K88" s="40">
        <v>12</v>
      </c>
      <c r="L88" s="41">
        <v>1</v>
      </c>
      <c r="M88" s="42">
        <f t="shared" si="2"/>
        <v>12</v>
      </c>
      <c r="N88" s="37">
        <v>1</v>
      </c>
      <c r="O88" s="38" t="s">
        <v>26</v>
      </c>
      <c r="P88" s="43">
        <v>0.05</v>
      </c>
      <c r="Q88" s="42">
        <f t="shared" si="3"/>
        <v>11.4</v>
      </c>
    </row>
    <row r="89" spans="1:17" ht="15.5" x14ac:dyDescent="0.35">
      <c r="A89" s="44">
        <v>88</v>
      </c>
      <c r="B89" s="45">
        <v>44749</v>
      </c>
      <c r="C89" s="46">
        <v>44749</v>
      </c>
      <c r="D89" s="44">
        <v>6464</v>
      </c>
      <c r="E89" s="44">
        <v>20912</v>
      </c>
      <c r="F89" s="44" t="s">
        <v>227</v>
      </c>
      <c r="G89" s="44" t="s">
        <v>38</v>
      </c>
      <c r="H89" s="44" t="s">
        <v>150</v>
      </c>
      <c r="I89" s="44" t="s">
        <v>151</v>
      </c>
      <c r="J89" s="44" t="s">
        <v>107</v>
      </c>
      <c r="K89" s="47">
        <v>9</v>
      </c>
      <c r="L89" s="48">
        <v>1</v>
      </c>
      <c r="M89" s="49">
        <f t="shared" si="2"/>
        <v>9</v>
      </c>
      <c r="N89" s="44">
        <v>5</v>
      </c>
      <c r="O89" s="45" t="s">
        <v>146</v>
      </c>
      <c r="P89" s="50">
        <v>0.15</v>
      </c>
      <c r="Q89" s="49">
        <f t="shared" si="3"/>
        <v>7.65</v>
      </c>
    </row>
    <row r="90" spans="1:17" ht="15.5" x14ac:dyDescent="0.35">
      <c r="A90" s="37">
        <v>89</v>
      </c>
      <c r="B90" s="38">
        <v>44749</v>
      </c>
      <c r="C90" s="39">
        <v>44749</v>
      </c>
      <c r="D90" s="37">
        <v>6143</v>
      </c>
      <c r="E90" s="37">
        <v>11347</v>
      </c>
      <c r="F90" s="37" t="s">
        <v>208</v>
      </c>
      <c r="G90" s="37" t="s">
        <v>173</v>
      </c>
      <c r="H90" s="37" t="s">
        <v>97</v>
      </c>
      <c r="I90" s="37" t="s">
        <v>72</v>
      </c>
      <c r="J90" s="37" t="s">
        <v>108</v>
      </c>
      <c r="K90" s="40">
        <v>8</v>
      </c>
      <c r="L90" s="41">
        <v>5</v>
      </c>
      <c r="M90" s="42">
        <f t="shared" si="2"/>
        <v>40</v>
      </c>
      <c r="N90" s="37">
        <v>2</v>
      </c>
      <c r="O90" s="38" t="s">
        <v>27</v>
      </c>
      <c r="P90" s="43">
        <v>0.06</v>
      </c>
      <c r="Q90" s="42">
        <f t="shared" si="3"/>
        <v>37.6</v>
      </c>
    </row>
    <row r="91" spans="1:17" ht="15.5" x14ac:dyDescent="0.35">
      <c r="A91" s="44">
        <v>90</v>
      </c>
      <c r="B91" s="45">
        <v>44750</v>
      </c>
      <c r="C91" s="46">
        <v>44750</v>
      </c>
      <c r="D91" s="44">
        <v>6678</v>
      </c>
      <c r="E91" s="44">
        <v>25511</v>
      </c>
      <c r="F91" s="44" t="s">
        <v>228</v>
      </c>
      <c r="G91" s="44" t="s">
        <v>143</v>
      </c>
      <c r="H91" s="44" t="s">
        <v>150</v>
      </c>
      <c r="I91" s="44" t="s">
        <v>151</v>
      </c>
      <c r="J91" s="44" t="s">
        <v>107</v>
      </c>
      <c r="K91" s="47">
        <v>9</v>
      </c>
      <c r="L91" s="48">
        <v>2</v>
      </c>
      <c r="M91" s="49">
        <f t="shared" si="2"/>
        <v>18</v>
      </c>
      <c r="N91" s="44">
        <v>0</v>
      </c>
      <c r="O91" s="45" t="s">
        <v>140</v>
      </c>
      <c r="P91" s="50">
        <v>0</v>
      </c>
      <c r="Q91" s="49">
        <f t="shared" si="3"/>
        <v>18</v>
      </c>
    </row>
    <row r="92" spans="1:17" ht="15.5" x14ac:dyDescent="0.35">
      <c r="A92" s="37">
        <v>91</v>
      </c>
      <c r="B92" s="38">
        <v>44750</v>
      </c>
      <c r="C92" s="39">
        <v>44750</v>
      </c>
      <c r="D92" s="37">
        <v>6250</v>
      </c>
      <c r="E92" s="37">
        <v>24461</v>
      </c>
      <c r="F92" s="37" t="s">
        <v>229</v>
      </c>
      <c r="G92" s="37" t="s">
        <v>39</v>
      </c>
      <c r="H92" s="37" t="s">
        <v>98</v>
      </c>
      <c r="I92" s="37" t="s">
        <v>73</v>
      </c>
      <c r="J92" s="37" t="s">
        <v>107</v>
      </c>
      <c r="K92" s="40">
        <v>9</v>
      </c>
      <c r="L92" s="41">
        <v>5</v>
      </c>
      <c r="M92" s="42">
        <f t="shared" si="2"/>
        <v>45</v>
      </c>
      <c r="N92" s="37">
        <v>5</v>
      </c>
      <c r="O92" s="38" t="s">
        <v>146</v>
      </c>
      <c r="P92" s="43">
        <v>0.15</v>
      </c>
      <c r="Q92" s="42">
        <f t="shared" si="3"/>
        <v>38.25</v>
      </c>
    </row>
    <row r="93" spans="1:17" ht="15.5" x14ac:dyDescent="0.35">
      <c r="A93" s="44">
        <v>92</v>
      </c>
      <c r="B93" s="45">
        <v>44751</v>
      </c>
      <c r="C93" s="46">
        <v>44751</v>
      </c>
      <c r="D93" s="44">
        <v>6678</v>
      </c>
      <c r="E93" s="44">
        <v>11047</v>
      </c>
      <c r="F93" s="44" t="s">
        <v>178</v>
      </c>
      <c r="G93" s="44" t="s">
        <v>37</v>
      </c>
      <c r="H93" s="44" t="s">
        <v>102</v>
      </c>
      <c r="I93" s="44" t="s">
        <v>77</v>
      </c>
      <c r="J93" s="44" t="s">
        <v>108</v>
      </c>
      <c r="K93" s="47">
        <v>7.5</v>
      </c>
      <c r="L93" s="48">
        <v>4</v>
      </c>
      <c r="M93" s="49">
        <f t="shared" si="2"/>
        <v>30</v>
      </c>
      <c r="N93" s="44">
        <v>1</v>
      </c>
      <c r="O93" s="45" t="s">
        <v>26</v>
      </c>
      <c r="P93" s="50">
        <v>0.05</v>
      </c>
      <c r="Q93" s="49">
        <f t="shared" si="3"/>
        <v>28.5</v>
      </c>
    </row>
    <row r="94" spans="1:17" ht="15.5" x14ac:dyDescent="0.35">
      <c r="A94" s="37">
        <v>93</v>
      </c>
      <c r="B94" s="38">
        <v>44751</v>
      </c>
      <c r="C94" s="39">
        <v>44751</v>
      </c>
      <c r="D94" s="37">
        <v>6892</v>
      </c>
      <c r="E94" s="37">
        <v>12032</v>
      </c>
      <c r="F94" s="37" t="s">
        <v>230</v>
      </c>
      <c r="G94" s="37" t="s">
        <v>39</v>
      </c>
      <c r="H94" s="37" t="s">
        <v>103</v>
      </c>
      <c r="I94" s="37" t="s">
        <v>78</v>
      </c>
      <c r="J94" s="37" t="s">
        <v>109</v>
      </c>
      <c r="K94" s="40">
        <v>12</v>
      </c>
      <c r="L94" s="41">
        <v>8</v>
      </c>
      <c r="M94" s="42">
        <f t="shared" si="2"/>
        <v>96</v>
      </c>
      <c r="N94" s="37">
        <v>4</v>
      </c>
      <c r="O94" s="38" t="s">
        <v>137</v>
      </c>
      <c r="P94" s="43">
        <v>0.1</v>
      </c>
      <c r="Q94" s="42">
        <f t="shared" si="3"/>
        <v>86.4</v>
      </c>
    </row>
    <row r="95" spans="1:17" ht="15.5" x14ac:dyDescent="0.35">
      <c r="A95" s="44">
        <v>94</v>
      </c>
      <c r="B95" s="45">
        <v>44752</v>
      </c>
      <c r="C95" s="46">
        <v>44752</v>
      </c>
      <c r="D95" s="44">
        <v>5400</v>
      </c>
      <c r="E95" s="44">
        <v>27560</v>
      </c>
      <c r="F95" s="44" t="s">
        <v>174</v>
      </c>
      <c r="G95" s="44" t="s">
        <v>143</v>
      </c>
      <c r="H95" s="44" t="s">
        <v>150</v>
      </c>
      <c r="I95" s="44" t="s">
        <v>151</v>
      </c>
      <c r="J95" s="44" t="s">
        <v>107</v>
      </c>
      <c r="K95" s="47">
        <v>9</v>
      </c>
      <c r="L95" s="48">
        <v>3</v>
      </c>
      <c r="M95" s="49">
        <f t="shared" si="2"/>
        <v>27</v>
      </c>
      <c r="N95" s="44">
        <v>2</v>
      </c>
      <c r="O95" s="45" t="s">
        <v>27</v>
      </c>
      <c r="P95" s="50">
        <v>0.06</v>
      </c>
      <c r="Q95" s="49">
        <f t="shared" si="3"/>
        <v>25.38</v>
      </c>
    </row>
    <row r="96" spans="1:17" ht="15.5" x14ac:dyDescent="0.35">
      <c r="A96" s="37">
        <v>95</v>
      </c>
      <c r="B96" s="38">
        <v>44752</v>
      </c>
      <c r="C96" s="39">
        <v>44752</v>
      </c>
      <c r="D96" s="37">
        <v>6678</v>
      </c>
      <c r="E96" s="37">
        <v>15464</v>
      </c>
      <c r="F96" s="37" t="s">
        <v>231</v>
      </c>
      <c r="G96" s="37" t="s">
        <v>232</v>
      </c>
      <c r="H96" s="37" t="s">
        <v>100</v>
      </c>
      <c r="I96" s="37" t="s">
        <v>75</v>
      </c>
      <c r="J96" s="37" t="s">
        <v>109</v>
      </c>
      <c r="K96" s="40">
        <v>12</v>
      </c>
      <c r="L96" s="41">
        <v>7</v>
      </c>
      <c r="M96" s="42">
        <f t="shared" si="2"/>
        <v>84</v>
      </c>
      <c r="N96" s="37">
        <v>4</v>
      </c>
      <c r="O96" s="38" t="s">
        <v>137</v>
      </c>
      <c r="P96" s="43">
        <v>0.1</v>
      </c>
      <c r="Q96" s="42">
        <f t="shared" si="3"/>
        <v>75.599999999999994</v>
      </c>
    </row>
    <row r="97" spans="1:17" ht="15.5" x14ac:dyDescent="0.35">
      <c r="A97" s="44">
        <v>96</v>
      </c>
      <c r="B97" s="45">
        <v>44753</v>
      </c>
      <c r="C97" s="46">
        <v>44753</v>
      </c>
      <c r="D97" s="44">
        <v>8064</v>
      </c>
      <c r="E97" s="44">
        <v>12971</v>
      </c>
      <c r="F97" s="44" t="s">
        <v>233</v>
      </c>
      <c r="G97" s="44" t="s">
        <v>180</v>
      </c>
      <c r="H97" s="44" t="s">
        <v>102</v>
      </c>
      <c r="I97" s="44" t="s">
        <v>77</v>
      </c>
      <c r="J97" s="44" t="s">
        <v>108</v>
      </c>
      <c r="K97" s="47">
        <v>7.5</v>
      </c>
      <c r="L97" s="48">
        <v>10</v>
      </c>
      <c r="M97" s="49">
        <f t="shared" si="2"/>
        <v>75</v>
      </c>
      <c r="N97" s="44">
        <v>2</v>
      </c>
      <c r="O97" s="45" t="s">
        <v>27</v>
      </c>
      <c r="P97" s="50">
        <v>0.06</v>
      </c>
      <c r="Q97" s="49">
        <f t="shared" si="3"/>
        <v>70.5</v>
      </c>
    </row>
    <row r="98" spans="1:17" ht="15.5" x14ac:dyDescent="0.35">
      <c r="A98" s="37">
        <v>97</v>
      </c>
      <c r="B98" s="38">
        <v>44754</v>
      </c>
      <c r="C98" s="39">
        <v>44754</v>
      </c>
      <c r="D98" s="37">
        <v>6250</v>
      </c>
      <c r="E98" s="37">
        <v>12883</v>
      </c>
      <c r="F98" s="37" t="s">
        <v>210</v>
      </c>
      <c r="G98" s="37" t="s">
        <v>36</v>
      </c>
      <c r="H98" s="37" t="s">
        <v>100</v>
      </c>
      <c r="I98" s="37" t="s">
        <v>75</v>
      </c>
      <c r="J98" s="37" t="s">
        <v>109</v>
      </c>
      <c r="K98" s="40">
        <v>12</v>
      </c>
      <c r="L98" s="41">
        <v>7</v>
      </c>
      <c r="M98" s="42">
        <f t="shared" si="2"/>
        <v>84</v>
      </c>
      <c r="N98" s="37">
        <v>4</v>
      </c>
      <c r="O98" s="38" t="s">
        <v>137</v>
      </c>
      <c r="P98" s="43">
        <v>0.1</v>
      </c>
      <c r="Q98" s="42">
        <f t="shared" si="3"/>
        <v>75.599999999999994</v>
      </c>
    </row>
    <row r="99" spans="1:17" ht="15.5" x14ac:dyDescent="0.35">
      <c r="A99" s="44">
        <v>98</v>
      </c>
      <c r="B99" s="45">
        <v>44754</v>
      </c>
      <c r="C99" s="46">
        <v>44754</v>
      </c>
      <c r="D99" s="44">
        <v>5418</v>
      </c>
      <c r="E99" s="44">
        <v>16736</v>
      </c>
      <c r="F99" s="44" t="s">
        <v>141</v>
      </c>
      <c r="G99" s="44" t="s">
        <v>40</v>
      </c>
      <c r="H99" s="44" t="s">
        <v>159</v>
      </c>
      <c r="I99" s="44" t="s">
        <v>160</v>
      </c>
      <c r="J99" s="44" t="s">
        <v>110</v>
      </c>
      <c r="K99" s="47">
        <v>5.95</v>
      </c>
      <c r="L99" s="48">
        <v>4</v>
      </c>
      <c r="M99" s="49">
        <f t="shared" si="2"/>
        <v>23.8</v>
      </c>
      <c r="N99" s="44">
        <v>1</v>
      </c>
      <c r="O99" s="45" t="s">
        <v>26</v>
      </c>
      <c r="P99" s="50">
        <v>0.05</v>
      </c>
      <c r="Q99" s="49">
        <f t="shared" si="3"/>
        <v>22.61</v>
      </c>
    </row>
    <row r="100" spans="1:17" ht="15.5" x14ac:dyDescent="0.35">
      <c r="A100" s="37">
        <v>99</v>
      </c>
      <c r="B100" s="38">
        <v>44755</v>
      </c>
      <c r="C100" s="39">
        <v>44755</v>
      </c>
      <c r="D100" s="37">
        <v>6464</v>
      </c>
      <c r="E100" s="37">
        <v>28365</v>
      </c>
      <c r="F100" s="37" t="s">
        <v>147</v>
      </c>
      <c r="G100" s="37" t="s">
        <v>43</v>
      </c>
      <c r="H100" s="37" t="s">
        <v>103</v>
      </c>
      <c r="I100" s="37" t="s">
        <v>78</v>
      </c>
      <c r="J100" s="37" t="s">
        <v>109</v>
      </c>
      <c r="K100" s="40">
        <v>12</v>
      </c>
      <c r="L100" s="41">
        <v>7</v>
      </c>
      <c r="M100" s="42">
        <f t="shared" si="2"/>
        <v>84</v>
      </c>
      <c r="N100" s="37">
        <v>1</v>
      </c>
      <c r="O100" s="38" t="s">
        <v>26</v>
      </c>
      <c r="P100" s="43">
        <v>0.05</v>
      </c>
      <c r="Q100" s="42">
        <f t="shared" si="3"/>
        <v>79.8</v>
      </c>
    </row>
    <row r="101" spans="1:17" ht="15.5" x14ac:dyDescent="0.35">
      <c r="A101" s="44">
        <v>100</v>
      </c>
      <c r="B101" s="45">
        <v>44755</v>
      </c>
      <c r="C101" s="46">
        <v>44755</v>
      </c>
      <c r="D101" s="44">
        <v>5400</v>
      </c>
      <c r="E101" s="44">
        <v>16974</v>
      </c>
      <c r="F101" s="44" t="s">
        <v>93</v>
      </c>
      <c r="G101" s="44" t="s">
        <v>42</v>
      </c>
      <c r="H101" s="44" t="s">
        <v>100</v>
      </c>
      <c r="I101" s="44" t="s">
        <v>75</v>
      </c>
      <c r="J101" s="44" t="s">
        <v>109</v>
      </c>
      <c r="K101" s="47">
        <v>12</v>
      </c>
      <c r="L101" s="48">
        <v>4</v>
      </c>
      <c r="M101" s="49">
        <f t="shared" si="2"/>
        <v>48</v>
      </c>
      <c r="N101" s="44">
        <v>0</v>
      </c>
      <c r="O101" s="45" t="s">
        <v>140</v>
      </c>
      <c r="P101" s="50">
        <v>0</v>
      </c>
      <c r="Q101" s="49">
        <f t="shared" si="3"/>
        <v>48</v>
      </c>
    </row>
    <row r="102" spans="1:17" ht="15.5" x14ac:dyDescent="0.35">
      <c r="A102" s="37">
        <v>101</v>
      </c>
      <c r="B102" s="38">
        <v>44756</v>
      </c>
      <c r="C102" s="39">
        <v>44756</v>
      </c>
      <c r="D102" s="37">
        <v>6464</v>
      </c>
      <c r="E102" s="37">
        <v>15353</v>
      </c>
      <c r="F102" s="37" t="s">
        <v>149</v>
      </c>
      <c r="G102" s="37" t="s">
        <v>139</v>
      </c>
      <c r="H102" s="37" t="s">
        <v>95</v>
      </c>
      <c r="I102" s="37" t="s">
        <v>70</v>
      </c>
      <c r="J102" s="37" t="s">
        <v>110</v>
      </c>
      <c r="K102" s="40">
        <v>5.95</v>
      </c>
      <c r="L102" s="41">
        <v>3</v>
      </c>
      <c r="M102" s="42">
        <f t="shared" si="2"/>
        <v>17.850000000000001</v>
      </c>
      <c r="N102" s="37">
        <v>3</v>
      </c>
      <c r="O102" s="38" t="s">
        <v>28</v>
      </c>
      <c r="P102" s="43">
        <v>0.08</v>
      </c>
      <c r="Q102" s="42">
        <f t="shared" si="3"/>
        <v>16.422000000000001</v>
      </c>
    </row>
    <row r="103" spans="1:17" ht="15.5" x14ac:dyDescent="0.35">
      <c r="A103" s="44">
        <v>102</v>
      </c>
      <c r="B103" s="45">
        <v>44756</v>
      </c>
      <c r="C103" s="46">
        <v>44756</v>
      </c>
      <c r="D103" s="44">
        <v>5382</v>
      </c>
      <c r="E103" s="44">
        <v>26269</v>
      </c>
      <c r="F103" s="44" t="s">
        <v>205</v>
      </c>
      <c r="G103" s="44" t="s">
        <v>184</v>
      </c>
      <c r="H103" s="44" t="s">
        <v>99</v>
      </c>
      <c r="I103" s="44" t="s">
        <v>74</v>
      </c>
      <c r="J103" s="44" t="s">
        <v>108</v>
      </c>
      <c r="K103" s="47">
        <v>7.5</v>
      </c>
      <c r="L103" s="48">
        <v>3</v>
      </c>
      <c r="M103" s="49">
        <f t="shared" si="2"/>
        <v>22.5</v>
      </c>
      <c r="N103" s="44">
        <v>3</v>
      </c>
      <c r="O103" s="45" t="s">
        <v>28</v>
      </c>
      <c r="P103" s="50">
        <v>0.08</v>
      </c>
      <c r="Q103" s="49">
        <f t="shared" si="3"/>
        <v>20.7</v>
      </c>
    </row>
    <row r="104" spans="1:17" ht="15.5" x14ac:dyDescent="0.35">
      <c r="A104" s="37">
        <v>103</v>
      </c>
      <c r="B104" s="38">
        <v>44757</v>
      </c>
      <c r="C104" s="39">
        <v>44757</v>
      </c>
      <c r="D104" s="37">
        <v>6464</v>
      </c>
      <c r="E104" s="37">
        <v>16272</v>
      </c>
      <c r="F104" s="37" t="s">
        <v>212</v>
      </c>
      <c r="G104" s="37" t="s">
        <v>40</v>
      </c>
      <c r="H104" s="37" t="s">
        <v>100</v>
      </c>
      <c r="I104" s="37" t="s">
        <v>75</v>
      </c>
      <c r="J104" s="37" t="s">
        <v>109</v>
      </c>
      <c r="K104" s="40">
        <v>12</v>
      </c>
      <c r="L104" s="41">
        <v>6</v>
      </c>
      <c r="M104" s="42">
        <f t="shared" si="2"/>
        <v>72</v>
      </c>
      <c r="N104" s="37">
        <v>0</v>
      </c>
      <c r="O104" s="38" t="s">
        <v>140</v>
      </c>
      <c r="P104" s="43">
        <v>0</v>
      </c>
      <c r="Q104" s="42">
        <f t="shared" si="3"/>
        <v>72</v>
      </c>
    </row>
    <row r="105" spans="1:17" ht="15.5" x14ac:dyDescent="0.35">
      <c r="A105" s="44">
        <v>104</v>
      </c>
      <c r="B105" s="45">
        <v>44757</v>
      </c>
      <c r="C105" s="46">
        <v>44757</v>
      </c>
      <c r="D105" s="44">
        <v>6464</v>
      </c>
      <c r="E105" s="44">
        <v>22708</v>
      </c>
      <c r="F105" s="44" t="s">
        <v>214</v>
      </c>
      <c r="G105" s="44" t="s">
        <v>37</v>
      </c>
      <c r="H105" s="44" t="s">
        <v>99</v>
      </c>
      <c r="I105" s="44" t="s">
        <v>74</v>
      </c>
      <c r="J105" s="44" t="s">
        <v>108</v>
      </c>
      <c r="K105" s="47">
        <v>7.5</v>
      </c>
      <c r="L105" s="48">
        <v>5</v>
      </c>
      <c r="M105" s="49">
        <f t="shared" si="2"/>
        <v>37.5</v>
      </c>
      <c r="N105" s="44">
        <v>2</v>
      </c>
      <c r="O105" s="45" t="s">
        <v>27</v>
      </c>
      <c r="P105" s="50">
        <v>0.06</v>
      </c>
      <c r="Q105" s="49">
        <f t="shared" si="3"/>
        <v>35.25</v>
      </c>
    </row>
    <row r="106" spans="1:17" ht="15.5" x14ac:dyDescent="0.35">
      <c r="A106" s="37">
        <v>105</v>
      </c>
      <c r="B106" s="38">
        <v>44757</v>
      </c>
      <c r="C106" s="39">
        <v>44757</v>
      </c>
      <c r="D106" s="37">
        <v>6357</v>
      </c>
      <c r="E106" s="37">
        <v>17972</v>
      </c>
      <c r="F106" s="37" t="s">
        <v>234</v>
      </c>
      <c r="G106" s="37" t="s">
        <v>36</v>
      </c>
      <c r="H106" s="37" t="s">
        <v>95</v>
      </c>
      <c r="I106" s="37" t="s">
        <v>70</v>
      </c>
      <c r="J106" s="37" t="s">
        <v>110</v>
      </c>
      <c r="K106" s="40">
        <v>5.95</v>
      </c>
      <c r="L106" s="41">
        <v>9</v>
      </c>
      <c r="M106" s="42">
        <f t="shared" si="2"/>
        <v>53.550000000000004</v>
      </c>
      <c r="N106" s="37">
        <v>4</v>
      </c>
      <c r="O106" s="38" t="s">
        <v>137</v>
      </c>
      <c r="P106" s="43">
        <v>0.1</v>
      </c>
      <c r="Q106" s="42">
        <f t="shared" si="3"/>
        <v>48.195000000000007</v>
      </c>
    </row>
    <row r="107" spans="1:17" ht="15.5" x14ac:dyDescent="0.35">
      <c r="A107" s="44">
        <v>106</v>
      </c>
      <c r="B107" s="45">
        <v>44757</v>
      </c>
      <c r="C107" s="46">
        <v>44757</v>
      </c>
      <c r="D107" s="44">
        <v>5418</v>
      </c>
      <c r="E107" s="44">
        <v>10523</v>
      </c>
      <c r="F107" s="44" t="s">
        <v>235</v>
      </c>
      <c r="G107" s="44" t="s">
        <v>139</v>
      </c>
      <c r="H107" s="44" t="s">
        <v>150</v>
      </c>
      <c r="I107" s="44" t="s">
        <v>151</v>
      </c>
      <c r="J107" s="44" t="s">
        <v>107</v>
      </c>
      <c r="K107" s="47">
        <v>9</v>
      </c>
      <c r="L107" s="48">
        <v>2</v>
      </c>
      <c r="M107" s="49">
        <f t="shared" si="2"/>
        <v>18</v>
      </c>
      <c r="N107" s="44">
        <v>1</v>
      </c>
      <c r="O107" s="45" t="s">
        <v>26</v>
      </c>
      <c r="P107" s="50">
        <v>0.05</v>
      </c>
      <c r="Q107" s="49">
        <f t="shared" si="3"/>
        <v>17.100000000000001</v>
      </c>
    </row>
    <row r="108" spans="1:17" ht="15.5" x14ac:dyDescent="0.35">
      <c r="A108" s="37">
        <v>107</v>
      </c>
      <c r="B108" s="38">
        <v>44757</v>
      </c>
      <c r="C108" s="39">
        <v>44757</v>
      </c>
      <c r="D108" s="37">
        <v>6678</v>
      </c>
      <c r="E108" s="37">
        <v>15353</v>
      </c>
      <c r="F108" s="37" t="s">
        <v>149</v>
      </c>
      <c r="G108" s="37" t="s">
        <v>139</v>
      </c>
      <c r="H108" s="37" t="s">
        <v>98</v>
      </c>
      <c r="I108" s="37" t="s">
        <v>73</v>
      </c>
      <c r="J108" s="37" t="s">
        <v>107</v>
      </c>
      <c r="K108" s="40">
        <v>9</v>
      </c>
      <c r="L108" s="41">
        <v>4</v>
      </c>
      <c r="M108" s="42">
        <f t="shared" si="2"/>
        <v>36</v>
      </c>
      <c r="N108" s="37">
        <v>4</v>
      </c>
      <c r="O108" s="38" t="s">
        <v>137</v>
      </c>
      <c r="P108" s="43">
        <v>0.1</v>
      </c>
      <c r="Q108" s="42">
        <f t="shared" si="3"/>
        <v>32.4</v>
      </c>
    </row>
    <row r="109" spans="1:17" ht="15.5" x14ac:dyDescent="0.35">
      <c r="A109" s="44">
        <v>108</v>
      </c>
      <c r="B109" s="45">
        <v>44758</v>
      </c>
      <c r="C109" s="46">
        <v>44758</v>
      </c>
      <c r="D109" s="44">
        <v>8064</v>
      </c>
      <c r="E109" s="44">
        <v>21702</v>
      </c>
      <c r="F109" s="44" t="s">
        <v>236</v>
      </c>
      <c r="G109" s="44" t="s">
        <v>36</v>
      </c>
      <c r="H109" s="44" t="s">
        <v>96</v>
      </c>
      <c r="I109" s="44" t="s">
        <v>71</v>
      </c>
      <c r="J109" s="44" t="s">
        <v>108</v>
      </c>
      <c r="K109" s="47">
        <v>7.5</v>
      </c>
      <c r="L109" s="48">
        <v>7</v>
      </c>
      <c r="M109" s="49">
        <f t="shared" si="2"/>
        <v>52.5</v>
      </c>
      <c r="N109" s="44">
        <v>0</v>
      </c>
      <c r="O109" s="45" t="s">
        <v>140</v>
      </c>
      <c r="P109" s="50">
        <v>0</v>
      </c>
      <c r="Q109" s="49">
        <f t="shared" si="3"/>
        <v>52.5</v>
      </c>
    </row>
    <row r="110" spans="1:17" ht="15.5" x14ac:dyDescent="0.35">
      <c r="A110" s="37">
        <v>109</v>
      </c>
      <c r="B110" s="38">
        <v>44758</v>
      </c>
      <c r="C110" s="39">
        <v>44758</v>
      </c>
      <c r="D110" s="37">
        <v>5418</v>
      </c>
      <c r="E110" s="37">
        <v>11124</v>
      </c>
      <c r="F110" s="37" t="s">
        <v>142</v>
      </c>
      <c r="G110" s="37" t="s">
        <v>143</v>
      </c>
      <c r="H110" s="37" t="s">
        <v>97</v>
      </c>
      <c r="I110" s="37" t="s">
        <v>72</v>
      </c>
      <c r="J110" s="37" t="s">
        <v>108</v>
      </c>
      <c r="K110" s="40">
        <v>8</v>
      </c>
      <c r="L110" s="41">
        <v>7</v>
      </c>
      <c r="M110" s="42">
        <f t="shared" si="2"/>
        <v>56</v>
      </c>
      <c r="N110" s="37">
        <v>3</v>
      </c>
      <c r="O110" s="38" t="s">
        <v>28</v>
      </c>
      <c r="P110" s="43">
        <v>0.08</v>
      </c>
      <c r="Q110" s="42">
        <f t="shared" si="3"/>
        <v>51.519999999999996</v>
      </c>
    </row>
    <row r="111" spans="1:17" ht="15.5" x14ac:dyDescent="0.35">
      <c r="A111" s="44">
        <v>110</v>
      </c>
      <c r="B111" s="45">
        <v>44758</v>
      </c>
      <c r="C111" s="46">
        <v>44758</v>
      </c>
      <c r="D111" s="44">
        <v>5400</v>
      </c>
      <c r="E111" s="44">
        <v>13321</v>
      </c>
      <c r="F111" s="44" t="s">
        <v>237</v>
      </c>
      <c r="G111" s="44" t="s">
        <v>136</v>
      </c>
      <c r="H111" s="44" t="s">
        <v>102</v>
      </c>
      <c r="I111" s="44" t="s">
        <v>77</v>
      </c>
      <c r="J111" s="44" t="s">
        <v>108</v>
      </c>
      <c r="K111" s="47">
        <v>7.5</v>
      </c>
      <c r="L111" s="48">
        <v>5</v>
      </c>
      <c r="M111" s="49">
        <f t="shared" si="2"/>
        <v>37.5</v>
      </c>
      <c r="N111" s="44">
        <v>2</v>
      </c>
      <c r="O111" s="45" t="s">
        <v>27</v>
      </c>
      <c r="P111" s="50">
        <v>0.06</v>
      </c>
      <c r="Q111" s="49">
        <f t="shared" si="3"/>
        <v>35.25</v>
      </c>
    </row>
    <row r="112" spans="1:17" ht="15.5" x14ac:dyDescent="0.35">
      <c r="A112" s="37">
        <v>111</v>
      </c>
      <c r="B112" s="38">
        <v>44758</v>
      </c>
      <c r="C112" s="39">
        <v>44758</v>
      </c>
      <c r="D112" s="37">
        <v>8064</v>
      </c>
      <c r="E112" s="37">
        <v>23827</v>
      </c>
      <c r="F112" s="37" t="s">
        <v>238</v>
      </c>
      <c r="G112" s="37" t="s">
        <v>44</v>
      </c>
      <c r="H112" s="37" t="s">
        <v>97</v>
      </c>
      <c r="I112" s="37" t="s">
        <v>72</v>
      </c>
      <c r="J112" s="37" t="s">
        <v>108</v>
      </c>
      <c r="K112" s="40">
        <v>8</v>
      </c>
      <c r="L112" s="41">
        <v>5</v>
      </c>
      <c r="M112" s="42">
        <f t="shared" si="2"/>
        <v>40</v>
      </c>
      <c r="N112" s="37">
        <v>0</v>
      </c>
      <c r="O112" s="38" t="s">
        <v>140</v>
      </c>
      <c r="P112" s="43">
        <v>0</v>
      </c>
      <c r="Q112" s="42">
        <f t="shared" si="3"/>
        <v>40</v>
      </c>
    </row>
    <row r="113" spans="1:17" ht="15.5" x14ac:dyDescent="0.35">
      <c r="A113" s="44">
        <v>112</v>
      </c>
      <c r="B113" s="45">
        <v>44758</v>
      </c>
      <c r="C113" s="46">
        <v>44758</v>
      </c>
      <c r="D113" s="44">
        <v>6892</v>
      </c>
      <c r="E113" s="44">
        <v>25929</v>
      </c>
      <c r="F113" s="44" t="s">
        <v>155</v>
      </c>
      <c r="G113" s="44" t="s">
        <v>156</v>
      </c>
      <c r="H113" s="44" t="s">
        <v>103</v>
      </c>
      <c r="I113" s="44" t="s">
        <v>78</v>
      </c>
      <c r="J113" s="44" t="s">
        <v>109</v>
      </c>
      <c r="K113" s="47">
        <v>12</v>
      </c>
      <c r="L113" s="48">
        <v>10</v>
      </c>
      <c r="M113" s="49">
        <f t="shared" si="2"/>
        <v>120</v>
      </c>
      <c r="N113" s="44">
        <v>0</v>
      </c>
      <c r="O113" s="45" t="s">
        <v>140</v>
      </c>
      <c r="P113" s="50">
        <v>0</v>
      </c>
      <c r="Q113" s="49">
        <f t="shared" si="3"/>
        <v>120</v>
      </c>
    </row>
    <row r="114" spans="1:17" ht="15.5" x14ac:dyDescent="0.35">
      <c r="A114" s="37">
        <v>113</v>
      </c>
      <c r="B114" s="38">
        <v>44759</v>
      </c>
      <c r="C114" s="39">
        <v>44759</v>
      </c>
      <c r="D114" s="37">
        <v>6678</v>
      </c>
      <c r="E114" s="37">
        <v>16741</v>
      </c>
      <c r="F114" s="37" t="s">
        <v>239</v>
      </c>
      <c r="G114" s="37" t="s">
        <v>41</v>
      </c>
      <c r="H114" s="37" t="s">
        <v>96</v>
      </c>
      <c r="I114" s="37" t="s">
        <v>71</v>
      </c>
      <c r="J114" s="37" t="s">
        <v>108</v>
      </c>
      <c r="K114" s="40">
        <v>7.5</v>
      </c>
      <c r="L114" s="41">
        <v>2</v>
      </c>
      <c r="M114" s="42">
        <f t="shared" si="2"/>
        <v>15</v>
      </c>
      <c r="N114" s="37">
        <v>3</v>
      </c>
      <c r="O114" s="38" t="s">
        <v>28</v>
      </c>
      <c r="P114" s="43">
        <v>0.08</v>
      </c>
      <c r="Q114" s="42">
        <f t="shared" si="3"/>
        <v>13.8</v>
      </c>
    </row>
    <row r="115" spans="1:17" ht="15.5" x14ac:dyDescent="0.35">
      <c r="A115" s="44">
        <v>114</v>
      </c>
      <c r="B115" s="45">
        <v>44759</v>
      </c>
      <c r="C115" s="46">
        <v>44759</v>
      </c>
      <c r="D115" s="44">
        <v>6571</v>
      </c>
      <c r="E115" s="44">
        <v>21803</v>
      </c>
      <c r="F115" s="44" t="s">
        <v>91</v>
      </c>
      <c r="G115" s="44" t="s">
        <v>42</v>
      </c>
      <c r="H115" s="44" t="s">
        <v>99</v>
      </c>
      <c r="I115" s="44" t="s">
        <v>74</v>
      </c>
      <c r="J115" s="44" t="s">
        <v>108</v>
      </c>
      <c r="K115" s="47">
        <v>7.5</v>
      </c>
      <c r="L115" s="48">
        <v>2</v>
      </c>
      <c r="M115" s="49">
        <f t="shared" si="2"/>
        <v>15</v>
      </c>
      <c r="N115" s="44">
        <v>0</v>
      </c>
      <c r="O115" s="45" t="s">
        <v>140</v>
      </c>
      <c r="P115" s="50">
        <v>0</v>
      </c>
      <c r="Q115" s="49">
        <f t="shared" si="3"/>
        <v>15</v>
      </c>
    </row>
    <row r="116" spans="1:17" ht="15.5" x14ac:dyDescent="0.35">
      <c r="A116" s="37">
        <v>115</v>
      </c>
      <c r="B116" s="38">
        <v>44759</v>
      </c>
      <c r="C116" s="39">
        <v>44759</v>
      </c>
      <c r="D116" s="37">
        <v>4350</v>
      </c>
      <c r="E116" s="37">
        <v>20177</v>
      </c>
      <c r="F116" s="37" t="s">
        <v>190</v>
      </c>
      <c r="G116" s="37" t="s">
        <v>40</v>
      </c>
      <c r="H116" s="37" t="s">
        <v>103</v>
      </c>
      <c r="I116" s="37" t="s">
        <v>78</v>
      </c>
      <c r="J116" s="37" t="s">
        <v>109</v>
      </c>
      <c r="K116" s="40">
        <v>12</v>
      </c>
      <c r="L116" s="41">
        <v>1</v>
      </c>
      <c r="M116" s="42">
        <f t="shared" si="2"/>
        <v>12</v>
      </c>
      <c r="N116" s="37">
        <v>2</v>
      </c>
      <c r="O116" s="38" t="s">
        <v>27</v>
      </c>
      <c r="P116" s="43">
        <v>0.06</v>
      </c>
      <c r="Q116" s="42">
        <f t="shared" si="3"/>
        <v>11.28</v>
      </c>
    </row>
    <row r="117" spans="1:17" ht="15.5" x14ac:dyDescent="0.35">
      <c r="A117" s="44">
        <v>116</v>
      </c>
      <c r="B117" s="45">
        <v>44760</v>
      </c>
      <c r="C117" s="46">
        <v>44760</v>
      </c>
      <c r="D117" s="44">
        <v>8064</v>
      </c>
      <c r="E117" s="44">
        <v>24142</v>
      </c>
      <c r="F117" s="44" t="s">
        <v>203</v>
      </c>
      <c r="G117" s="44" t="s">
        <v>38</v>
      </c>
      <c r="H117" s="44" t="s">
        <v>95</v>
      </c>
      <c r="I117" s="44" t="s">
        <v>70</v>
      </c>
      <c r="J117" s="44" t="s">
        <v>110</v>
      </c>
      <c r="K117" s="47">
        <v>5.95</v>
      </c>
      <c r="L117" s="48">
        <v>8</v>
      </c>
      <c r="M117" s="49">
        <f t="shared" si="2"/>
        <v>47.6</v>
      </c>
      <c r="N117" s="44">
        <v>2</v>
      </c>
      <c r="O117" s="45" t="s">
        <v>27</v>
      </c>
      <c r="P117" s="50">
        <v>0.06</v>
      </c>
      <c r="Q117" s="49">
        <f t="shared" si="3"/>
        <v>44.744</v>
      </c>
    </row>
    <row r="118" spans="1:17" ht="15.5" x14ac:dyDescent="0.35">
      <c r="A118" s="37">
        <v>117</v>
      </c>
      <c r="B118" s="38">
        <v>44760</v>
      </c>
      <c r="C118" s="39">
        <v>44760</v>
      </c>
      <c r="D118" s="37">
        <v>6143</v>
      </c>
      <c r="E118" s="37">
        <v>10550</v>
      </c>
      <c r="F118" s="37" t="s">
        <v>240</v>
      </c>
      <c r="G118" s="37" t="s">
        <v>232</v>
      </c>
      <c r="H118" s="37" t="s">
        <v>97</v>
      </c>
      <c r="I118" s="37" t="s">
        <v>72</v>
      </c>
      <c r="J118" s="37" t="s">
        <v>108</v>
      </c>
      <c r="K118" s="40">
        <v>8</v>
      </c>
      <c r="L118" s="41">
        <v>3</v>
      </c>
      <c r="M118" s="42">
        <f t="shared" si="2"/>
        <v>24</v>
      </c>
      <c r="N118" s="37">
        <v>2</v>
      </c>
      <c r="O118" s="38" t="s">
        <v>27</v>
      </c>
      <c r="P118" s="43">
        <v>0.06</v>
      </c>
      <c r="Q118" s="42">
        <f t="shared" si="3"/>
        <v>22.56</v>
      </c>
    </row>
    <row r="119" spans="1:17" ht="15.5" x14ac:dyDescent="0.35">
      <c r="A119" s="44">
        <v>118</v>
      </c>
      <c r="B119" s="45">
        <v>44762</v>
      </c>
      <c r="C119" s="46">
        <v>44762</v>
      </c>
      <c r="D119" s="44">
        <v>6464</v>
      </c>
      <c r="E119" s="44">
        <v>10828</v>
      </c>
      <c r="F119" s="44" t="s">
        <v>88</v>
      </c>
      <c r="G119" s="44" t="s">
        <v>42</v>
      </c>
      <c r="H119" s="44" t="s">
        <v>96</v>
      </c>
      <c r="I119" s="44" t="s">
        <v>71</v>
      </c>
      <c r="J119" s="44" t="s">
        <v>108</v>
      </c>
      <c r="K119" s="47">
        <v>7.5</v>
      </c>
      <c r="L119" s="48">
        <v>8</v>
      </c>
      <c r="M119" s="49">
        <f t="shared" si="2"/>
        <v>60</v>
      </c>
      <c r="N119" s="44">
        <v>3</v>
      </c>
      <c r="O119" s="45" t="s">
        <v>28</v>
      </c>
      <c r="P119" s="50">
        <v>0.08</v>
      </c>
      <c r="Q119" s="49">
        <f t="shared" si="3"/>
        <v>55.2</v>
      </c>
    </row>
    <row r="120" spans="1:17" ht="15.5" x14ac:dyDescent="0.35">
      <c r="A120" s="37">
        <v>119</v>
      </c>
      <c r="B120" s="38">
        <v>44762</v>
      </c>
      <c r="C120" s="39">
        <v>44762</v>
      </c>
      <c r="D120" s="37">
        <v>8064</v>
      </c>
      <c r="E120" s="37">
        <v>10734</v>
      </c>
      <c r="F120" s="37" t="s">
        <v>241</v>
      </c>
      <c r="G120" s="37" t="s">
        <v>36</v>
      </c>
      <c r="H120" s="37" t="s">
        <v>150</v>
      </c>
      <c r="I120" s="37" t="s">
        <v>151</v>
      </c>
      <c r="J120" s="37" t="s">
        <v>107</v>
      </c>
      <c r="K120" s="40">
        <v>9</v>
      </c>
      <c r="L120" s="41">
        <v>7</v>
      </c>
      <c r="M120" s="42">
        <f t="shared" si="2"/>
        <v>63</v>
      </c>
      <c r="N120" s="37">
        <v>2</v>
      </c>
      <c r="O120" s="38" t="s">
        <v>27</v>
      </c>
      <c r="P120" s="43">
        <v>0.06</v>
      </c>
      <c r="Q120" s="42">
        <f t="shared" si="3"/>
        <v>59.22</v>
      </c>
    </row>
    <row r="121" spans="1:17" ht="15.5" x14ac:dyDescent="0.35">
      <c r="A121" s="44">
        <v>120</v>
      </c>
      <c r="B121" s="45">
        <v>44762</v>
      </c>
      <c r="C121" s="46">
        <v>44762</v>
      </c>
      <c r="D121" s="44">
        <v>4350</v>
      </c>
      <c r="E121" s="44">
        <v>26512</v>
      </c>
      <c r="F121" s="44" t="s">
        <v>242</v>
      </c>
      <c r="G121" s="44" t="s">
        <v>40</v>
      </c>
      <c r="H121" s="44" t="s">
        <v>99</v>
      </c>
      <c r="I121" s="44" t="s">
        <v>74</v>
      </c>
      <c r="J121" s="44" t="s">
        <v>108</v>
      </c>
      <c r="K121" s="47">
        <v>7.5</v>
      </c>
      <c r="L121" s="48">
        <v>1</v>
      </c>
      <c r="M121" s="49">
        <f t="shared" si="2"/>
        <v>7.5</v>
      </c>
      <c r="N121" s="44">
        <v>5</v>
      </c>
      <c r="O121" s="45" t="s">
        <v>146</v>
      </c>
      <c r="P121" s="50">
        <v>0.15</v>
      </c>
      <c r="Q121" s="49">
        <f t="shared" si="3"/>
        <v>6.375</v>
      </c>
    </row>
    <row r="122" spans="1:17" ht="15.5" x14ac:dyDescent="0.35">
      <c r="A122" s="37">
        <v>121</v>
      </c>
      <c r="B122" s="38">
        <v>44763</v>
      </c>
      <c r="C122" s="39">
        <v>44763</v>
      </c>
      <c r="D122" s="37">
        <v>5400</v>
      </c>
      <c r="E122" s="37">
        <v>18195</v>
      </c>
      <c r="F122" s="37" t="s">
        <v>243</v>
      </c>
      <c r="G122" s="37" t="s">
        <v>39</v>
      </c>
      <c r="H122" s="37" t="s">
        <v>154</v>
      </c>
      <c r="I122" s="37" t="s">
        <v>126</v>
      </c>
      <c r="J122" s="37" t="s">
        <v>110</v>
      </c>
      <c r="K122" s="40">
        <v>5.95</v>
      </c>
      <c r="L122" s="41">
        <v>2</v>
      </c>
      <c r="M122" s="42">
        <f t="shared" si="2"/>
        <v>11.9</v>
      </c>
      <c r="N122" s="37">
        <v>1</v>
      </c>
      <c r="O122" s="38" t="s">
        <v>26</v>
      </c>
      <c r="P122" s="43">
        <v>0.05</v>
      </c>
      <c r="Q122" s="42">
        <f t="shared" si="3"/>
        <v>11.305</v>
      </c>
    </row>
    <row r="123" spans="1:17" ht="15.5" x14ac:dyDescent="0.35">
      <c r="A123" s="44">
        <v>122</v>
      </c>
      <c r="B123" s="45">
        <v>44765</v>
      </c>
      <c r="C123" s="46">
        <v>44765</v>
      </c>
      <c r="D123" s="44">
        <v>6678</v>
      </c>
      <c r="E123" s="44">
        <v>23531</v>
      </c>
      <c r="F123" s="44" t="s">
        <v>87</v>
      </c>
      <c r="G123" s="44" t="s">
        <v>42</v>
      </c>
      <c r="H123" s="44" t="s">
        <v>95</v>
      </c>
      <c r="I123" s="44" t="s">
        <v>70</v>
      </c>
      <c r="J123" s="44" t="s">
        <v>110</v>
      </c>
      <c r="K123" s="47">
        <v>5.95</v>
      </c>
      <c r="L123" s="48">
        <v>1</v>
      </c>
      <c r="M123" s="49">
        <f t="shared" si="2"/>
        <v>5.95</v>
      </c>
      <c r="N123" s="44">
        <v>3</v>
      </c>
      <c r="O123" s="45" t="s">
        <v>28</v>
      </c>
      <c r="P123" s="50">
        <v>0.08</v>
      </c>
      <c r="Q123" s="49">
        <f t="shared" si="3"/>
        <v>5.4740000000000002</v>
      </c>
    </row>
    <row r="124" spans="1:17" ht="15.5" x14ac:dyDescent="0.35">
      <c r="A124" s="37">
        <v>123</v>
      </c>
      <c r="B124" s="38">
        <v>44765</v>
      </c>
      <c r="C124" s="39">
        <v>44765</v>
      </c>
      <c r="D124" s="37">
        <v>6678</v>
      </c>
      <c r="E124" s="37">
        <v>19112</v>
      </c>
      <c r="F124" s="37" t="s">
        <v>223</v>
      </c>
      <c r="G124" s="37" t="s">
        <v>136</v>
      </c>
      <c r="H124" s="37" t="s">
        <v>101</v>
      </c>
      <c r="I124" s="37" t="s">
        <v>76</v>
      </c>
      <c r="J124" s="37" t="s">
        <v>107</v>
      </c>
      <c r="K124" s="40">
        <v>9</v>
      </c>
      <c r="L124" s="41">
        <v>7</v>
      </c>
      <c r="M124" s="42">
        <f t="shared" si="2"/>
        <v>63</v>
      </c>
      <c r="N124" s="37">
        <v>0</v>
      </c>
      <c r="O124" s="38" t="s">
        <v>140</v>
      </c>
      <c r="P124" s="43">
        <v>0</v>
      </c>
      <c r="Q124" s="42">
        <f t="shared" si="3"/>
        <v>63</v>
      </c>
    </row>
    <row r="125" spans="1:17" ht="15.5" x14ac:dyDescent="0.35">
      <c r="A125" s="44">
        <v>124</v>
      </c>
      <c r="B125" s="45">
        <v>44765</v>
      </c>
      <c r="C125" s="46">
        <v>44765</v>
      </c>
      <c r="D125" s="44">
        <v>6143</v>
      </c>
      <c r="E125" s="44">
        <v>21321</v>
      </c>
      <c r="F125" s="44" t="s">
        <v>244</v>
      </c>
      <c r="G125" s="44" t="s">
        <v>44</v>
      </c>
      <c r="H125" s="44" t="s">
        <v>98</v>
      </c>
      <c r="I125" s="44" t="s">
        <v>73</v>
      </c>
      <c r="J125" s="44" t="s">
        <v>107</v>
      </c>
      <c r="K125" s="47">
        <v>9</v>
      </c>
      <c r="L125" s="48">
        <v>1</v>
      </c>
      <c r="M125" s="49">
        <f t="shared" si="2"/>
        <v>9</v>
      </c>
      <c r="N125" s="44">
        <v>5</v>
      </c>
      <c r="O125" s="45" t="s">
        <v>146</v>
      </c>
      <c r="P125" s="50">
        <v>0.15</v>
      </c>
      <c r="Q125" s="49">
        <f t="shared" si="3"/>
        <v>7.65</v>
      </c>
    </row>
    <row r="126" spans="1:17" ht="15.5" x14ac:dyDescent="0.35">
      <c r="A126" s="37">
        <v>125</v>
      </c>
      <c r="B126" s="38">
        <v>44765</v>
      </c>
      <c r="C126" s="39">
        <v>44765</v>
      </c>
      <c r="D126" s="37">
        <v>6678</v>
      </c>
      <c r="E126" s="37">
        <v>20051</v>
      </c>
      <c r="F126" s="37" t="s">
        <v>179</v>
      </c>
      <c r="G126" s="37" t="s">
        <v>180</v>
      </c>
      <c r="H126" s="37" t="s">
        <v>171</v>
      </c>
      <c r="I126" s="37" t="s">
        <v>125</v>
      </c>
      <c r="J126" s="37" t="s">
        <v>109</v>
      </c>
      <c r="K126" s="40">
        <v>12</v>
      </c>
      <c r="L126" s="41">
        <v>2</v>
      </c>
      <c r="M126" s="42">
        <f t="shared" si="2"/>
        <v>24</v>
      </c>
      <c r="N126" s="37">
        <v>1</v>
      </c>
      <c r="O126" s="38" t="s">
        <v>26</v>
      </c>
      <c r="P126" s="43">
        <v>0.05</v>
      </c>
      <c r="Q126" s="42">
        <f t="shared" si="3"/>
        <v>22.8</v>
      </c>
    </row>
    <row r="127" spans="1:17" ht="15.5" x14ac:dyDescent="0.35">
      <c r="A127" s="44">
        <v>126</v>
      </c>
      <c r="B127" s="45">
        <v>44765</v>
      </c>
      <c r="C127" s="46">
        <v>44765</v>
      </c>
      <c r="D127" s="44">
        <v>5454</v>
      </c>
      <c r="E127" s="44">
        <v>25772</v>
      </c>
      <c r="F127" s="44" t="s">
        <v>245</v>
      </c>
      <c r="G127" s="44" t="s">
        <v>184</v>
      </c>
      <c r="H127" s="44" t="s">
        <v>171</v>
      </c>
      <c r="I127" s="44" t="s">
        <v>125</v>
      </c>
      <c r="J127" s="44" t="s">
        <v>109</v>
      </c>
      <c r="K127" s="47">
        <v>12</v>
      </c>
      <c r="L127" s="48">
        <v>5</v>
      </c>
      <c r="M127" s="49">
        <f t="shared" si="2"/>
        <v>60</v>
      </c>
      <c r="N127" s="44">
        <v>2</v>
      </c>
      <c r="O127" s="45" t="s">
        <v>27</v>
      </c>
      <c r="P127" s="50">
        <v>0.06</v>
      </c>
      <c r="Q127" s="49">
        <f t="shared" si="3"/>
        <v>56.4</v>
      </c>
    </row>
    <row r="128" spans="1:17" ht="15.5" x14ac:dyDescent="0.35">
      <c r="A128" s="37">
        <v>127</v>
      </c>
      <c r="B128" s="38">
        <v>44765</v>
      </c>
      <c r="C128" s="39">
        <v>44765</v>
      </c>
      <c r="D128" s="37">
        <v>8064</v>
      </c>
      <c r="E128" s="37">
        <v>17610</v>
      </c>
      <c r="F128" s="37" t="s">
        <v>246</v>
      </c>
      <c r="G128" s="37" t="s">
        <v>40</v>
      </c>
      <c r="H128" s="37" t="s">
        <v>171</v>
      </c>
      <c r="I128" s="37" t="s">
        <v>125</v>
      </c>
      <c r="J128" s="37" t="s">
        <v>109</v>
      </c>
      <c r="K128" s="40">
        <v>12</v>
      </c>
      <c r="L128" s="41">
        <v>10</v>
      </c>
      <c r="M128" s="42">
        <f t="shared" si="2"/>
        <v>120</v>
      </c>
      <c r="N128" s="37">
        <v>0</v>
      </c>
      <c r="O128" s="38" t="s">
        <v>140</v>
      </c>
      <c r="P128" s="43">
        <v>0</v>
      </c>
      <c r="Q128" s="42">
        <f t="shared" si="3"/>
        <v>120</v>
      </c>
    </row>
    <row r="129" spans="1:17" ht="15.5" x14ac:dyDescent="0.35">
      <c r="A129" s="44">
        <v>128</v>
      </c>
      <c r="B129" s="45">
        <v>44766</v>
      </c>
      <c r="C129" s="46">
        <v>44766</v>
      </c>
      <c r="D129" s="44">
        <v>1384</v>
      </c>
      <c r="E129" s="44">
        <v>14342</v>
      </c>
      <c r="F129" s="44" t="s">
        <v>247</v>
      </c>
      <c r="G129" s="44" t="s">
        <v>173</v>
      </c>
      <c r="H129" s="44" t="s">
        <v>96</v>
      </c>
      <c r="I129" s="44" t="s">
        <v>71</v>
      </c>
      <c r="J129" s="44" t="s">
        <v>108</v>
      </c>
      <c r="K129" s="47">
        <v>7.5</v>
      </c>
      <c r="L129" s="48">
        <v>4</v>
      </c>
      <c r="M129" s="49">
        <f t="shared" si="2"/>
        <v>30</v>
      </c>
      <c r="N129" s="44">
        <v>0</v>
      </c>
      <c r="O129" s="45" t="s">
        <v>140</v>
      </c>
      <c r="P129" s="50">
        <v>0</v>
      </c>
      <c r="Q129" s="49">
        <f t="shared" si="3"/>
        <v>30</v>
      </c>
    </row>
    <row r="130" spans="1:17" ht="15.5" x14ac:dyDescent="0.35">
      <c r="A130" s="37">
        <v>129</v>
      </c>
      <c r="B130" s="38">
        <v>44766</v>
      </c>
      <c r="C130" s="39">
        <v>44766</v>
      </c>
      <c r="D130" s="37">
        <v>6143</v>
      </c>
      <c r="E130" s="37">
        <v>22912</v>
      </c>
      <c r="F130" s="37" t="s">
        <v>248</v>
      </c>
      <c r="G130" s="37" t="s">
        <v>186</v>
      </c>
      <c r="H130" s="37" t="s">
        <v>98</v>
      </c>
      <c r="I130" s="37" t="s">
        <v>73</v>
      </c>
      <c r="J130" s="37" t="s">
        <v>107</v>
      </c>
      <c r="K130" s="40">
        <v>9</v>
      </c>
      <c r="L130" s="41">
        <v>6</v>
      </c>
      <c r="M130" s="42">
        <f t="shared" ref="M130:M193" si="4">K130*L130</f>
        <v>54</v>
      </c>
      <c r="N130" s="37">
        <v>4</v>
      </c>
      <c r="O130" s="38" t="s">
        <v>137</v>
      </c>
      <c r="P130" s="43">
        <v>0.1</v>
      </c>
      <c r="Q130" s="42">
        <f t="shared" ref="Q130:Q193" si="5">M130-M130*P130</f>
        <v>48.6</v>
      </c>
    </row>
    <row r="131" spans="1:17" ht="15.5" x14ac:dyDescent="0.35">
      <c r="A131" s="44">
        <v>130</v>
      </c>
      <c r="B131" s="45">
        <v>44766</v>
      </c>
      <c r="C131" s="46">
        <v>44766</v>
      </c>
      <c r="D131" s="44">
        <v>6678</v>
      </c>
      <c r="E131" s="44">
        <v>10793</v>
      </c>
      <c r="F131" s="44" t="s">
        <v>249</v>
      </c>
      <c r="G131" s="44" t="s">
        <v>37</v>
      </c>
      <c r="H131" s="44" t="s">
        <v>101</v>
      </c>
      <c r="I131" s="44" t="s">
        <v>76</v>
      </c>
      <c r="J131" s="44" t="s">
        <v>107</v>
      </c>
      <c r="K131" s="47">
        <v>9</v>
      </c>
      <c r="L131" s="48">
        <v>2</v>
      </c>
      <c r="M131" s="49">
        <f t="shared" si="4"/>
        <v>18</v>
      </c>
      <c r="N131" s="44">
        <v>1</v>
      </c>
      <c r="O131" s="45" t="s">
        <v>26</v>
      </c>
      <c r="P131" s="50">
        <v>0.05</v>
      </c>
      <c r="Q131" s="49">
        <f t="shared" si="5"/>
        <v>17.100000000000001</v>
      </c>
    </row>
    <row r="132" spans="1:17" ht="15.5" x14ac:dyDescent="0.35">
      <c r="A132" s="37">
        <v>131</v>
      </c>
      <c r="B132" s="38">
        <v>44767</v>
      </c>
      <c r="C132" s="39">
        <v>44767</v>
      </c>
      <c r="D132" s="37">
        <v>5400</v>
      </c>
      <c r="E132" s="37">
        <v>25329</v>
      </c>
      <c r="F132" s="37" t="s">
        <v>250</v>
      </c>
      <c r="G132" s="37" t="s">
        <v>180</v>
      </c>
      <c r="H132" s="37" t="s">
        <v>97</v>
      </c>
      <c r="I132" s="37" t="s">
        <v>72</v>
      </c>
      <c r="J132" s="37" t="s">
        <v>108</v>
      </c>
      <c r="K132" s="40">
        <v>8</v>
      </c>
      <c r="L132" s="41">
        <v>10</v>
      </c>
      <c r="M132" s="42">
        <f t="shared" si="4"/>
        <v>80</v>
      </c>
      <c r="N132" s="37">
        <v>1</v>
      </c>
      <c r="O132" s="38" t="s">
        <v>26</v>
      </c>
      <c r="P132" s="43">
        <v>0.05</v>
      </c>
      <c r="Q132" s="42">
        <f t="shared" si="5"/>
        <v>76</v>
      </c>
    </row>
    <row r="133" spans="1:17" ht="15.5" x14ac:dyDescent="0.35">
      <c r="A133" s="44">
        <v>132</v>
      </c>
      <c r="B133" s="45">
        <v>44768</v>
      </c>
      <c r="C133" s="46">
        <v>44768</v>
      </c>
      <c r="D133" s="44">
        <v>6143</v>
      </c>
      <c r="E133" s="44">
        <v>20051</v>
      </c>
      <c r="F133" s="44" t="s">
        <v>179</v>
      </c>
      <c r="G133" s="44" t="s">
        <v>180</v>
      </c>
      <c r="H133" s="44" t="s">
        <v>100</v>
      </c>
      <c r="I133" s="44" t="s">
        <v>75</v>
      </c>
      <c r="J133" s="44" t="s">
        <v>109</v>
      </c>
      <c r="K133" s="47">
        <v>12</v>
      </c>
      <c r="L133" s="48">
        <v>1</v>
      </c>
      <c r="M133" s="49">
        <f t="shared" si="4"/>
        <v>12</v>
      </c>
      <c r="N133" s="44">
        <v>3</v>
      </c>
      <c r="O133" s="45" t="s">
        <v>28</v>
      </c>
      <c r="P133" s="50">
        <v>0.08</v>
      </c>
      <c r="Q133" s="49">
        <f t="shared" si="5"/>
        <v>11.04</v>
      </c>
    </row>
    <row r="134" spans="1:17" ht="15.5" x14ac:dyDescent="0.35">
      <c r="A134" s="37">
        <v>133</v>
      </c>
      <c r="B134" s="38">
        <v>44768</v>
      </c>
      <c r="C134" s="39">
        <v>44768</v>
      </c>
      <c r="D134" s="37">
        <v>6678</v>
      </c>
      <c r="E134" s="37">
        <v>28317</v>
      </c>
      <c r="F134" s="37" t="s">
        <v>251</v>
      </c>
      <c r="G134" s="37" t="s">
        <v>39</v>
      </c>
      <c r="H134" s="37" t="s">
        <v>101</v>
      </c>
      <c r="I134" s="37" t="s">
        <v>76</v>
      </c>
      <c r="J134" s="37" t="s">
        <v>107</v>
      </c>
      <c r="K134" s="40">
        <v>9</v>
      </c>
      <c r="L134" s="41">
        <v>5</v>
      </c>
      <c r="M134" s="42">
        <f t="shared" si="4"/>
        <v>45</v>
      </c>
      <c r="N134" s="37">
        <v>4</v>
      </c>
      <c r="O134" s="38" t="s">
        <v>137</v>
      </c>
      <c r="P134" s="43">
        <v>0.1</v>
      </c>
      <c r="Q134" s="42">
        <f t="shared" si="5"/>
        <v>40.5</v>
      </c>
    </row>
    <row r="135" spans="1:17" ht="15.5" x14ac:dyDescent="0.35">
      <c r="A135" s="44">
        <v>134</v>
      </c>
      <c r="B135" s="45">
        <v>44768</v>
      </c>
      <c r="C135" s="46">
        <v>44768</v>
      </c>
      <c r="D135" s="44">
        <v>5346</v>
      </c>
      <c r="E135" s="44">
        <v>22015</v>
      </c>
      <c r="F135" s="44" t="s">
        <v>195</v>
      </c>
      <c r="G135" s="44" t="s">
        <v>36</v>
      </c>
      <c r="H135" s="44" t="s">
        <v>159</v>
      </c>
      <c r="I135" s="44" t="s">
        <v>160</v>
      </c>
      <c r="J135" s="44" t="s">
        <v>110</v>
      </c>
      <c r="K135" s="47">
        <v>5.95</v>
      </c>
      <c r="L135" s="48">
        <v>5</v>
      </c>
      <c r="M135" s="49">
        <f t="shared" si="4"/>
        <v>29.75</v>
      </c>
      <c r="N135" s="44">
        <v>0</v>
      </c>
      <c r="O135" s="45" t="s">
        <v>140</v>
      </c>
      <c r="P135" s="50">
        <v>0</v>
      </c>
      <c r="Q135" s="49">
        <f t="shared" si="5"/>
        <v>29.75</v>
      </c>
    </row>
    <row r="136" spans="1:17" ht="15.5" x14ac:dyDescent="0.35">
      <c r="A136" s="37">
        <v>135</v>
      </c>
      <c r="B136" s="38">
        <v>44769</v>
      </c>
      <c r="C136" s="39">
        <v>44769</v>
      </c>
      <c r="D136" s="37">
        <v>8064</v>
      </c>
      <c r="E136" s="37">
        <v>18962</v>
      </c>
      <c r="F136" s="37" t="s">
        <v>252</v>
      </c>
      <c r="G136" s="37" t="s">
        <v>39</v>
      </c>
      <c r="H136" s="37" t="s">
        <v>99</v>
      </c>
      <c r="I136" s="37" t="s">
        <v>74</v>
      </c>
      <c r="J136" s="37" t="s">
        <v>108</v>
      </c>
      <c r="K136" s="40">
        <v>7.5</v>
      </c>
      <c r="L136" s="41">
        <v>8</v>
      </c>
      <c r="M136" s="42">
        <f t="shared" si="4"/>
        <v>60</v>
      </c>
      <c r="N136" s="37">
        <v>4</v>
      </c>
      <c r="O136" s="38" t="s">
        <v>137</v>
      </c>
      <c r="P136" s="43">
        <v>0.1</v>
      </c>
      <c r="Q136" s="42">
        <f t="shared" si="5"/>
        <v>54</v>
      </c>
    </row>
    <row r="137" spans="1:17" ht="15.5" x14ac:dyDescent="0.35">
      <c r="A137" s="44">
        <v>136</v>
      </c>
      <c r="B137" s="45">
        <v>44769</v>
      </c>
      <c r="C137" s="46">
        <v>44769</v>
      </c>
      <c r="D137" s="44">
        <v>1384</v>
      </c>
      <c r="E137" s="44">
        <v>21339</v>
      </c>
      <c r="F137" s="44" t="s">
        <v>165</v>
      </c>
      <c r="G137" s="44" t="s">
        <v>40</v>
      </c>
      <c r="H137" s="44" t="s">
        <v>171</v>
      </c>
      <c r="I137" s="44" t="s">
        <v>125</v>
      </c>
      <c r="J137" s="44" t="s">
        <v>109</v>
      </c>
      <c r="K137" s="47">
        <v>12</v>
      </c>
      <c r="L137" s="48">
        <v>8</v>
      </c>
      <c r="M137" s="49">
        <f t="shared" si="4"/>
        <v>96</v>
      </c>
      <c r="N137" s="44">
        <v>5</v>
      </c>
      <c r="O137" s="45" t="s">
        <v>146</v>
      </c>
      <c r="P137" s="50">
        <v>0.15</v>
      </c>
      <c r="Q137" s="49">
        <f t="shared" si="5"/>
        <v>81.599999999999994</v>
      </c>
    </row>
    <row r="138" spans="1:17" ht="15.5" x14ac:dyDescent="0.35">
      <c r="A138" s="37">
        <v>137</v>
      </c>
      <c r="B138" s="38">
        <v>44770</v>
      </c>
      <c r="C138" s="39">
        <v>44770</v>
      </c>
      <c r="D138" s="37">
        <v>6892</v>
      </c>
      <c r="E138" s="37">
        <v>16953</v>
      </c>
      <c r="F138" s="37" t="s">
        <v>253</v>
      </c>
      <c r="G138" s="37" t="s">
        <v>40</v>
      </c>
      <c r="H138" s="37" t="s">
        <v>100</v>
      </c>
      <c r="I138" s="37" t="s">
        <v>75</v>
      </c>
      <c r="J138" s="37" t="s">
        <v>109</v>
      </c>
      <c r="K138" s="40">
        <v>12</v>
      </c>
      <c r="L138" s="41">
        <v>6</v>
      </c>
      <c r="M138" s="42">
        <f t="shared" si="4"/>
        <v>72</v>
      </c>
      <c r="N138" s="37">
        <v>4</v>
      </c>
      <c r="O138" s="38" t="s">
        <v>137</v>
      </c>
      <c r="P138" s="43">
        <v>0.1</v>
      </c>
      <c r="Q138" s="42">
        <f t="shared" si="5"/>
        <v>64.8</v>
      </c>
    </row>
    <row r="139" spans="1:17" ht="15.5" x14ac:dyDescent="0.35">
      <c r="A139" s="44">
        <v>138</v>
      </c>
      <c r="B139" s="45">
        <v>44770</v>
      </c>
      <c r="C139" s="46">
        <v>44770</v>
      </c>
      <c r="D139" s="44">
        <v>8064</v>
      </c>
      <c r="E139" s="44">
        <v>22912</v>
      </c>
      <c r="F139" s="44" t="s">
        <v>248</v>
      </c>
      <c r="G139" s="44" t="s">
        <v>186</v>
      </c>
      <c r="H139" s="44" t="s">
        <v>99</v>
      </c>
      <c r="I139" s="44" t="s">
        <v>74</v>
      </c>
      <c r="J139" s="44" t="s">
        <v>108</v>
      </c>
      <c r="K139" s="47">
        <v>7.5</v>
      </c>
      <c r="L139" s="48">
        <v>7</v>
      </c>
      <c r="M139" s="49">
        <f t="shared" si="4"/>
        <v>52.5</v>
      </c>
      <c r="N139" s="44">
        <v>3</v>
      </c>
      <c r="O139" s="45" t="s">
        <v>28</v>
      </c>
      <c r="P139" s="50">
        <v>0.08</v>
      </c>
      <c r="Q139" s="49">
        <f t="shared" si="5"/>
        <v>48.3</v>
      </c>
    </row>
    <row r="140" spans="1:17" ht="15.5" x14ac:dyDescent="0.35">
      <c r="A140" s="37">
        <v>139</v>
      </c>
      <c r="B140" s="38">
        <v>44771</v>
      </c>
      <c r="C140" s="39">
        <v>44771</v>
      </c>
      <c r="D140" s="37">
        <v>6143</v>
      </c>
      <c r="E140" s="37">
        <v>22829</v>
      </c>
      <c r="F140" s="37" t="s">
        <v>254</v>
      </c>
      <c r="G140" s="37" t="s">
        <v>139</v>
      </c>
      <c r="H140" s="37" t="s">
        <v>99</v>
      </c>
      <c r="I140" s="37" t="s">
        <v>74</v>
      </c>
      <c r="J140" s="37" t="s">
        <v>108</v>
      </c>
      <c r="K140" s="40">
        <v>7.5</v>
      </c>
      <c r="L140" s="41">
        <v>4</v>
      </c>
      <c r="M140" s="42">
        <f t="shared" si="4"/>
        <v>30</v>
      </c>
      <c r="N140" s="37">
        <v>2</v>
      </c>
      <c r="O140" s="38" t="s">
        <v>27</v>
      </c>
      <c r="P140" s="43">
        <v>0.06</v>
      </c>
      <c r="Q140" s="42">
        <f t="shared" si="5"/>
        <v>28.2</v>
      </c>
    </row>
    <row r="141" spans="1:17" ht="15.5" x14ac:dyDescent="0.35">
      <c r="A141" s="44">
        <v>140</v>
      </c>
      <c r="B141" s="45">
        <v>44772</v>
      </c>
      <c r="C141" s="46">
        <v>44772</v>
      </c>
      <c r="D141" s="44">
        <v>6464</v>
      </c>
      <c r="E141" s="44">
        <v>15464</v>
      </c>
      <c r="F141" s="44" t="s">
        <v>231</v>
      </c>
      <c r="G141" s="44" t="s">
        <v>232</v>
      </c>
      <c r="H141" s="44" t="s">
        <v>103</v>
      </c>
      <c r="I141" s="44" t="s">
        <v>78</v>
      </c>
      <c r="J141" s="44" t="s">
        <v>109</v>
      </c>
      <c r="K141" s="47">
        <v>12</v>
      </c>
      <c r="L141" s="48">
        <v>3</v>
      </c>
      <c r="M141" s="49">
        <f t="shared" si="4"/>
        <v>36</v>
      </c>
      <c r="N141" s="44">
        <v>2</v>
      </c>
      <c r="O141" s="45" t="s">
        <v>27</v>
      </c>
      <c r="P141" s="50">
        <v>0.06</v>
      </c>
      <c r="Q141" s="49">
        <f t="shared" si="5"/>
        <v>33.840000000000003</v>
      </c>
    </row>
    <row r="142" spans="1:17" ht="15.5" x14ac:dyDescent="0.35">
      <c r="A142" s="37">
        <v>141</v>
      </c>
      <c r="B142" s="38">
        <v>44772</v>
      </c>
      <c r="C142" s="39">
        <v>44772</v>
      </c>
      <c r="D142" s="37">
        <v>5346</v>
      </c>
      <c r="E142" s="37">
        <v>23455</v>
      </c>
      <c r="F142" s="37" t="s">
        <v>206</v>
      </c>
      <c r="G142" s="37" t="s">
        <v>41</v>
      </c>
      <c r="H142" s="37" t="s">
        <v>159</v>
      </c>
      <c r="I142" s="37" t="s">
        <v>160</v>
      </c>
      <c r="J142" s="37" t="s">
        <v>110</v>
      </c>
      <c r="K142" s="40">
        <v>5.95</v>
      </c>
      <c r="L142" s="41">
        <v>1</v>
      </c>
      <c r="M142" s="42">
        <f t="shared" si="4"/>
        <v>5.95</v>
      </c>
      <c r="N142" s="37">
        <v>4</v>
      </c>
      <c r="O142" s="38" t="s">
        <v>137</v>
      </c>
      <c r="P142" s="43">
        <v>0.1</v>
      </c>
      <c r="Q142" s="42">
        <f t="shared" si="5"/>
        <v>5.3550000000000004</v>
      </c>
    </row>
    <row r="143" spans="1:17" ht="15.5" x14ac:dyDescent="0.35">
      <c r="A143" s="44">
        <v>142</v>
      </c>
      <c r="B143" s="45">
        <v>44772</v>
      </c>
      <c r="C143" s="46">
        <v>44772</v>
      </c>
      <c r="D143" s="44">
        <v>5400</v>
      </c>
      <c r="E143" s="44">
        <v>17376</v>
      </c>
      <c r="F143" s="44" t="s">
        <v>255</v>
      </c>
      <c r="G143" s="44" t="s">
        <v>40</v>
      </c>
      <c r="H143" s="44" t="s">
        <v>98</v>
      </c>
      <c r="I143" s="44" t="s">
        <v>73</v>
      </c>
      <c r="J143" s="44" t="s">
        <v>107</v>
      </c>
      <c r="K143" s="47">
        <v>9</v>
      </c>
      <c r="L143" s="48">
        <v>3</v>
      </c>
      <c r="M143" s="49">
        <f t="shared" si="4"/>
        <v>27</v>
      </c>
      <c r="N143" s="44">
        <v>0</v>
      </c>
      <c r="O143" s="45" t="s">
        <v>140</v>
      </c>
      <c r="P143" s="50">
        <v>0</v>
      </c>
      <c r="Q143" s="49">
        <f t="shared" si="5"/>
        <v>27</v>
      </c>
    </row>
    <row r="144" spans="1:17" ht="15.5" x14ac:dyDescent="0.35">
      <c r="A144" s="37">
        <v>143</v>
      </c>
      <c r="B144" s="38">
        <v>44772</v>
      </c>
      <c r="C144" s="39">
        <v>44772</v>
      </c>
      <c r="D144" s="37">
        <v>6143</v>
      </c>
      <c r="E144" s="37">
        <v>21104</v>
      </c>
      <c r="F144" s="37" t="s">
        <v>213</v>
      </c>
      <c r="G144" s="37" t="s">
        <v>39</v>
      </c>
      <c r="H144" s="37" t="s">
        <v>98</v>
      </c>
      <c r="I144" s="37" t="s">
        <v>73</v>
      </c>
      <c r="J144" s="37" t="s">
        <v>107</v>
      </c>
      <c r="K144" s="40">
        <v>9</v>
      </c>
      <c r="L144" s="41">
        <v>2</v>
      </c>
      <c r="M144" s="42">
        <f t="shared" si="4"/>
        <v>18</v>
      </c>
      <c r="N144" s="37">
        <v>1</v>
      </c>
      <c r="O144" s="38" t="s">
        <v>26</v>
      </c>
      <c r="P144" s="43">
        <v>0.05</v>
      </c>
      <c r="Q144" s="42">
        <f t="shared" si="5"/>
        <v>17.100000000000001</v>
      </c>
    </row>
    <row r="145" spans="1:17" ht="15.5" x14ac:dyDescent="0.35">
      <c r="A145" s="44">
        <v>144</v>
      </c>
      <c r="B145" s="45">
        <v>44773</v>
      </c>
      <c r="C145" s="46">
        <v>44773</v>
      </c>
      <c r="D145" s="44">
        <v>5418</v>
      </c>
      <c r="E145" s="44">
        <v>27850</v>
      </c>
      <c r="F145" s="44" t="s">
        <v>256</v>
      </c>
      <c r="G145" s="44" t="s">
        <v>139</v>
      </c>
      <c r="H145" s="44" t="s">
        <v>154</v>
      </c>
      <c r="I145" s="44" t="s">
        <v>126</v>
      </c>
      <c r="J145" s="44" t="s">
        <v>110</v>
      </c>
      <c r="K145" s="47">
        <v>5.95</v>
      </c>
      <c r="L145" s="48">
        <v>3</v>
      </c>
      <c r="M145" s="49">
        <f t="shared" si="4"/>
        <v>17.850000000000001</v>
      </c>
      <c r="N145" s="44">
        <v>4</v>
      </c>
      <c r="O145" s="45" t="s">
        <v>137</v>
      </c>
      <c r="P145" s="50">
        <v>0.1</v>
      </c>
      <c r="Q145" s="49">
        <f t="shared" si="5"/>
        <v>16.065000000000001</v>
      </c>
    </row>
    <row r="146" spans="1:17" ht="15.5" x14ac:dyDescent="0.35">
      <c r="A146" s="37">
        <v>145</v>
      </c>
      <c r="B146" s="38">
        <v>44774</v>
      </c>
      <c r="C146" s="39">
        <v>44774</v>
      </c>
      <c r="D146" s="37">
        <v>6143</v>
      </c>
      <c r="E146" s="37">
        <v>21959</v>
      </c>
      <c r="F146" s="37" t="s">
        <v>176</v>
      </c>
      <c r="G146" s="37" t="s">
        <v>38</v>
      </c>
      <c r="H146" s="37" t="s">
        <v>98</v>
      </c>
      <c r="I146" s="37" t="s">
        <v>73</v>
      </c>
      <c r="J146" s="37" t="s">
        <v>107</v>
      </c>
      <c r="K146" s="40">
        <v>9</v>
      </c>
      <c r="L146" s="41">
        <v>8</v>
      </c>
      <c r="M146" s="42">
        <f t="shared" si="4"/>
        <v>72</v>
      </c>
      <c r="N146" s="37">
        <v>1</v>
      </c>
      <c r="O146" s="38" t="s">
        <v>26</v>
      </c>
      <c r="P146" s="43">
        <v>0.05</v>
      </c>
      <c r="Q146" s="42">
        <f t="shared" si="5"/>
        <v>68.400000000000006</v>
      </c>
    </row>
    <row r="147" spans="1:17" ht="15.5" x14ac:dyDescent="0.35">
      <c r="A147" s="44">
        <v>146</v>
      </c>
      <c r="B147" s="45">
        <v>44775</v>
      </c>
      <c r="C147" s="46">
        <v>44775</v>
      </c>
      <c r="D147" s="44">
        <v>5346</v>
      </c>
      <c r="E147" s="44">
        <v>27995</v>
      </c>
      <c r="F147" s="44" t="s">
        <v>191</v>
      </c>
      <c r="G147" s="44" t="s">
        <v>143</v>
      </c>
      <c r="H147" s="44" t="s">
        <v>171</v>
      </c>
      <c r="I147" s="44" t="s">
        <v>125</v>
      </c>
      <c r="J147" s="44" t="s">
        <v>109</v>
      </c>
      <c r="K147" s="47">
        <v>12</v>
      </c>
      <c r="L147" s="48">
        <v>3</v>
      </c>
      <c r="M147" s="49">
        <f t="shared" si="4"/>
        <v>36</v>
      </c>
      <c r="N147" s="44">
        <v>4</v>
      </c>
      <c r="O147" s="45" t="s">
        <v>137</v>
      </c>
      <c r="P147" s="50">
        <v>0.1</v>
      </c>
      <c r="Q147" s="49">
        <f t="shared" si="5"/>
        <v>32.4</v>
      </c>
    </row>
    <row r="148" spans="1:17" ht="15.5" x14ac:dyDescent="0.35">
      <c r="A148" s="37">
        <v>147</v>
      </c>
      <c r="B148" s="38">
        <v>44775</v>
      </c>
      <c r="C148" s="39">
        <v>44775</v>
      </c>
      <c r="D148" s="37">
        <v>8064</v>
      </c>
      <c r="E148" s="37">
        <v>22094</v>
      </c>
      <c r="F148" s="37" t="s">
        <v>164</v>
      </c>
      <c r="G148" s="37" t="s">
        <v>39</v>
      </c>
      <c r="H148" s="37" t="s">
        <v>95</v>
      </c>
      <c r="I148" s="37" t="s">
        <v>70</v>
      </c>
      <c r="J148" s="37" t="s">
        <v>110</v>
      </c>
      <c r="K148" s="40">
        <v>5.95</v>
      </c>
      <c r="L148" s="41">
        <v>4</v>
      </c>
      <c r="M148" s="42">
        <f t="shared" si="4"/>
        <v>23.8</v>
      </c>
      <c r="N148" s="37">
        <v>4</v>
      </c>
      <c r="O148" s="38" t="s">
        <v>137</v>
      </c>
      <c r="P148" s="43">
        <v>0.1</v>
      </c>
      <c r="Q148" s="42">
        <f t="shared" si="5"/>
        <v>21.42</v>
      </c>
    </row>
    <row r="149" spans="1:17" ht="15.5" x14ac:dyDescent="0.35">
      <c r="A149" s="44">
        <v>148</v>
      </c>
      <c r="B149" s="45">
        <v>44775</v>
      </c>
      <c r="C149" s="46">
        <v>44775</v>
      </c>
      <c r="D149" s="44">
        <v>6571</v>
      </c>
      <c r="E149" s="44">
        <v>26350</v>
      </c>
      <c r="F149" s="44" t="s">
        <v>257</v>
      </c>
      <c r="G149" s="44" t="s">
        <v>173</v>
      </c>
      <c r="H149" s="44" t="s">
        <v>99</v>
      </c>
      <c r="I149" s="44" t="s">
        <v>74</v>
      </c>
      <c r="J149" s="44" t="s">
        <v>108</v>
      </c>
      <c r="K149" s="47">
        <v>7.5</v>
      </c>
      <c r="L149" s="48">
        <v>3</v>
      </c>
      <c r="M149" s="49">
        <f t="shared" si="4"/>
        <v>22.5</v>
      </c>
      <c r="N149" s="44">
        <v>0</v>
      </c>
      <c r="O149" s="45" t="s">
        <v>140</v>
      </c>
      <c r="P149" s="50">
        <v>0</v>
      </c>
      <c r="Q149" s="49">
        <f t="shared" si="5"/>
        <v>22.5</v>
      </c>
    </row>
    <row r="150" spans="1:17" ht="15.5" x14ac:dyDescent="0.35">
      <c r="A150" s="37">
        <v>149</v>
      </c>
      <c r="B150" s="38">
        <v>44776</v>
      </c>
      <c r="C150" s="39">
        <v>44776</v>
      </c>
      <c r="D150" s="37">
        <v>6892</v>
      </c>
      <c r="E150" s="37">
        <v>15868</v>
      </c>
      <c r="F150" s="37" t="s">
        <v>258</v>
      </c>
      <c r="G150" s="37" t="s">
        <v>38</v>
      </c>
      <c r="H150" s="37" t="s">
        <v>98</v>
      </c>
      <c r="I150" s="37" t="s">
        <v>73</v>
      </c>
      <c r="J150" s="37" t="s">
        <v>107</v>
      </c>
      <c r="K150" s="40">
        <v>9</v>
      </c>
      <c r="L150" s="41">
        <v>8</v>
      </c>
      <c r="M150" s="42">
        <f t="shared" si="4"/>
        <v>72</v>
      </c>
      <c r="N150" s="37">
        <v>4</v>
      </c>
      <c r="O150" s="38" t="s">
        <v>137</v>
      </c>
      <c r="P150" s="43">
        <v>0.1</v>
      </c>
      <c r="Q150" s="42">
        <f t="shared" si="5"/>
        <v>64.8</v>
      </c>
    </row>
    <row r="151" spans="1:17" ht="15.5" x14ac:dyDescent="0.35">
      <c r="A151" s="44">
        <v>150</v>
      </c>
      <c r="B151" s="45">
        <v>44776</v>
      </c>
      <c r="C151" s="46">
        <v>44776</v>
      </c>
      <c r="D151" s="44">
        <v>6143</v>
      </c>
      <c r="E151" s="44">
        <v>14342</v>
      </c>
      <c r="F151" s="44" t="s">
        <v>247</v>
      </c>
      <c r="G151" s="44" t="s">
        <v>173</v>
      </c>
      <c r="H151" s="44" t="s">
        <v>102</v>
      </c>
      <c r="I151" s="44" t="s">
        <v>77</v>
      </c>
      <c r="J151" s="44" t="s">
        <v>108</v>
      </c>
      <c r="K151" s="47">
        <v>7.5</v>
      </c>
      <c r="L151" s="48">
        <v>8</v>
      </c>
      <c r="M151" s="49">
        <f t="shared" si="4"/>
        <v>60</v>
      </c>
      <c r="N151" s="44">
        <v>2</v>
      </c>
      <c r="O151" s="45" t="s">
        <v>27</v>
      </c>
      <c r="P151" s="50">
        <v>0.06</v>
      </c>
      <c r="Q151" s="49">
        <f t="shared" si="5"/>
        <v>56.4</v>
      </c>
    </row>
    <row r="152" spans="1:17" ht="15.5" x14ac:dyDescent="0.35">
      <c r="A152" s="37">
        <v>151</v>
      </c>
      <c r="B152" s="38">
        <v>44776</v>
      </c>
      <c r="C152" s="39">
        <v>44776</v>
      </c>
      <c r="D152" s="37">
        <v>4350</v>
      </c>
      <c r="E152" s="37">
        <v>17696</v>
      </c>
      <c r="F152" s="37" t="s">
        <v>92</v>
      </c>
      <c r="G152" s="37" t="s">
        <v>42</v>
      </c>
      <c r="H152" s="37" t="s">
        <v>96</v>
      </c>
      <c r="I152" s="37" t="s">
        <v>71</v>
      </c>
      <c r="J152" s="37" t="s">
        <v>108</v>
      </c>
      <c r="K152" s="40">
        <v>7.5</v>
      </c>
      <c r="L152" s="41">
        <v>2</v>
      </c>
      <c r="M152" s="42">
        <f t="shared" si="4"/>
        <v>15</v>
      </c>
      <c r="N152" s="37">
        <v>4</v>
      </c>
      <c r="O152" s="38" t="s">
        <v>137</v>
      </c>
      <c r="P152" s="43">
        <v>0.1</v>
      </c>
      <c r="Q152" s="42">
        <f t="shared" si="5"/>
        <v>13.5</v>
      </c>
    </row>
    <row r="153" spans="1:17" ht="15.5" x14ac:dyDescent="0.35">
      <c r="A153" s="44">
        <v>152</v>
      </c>
      <c r="B153" s="45">
        <v>44777</v>
      </c>
      <c r="C153" s="46">
        <v>44777</v>
      </c>
      <c r="D153" s="44">
        <v>6143</v>
      </c>
      <c r="E153" s="44">
        <v>17252</v>
      </c>
      <c r="F153" s="44" t="s">
        <v>209</v>
      </c>
      <c r="G153" s="44" t="s">
        <v>44</v>
      </c>
      <c r="H153" s="44" t="s">
        <v>150</v>
      </c>
      <c r="I153" s="44" t="s">
        <v>151</v>
      </c>
      <c r="J153" s="44" t="s">
        <v>107</v>
      </c>
      <c r="K153" s="47">
        <v>9</v>
      </c>
      <c r="L153" s="48">
        <v>2</v>
      </c>
      <c r="M153" s="49">
        <f t="shared" si="4"/>
        <v>18</v>
      </c>
      <c r="N153" s="44">
        <v>0</v>
      </c>
      <c r="O153" s="45" t="s">
        <v>140</v>
      </c>
      <c r="P153" s="50">
        <v>0</v>
      </c>
      <c r="Q153" s="49">
        <f t="shared" si="5"/>
        <v>18</v>
      </c>
    </row>
    <row r="154" spans="1:17" ht="15.5" x14ac:dyDescent="0.35">
      <c r="A154" s="37">
        <v>153</v>
      </c>
      <c r="B154" s="38">
        <v>44778</v>
      </c>
      <c r="C154" s="39">
        <v>44778</v>
      </c>
      <c r="D154" s="37">
        <v>5400</v>
      </c>
      <c r="E154" s="37">
        <v>21339</v>
      </c>
      <c r="F154" s="37" t="s">
        <v>165</v>
      </c>
      <c r="G154" s="37" t="s">
        <v>40</v>
      </c>
      <c r="H154" s="37" t="s">
        <v>103</v>
      </c>
      <c r="I154" s="37" t="s">
        <v>78</v>
      </c>
      <c r="J154" s="37" t="s">
        <v>109</v>
      </c>
      <c r="K154" s="40">
        <v>12</v>
      </c>
      <c r="L154" s="41">
        <v>9</v>
      </c>
      <c r="M154" s="42">
        <f t="shared" si="4"/>
        <v>108</v>
      </c>
      <c r="N154" s="37">
        <v>5</v>
      </c>
      <c r="O154" s="38" t="s">
        <v>146</v>
      </c>
      <c r="P154" s="43">
        <v>0.15</v>
      </c>
      <c r="Q154" s="42">
        <f t="shared" si="5"/>
        <v>91.8</v>
      </c>
    </row>
    <row r="155" spans="1:17" ht="15.5" x14ac:dyDescent="0.35">
      <c r="A155" s="44">
        <v>154</v>
      </c>
      <c r="B155" s="45">
        <v>44778</v>
      </c>
      <c r="C155" s="46">
        <v>44778</v>
      </c>
      <c r="D155" s="44">
        <v>6678</v>
      </c>
      <c r="E155" s="44">
        <v>11959</v>
      </c>
      <c r="F155" s="44" t="s">
        <v>259</v>
      </c>
      <c r="G155" s="44" t="s">
        <v>186</v>
      </c>
      <c r="H155" s="44" t="s">
        <v>95</v>
      </c>
      <c r="I155" s="44" t="s">
        <v>70</v>
      </c>
      <c r="J155" s="44" t="s">
        <v>110</v>
      </c>
      <c r="K155" s="47">
        <v>5.95</v>
      </c>
      <c r="L155" s="48">
        <v>6</v>
      </c>
      <c r="M155" s="49">
        <f t="shared" si="4"/>
        <v>35.700000000000003</v>
      </c>
      <c r="N155" s="44">
        <v>5</v>
      </c>
      <c r="O155" s="45" t="s">
        <v>146</v>
      </c>
      <c r="P155" s="50">
        <v>0.15</v>
      </c>
      <c r="Q155" s="49">
        <f t="shared" si="5"/>
        <v>30.345000000000002</v>
      </c>
    </row>
    <row r="156" spans="1:17" ht="15.5" x14ac:dyDescent="0.35">
      <c r="A156" s="37">
        <v>155</v>
      </c>
      <c r="B156" s="38">
        <v>44778</v>
      </c>
      <c r="C156" s="39">
        <v>44778</v>
      </c>
      <c r="D156" s="37">
        <v>6678</v>
      </c>
      <c r="E156" s="37">
        <v>24302</v>
      </c>
      <c r="F156" s="37" t="s">
        <v>260</v>
      </c>
      <c r="G156" s="37" t="s">
        <v>143</v>
      </c>
      <c r="H156" s="37" t="s">
        <v>159</v>
      </c>
      <c r="I156" s="37" t="s">
        <v>160</v>
      </c>
      <c r="J156" s="37" t="s">
        <v>110</v>
      </c>
      <c r="K156" s="40">
        <v>5.95</v>
      </c>
      <c r="L156" s="41">
        <v>8</v>
      </c>
      <c r="M156" s="42">
        <f t="shared" si="4"/>
        <v>47.6</v>
      </c>
      <c r="N156" s="37">
        <v>0</v>
      </c>
      <c r="O156" s="38" t="s">
        <v>140</v>
      </c>
      <c r="P156" s="43">
        <v>0</v>
      </c>
      <c r="Q156" s="42">
        <f t="shared" si="5"/>
        <v>47.6</v>
      </c>
    </row>
    <row r="157" spans="1:17" ht="15.5" x14ac:dyDescent="0.35">
      <c r="A157" s="44">
        <v>156</v>
      </c>
      <c r="B157" s="45">
        <v>44779</v>
      </c>
      <c r="C157" s="46">
        <v>44779</v>
      </c>
      <c r="D157" s="44">
        <v>6892</v>
      </c>
      <c r="E157" s="44">
        <v>17640</v>
      </c>
      <c r="F157" s="44" t="s">
        <v>261</v>
      </c>
      <c r="G157" s="44" t="s">
        <v>156</v>
      </c>
      <c r="H157" s="44" t="s">
        <v>159</v>
      </c>
      <c r="I157" s="44" t="s">
        <v>160</v>
      </c>
      <c r="J157" s="44" t="s">
        <v>110</v>
      </c>
      <c r="K157" s="47">
        <v>5.95</v>
      </c>
      <c r="L157" s="48">
        <v>9</v>
      </c>
      <c r="M157" s="49">
        <f t="shared" si="4"/>
        <v>53.550000000000004</v>
      </c>
      <c r="N157" s="44">
        <v>1</v>
      </c>
      <c r="O157" s="45" t="s">
        <v>26</v>
      </c>
      <c r="P157" s="50">
        <v>0.05</v>
      </c>
      <c r="Q157" s="49">
        <f t="shared" si="5"/>
        <v>50.872500000000002</v>
      </c>
    </row>
    <row r="158" spans="1:17" ht="15.5" x14ac:dyDescent="0.35">
      <c r="A158" s="37">
        <v>157</v>
      </c>
      <c r="B158" s="38">
        <v>44779</v>
      </c>
      <c r="C158" s="39">
        <v>44779</v>
      </c>
      <c r="D158" s="37">
        <v>6678</v>
      </c>
      <c r="E158" s="37">
        <v>15256</v>
      </c>
      <c r="F158" s="37" t="s">
        <v>161</v>
      </c>
      <c r="G158" s="37" t="s">
        <v>39</v>
      </c>
      <c r="H158" s="37" t="s">
        <v>103</v>
      </c>
      <c r="I158" s="37" t="s">
        <v>78</v>
      </c>
      <c r="J158" s="37" t="s">
        <v>109</v>
      </c>
      <c r="K158" s="40">
        <v>12</v>
      </c>
      <c r="L158" s="41">
        <v>6</v>
      </c>
      <c r="M158" s="42">
        <f t="shared" si="4"/>
        <v>72</v>
      </c>
      <c r="N158" s="37">
        <v>2</v>
      </c>
      <c r="O158" s="38" t="s">
        <v>27</v>
      </c>
      <c r="P158" s="43">
        <v>0.06</v>
      </c>
      <c r="Q158" s="42">
        <f t="shared" si="5"/>
        <v>67.680000000000007</v>
      </c>
    </row>
    <row r="159" spans="1:17" ht="15.5" x14ac:dyDescent="0.35">
      <c r="A159" s="44">
        <v>158</v>
      </c>
      <c r="B159" s="45">
        <v>44779</v>
      </c>
      <c r="C159" s="46">
        <v>44779</v>
      </c>
      <c r="D159" s="44">
        <v>6464</v>
      </c>
      <c r="E159" s="44">
        <v>21293</v>
      </c>
      <c r="F159" s="44" t="s">
        <v>199</v>
      </c>
      <c r="G159" s="44" t="s">
        <v>180</v>
      </c>
      <c r="H159" s="44" t="s">
        <v>171</v>
      </c>
      <c r="I159" s="44" t="s">
        <v>125</v>
      </c>
      <c r="J159" s="44" t="s">
        <v>109</v>
      </c>
      <c r="K159" s="47">
        <v>12</v>
      </c>
      <c r="L159" s="48">
        <v>6</v>
      </c>
      <c r="M159" s="49">
        <f t="shared" si="4"/>
        <v>72</v>
      </c>
      <c r="N159" s="44">
        <v>3</v>
      </c>
      <c r="O159" s="45" t="s">
        <v>28</v>
      </c>
      <c r="P159" s="50">
        <v>0.08</v>
      </c>
      <c r="Q159" s="49">
        <f t="shared" si="5"/>
        <v>66.239999999999995</v>
      </c>
    </row>
    <row r="160" spans="1:17" ht="15.5" x14ac:dyDescent="0.35">
      <c r="A160" s="37">
        <v>159</v>
      </c>
      <c r="B160" s="38">
        <v>44779</v>
      </c>
      <c r="C160" s="39">
        <v>44779</v>
      </c>
      <c r="D160" s="37">
        <v>8064</v>
      </c>
      <c r="E160" s="37">
        <v>16595</v>
      </c>
      <c r="F160" s="37" t="s">
        <v>262</v>
      </c>
      <c r="G160" s="37" t="s">
        <v>39</v>
      </c>
      <c r="H160" s="37" t="s">
        <v>159</v>
      </c>
      <c r="I160" s="37" t="s">
        <v>160</v>
      </c>
      <c r="J160" s="37" t="s">
        <v>110</v>
      </c>
      <c r="K160" s="40">
        <v>5.95</v>
      </c>
      <c r="L160" s="41">
        <v>10</v>
      </c>
      <c r="M160" s="42">
        <f t="shared" si="4"/>
        <v>59.5</v>
      </c>
      <c r="N160" s="37">
        <v>4</v>
      </c>
      <c r="O160" s="38" t="s">
        <v>137</v>
      </c>
      <c r="P160" s="43">
        <v>0.1</v>
      </c>
      <c r="Q160" s="42">
        <f t="shared" si="5"/>
        <v>53.55</v>
      </c>
    </row>
    <row r="161" spans="1:17" ht="15.5" x14ac:dyDescent="0.35">
      <c r="A161" s="44">
        <v>160</v>
      </c>
      <c r="B161" s="45">
        <v>44779</v>
      </c>
      <c r="C161" s="46">
        <v>44779</v>
      </c>
      <c r="D161" s="44">
        <v>6678</v>
      </c>
      <c r="E161" s="44">
        <v>26500</v>
      </c>
      <c r="F161" s="44" t="s">
        <v>172</v>
      </c>
      <c r="G161" s="44" t="s">
        <v>173</v>
      </c>
      <c r="H161" s="44" t="s">
        <v>154</v>
      </c>
      <c r="I161" s="44" t="s">
        <v>126</v>
      </c>
      <c r="J161" s="44" t="s">
        <v>110</v>
      </c>
      <c r="K161" s="47">
        <v>5.95</v>
      </c>
      <c r="L161" s="48">
        <v>8</v>
      </c>
      <c r="M161" s="49">
        <f t="shared" si="4"/>
        <v>47.6</v>
      </c>
      <c r="N161" s="44">
        <v>1</v>
      </c>
      <c r="O161" s="45" t="s">
        <v>26</v>
      </c>
      <c r="P161" s="50">
        <v>0.05</v>
      </c>
      <c r="Q161" s="49">
        <f t="shared" si="5"/>
        <v>45.22</v>
      </c>
    </row>
    <row r="162" spans="1:17" ht="15.5" x14ac:dyDescent="0.35">
      <c r="A162" s="37">
        <v>161</v>
      </c>
      <c r="B162" s="38">
        <v>44779</v>
      </c>
      <c r="C162" s="39">
        <v>44779</v>
      </c>
      <c r="D162" s="37">
        <v>6357</v>
      </c>
      <c r="E162" s="37">
        <v>24537</v>
      </c>
      <c r="F162" s="37" t="s">
        <v>263</v>
      </c>
      <c r="G162" s="37" t="s">
        <v>156</v>
      </c>
      <c r="H162" s="37" t="s">
        <v>102</v>
      </c>
      <c r="I162" s="37" t="s">
        <v>77</v>
      </c>
      <c r="J162" s="37" t="s">
        <v>108</v>
      </c>
      <c r="K162" s="40">
        <v>7.5</v>
      </c>
      <c r="L162" s="41">
        <v>10</v>
      </c>
      <c r="M162" s="42">
        <f t="shared" si="4"/>
        <v>75</v>
      </c>
      <c r="N162" s="37">
        <v>4</v>
      </c>
      <c r="O162" s="38" t="s">
        <v>137</v>
      </c>
      <c r="P162" s="43">
        <v>0.1</v>
      </c>
      <c r="Q162" s="42">
        <f t="shared" si="5"/>
        <v>67.5</v>
      </c>
    </row>
    <row r="163" spans="1:17" ht="15.5" x14ac:dyDescent="0.35">
      <c r="A163" s="44">
        <v>162</v>
      </c>
      <c r="B163" s="45">
        <v>44780</v>
      </c>
      <c r="C163" s="46">
        <v>44780</v>
      </c>
      <c r="D163" s="44">
        <v>6250</v>
      </c>
      <c r="E163" s="44">
        <v>23687</v>
      </c>
      <c r="F163" s="44" t="s">
        <v>264</v>
      </c>
      <c r="G163" s="44" t="s">
        <v>44</v>
      </c>
      <c r="H163" s="44" t="s">
        <v>159</v>
      </c>
      <c r="I163" s="44" t="s">
        <v>160</v>
      </c>
      <c r="J163" s="44" t="s">
        <v>110</v>
      </c>
      <c r="K163" s="47">
        <v>5.95</v>
      </c>
      <c r="L163" s="48">
        <v>9</v>
      </c>
      <c r="M163" s="49">
        <f t="shared" si="4"/>
        <v>53.550000000000004</v>
      </c>
      <c r="N163" s="44">
        <v>5</v>
      </c>
      <c r="O163" s="45" t="s">
        <v>146</v>
      </c>
      <c r="P163" s="50">
        <v>0.15</v>
      </c>
      <c r="Q163" s="49">
        <f t="shared" si="5"/>
        <v>45.517500000000005</v>
      </c>
    </row>
    <row r="164" spans="1:17" ht="15.5" x14ac:dyDescent="0.35">
      <c r="A164" s="37">
        <v>163</v>
      </c>
      <c r="B164" s="38">
        <v>44780</v>
      </c>
      <c r="C164" s="39">
        <v>44780</v>
      </c>
      <c r="D164" s="37">
        <v>5418</v>
      </c>
      <c r="E164" s="37">
        <v>20832</v>
      </c>
      <c r="F164" s="37" t="s">
        <v>265</v>
      </c>
      <c r="G164" s="37" t="s">
        <v>37</v>
      </c>
      <c r="H164" s="37" t="s">
        <v>154</v>
      </c>
      <c r="I164" s="37" t="s">
        <v>126</v>
      </c>
      <c r="J164" s="37" t="s">
        <v>110</v>
      </c>
      <c r="K164" s="40">
        <v>5.95</v>
      </c>
      <c r="L164" s="41">
        <v>5</v>
      </c>
      <c r="M164" s="42">
        <f t="shared" si="4"/>
        <v>29.75</v>
      </c>
      <c r="N164" s="37">
        <v>2</v>
      </c>
      <c r="O164" s="38" t="s">
        <v>27</v>
      </c>
      <c r="P164" s="43">
        <v>0.06</v>
      </c>
      <c r="Q164" s="42">
        <f t="shared" si="5"/>
        <v>27.965</v>
      </c>
    </row>
    <row r="165" spans="1:17" ht="15.5" x14ac:dyDescent="0.35">
      <c r="A165" s="44">
        <v>164</v>
      </c>
      <c r="B165" s="45">
        <v>44781</v>
      </c>
      <c r="C165" s="46">
        <v>44781</v>
      </c>
      <c r="D165" s="44">
        <v>6357</v>
      </c>
      <c r="E165" s="44">
        <v>13122</v>
      </c>
      <c r="F165" s="44" t="s">
        <v>266</v>
      </c>
      <c r="G165" s="44" t="s">
        <v>232</v>
      </c>
      <c r="H165" s="44" t="s">
        <v>97</v>
      </c>
      <c r="I165" s="44" t="s">
        <v>72</v>
      </c>
      <c r="J165" s="44" t="s">
        <v>108</v>
      </c>
      <c r="K165" s="47">
        <v>8</v>
      </c>
      <c r="L165" s="48">
        <v>3</v>
      </c>
      <c r="M165" s="49">
        <f t="shared" si="4"/>
        <v>24</v>
      </c>
      <c r="N165" s="44">
        <v>1</v>
      </c>
      <c r="O165" s="45" t="s">
        <v>26</v>
      </c>
      <c r="P165" s="50">
        <v>0.05</v>
      </c>
      <c r="Q165" s="49">
        <f t="shared" si="5"/>
        <v>22.8</v>
      </c>
    </row>
    <row r="166" spans="1:17" ht="15.5" x14ac:dyDescent="0.35">
      <c r="A166" s="37">
        <v>165</v>
      </c>
      <c r="B166" s="38">
        <v>44781</v>
      </c>
      <c r="C166" s="39">
        <v>44781</v>
      </c>
      <c r="D166" s="37">
        <v>4350</v>
      </c>
      <c r="E166" s="37">
        <v>20912</v>
      </c>
      <c r="F166" s="37" t="s">
        <v>227</v>
      </c>
      <c r="G166" s="37" t="s">
        <v>38</v>
      </c>
      <c r="H166" s="37" t="s">
        <v>101</v>
      </c>
      <c r="I166" s="37" t="s">
        <v>76</v>
      </c>
      <c r="J166" s="37" t="s">
        <v>107</v>
      </c>
      <c r="K166" s="40">
        <v>9</v>
      </c>
      <c r="L166" s="41">
        <v>8</v>
      </c>
      <c r="M166" s="42">
        <f t="shared" si="4"/>
        <v>72</v>
      </c>
      <c r="N166" s="37">
        <v>5</v>
      </c>
      <c r="O166" s="38" t="s">
        <v>146</v>
      </c>
      <c r="P166" s="43">
        <v>0.15</v>
      </c>
      <c r="Q166" s="42">
        <f t="shared" si="5"/>
        <v>61.2</v>
      </c>
    </row>
    <row r="167" spans="1:17" ht="15.5" x14ac:dyDescent="0.35">
      <c r="A167" s="44">
        <v>166</v>
      </c>
      <c r="B167" s="45">
        <v>44781</v>
      </c>
      <c r="C167" s="46">
        <v>44781</v>
      </c>
      <c r="D167" s="44">
        <v>8064</v>
      </c>
      <c r="E167" s="44">
        <v>18345</v>
      </c>
      <c r="F167" s="44" t="s">
        <v>267</v>
      </c>
      <c r="G167" s="44" t="s">
        <v>136</v>
      </c>
      <c r="H167" s="44" t="s">
        <v>102</v>
      </c>
      <c r="I167" s="44" t="s">
        <v>77</v>
      </c>
      <c r="J167" s="44" t="s">
        <v>108</v>
      </c>
      <c r="K167" s="47">
        <v>7.5</v>
      </c>
      <c r="L167" s="48">
        <v>5</v>
      </c>
      <c r="M167" s="49">
        <f t="shared" si="4"/>
        <v>37.5</v>
      </c>
      <c r="N167" s="44">
        <v>0</v>
      </c>
      <c r="O167" s="45" t="s">
        <v>140</v>
      </c>
      <c r="P167" s="50">
        <v>0</v>
      </c>
      <c r="Q167" s="49">
        <f t="shared" si="5"/>
        <v>37.5</v>
      </c>
    </row>
    <row r="168" spans="1:17" ht="15.5" x14ac:dyDescent="0.35">
      <c r="A168" s="37">
        <v>167</v>
      </c>
      <c r="B168" s="38">
        <v>44781</v>
      </c>
      <c r="C168" s="39">
        <v>44781</v>
      </c>
      <c r="D168" s="37">
        <v>6464</v>
      </c>
      <c r="E168" s="37">
        <v>22749</v>
      </c>
      <c r="F168" s="37" t="s">
        <v>268</v>
      </c>
      <c r="G168" s="37" t="s">
        <v>36</v>
      </c>
      <c r="H168" s="37" t="s">
        <v>98</v>
      </c>
      <c r="I168" s="37" t="s">
        <v>73</v>
      </c>
      <c r="J168" s="37" t="s">
        <v>107</v>
      </c>
      <c r="K168" s="40">
        <v>9</v>
      </c>
      <c r="L168" s="41">
        <v>7</v>
      </c>
      <c r="M168" s="42">
        <f t="shared" si="4"/>
        <v>63</v>
      </c>
      <c r="N168" s="37">
        <v>0</v>
      </c>
      <c r="O168" s="38" t="s">
        <v>140</v>
      </c>
      <c r="P168" s="43">
        <v>0</v>
      </c>
      <c r="Q168" s="42">
        <f t="shared" si="5"/>
        <v>63</v>
      </c>
    </row>
    <row r="169" spans="1:17" ht="15.5" x14ac:dyDescent="0.35">
      <c r="A169" s="44">
        <v>168</v>
      </c>
      <c r="B169" s="45">
        <v>44781</v>
      </c>
      <c r="C169" s="46">
        <v>44781</v>
      </c>
      <c r="D169" s="44">
        <v>8064</v>
      </c>
      <c r="E169" s="44">
        <v>20051</v>
      </c>
      <c r="F169" s="44" t="s">
        <v>179</v>
      </c>
      <c r="G169" s="44" t="s">
        <v>180</v>
      </c>
      <c r="H169" s="44" t="s">
        <v>159</v>
      </c>
      <c r="I169" s="44" t="s">
        <v>160</v>
      </c>
      <c r="J169" s="44" t="s">
        <v>110</v>
      </c>
      <c r="K169" s="47">
        <v>5.95</v>
      </c>
      <c r="L169" s="48">
        <v>4</v>
      </c>
      <c r="M169" s="49">
        <f t="shared" si="4"/>
        <v>23.8</v>
      </c>
      <c r="N169" s="44">
        <v>0</v>
      </c>
      <c r="O169" s="45" t="s">
        <v>140</v>
      </c>
      <c r="P169" s="50">
        <v>0</v>
      </c>
      <c r="Q169" s="49">
        <f t="shared" si="5"/>
        <v>23.8</v>
      </c>
    </row>
    <row r="170" spans="1:17" ht="15.5" x14ac:dyDescent="0.35">
      <c r="A170" s="37">
        <v>169</v>
      </c>
      <c r="B170" s="38">
        <v>44782</v>
      </c>
      <c r="C170" s="39">
        <v>44782</v>
      </c>
      <c r="D170" s="37">
        <v>6678</v>
      </c>
      <c r="E170" s="37">
        <v>26018</v>
      </c>
      <c r="F170" s="37" t="s">
        <v>269</v>
      </c>
      <c r="G170" s="37" t="s">
        <v>37</v>
      </c>
      <c r="H170" s="37" t="s">
        <v>103</v>
      </c>
      <c r="I170" s="37" t="s">
        <v>78</v>
      </c>
      <c r="J170" s="37" t="s">
        <v>109</v>
      </c>
      <c r="K170" s="40">
        <v>12</v>
      </c>
      <c r="L170" s="41">
        <v>8</v>
      </c>
      <c r="M170" s="42">
        <f t="shared" si="4"/>
        <v>96</v>
      </c>
      <c r="N170" s="37">
        <v>3</v>
      </c>
      <c r="O170" s="38" t="s">
        <v>28</v>
      </c>
      <c r="P170" s="43">
        <v>0.08</v>
      </c>
      <c r="Q170" s="42">
        <f t="shared" si="5"/>
        <v>88.32</v>
      </c>
    </row>
    <row r="171" spans="1:17" ht="15.5" x14ac:dyDescent="0.35">
      <c r="A171" s="44">
        <v>170</v>
      </c>
      <c r="B171" s="45">
        <v>44782</v>
      </c>
      <c r="C171" s="46">
        <v>44782</v>
      </c>
      <c r="D171" s="44">
        <v>6892</v>
      </c>
      <c r="E171" s="44">
        <v>25764</v>
      </c>
      <c r="F171" s="44" t="s">
        <v>226</v>
      </c>
      <c r="G171" s="44" t="s">
        <v>173</v>
      </c>
      <c r="H171" s="44" t="s">
        <v>154</v>
      </c>
      <c r="I171" s="44" t="s">
        <v>126</v>
      </c>
      <c r="J171" s="44" t="s">
        <v>110</v>
      </c>
      <c r="K171" s="47">
        <v>5.95</v>
      </c>
      <c r="L171" s="48">
        <v>2</v>
      </c>
      <c r="M171" s="49">
        <f t="shared" si="4"/>
        <v>11.9</v>
      </c>
      <c r="N171" s="44">
        <v>5</v>
      </c>
      <c r="O171" s="45" t="s">
        <v>146</v>
      </c>
      <c r="P171" s="50">
        <v>0.15</v>
      </c>
      <c r="Q171" s="49">
        <f t="shared" si="5"/>
        <v>10.115</v>
      </c>
    </row>
    <row r="172" spans="1:17" ht="15.5" x14ac:dyDescent="0.35">
      <c r="A172" s="37">
        <v>171</v>
      </c>
      <c r="B172" s="38">
        <v>44782</v>
      </c>
      <c r="C172" s="39">
        <v>44782</v>
      </c>
      <c r="D172" s="37">
        <v>8064</v>
      </c>
      <c r="E172" s="37">
        <v>18982</v>
      </c>
      <c r="F172" s="37" t="s">
        <v>221</v>
      </c>
      <c r="G172" s="37" t="s">
        <v>186</v>
      </c>
      <c r="H172" s="37" t="s">
        <v>96</v>
      </c>
      <c r="I172" s="37" t="s">
        <v>71</v>
      </c>
      <c r="J172" s="37" t="s">
        <v>108</v>
      </c>
      <c r="K172" s="40">
        <v>7.5</v>
      </c>
      <c r="L172" s="41">
        <v>1</v>
      </c>
      <c r="M172" s="42">
        <f t="shared" si="4"/>
        <v>7.5</v>
      </c>
      <c r="N172" s="37">
        <v>0</v>
      </c>
      <c r="O172" s="38" t="s">
        <v>140</v>
      </c>
      <c r="P172" s="43">
        <v>0</v>
      </c>
      <c r="Q172" s="42">
        <f t="shared" si="5"/>
        <v>7.5</v>
      </c>
    </row>
    <row r="173" spans="1:17" ht="15.5" x14ac:dyDescent="0.35">
      <c r="A173" s="44">
        <v>172</v>
      </c>
      <c r="B173" s="45">
        <v>44783</v>
      </c>
      <c r="C173" s="46">
        <v>44783</v>
      </c>
      <c r="D173" s="44">
        <v>5400</v>
      </c>
      <c r="E173" s="44">
        <v>25511</v>
      </c>
      <c r="F173" s="44" t="s">
        <v>228</v>
      </c>
      <c r="G173" s="44" t="s">
        <v>143</v>
      </c>
      <c r="H173" s="44" t="s">
        <v>101</v>
      </c>
      <c r="I173" s="44" t="s">
        <v>76</v>
      </c>
      <c r="J173" s="44" t="s">
        <v>107</v>
      </c>
      <c r="K173" s="47">
        <v>9</v>
      </c>
      <c r="L173" s="48">
        <v>1</v>
      </c>
      <c r="M173" s="49">
        <f t="shared" si="4"/>
        <v>9</v>
      </c>
      <c r="N173" s="44">
        <v>5</v>
      </c>
      <c r="O173" s="45" t="s">
        <v>146</v>
      </c>
      <c r="P173" s="50">
        <v>0.15</v>
      </c>
      <c r="Q173" s="49">
        <f t="shared" si="5"/>
        <v>7.65</v>
      </c>
    </row>
    <row r="174" spans="1:17" ht="15.5" x14ac:dyDescent="0.35">
      <c r="A174" s="37">
        <v>173</v>
      </c>
      <c r="B174" s="38">
        <v>44785</v>
      </c>
      <c r="C174" s="39">
        <v>44785</v>
      </c>
      <c r="D174" s="37">
        <v>8064</v>
      </c>
      <c r="E174" s="37">
        <v>24735</v>
      </c>
      <c r="F174" s="37" t="s">
        <v>270</v>
      </c>
      <c r="G174" s="37" t="s">
        <v>43</v>
      </c>
      <c r="H174" s="37" t="s">
        <v>159</v>
      </c>
      <c r="I174" s="37" t="s">
        <v>160</v>
      </c>
      <c r="J174" s="37" t="s">
        <v>110</v>
      </c>
      <c r="K174" s="40">
        <v>5.95</v>
      </c>
      <c r="L174" s="41">
        <v>3</v>
      </c>
      <c r="M174" s="42">
        <f t="shared" si="4"/>
        <v>17.850000000000001</v>
      </c>
      <c r="N174" s="37">
        <v>3</v>
      </c>
      <c r="O174" s="38" t="s">
        <v>28</v>
      </c>
      <c r="P174" s="43">
        <v>0.08</v>
      </c>
      <c r="Q174" s="42">
        <f t="shared" si="5"/>
        <v>16.422000000000001</v>
      </c>
    </row>
    <row r="175" spans="1:17" ht="15.5" x14ac:dyDescent="0.35">
      <c r="A175" s="44">
        <v>174</v>
      </c>
      <c r="B175" s="45">
        <v>44785</v>
      </c>
      <c r="C175" s="46">
        <v>44785</v>
      </c>
      <c r="D175" s="44">
        <v>8064</v>
      </c>
      <c r="E175" s="44">
        <v>23450</v>
      </c>
      <c r="F175" s="44" t="s">
        <v>162</v>
      </c>
      <c r="G175" s="44" t="s">
        <v>39</v>
      </c>
      <c r="H175" s="44" t="s">
        <v>101</v>
      </c>
      <c r="I175" s="44" t="s">
        <v>76</v>
      </c>
      <c r="J175" s="44" t="s">
        <v>107</v>
      </c>
      <c r="K175" s="47">
        <v>9</v>
      </c>
      <c r="L175" s="48">
        <v>5</v>
      </c>
      <c r="M175" s="49">
        <f t="shared" si="4"/>
        <v>45</v>
      </c>
      <c r="N175" s="44">
        <v>3</v>
      </c>
      <c r="O175" s="45" t="s">
        <v>28</v>
      </c>
      <c r="P175" s="50">
        <v>0.08</v>
      </c>
      <c r="Q175" s="49">
        <f t="shared" si="5"/>
        <v>41.4</v>
      </c>
    </row>
    <row r="176" spans="1:17" ht="15.5" x14ac:dyDescent="0.35">
      <c r="A176" s="37">
        <v>175</v>
      </c>
      <c r="B176" s="38">
        <v>44785</v>
      </c>
      <c r="C176" s="39">
        <v>44785</v>
      </c>
      <c r="D176" s="37">
        <v>6678</v>
      </c>
      <c r="E176" s="37">
        <v>12856</v>
      </c>
      <c r="F176" s="37" t="s">
        <v>271</v>
      </c>
      <c r="G176" s="37" t="s">
        <v>136</v>
      </c>
      <c r="H176" s="37" t="s">
        <v>159</v>
      </c>
      <c r="I176" s="37" t="s">
        <v>160</v>
      </c>
      <c r="J176" s="37" t="s">
        <v>110</v>
      </c>
      <c r="K176" s="40">
        <v>5.95</v>
      </c>
      <c r="L176" s="41">
        <v>7</v>
      </c>
      <c r="M176" s="42">
        <f t="shared" si="4"/>
        <v>41.65</v>
      </c>
      <c r="N176" s="37">
        <v>2</v>
      </c>
      <c r="O176" s="38" t="s">
        <v>27</v>
      </c>
      <c r="P176" s="43">
        <v>0.06</v>
      </c>
      <c r="Q176" s="42">
        <f t="shared" si="5"/>
        <v>39.150999999999996</v>
      </c>
    </row>
    <row r="177" spans="1:17" ht="15.5" x14ac:dyDescent="0.35">
      <c r="A177" s="44">
        <v>176</v>
      </c>
      <c r="B177" s="45">
        <v>44788</v>
      </c>
      <c r="C177" s="46">
        <v>44788</v>
      </c>
      <c r="D177" s="44">
        <v>6571</v>
      </c>
      <c r="E177" s="44">
        <v>15616</v>
      </c>
      <c r="F177" s="44" t="s">
        <v>272</v>
      </c>
      <c r="G177" s="44" t="s">
        <v>37</v>
      </c>
      <c r="H177" s="44" t="s">
        <v>102</v>
      </c>
      <c r="I177" s="44" t="s">
        <v>77</v>
      </c>
      <c r="J177" s="44" t="s">
        <v>108</v>
      </c>
      <c r="K177" s="47">
        <v>7.5</v>
      </c>
      <c r="L177" s="48">
        <v>10</v>
      </c>
      <c r="M177" s="49">
        <f t="shared" si="4"/>
        <v>75</v>
      </c>
      <c r="N177" s="44">
        <v>5</v>
      </c>
      <c r="O177" s="45" t="s">
        <v>146</v>
      </c>
      <c r="P177" s="50">
        <v>0.15</v>
      </c>
      <c r="Q177" s="49">
        <f t="shared" si="5"/>
        <v>63.75</v>
      </c>
    </row>
    <row r="178" spans="1:17" ht="15.5" x14ac:dyDescent="0.35">
      <c r="A178" s="37">
        <v>177</v>
      </c>
      <c r="B178" s="38">
        <v>44788</v>
      </c>
      <c r="C178" s="39">
        <v>44788</v>
      </c>
      <c r="D178" s="37">
        <v>8064</v>
      </c>
      <c r="E178" s="37">
        <v>28317</v>
      </c>
      <c r="F178" s="37" t="s">
        <v>251</v>
      </c>
      <c r="G178" s="37" t="s">
        <v>39</v>
      </c>
      <c r="H178" s="37" t="s">
        <v>150</v>
      </c>
      <c r="I178" s="37" t="s">
        <v>151</v>
      </c>
      <c r="J178" s="37" t="s">
        <v>107</v>
      </c>
      <c r="K178" s="40">
        <v>9</v>
      </c>
      <c r="L178" s="41">
        <v>3</v>
      </c>
      <c r="M178" s="42">
        <f t="shared" si="4"/>
        <v>27</v>
      </c>
      <c r="N178" s="37">
        <v>5</v>
      </c>
      <c r="O178" s="38" t="s">
        <v>146</v>
      </c>
      <c r="P178" s="43">
        <v>0.15</v>
      </c>
      <c r="Q178" s="42">
        <f t="shared" si="5"/>
        <v>22.95</v>
      </c>
    </row>
    <row r="179" spans="1:17" ht="15.5" x14ac:dyDescent="0.35">
      <c r="A179" s="44">
        <v>178</v>
      </c>
      <c r="B179" s="45">
        <v>44788</v>
      </c>
      <c r="C179" s="46">
        <v>44788</v>
      </c>
      <c r="D179" s="44">
        <v>5382</v>
      </c>
      <c r="E179" s="44">
        <v>23133</v>
      </c>
      <c r="F179" s="44" t="s">
        <v>273</v>
      </c>
      <c r="G179" s="44" t="s">
        <v>40</v>
      </c>
      <c r="H179" s="44" t="s">
        <v>99</v>
      </c>
      <c r="I179" s="44" t="s">
        <v>74</v>
      </c>
      <c r="J179" s="44" t="s">
        <v>108</v>
      </c>
      <c r="K179" s="47">
        <v>7.5</v>
      </c>
      <c r="L179" s="48">
        <v>4</v>
      </c>
      <c r="M179" s="49">
        <f t="shared" si="4"/>
        <v>30</v>
      </c>
      <c r="N179" s="44">
        <v>5</v>
      </c>
      <c r="O179" s="45" t="s">
        <v>146</v>
      </c>
      <c r="P179" s="50">
        <v>0.15</v>
      </c>
      <c r="Q179" s="49">
        <f t="shared" si="5"/>
        <v>25.5</v>
      </c>
    </row>
    <row r="180" spans="1:17" ht="15.5" x14ac:dyDescent="0.35">
      <c r="A180" s="37">
        <v>179</v>
      </c>
      <c r="B180" s="38">
        <v>44789</v>
      </c>
      <c r="C180" s="39">
        <v>44789</v>
      </c>
      <c r="D180" s="37">
        <v>6143</v>
      </c>
      <c r="E180" s="37">
        <v>22645</v>
      </c>
      <c r="F180" s="37" t="s">
        <v>198</v>
      </c>
      <c r="G180" s="37" t="s">
        <v>40</v>
      </c>
      <c r="H180" s="37" t="s">
        <v>96</v>
      </c>
      <c r="I180" s="37" t="s">
        <v>71</v>
      </c>
      <c r="J180" s="37" t="s">
        <v>108</v>
      </c>
      <c r="K180" s="40">
        <v>7.5</v>
      </c>
      <c r="L180" s="41">
        <v>9</v>
      </c>
      <c r="M180" s="42">
        <f t="shared" si="4"/>
        <v>67.5</v>
      </c>
      <c r="N180" s="37">
        <v>3</v>
      </c>
      <c r="O180" s="38" t="s">
        <v>28</v>
      </c>
      <c r="P180" s="43">
        <v>0.08</v>
      </c>
      <c r="Q180" s="42">
        <f t="shared" si="5"/>
        <v>62.1</v>
      </c>
    </row>
    <row r="181" spans="1:17" ht="15.5" x14ac:dyDescent="0.35">
      <c r="A181" s="44">
        <v>180</v>
      </c>
      <c r="B181" s="45">
        <v>44789</v>
      </c>
      <c r="C181" s="46">
        <v>44789</v>
      </c>
      <c r="D181" s="44">
        <v>6678</v>
      </c>
      <c r="E181" s="44">
        <v>22883</v>
      </c>
      <c r="F181" s="44" t="s">
        <v>274</v>
      </c>
      <c r="G181" s="44" t="s">
        <v>156</v>
      </c>
      <c r="H181" s="44" t="s">
        <v>103</v>
      </c>
      <c r="I181" s="44" t="s">
        <v>78</v>
      </c>
      <c r="J181" s="44" t="s">
        <v>109</v>
      </c>
      <c r="K181" s="47">
        <v>12</v>
      </c>
      <c r="L181" s="48">
        <v>9</v>
      </c>
      <c r="M181" s="49">
        <f t="shared" si="4"/>
        <v>108</v>
      </c>
      <c r="N181" s="44">
        <v>0</v>
      </c>
      <c r="O181" s="45" t="s">
        <v>140</v>
      </c>
      <c r="P181" s="50">
        <v>0</v>
      </c>
      <c r="Q181" s="49">
        <f t="shared" si="5"/>
        <v>108</v>
      </c>
    </row>
    <row r="182" spans="1:17" ht="15.5" x14ac:dyDescent="0.35">
      <c r="A182" s="37">
        <v>181</v>
      </c>
      <c r="B182" s="38">
        <v>44790</v>
      </c>
      <c r="C182" s="39">
        <v>44790</v>
      </c>
      <c r="D182" s="37">
        <v>5400</v>
      </c>
      <c r="E182" s="37">
        <v>17696</v>
      </c>
      <c r="F182" s="37" t="s">
        <v>92</v>
      </c>
      <c r="G182" s="37" t="s">
        <v>42</v>
      </c>
      <c r="H182" s="37" t="s">
        <v>99</v>
      </c>
      <c r="I182" s="37" t="s">
        <v>74</v>
      </c>
      <c r="J182" s="37" t="s">
        <v>108</v>
      </c>
      <c r="K182" s="40">
        <v>7.5</v>
      </c>
      <c r="L182" s="41">
        <v>10</v>
      </c>
      <c r="M182" s="42">
        <f t="shared" si="4"/>
        <v>75</v>
      </c>
      <c r="N182" s="37">
        <v>1</v>
      </c>
      <c r="O182" s="38" t="s">
        <v>26</v>
      </c>
      <c r="P182" s="43">
        <v>0.05</v>
      </c>
      <c r="Q182" s="42">
        <f t="shared" si="5"/>
        <v>71.25</v>
      </c>
    </row>
    <row r="183" spans="1:17" ht="15.5" x14ac:dyDescent="0.35">
      <c r="A183" s="44">
        <v>182</v>
      </c>
      <c r="B183" s="45">
        <v>44790</v>
      </c>
      <c r="C183" s="46">
        <v>44790</v>
      </c>
      <c r="D183" s="44">
        <v>6357</v>
      </c>
      <c r="E183" s="44">
        <v>18962</v>
      </c>
      <c r="F183" s="44" t="s">
        <v>252</v>
      </c>
      <c r="G183" s="44" t="s">
        <v>39</v>
      </c>
      <c r="H183" s="44" t="s">
        <v>96</v>
      </c>
      <c r="I183" s="44" t="s">
        <v>71</v>
      </c>
      <c r="J183" s="44" t="s">
        <v>108</v>
      </c>
      <c r="K183" s="47">
        <v>7.5</v>
      </c>
      <c r="L183" s="48">
        <v>1</v>
      </c>
      <c r="M183" s="49">
        <f t="shared" si="4"/>
        <v>7.5</v>
      </c>
      <c r="N183" s="44">
        <v>4</v>
      </c>
      <c r="O183" s="45" t="s">
        <v>137</v>
      </c>
      <c r="P183" s="50">
        <v>0.1</v>
      </c>
      <c r="Q183" s="49">
        <f t="shared" si="5"/>
        <v>6.75</v>
      </c>
    </row>
    <row r="184" spans="1:17" ht="15.5" x14ac:dyDescent="0.35">
      <c r="A184" s="37">
        <v>183</v>
      </c>
      <c r="B184" s="38">
        <v>44790</v>
      </c>
      <c r="C184" s="39">
        <v>44790</v>
      </c>
      <c r="D184" s="37">
        <v>5400</v>
      </c>
      <c r="E184" s="37">
        <v>23448</v>
      </c>
      <c r="F184" s="37" t="s">
        <v>275</v>
      </c>
      <c r="G184" s="37" t="s">
        <v>36</v>
      </c>
      <c r="H184" s="37" t="s">
        <v>102</v>
      </c>
      <c r="I184" s="37" t="s">
        <v>77</v>
      </c>
      <c r="J184" s="37" t="s">
        <v>108</v>
      </c>
      <c r="K184" s="40">
        <v>7.5</v>
      </c>
      <c r="L184" s="41">
        <v>10</v>
      </c>
      <c r="M184" s="42">
        <f t="shared" si="4"/>
        <v>75</v>
      </c>
      <c r="N184" s="37">
        <v>2</v>
      </c>
      <c r="O184" s="38" t="s">
        <v>27</v>
      </c>
      <c r="P184" s="43">
        <v>0.06</v>
      </c>
      <c r="Q184" s="42">
        <f t="shared" si="5"/>
        <v>70.5</v>
      </c>
    </row>
    <row r="185" spans="1:17" ht="15.5" x14ac:dyDescent="0.35">
      <c r="A185" s="44">
        <v>184</v>
      </c>
      <c r="B185" s="45">
        <v>44791</v>
      </c>
      <c r="C185" s="46">
        <v>44791</v>
      </c>
      <c r="D185" s="44">
        <v>6250</v>
      </c>
      <c r="E185" s="44">
        <v>26510</v>
      </c>
      <c r="F185" s="44" t="s">
        <v>276</v>
      </c>
      <c r="G185" s="44" t="s">
        <v>36</v>
      </c>
      <c r="H185" s="44" t="s">
        <v>98</v>
      </c>
      <c r="I185" s="44" t="s">
        <v>73</v>
      </c>
      <c r="J185" s="44" t="s">
        <v>107</v>
      </c>
      <c r="K185" s="47">
        <v>9</v>
      </c>
      <c r="L185" s="48">
        <v>9</v>
      </c>
      <c r="M185" s="49">
        <f t="shared" si="4"/>
        <v>81</v>
      </c>
      <c r="N185" s="44">
        <v>0</v>
      </c>
      <c r="O185" s="45" t="s">
        <v>140</v>
      </c>
      <c r="P185" s="50">
        <v>0</v>
      </c>
      <c r="Q185" s="49">
        <f t="shared" si="5"/>
        <v>81</v>
      </c>
    </row>
    <row r="186" spans="1:17" ht="15.5" x14ac:dyDescent="0.35">
      <c r="A186" s="37">
        <v>185</v>
      </c>
      <c r="B186" s="38">
        <v>44791</v>
      </c>
      <c r="C186" s="39">
        <v>44791</v>
      </c>
      <c r="D186" s="37">
        <v>6892</v>
      </c>
      <c r="E186" s="37">
        <v>17067</v>
      </c>
      <c r="F186" s="37" t="s">
        <v>211</v>
      </c>
      <c r="G186" s="37" t="s">
        <v>43</v>
      </c>
      <c r="H186" s="37" t="s">
        <v>150</v>
      </c>
      <c r="I186" s="37" t="s">
        <v>151</v>
      </c>
      <c r="J186" s="37" t="s">
        <v>107</v>
      </c>
      <c r="K186" s="40">
        <v>9</v>
      </c>
      <c r="L186" s="41">
        <v>2</v>
      </c>
      <c r="M186" s="42">
        <f t="shared" si="4"/>
        <v>18</v>
      </c>
      <c r="N186" s="37">
        <v>3</v>
      </c>
      <c r="O186" s="38" t="s">
        <v>28</v>
      </c>
      <c r="P186" s="43">
        <v>0.08</v>
      </c>
      <c r="Q186" s="42">
        <f t="shared" si="5"/>
        <v>16.559999999999999</v>
      </c>
    </row>
    <row r="187" spans="1:17" ht="15.5" x14ac:dyDescent="0.35">
      <c r="A187" s="44">
        <v>186</v>
      </c>
      <c r="B187" s="45">
        <v>44792</v>
      </c>
      <c r="C187" s="46">
        <v>44792</v>
      </c>
      <c r="D187" s="44">
        <v>6464</v>
      </c>
      <c r="E187" s="44">
        <v>23607</v>
      </c>
      <c r="F187" s="44" t="s">
        <v>277</v>
      </c>
      <c r="G187" s="44" t="s">
        <v>41</v>
      </c>
      <c r="H187" s="44" t="s">
        <v>100</v>
      </c>
      <c r="I187" s="44" t="s">
        <v>75</v>
      </c>
      <c r="J187" s="44" t="s">
        <v>109</v>
      </c>
      <c r="K187" s="47">
        <v>12</v>
      </c>
      <c r="L187" s="48">
        <v>8</v>
      </c>
      <c r="M187" s="49">
        <f t="shared" si="4"/>
        <v>96</v>
      </c>
      <c r="N187" s="44">
        <v>4</v>
      </c>
      <c r="O187" s="45" t="s">
        <v>137</v>
      </c>
      <c r="P187" s="50">
        <v>0.1</v>
      </c>
      <c r="Q187" s="49">
        <f t="shared" si="5"/>
        <v>86.4</v>
      </c>
    </row>
    <row r="188" spans="1:17" ht="15.5" x14ac:dyDescent="0.35">
      <c r="A188" s="37">
        <v>187</v>
      </c>
      <c r="B188" s="38">
        <v>44792</v>
      </c>
      <c r="C188" s="39">
        <v>44792</v>
      </c>
      <c r="D188" s="37">
        <v>6357</v>
      </c>
      <c r="E188" s="37">
        <v>17038</v>
      </c>
      <c r="F188" s="37" t="s">
        <v>182</v>
      </c>
      <c r="G188" s="37" t="s">
        <v>38</v>
      </c>
      <c r="H188" s="37" t="s">
        <v>103</v>
      </c>
      <c r="I188" s="37" t="s">
        <v>78</v>
      </c>
      <c r="J188" s="37" t="s">
        <v>109</v>
      </c>
      <c r="K188" s="40">
        <v>12</v>
      </c>
      <c r="L188" s="41">
        <v>10</v>
      </c>
      <c r="M188" s="42">
        <f t="shared" si="4"/>
        <v>120</v>
      </c>
      <c r="N188" s="37">
        <v>1</v>
      </c>
      <c r="O188" s="38" t="s">
        <v>26</v>
      </c>
      <c r="P188" s="43">
        <v>0.05</v>
      </c>
      <c r="Q188" s="42">
        <f t="shared" si="5"/>
        <v>114</v>
      </c>
    </row>
    <row r="189" spans="1:17" ht="15.5" x14ac:dyDescent="0.35">
      <c r="A189" s="44">
        <v>188</v>
      </c>
      <c r="B189" s="45">
        <v>44792</v>
      </c>
      <c r="C189" s="46">
        <v>44792</v>
      </c>
      <c r="D189" s="44">
        <v>6464</v>
      </c>
      <c r="E189" s="44">
        <v>10828</v>
      </c>
      <c r="F189" s="44" t="s">
        <v>88</v>
      </c>
      <c r="G189" s="44" t="s">
        <v>42</v>
      </c>
      <c r="H189" s="44" t="s">
        <v>102</v>
      </c>
      <c r="I189" s="44" t="s">
        <v>77</v>
      </c>
      <c r="J189" s="44" t="s">
        <v>108</v>
      </c>
      <c r="K189" s="47">
        <v>7.5</v>
      </c>
      <c r="L189" s="48">
        <v>1</v>
      </c>
      <c r="M189" s="49">
        <f t="shared" si="4"/>
        <v>7.5</v>
      </c>
      <c r="N189" s="44">
        <v>1</v>
      </c>
      <c r="O189" s="45" t="s">
        <v>26</v>
      </c>
      <c r="P189" s="50">
        <v>0.05</v>
      </c>
      <c r="Q189" s="49">
        <f t="shared" si="5"/>
        <v>7.125</v>
      </c>
    </row>
    <row r="190" spans="1:17" ht="15.5" x14ac:dyDescent="0.35">
      <c r="A190" s="37">
        <v>189</v>
      </c>
      <c r="B190" s="38">
        <v>44792</v>
      </c>
      <c r="C190" s="39">
        <v>44792</v>
      </c>
      <c r="D190" s="37">
        <v>4350</v>
      </c>
      <c r="E190" s="37">
        <v>25329</v>
      </c>
      <c r="F190" s="37" t="s">
        <v>250</v>
      </c>
      <c r="G190" s="37" t="s">
        <v>180</v>
      </c>
      <c r="H190" s="37" t="s">
        <v>103</v>
      </c>
      <c r="I190" s="37" t="s">
        <v>78</v>
      </c>
      <c r="J190" s="37" t="s">
        <v>109</v>
      </c>
      <c r="K190" s="40">
        <v>12</v>
      </c>
      <c r="L190" s="41">
        <v>4</v>
      </c>
      <c r="M190" s="42">
        <f t="shared" si="4"/>
        <v>48</v>
      </c>
      <c r="N190" s="37">
        <v>2</v>
      </c>
      <c r="O190" s="38" t="s">
        <v>27</v>
      </c>
      <c r="P190" s="43">
        <v>0.06</v>
      </c>
      <c r="Q190" s="42">
        <f t="shared" si="5"/>
        <v>45.12</v>
      </c>
    </row>
    <row r="191" spans="1:17" ht="15.5" x14ac:dyDescent="0.35">
      <c r="A191" s="44">
        <v>190</v>
      </c>
      <c r="B191" s="45">
        <v>44792</v>
      </c>
      <c r="C191" s="46">
        <v>44792</v>
      </c>
      <c r="D191" s="44">
        <v>6892</v>
      </c>
      <c r="E191" s="44">
        <v>23361</v>
      </c>
      <c r="F191" s="44" t="s">
        <v>278</v>
      </c>
      <c r="G191" s="44" t="s">
        <v>40</v>
      </c>
      <c r="H191" s="44" t="s">
        <v>154</v>
      </c>
      <c r="I191" s="44" t="s">
        <v>126</v>
      </c>
      <c r="J191" s="44" t="s">
        <v>110</v>
      </c>
      <c r="K191" s="47">
        <v>5.95</v>
      </c>
      <c r="L191" s="48">
        <v>4</v>
      </c>
      <c r="M191" s="49">
        <f t="shared" si="4"/>
        <v>23.8</v>
      </c>
      <c r="N191" s="44">
        <v>0</v>
      </c>
      <c r="O191" s="45" t="s">
        <v>140</v>
      </c>
      <c r="P191" s="50">
        <v>0</v>
      </c>
      <c r="Q191" s="49">
        <f t="shared" si="5"/>
        <v>23.8</v>
      </c>
    </row>
    <row r="192" spans="1:17" ht="15.5" x14ac:dyDescent="0.35">
      <c r="A192" s="37">
        <v>191</v>
      </c>
      <c r="B192" s="38">
        <v>44793</v>
      </c>
      <c r="C192" s="39">
        <v>44793</v>
      </c>
      <c r="D192" s="37">
        <v>6464</v>
      </c>
      <c r="E192" s="37">
        <v>10793</v>
      </c>
      <c r="F192" s="37" t="s">
        <v>249</v>
      </c>
      <c r="G192" s="37" t="s">
        <v>37</v>
      </c>
      <c r="H192" s="37" t="s">
        <v>95</v>
      </c>
      <c r="I192" s="37" t="s">
        <v>70</v>
      </c>
      <c r="J192" s="37" t="s">
        <v>110</v>
      </c>
      <c r="K192" s="40">
        <v>5.95</v>
      </c>
      <c r="L192" s="41">
        <v>3</v>
      </c>
      <c r="M192" s="42">
        <f t="shared" si="4"/>
        <v>17.850000000000001</v>
      </c>
      <c r="N192" s="37">
        <v>4</v>
      </c>
      <c r="O192" s="38" t="s">
        <v>137</v>
      </c>
      <c r="P192" s="43">
        <v>0.1</v>
      </c>
      <c r="Q192" s="42">
        <f t="shared" si="5"/>
        <v>16.065000000000001</v>
      </c>
    </row>
    <row r="193" spans="1:17" ht="15.5" x14ac:dyDescent="0.35">
      <c r="A193" s="44">
        <v>192</v>
      </c>
      <c r="B193" s="45">
        <v>44793</v>
      </c>
      <c r="C193" s="46">
        <v>44793</v>
      </c>
      <c r="D193" s="44">
        <v>6464</v>
      </c>
      <c r="E193" s="44">
        <v>25772</v>
      </c>
      <c r="F193" s="44" t="s">
        <v>245</v>
      </c>
      <c r="G193" s="44" t="s">
        <v>184</v>
      </c>
      <c r="H193" s="44" t="s">
        <v>100</v>
      </c>
      <c r="I193" s="44" t="s">
        <v>75</v>
      </c>
      <c r="J193" s="44" t="s">
        <v>109</v>
      </c>
      <c r="K193" s="47">
        <v>12</v>
      </c>
      <c r="L193" s="48">
        <v>3</v>
      </c>
      <c r="M193" s="49">
        <f t="shared" si="4"/>
        <v>36</v>
      </c>
      <c r="N193" s="44">
        <v>2</v>
      </c>
      <c r="O193" s="45" t="s">
        <v>27</v>
      </c>
      <c r="P193" s="50">
        <v>0.06</v>
      </c>
      <c r="Q193" s="49">
        <f t="shared" si="5"/>
        <v>33.840000000000003</v>
      </c>
    </row>
    <row r="194" spans="1:17" ht="15.5" x14ac:dyDescent="0.35">
      <c r="A194" s="37">
        <v>193</v>
      </c>
      <c r="B194" s="38">
        <v>44793</v>
      </c>
      <c r="C194" s="39">
        <v>44793</v>
      </c>
      <c r="D194" s="37">
        <v>4350</v>
      </c>
      <c r="E194" s="37">
        <v>15616</v>
      </c>
      <c r="F194" s="37" t="s">
        <v>272</v>
      </c>
      <c r="G194" s="37" t="s">
        <v>37</v>
      </c>
      <c r="H194" s="37" t="s">
        <v>96</v>
      </c>
      <c r="I194" s="37" t="s">
        <v>71</v>
      </c>
      <c r="J194" s="37" t="s">
        <v>108</v>
      </c>
      <c r="K194" s="40">
        <v>7.5</v>
      </c>
      <c r="L194" s="41">
        <v>4</v>
      </c>
      <c r="M194" s="42">
        <f t="shared" ref="M194:M257" si="6">K194*L194</f>
        <v>30</v>
      </c>
      <c r="N194" s="37">
        <v>1</v>
      </c>
      <c r="O194" s="38" t="s">
        <v>26</v>
      </c>
      <c r="P194" s="43">
        <v>0.05</v>
      </c>
      <c r="Q194" s="42">
        <f t="shared" ref="Q194:Q257" si="7">M194-M194*P194</f>
        <v>28.5</v>
      </c>
    </row>
    <row r="195" spans="1:17" ht="15.5" x14ac:dyDescent="0.35">
      <c r="A195" s="44">
        <v>194</v>
      </c>
      <c r="B195" s="45">
        <v>44793</v>
      </c>
      <c r="C195" s="46">
        <v>44793</v>
      </c>
      <c r="D195" s="44">
        <v>8064</v>
      </c>
      <c r="E195" s="44">
        <v>12504</v>
      </c>
      <c r="F195" s="44" t="s">
        <v>279</v>
      </c>
      <c r="G195" s="44" t="s">
        <v>36</v>
      </c>
      <c r="H195" s="44" t="s">
        <v>95</v>
      </c>
      <c r="I195" s="44" t="s">
        <v>70</v>
      </c>
      <c r="J195" s="44" t="s">
        <v>110</v>
      </c>
      <c r="K195" s="47">
        <v>5.95</v>
      </c>
      <c r="L195" s="48">
        <v>5</v>
      </c>
      <c r="M195" s="49">
        <f t="shared" si="6"/>
        <v>29.75</v>
      </c>
      <c r="N195" s="44">
        <v>0</v>
      </c>
      <c r="O195" s="45" t="s">
        <v>140</v>
      </c>
      <c r="P195" s="50">
        <v>0</v>
      </c>
      <c r="Q195" s="49">
        <f t="shared" si="7"/>
        <v>29.75</v>
      </c>
    </row>
    <row r="196" spans="1:17" ht="15.5" x14ac:dyDescent="0.35">
      <c r="A196" s="37">
        <v>195</v>
      </c>
      <c r="B196" s="38">
        <v>44793</v>
      </c>
      <c r="C196" s="39">
        <v>44793</v>
      </c>
      <c r="D196" s="37">
        <v>6143</v>
      </c>
      <c r="E196" s="37">
        <v>15868</v>
      </c>
      <c r="F196" s="37" t="s">
        <v>258</v>
      </c>
      <c r="G196" s="37" t="s">
        <v>38</v>
      </c>
      <c r="H196" s="37" t="s">
        <v>96</v>
      </c>
      <c r="I196" s="37" t="s">
        <v>71</v>
      </c>
      <c r="J196" s="37" t="s">
        <v>108</v>
      </c>
      <c r="K196" s="40">
        <v>7.5</v>
      </c>
      <c r="L196" s="41">
        <v>1</v>
      </c>
      <c r="M196" s="42">
        <f t="shared" si="6"/>
        <v>7.5</v>
      </c>
      <c r="N196" s="37">
        <v>1</v>
      </c>
      <c r="O196" s="38" t="s">
        <v>26</v>
      </c>
      <c r="P196" s="43">
        <v>0.05</v>
      </c>
      <c r="Q196" s="42">
        <f t="shared" si="7"/>
        <v>7.125</v>
      </c>
    </row>
    <row r="197" spans="1:17" ht="15.5" x14ac:dyDescent="0.35">
      <c r="A197" s="44">
        <v>196</v>
      </c>
      <c r="B197" s="45">
        <v>44794</v>
      </c>
      <c r="C197" s="46">
        <v>44794</v>
      </c>
      <c r="D197" s="44">
        <v>6464</v>
      </c>
      <c r="E197" s="44">
        <v>22611</v>
      </c>
      <c r="F197" s="44" t="s">
        <v>202</v>
      </c>
      <c r="G197" s="44" t="s">
        <v>186</v>
      </c>
      <c r="H197" s="44" t="s">
        <v>150</v>
      </c>
      <c r="I197" s="44" t="s">
        <v>151</v>
      </c>
      <c r="J197" s="44" t="s">
        <v>107</v>
      </c>
      <c r="K197" s="47">
        <v>9</v>
      </c>
      <c r="L197" s="48">
        <v>5</v>
      </c>
      <c r="M197" s="49">
        <f t="shared" si="6"/>
        <v>45</v>
      </c>
      <c r="N197" s="44">
        <v>4</v>
      </c>
      <c r="O197" s="45" t="s">
        <v>137</v>
      </c>
      <c r="P197" s="50">
        <v>0.1</v>
      </c>
      <c r="Q197" s="49">
        <f t="shared" si="7"/>
        <v>40.5</v>
      </c>
    </row>
    <row r="198" spans="1:17" ht="15.5" x14ac:dyDescent="0.35">
      <c r="A198" s="37">
        <v>197</v>
      </c>
      <c r="B198" s="38">
        <v>44794</v>
      </c>
      <c r="C198" s="39">
        <v>44794</v>
      </c>
      <c r="D198" s="37">
        <v>8064</v>
      </c>
      <c r="E198" s="37">
        <v>24537</v>
      </c>
      <c r="F198" s="37" t="s">
        <v>263</v>
      </c>
      <c r="G198" s="37" t="s">
        <v>156</v>
      </c>
      <c r="H198" s="37" t="s">
        <v>96</v>
      </c>
      <c r="I198" s="37" t="s">
        <v>71</v>
      </c>
      <c r="J198" s="37" t="s">
        <v>108</v>
      </c>
      <c r="K198" s="40">
        <v>7.5</v>
      </c>
      <c r="L198" s="41">
        <v>4</v>
      </c>
      <c r="M198" s="42">
        <f t="shared" si="6"/>
        <v>30</v>
      </c>
      <c r="N198" s="37">
        <v>2</v>
      </c>
      <c r="O198" s="38" t="s">
        <v>27</v>
      </c>
      <c r="P198" s="43">
        <v>0.06</v>
      </c>
      <c r="Q198" s="42">
        <f t="shared" si="7"/>
        <v>28.2</v>
      </c>
    </row>
    <row r="199" spans="1:17" ht="15.5" x14ac:dyDescent="0.35">
      <c r="A199" s="44">
        <v>198</v>
      </c>
      <c r="B199" s="45">
        <v>44795</v>
      </c>
      <c r="C199" s="46">
        <v>44795</v>
      </c>
      <c r="D199" s="44">
        <v>6678</v>
      </c>
      <c r="E199" s="44">
        <v>23827</v>
      </c>
      <c r="F199" s="44" t="s">
        <v>238</v>
      </c>
      <c r="G199" s="44" t="s">
        <v>44</v>
      </c>
      <c r="H199" s="44" t="s">
        <v>102</v>
      </c>
      <c r="I199" s="44" t="s">
        <v>77</v>
      </c>
      <c r="J199" s="44" t="s">
        <v>108</v>
      </c>
      <c r="K199" s="47">
        <v>7.5</v>
      </c>
      <c r="L199" s="48">
        <v>9</v>
      </c>
      <c r="M199" s="49">
        <f t="shared" si="6"/>
        <v>67.5</v>
      </c>
      <c r="N199" s="44">
        <v>5</v>
      </c>
      <c r="O199" s="45" t="s">
        <v>146</v>
      </c>
      <c r="P199" s="50">
        <v>0.15</v>
      </c>
      <c r="Q199" s="49">
        <f t="shared" si="7"/>
        <v>57.375</v>
      </c>
    </row>
    <row r="200" spans="1:17" ht="15.5" x14ac:dyDescent="0.35">
      <c r="A200" s="37">
        <v>199</v>
      </c>
      <c r="B200" s="38">
        <v>44795</v>
      </c>
      <c r="C200" s="39">
        <v>44795</v>
      </c>
      <c r="D200" s="37">
        <v>6892</v>
      </c>
      <c r="E200" s="37">
        <v>12971</v>
      </c>
      <c r="F200" s="37" t="s">
        <v>233</v>
      </c>
      <c r="G200" s="37" t="s">
        <v>180</v>
      </c>
      <c r="H200" s="37" t="s">
        <v>97</v>
      </c>
      <c r="I200" s="37" t="s">
        <v>72</v>
      </c>
      <c r="J200" s="37" t="s">
        <v>108</v>
      </c>
      <c r="K200" s="40">
        <v>8</v>
      </c>
      <c r="L200" s="41">
        <v>9</v>
      </c>
      <c r="M200" s="42">
        <f t="shared" si="6"/>
        <v>72</v>
      </c>
      <c r="N200" s="37">
        <v>0</v>
      </c>
      <c r="O200" s="38" t="s">
        <v>140</v>
      </c>
      <c r="P200" s="43">
        <v>0</v>
      </c>
      <c r="Q200" s="42">
        <f t="shared" si="7"/>
        <v>72</v>
      </c>
    </row>
    <row r="201" spans="1:17" ht="15.5" x14ac:dyDescent="0.35">
      <c r="A201" s="44">
        <v>200</v>
      </c>
      <c r="B201" s="45">
        <v>44797</v>
      </c>
      <c r="C201" s="46">
        <v>44797</v>
      </c>
      <c r="D201" s="44">
        <v>6464</v>
      </c>
      <c r="E201" s="44">
        <v>15561</v>
      </c>
      <c r="F201" s="44" t="s">
        <v>158</v>
      </c>
      <c r="G201" s="44" t="s">
        <v>36</v>
      </c>
      <c r="H201" s="44" t="s">
        <v>154</v>
      </c>
      <c r="I201" s="44" t="s">
        <v>126</v>
      </c>
      <c r="J201" s="44" t="s">
        <v>110</v>
      </c>
      <c r="K201" s="47">
        <v>5.95</v>
      </c>
      <c r="L201" s="48">
        <v>8</v>
      </c>
      <c r="M201" s="49">
        <f t="shared" si="6"/>
        <v>47.6</v>
      </c>
      <c r="N201" s="44">
        <v>4</v>
      </c>
      <c r="O201" s="45" t="s">
        <v>137</v>
      </c>
      <c r="P201" s="50">
        <v>0.1</v>
      </c>
      <c r="Q201" s="49">
        <f t="shared" si="7"/>
        <v>42.84</v>
      </c>
    </row>
    <row r="202" spans="1:17" ht="15.5" x14ac:dyDescent="0.35">
      <c r="A202" s="37">
        <v>201</v>
      </c>
      <c r="B202" s="38">
        <v>44797</v>
      </c>
      <c r="C202" s="39">
        <v>44797</v>
      </c>
      <c r="D202" s="37">
        <v>6464</v>
      </c>
      <c r="E202" s="37">
        <v>19842</v>
      </c>
      <c r="F202" s="37" t="s">
        <v>280</v>
      </c>
      <c r="G202" s="37" t="s">
        <v>184</v>
      </c>
      <c r="H202" s="37" t="s">
        <v>98</v>
      </c>
      <c r="I202" s="37" t="s">
        <v>73</v>
      </c>
      <c r="J202" s="37" t="s">
        <v>107</v>
      </c>
      <c r="K202" s="40">
        <v>9</v>
      </c>
      <c r="L202" s="41">
        <v>8</v>
      </c>
      <c r="M202" s="42">
        <f t="shared" si="6"/>
        <v>72</v>
      </c>
      <c r="N202" s="37">
        <v>2</v>
      </c>
      <c r="O202" s="38" t="s">
        <v>27</v>
      </c>
      <c r="P202" s="43">
        <v>0.06</v>
      </c>
      <c r="Q202" s="42">
        <f t="shared" si="7"/>
        <v>67.680000000000007</v>
      </c>
    </row>
    <row r="203" spans="1:17" ht="15.5" x14ac:dyDescent="0.35">
      <c r="A203" s="44">
        <v>202</v>
      </c>
      <c r="B203" s="45">
        <v>44798</v>
      </c>
      <c r="C203" s="46">
        <v>44798</v>
      </c>
      <c r="D203" s="44">
        <v>5382</v>
      </c>
      <c r="E203" s="44">
        <v>25940</v>
      </c>
      <c r="F203" s="44" t="s">
        <v>281</v>
      </c>
      <c r="G203" s="44" t="s">
        <v>173</v>
      </c>
      <c r="H203" s="44" t="s">
        <v>97</v>
      </c>
      <c r="I203" s="44" t="s">
        <v>72</v>
      </c>
      <c r="J203" s="44" t="s">
        <v>108</v>
      </c>
      <c r="K203" s="47">
        <v>8</v>
      </c>
      <c r="L203" s="48">
        <v>4</v>
      </c>
      <c r="M203" s="49">
        <f t="shared" si="6"/>
        <v>32</v>
      </c>
      <c r="N203" s="44">
        <v>1</v>
      </c>
      <c r="O203" s="45" t="s">
        <v>26</v>
      </c>
      <c r="P203" s="50">
        <v>0.05</v>
      </c>
      <c r="Q203" s="49">
        <f t="shared" si="7"/>
        <v>30.4</v>
      </c>
    </row>
    <row r="204" spans="1:17" ht="15.5" x14ac:dyDescent="0.35">
      <c r="A204" s="37">
        <v>203</v>
      </c>
      <c r="B204" s="38">
        <v>44798</v>
      </c>
      <c r="C204" s="39">
        <v>44798</v>
      </c>
      <c r="D204" s="37">
        <v>5346</v>
      </c>
      <c r="E204" s="37">
        <v>24735</v>
      </c>
      <c r="F204" s="37" t="s">
        <v>270</v>
      </c>
      <c r="G204" s="37" t="s">
        <v>43</v>
      </c>
      <c r="H204" s="37" t="s">
        <v>95</v>
      </c>
      <c r="I204" s="37" t="s">
        <v>70</v>
      </c>
      <c r="J204" s="37" t="s">
        <v>110</v>
      </c>
      <c r="K204" s="40">
        <v>5.95</v>
      </c>
      <c r="L204" s="41">
        <v>9</v>
      </c>
      <c r="M204" s="42">
        <f t="shared" si="6"/>
        <v>53.550000000000004</v>
      </c>
      <c r="N204" s="37">
        <v>1</v>
      </c>
      <c r="O204" s="38" t="s">
        <v>26</v>
      </c>
      <c r="P204" s="43">
        <v>0.05</v>
      </c>
      <c r="Q204" s="42">
        <f t="shared" si="7"/>
        <v>50.872500000000002</v>
      </c>
    </row>
    <row r="205" spans="1:17" ht="15.5" x14ac:dyDescent="0.35">
      <c r="A205" s="44">
        <v>204</v>
      </c>
      <c r="B205" s="45">
        <v>44798</v>
      </c>
      <c r="C205" s="46">
        <v>44798</v>
      </c>
      <c r="D205" s="44">
        <v>5400</v>
      </c>
      <c r="E205" s="44">
        <v>16953</v>
      </c>
      <c r="F205" s="44" t="s">
        <v>253</v>
      </c>
      <c r="G205" s="44" t="s">
        <v>40</v>
      </c>
      <c r="H205" s="44" t="s">
        <v>171</v>
      </c>
      <c r="I205" s="44" t="s">
        <v>125</v>
      </c>
      <c r="J205" s="44" t="s">
        <v>109</v>
      </c>
      <c r="K205" s="47">
        <v>12</v>
      </c>
      <c r="L205" s="48">
        <v>5</v>
      </c>
      <c r="M205" s="49">
        <f t="shared" si="6"/>
        <v>60</v>
      </c>
      <c r="N205" s="44">
        <v>3</v>
      </c>
      <c r="O205" s="45" t="s">
        <v>28</v>
      </c>
      <c r="P205" s="50">
        <v>0.08</v>
      </c>
      <c r="Q205" s="49">
        <f t="shared" si="7"/>
        <v>55.2</v>
      </c>
    </row>
    <row r="206" spans="1:17" ht="15.5" x14ac:dyDescent="0.35">
      <c r="A206" s="37">
        <v>205</v>
      </c>
      <c r="B206" s="38">
        <v>44798</v>
      </c>
      <c r="C206" s="39">
        <v>44798</v>
      </c>
      <c r="D206" s="37">
        <v>8064</v>
      </c>
      <c r="E206" s="37">
        <v>17640</v>
      </c>
      <c r="F206" s="37" t="s">
        <v>261</v>
      </c>
      <c r="G206" s="37" t="s">
        <v>156</v>
      </c>
      <c r="H206" s="37" t="s">
        <v>95</v>
      </c>
      <c r="I206" s="37" t="s">
        <v>70</v>
      </c>
      <c r="J206" s="37" t="s">
        <v>110</v>
      </c>
      <c r="K206" s="40">
        <v>5.95</v>
      </c>
      <c r="L206" s="41">
        <v>8</v>
      </c>
      <c r="M206" s="42">
        <f t="shared" si="6"/>
        <v>47.6</v>
      </c>
      <c r="N206" s="37">
        <v>2</v>
      </c>
      <c r="O206" s="38" t="s">
        <v>27</v>
      </c>
      <c r="P206" s="43">
        <v>0.06</v>
      </c>
      <c r="Q206" s="42">
        <f t="shared" si="7"/>
        <v>44.744</v>
      </c>
    </row>
    <row r="207" spans="1:17" ht="15.5" x14ac:dyDescent="0.35">
      <c r="A207" s="44">
        <v>206</v>
      </c>
      <c r="B207" s="45">
        <v>44798</v>
      </c>
      <c r="C207" s="46">
        <v>44798</v>
      </c>
      <c r="D207" s="44">
        <v>6357</v>
      </c>
      <c r="E207" s="44">
        <v>22911</v>
      </c>
      <c r="F207" s="44" t="s">
        <v>201</v>
      </c>
      <c r="G207" s="44" t="s">
        <v>156</v>
      </c>
      <c r="H207" s="44" t="s">
        <v>95</v>
      </c>
      <c r="I207" s="44" t="s">
        <v>70</v>
      </c>
      <c r="J207" s="44" t="s">
        <v>110</v>
      </c>
      <c r="K207" s="47">
        <v>5.95</v>
      </c>
      <c r="L207" s="48">
        <v>5</v>
      </c>
      <c r="M207" s="49">
        <f t="shared" si="6"/>
        <v>29.75</v>
      </c>
      <c r="N207" s="44">
        <v>4</v>
      </c>
      <c r="O207" s="45" t="s">
        <v>137</v>
      </c>
      <c r="P207" s="50">
        <v>0.1</v>
      </c>
      <c r="Q207" s="49">
        <f t="shared" si="7"/>
        <v>26.774999999999999</v>
      </c>
    </row>
    <row r="208" spans="1:17" ht="15.5" x14ac:dyDescent="0.35">
      <c r="A208" s="37">
        <v>207</v>
      </c>
      <c r="B208" s="38">
        <v>44798</v>
      </c>
      <c r="C208" s="39">
        <v>44798</v>
      </c>
      <c r="D208" s="37">
        <v>6571</v>
      </c>
      <c r="E208" s="37">
        <v>19737</v>
      </c>
      <c r="F208" s="37" t="s">
        <v>282</v>
      </c>
      <c r="G208" s="37" t="s">
        <v>184</v>
      </c>
      <c r="H208" s="37" t="s">
        <v>96</v>
      </c>
      <c r="I208" s="37" t="s">
        <v>71</v>
      </c>
      <c r="J208" s="37" t="s">
        <v>108</v>
      </c>
      <c r="K208" s="40">
        <v>7.5</v>
      </c>
      <c r="L208" s="41">
        <v>9</v>
      </c>
      <c r="M208" s="42">
        <f t="shared" si="6"/>
        <v>67.5</v>
      </c>
      <c r="N208" s="37">
        <v>0</v>
      </c>
      <c r="O208" s="38" t="s">
        <v>140</v>
      </c>
      <c r="P208" s="43">
        <v>0</v>
      </c>
      <c r="Q208" s="42">
        <f t="shared" si="7"/>
        <v>67.5</v>
      </c>
    </row>
    <row r="209" spans="1:17" ht="15.5" x14ac:dyDescent="0.35">
      <c r="A209" s="44">
        <v>208</v>
      </c>
      <c r="B209" s="45">
        <v>44799</v>
      </c>
      <c r="C209" s="46">
        <v>44799</v>
      </c>
      <c r="D209" s="44">
        <v>6571</v>
      </c>
      <c r="E209" s="44">
        <v>24461</v>
      </c>
      <c r="F209" s="44" t="s">
        <v>229</v>
      </c>
      <c r="G209" s="44" t="s">
        <v>39</v>
      </c>
      <c r="H209" s="44" t="s">
        <v>150</v>
      </c>
      <c r="I209" s="44" t="s">
        <v>151</v>
      </c>
      <c r="J209" s="44" t="s">
        <v>107</v>
      </c>
      <c r="K209" s="47">
        <v>9</v>
      </c>
      <c r="L209" s="48">
        <v>9</v>
      </c>
      <c r="M209" s="49">
        <f t="shared" si="6"/>
        <v>81</v>
      </c>
      <c r="N209" s="44">
        <v>1</v>
      </c>
      <c r="O209" s="45" t="s">
        <v>26</v>
      </c>
      <c r="P209" s="50">
        <v>0.05</v>
      </c>
      <c r="Q209" s="49">
        <f t="shared" si="7"/>
        <v>76.95</v>
      </c>
    </row>
    <row r="210" spans="1:17" ht="15.5" x14ac:dyDescent="0.35">
      <c r="A210" s="37">
        <v>209</v>
      </c>
      <c r="B210" s="38">
        <v>44799</v>
      </c>
      <c r="C210" s="39">
        <v>44799</v>
      </c>
      <c r="D210" s="37">
        <v>5400</v>
      </c>
      <c r="E210" s="37">
        <v>26512</v>
      </c>
      <c r="F210" s="37" t="s">
        <v>242</v>
      </c>
      <c r="G210" s="37" t="s">
        <v>40</v>
      </c>
      <c r="H210" s="37" t="s">
        <v>98</v>
      </c>
      <c r="I210" s="37" t="s">
        <v>73</v>
      </c>
      <c r="J210" s="37" t="s">
        <v>107</v>
      </c>
      <c r="K210" s="40">
        <v>9</v>
      </c>
      <c r="L210" s="41">
        <v>1</v>
      </c>
      <c r="M210" s="42">
        <f t="shared" si="6"/>
        <v>9</v>
      </c>
      <c r="N210" s="37">
        <v>0</v>
      </c>
      <c r="O210" s="38" t="s">
        <v>140</v>
      </c>
      <c r="P210" s="43">
        <v>0</v>
      </c>
      <c r="Q210" s="42">
        <f t="shared" si="7"/>
        <v>9</v>
      </c>
    </row>
    <row r="211" spans="1:17" ht="15.5" x14ac:dyDescent="0.35">
      <c r="A211" s="44">
        <v>210</v>
      </c>
      <c r="B211" s="45">
        <v>44799</v>
      </c>
      <c r="C211" s="46">
        <v>44799</v>
      </c>
      <c r="D211" s="44">
        <v>5382</v>
      </c>
      <c r="E211" s="44">
        <v>24952</v>
      </c>
      <c r="F211" s="44" t="s">
        <v>152</v>
      </c>
      <c r="G211" s="44" t="s">
        <v>36</v>
      </c>
      <c r="H211" s="44" t="s">
        <v>99</v>
      </c>
      <c r="I211" s="44" t="s">
        <v>74</v>
      </c>
      <c r="J211" s="44" t="s">
        <v>108</v>
      </c>
      <c r="K211" s="47">
        <v>7.5</v>
      </c>
      <c r="L211" s="48">
        <v>6</v>
      </c>
      <c r="M211" s="49">
        <f t="shared" si="6"/>
        <v>45</v>
      </c>
      <c r="N211" s="44">
        <v>2</v>
      </c>
      <c r="O211" s="45" t="s">
        <v>27</v>
      </c>
      <c r="P211" s="50">
        <v>0.06</v>
      </c>
      <c r="Q211" s="49">
        <f t="shared" si="7"/>
        <v>42.3</v>
      </c>
    </row>
    <row r="212" spans="1:17" ht="15.5" x14ac:dyDescent="0.35">
      <c r="A212" s="37">
        <v>211</v>
      </c>
      <c r="B212" s="38">
        <v>44799</v>
      </c>
      <c r="C212" s="39">
        <v>44799</v>
      </c>
      <c r="D212" s="37">
        <v>6143</v>
      </c>
      <c r="E212" s="37">
        <v>13739</v>
      </c>
      <c r="F212" s="37" t="s">
        <v>217</v>
      </c>
      <c r="G212" s="37" t="s">
        <v>41</v>
      </c>
      <c r="H212" s="37" t="s">
        <v>98</v>
      </c>
      <c r="I212" s="37" t="s">
        <v>73</v>
      </c>
      <c r="J212" s="37" t="s">
        <v>107</v>
      </c>
      <c r="K212" s="40">
        <v>9</v>
      </c>
      <c r="L212" s="41">
        <v>3</v>
      </c>
      <c r="M212" s="42">
        <f t="shared" si="6"/>
        <v>27</v>
      </c>
      <c r="N212" s="37">
        <v>4</v>
      </c>
      <c r="O212" s="38" t="s">
        <v>137</v>
      </c>
      <c r="P212" s="43">
        <v>0.1</v>
      </c>
      <c r="Q212" s="42">
        <f t="shared" si="7"/>
        <v>24.3</v>
      </c>
    </row>
    <row r="213" spans="1:17" ht="15.5" x14ac:dyDescent="0.35">
      <c r="A213" s="44">
        <v>212</v>
      </c>
      <c r="B213" s="45">
        <v>44800</v>
      </c>
      <c r="C213" s="46">
        <v>44800</v>
      </c>
      <c r="D213" s="44">
        <v>5346</v>
      </c>
      <c r="E213" s="44">
        <v>20832</v>
      </c>
      <c r="F213" s="44" t="s">
        <v>265</v>
      </c>
      <c r="G213" s="44" t="s">
        <v>37</v>
      </c>
      <c r="H213" s="44" t="s">
        <v>171</v>
      </c>
      <c r="I213" s="44" t="s">
        <v>125</v>
      </c>
      <c r="J213" s="44" t="s">
        <v>109</v>
      </c>
      <c r="K213" s="47">
        <v>12</v>
      </c>
      <c r="L213" s="48">
        <v>10</v>
      </c>
      <c r="M213" s="49">
        <f t="shared" si="6"/>
        <v>120</v>
      </c>
      <c r="N213" s="44">
        <v>1</v>
      </c>
      <c r="O213" s="45" t="s">
        <v>26</v>
      </c>
      <c r="P213" s="50">
        <v>0.05</v>
      </c>
      <c r="Q213" s="49">
        <f t="shared" si="7"/>
        <v>114</v>
      </c>
    </row>
    <row r="214" spans="1:17" ht="15.5" x14ac:dyDescent="0.35">
      <c r="A214" s="37">
        <v>213</v>
      </c>
      <c r="B214" s="38">
        <v>44800</v>
      </c>
      <c r="C214" s="39">
        <v>44800</v>
      </c>
      <c r="D214" s="37">
        <v>6464</v>
      </c>
      <c r="E214" s="37">
        <v>25355</v>
      </c>
      <c r="F214" s="37" t="s">
        <v>204</v>
      </c>
      <c r="G214" s="37" t="s">
        <v>186</v>
      </c>
      <c r="H214" s="37" t="s">
        <v>100</v>
      </c>
      <c r="I214" s="37" t="s">
        <v>75</v>
      </c>
      <c r="J214" s="37" t="s">
        <v>109</v>
      </c>
      <c r="K214" s="40">
        <v>12</v>
      </c>
      <c r="L214" s="41">
        <v>6</v>
      </c>
      <c r="M214" s="42">
        <f t="shared" si="6"/>
        <v>72</v>
      </c>
      <c r="N214" s="37">
        <v>5</v>
      </c>
      <c r="O214" s="38" t="s">
        <v>146</v>
      </c>
      <c r="P214" s="43">
        <v>0.15</v>
      </c>
      <c r="Q214" s="42">
        <f t="shared" si="7"/>
        <v>61.2</v>
      </c>
    </row>
    <row r="215" spans="1:17" ht="15.5" x14ac:dyDescent="0.35">
      <c r="A215" s="44">
        <v>214</v>
      </c>
      <c r="B215" s="45">
        <v>44801</v>
      </c>
      <c r="C215" s="46">
        <v>44801</v>
      </c>
      <c r="D215" s="44">
        <v>6678</v>
      </c>
      <c r="E215" s="44">
        <v>22597</v>
      </c>
      <c r="F215" s="44" t="s">
        <v>283</v>
      </c>
      <c r="G215" s="44" t="s">
        <v>43</v>
      </c>
      <c r="H215" s="44" t="s">
        <v>97</v>
      </c>
      <c r="I215" s="44" t="s">
        <v>72</v>
      </c>
      <c r="J215" s="44" t="s">
        <v>108</v>
      </c>
      <c r="K215" s="47">
        <v>8</v>
      </c>
      <c r="L215" s="48">
        <v>3</v>
      </c>
      <c r="M215" s="49">
        <f t="shared" si="6"/>
        <v>24</v>
      </c>
      <c r="N215" s="44">
        <v>4</v>
      </c>
      <c r="O215" s="45" t="s">
        <v>137</v>
      </c>
      <c r="P215" s="50">
        <v>0.1</v>
      </c>
      <c r="Q215" s="49">
        <f t="shared" si="7"/>
        <v>21.6</v>
      </c>
    </row>
    <row r="216" spans="1:17" ht="15.5" x14ac:dyDescent="0.35">
      <c r="A216" s="37">
        <v>215</v>
      </c>
      <c r="B216" s="38">
        <v>44801</v>
      </c>
      <c r="C216" s="39">
        <v>44801</v>
      </c>
      <c r="D216" s="37">
        <v>6892</v>
      </c>
      <c r="E216" s="37">
        <v>21702</v>
      </c>
      <c r="F216" s="37" t="s">
        <v>236</v>
      </c>
      <c r="G216" s="37" t="s">
        <v>36</v>
      </c>
      <c r="H216" s="37" t="s">
        <v>102</v>
      </c>
      <c r="I216" s="37" t="s">
        <v>77</v>
      </c>
      <c r="J216" s="37" t="s">
        <v>108</v>
      </c>
      <c r="K216" s="40">
        <v>7.5</v>
      </c>
      <c r="L216" s="41">
        <v>3</v>
      </c>
      <c r="M216" s="42">
        <f t="shared" si="6"/>
        <v>22.5</v>
      </c>
      <c r="N216" s="37">
        <v>1</v>
      </c>
      <c r="O216" s="38" t="s">
        <v>26</v>
      </c>
      <c r="P216" s="43">
        <v>0.05</v>
      </c>
      <c r="Q216" s="42">
        <f t="shared" si="7"/>
        <v>21.375</v>
      </c>
    </row>
    <row r="217" spans="1:17" ht="15.5" x14ac:dyDescent="0.35">
      <c r="A217" s="44">
        <v>216</v>
      </c>
      <c r="B217" s="45">
        <v>44801</v>
      </c>
      <c r="C217" s="46">
        <v>44801</v>
      </c>
      <c r="D217" s="44">
        <v>6678</v>
      </c>
      <c r="E217" s="44">
        <v>21914</v>
      </c>
      <c r="F217" s="44" t="s">
        <v>284</v>
      </c>
      <c r="G217" s="44" t="s">
        <v>39</v>
      </c>
      <c r="H217" s="44" t="s">
        <v>154</v>
      </c>
      <c r="I217" s="44" t="s">
        <v>126</v>
      </c>
      <c r="J217" s="44" t="s">
        <v>110</v>
      </c>
      <c r="K217" s="47">
        <v>5.95</v>
      </c>
      <c r="L217" s="48">
        <v>2</v>
      </c>
      <c r="M217" s="49">
        <f t="shared" si="6"/>
        <v>11.9</v>
      </c>
      <c r="N217" s="44">
        <v>0</v>
      </c>
      <c r="O217" s="45" t="s">
        <v>140</v>
      </c>
      <c r="P217" s="50">
        <v>0</v>
      </c>
      <c r="Q217" s="49">
        <f t="shared" si="7"/>
        <v>11.9</v>
      </c>
    </row>
    <row r="218" spans="1:17" ht="15.5" x14ac:dyDescent="0.35">
      <c r="A218" s="37">
        <v>217</v>
      </c>
      <c r="B218" s="38">
        <v>44802</v>
      </c>
      <c r="C218" s="39">
        <v>44802</v>
      </c>
      <c r="D218" s="37">
        <v>6892</v>
      </c>
      <c r="E218" s="37">
        <v>17441</v>
      </c>
      <c r="F218" s="37" t="s">
        <v>169</v>
      </c>
      <c r="G218" s="37" t="s">
        <v>39</v>
      </c>
      <c r="H218" s="37" t="s">
        <v>102</v>
      </c>
      <c r="I218" s="37" t="s">
        <v>77</v>
      </c>
      <c r="J218" s="37" t="s">
        <v>108</v>
      </c>
      <c r="K218" s="40">
        <v>7.5</v>
      </c>
      <c r="L218" s="41">
        <v>3</v>
      </c>
      <c r="M218" s="42">
        <f t="shared" si="6"/>
        <v>22.5</v>
      </c>
      <c r="N218" s="37">
        <v>0</v>
      </c>
      <c r="O218" s="38" t="s">
        <v>140</v>
      </c>
      <c r="P218" s="43">
        <v>0</v>
      </c>
      <c r="Q218" s="42">
        <f t="shared" si="7"/>
        <v>22.5</v>
      </c>
    </row>
    <row r="219" spans="1:17" ht="15.5" x14ac:dyDescent="0.35">
      <c r="A219" s="44">
        <v>218</v>
      </c>
      <c r="B219" s="45">
        <v>44802</v>
      </c>
      <c r="C219" s="46">
        <v>44802</v>
      </c>
      <c r="D219" s="44">
        <v>5382</v>
      </c>
      <c r="E219" s="44">
        <v>17376</v>
      </c>
      <c r="F219" s="44" t="s">
        <v>255</v>
      </c>
      <c r="G219" s="44" t="s">
        <v>40</v>
      </c>
      <c r="H219" s="44" t="s">
        <v>150</v>
      </c>
      <c r="I219" s="44" t="s">
        <v>151</v>
      </c>
      <c r="J219" s="44" t="s">
        <v>107</v>
      </c>
      <c r="K219" s="47">
        <v>9</v>
      </c>
      <c r="L219" s="48">
        <v>10</v>
      </c>
      <c r="M219" s="49">
        <f t="shared" si="6"/>
        <v>90</v>
      </c>
      <c r="N219" s="44">
        <v>1</v>
      </c>
      <c r="O219" s="45" t="s">
        <v>26</v>
      </c>
      <c r="P219" s="50">
        <v>0.05</v>
      </c>
      <c r="Q219" s="49">
        <f t="shared" si="7"/>
        <v>85.5</v>
      </c>
    </row>
    <row r="220" spans="1:17" ht="15.5" x14ac:dyDescent="0.35">
      <c r="A220" s="37">
        <v>219</v>
      </c>
      <c r="B220" s="38">
        <v>44802</v>
      </c>
      <c r="C220" s="39">
        <v>44802</v>
      </c>
      <c r="D220" s="37">
        <v>5346</v>
      </c>
      <c r="E220" s="37">
        <v>21104</v>
      </c>
      <c r="F220" s="37" t="s">
        <v>213</v>
      </c>
      <c r="G220" s="37" t="s">
        <v>39</v>
      </c>
      <c r="H220" s="37" t="s">
        <v>101</v>
      </c>
      <c r="I220" s="37" t="s">
        <v>76</v>
      </c>
      <c r="J220" s="37" t="s">
        <v>107</v>
      </c>
      <c r="K220" s="40">
        <v>9</v>
      </c>
      <c r="L220" s="41">
        <v>1</v>
      </c>
      <c r="M220" s="42">
        <f t="shared" si="6"/>
        <v>9</v>
      </c>
      <c r="N220" s="37">
        <v>1</v>
      </c>
      <c r="O220" s="38" t="s">
        <v>26</v>
      </c>
      <c r="P220" s="43">
        <v>0.05</v>
      </c>
      <c r="Q220" s="42">
        <f t="shared" si="7"/>
        <v>8.5500000000000007</v>
      </c>
    </row>
    <row r="221" spans="1:17" ht="15.5" x14ac:dyDescent="0.35">
      <c r="A221" s="44">
        <v>220</v>
      </c>
      <c r="B221" s="45">
        <v>44802</v>
      </c>
      <c r="C221" s="46">
        <v>44802</v>
      </c>
      <c r="D221" s="44">
        <v>6678</v>
      </c>
      <c r="E221" s="44">
        <v>13321</v>
      </c>
      <c r="F221" s="44" t="s">
        <v>237</v>
      </c>
      <c r="G221" s="44" t="s">
        <v>136</v>
      </c>
      <c r="H221" s="44" t="s">
        <v>97</v>
      </c>
      <c r="I221" s="44" t="s">
        <v>72</v>
      </c>
      <c r="J221" s="44" t="s">
        <v>108</v>
      </c>
      <c r="K221" s="47">
        <v>8</v>
      </c>
      <c r="L221" s="48">
        <v>10</v>
      </c>
      <c r="M221" s="49">
        <f t="shared" si="6"/>
        <v>80</v>
      </c>
      <c r="N221" s="44">
        <v>4</v>
      </c>
      <c r="O221" s="45" t="s">
        <v>137</v>
      </c>
      <c r="P221" s="50">
        <v>0.1</v>
      </c>
      <c r="Q221" s="49">
        <f t="shared" si="7"/>
        <v>72</v>
      </c>
    </row>
    <row r="222" spans="1:17" ht="15.5" x14ac:dyDescent="0.35">
      <c r="A222" s="37">
        <v>221</v>
      </c>
      <c r="B222" s="38">
        <v>44803</v>
      </c>
      <c r="C222" s="39">
        <v>44803</v>
      </c>
      <c r="D222" s="37">
        <v>5400</v>
      </c>
      <c r="E222" s="37">
        <v>26564</v>
      </c>
      <c r="F222" s="37" t="s">
        <v>175</v>
      </c>
      <c r="G222" s="37" t="s">
        <v>41</v>
      </c>
      <c r="H222" s="37" t="s">
        <v>96</v>
      </c>
      <c r="I222" s="37" t="s">
        <v>71</v>
      </c>
      <c r="J222" s="37" t="s">
        <v>108</v>
      </c>
      <c r="K222" s="40">
        <v>7.5</v>
      </c>
      <c r="L222" s="41">
        <v>10</v>
      </c>
      <c r="M222" s="42">
        <f t="shared" si="6"/>
        <v>75</v>
      </c>
      <c r="N222" s="37">
        <v>0</v>
      </c>
      <c r="O222" s="38" t="s">
        <v>140</v>
      </c>
      <c r="P222" s="43">
        <v>0</v>
      </c>
      <c r="Q222" s="42">
        <f t="shared" si="7"/>
        <v>75</v>
      </c>
    </row>
    <row r="223" spans="1:17" ht="15.5" x14ac:dyDescent="0.35">
      <c r="A223" s="44">
        <v>222</v>
      </c>
      <c r="B223" s="45">
        <v>44803</v>
      </c>
      <c r="C223" s="46">
        <v>44803</v>
      </c>
      <c r="D223" s="44">
        <v>5400</v>
      </c>
      <c r="E223" s="44">
        <v>25940</v>
      </c>
      <c r="F223" s="44" t="s">
        <v>281</v>
      </c>
      <c r="G223" s="44" t="s">
        <v>173</v>
      </c>
      <c r="H223" s="44" t="s">
        <v>103</v>
      </c>
      <c r="I223" s="44" t="s">
        <v>78</v>
      </c>
      <c r="J223" s="44" t="s">
        <v>109</v>
      </c>
      <c r="K223" s="47">
        <v>12</v>
      </c>
      <c r="L223" s="48">
        <v>1</v>
      </c>
      <c r="M223" s="49">
        <f t="shared" si="6"/>
        <v>12</v>
      </c>
      <c r="N223" s="44">
        <v>0</v>
      </c>
      <c r="O223" s="45" t="s">
        <v>140</v>
      </c>
      <c r="P223" s="50">
        <v>0</v>
      </c>
      <c r="Q223" s="49">
        <f t="shared" si="7"/>
        <v>12</v>
      </c>
    </row>
    <row r="224" spans="1:17" ht="15.5" x14ac:dyDescent="0.35">
      <c r="A224" s="37">
        <v>223</v>
      </c>
      <c r="B224" s="38">
        <v>44803</v>
      </c>
      <c r="C224" s="39">
        <v>44803</v>
      </c>
      <c r="D224" s="37">
        <v>6464</v>
      </c>
      <c r="E224" s="37">
        <v>11959</v>
      </c>
      <c r="F224" s="37" t="s">
        <v>259</v>
      </c>
      <c r="G224" s="37" t="s">
        <v>186</v>
      </c>
      <c r="H224" s="37" t="s">
        <v>101</v>
      </c>
      <c r="I224" s="37" t="s">
        <v>76</v>
      </c>
      <c r="J224" s="37" t="s">
        <v>107</v>
      </c>
      <c r="K224" s="40">
        <v>9</v>
      </c>
      <c r="L224" s="41">
        <v>1</v>
      </c>
      <c r="M224" s="42">
        <f t="shared" si="6"/>
        <v>9</v>
      </c>
      <c r="N224" s="37">
        <v>4</v>
      </c>
      <c r="O224" s="38" t="s">
        <v>137</v>
      </c>
      <c r="P224" s="43">
        <v>0.1</v>
      </c>
      <c r="Q224" s="42">
        <f t="shared" si="7"/>
        <v>8.1</v>
      </c>
    </row>
    <row r="225" spans="1:17" ht="15.5" x14ac:dyDescent="0.35">
      <c r="A225" s="44">
        <v>224</v>
      </c>
      <c r="B225" s="45">
        <v>44804</v>
      </c>
      <c r="C225" s="46">
        <v>44804</v>
      </c>
      <c r="D225" s="44">
        <v>6892</v>
      </c>
      <c r="E225" s="44">
        <v>22544</v>
      </c>
      <c r="F225" s="44" t="s">
        <v>225</v>
      </c>
      <c r="G225" s="44" t="s">
        <v>136</v>
      </c>
      <c r="H225" s="44" t="s">
        <v>150</v>
      </c>
      <c r="I225" s="44" t="s">
        <v>151</v>
      </c>
      <c r="J225" s="44" t="s">
        <v>107</v>
      </c>
      <c r="K225" s="47">
        <v>9</v>
      </c>
      <c r="L225" s="48">
        <v>6</v>
      </c>
      <c r="M225" s="49">
        <f t="shared" si="6"/>
        <v>54</v>
      </c>
      <c r="N225" s="44">
        <v>2</v>
      </c>
      <c r="O225" s="45" t="s">
        <v>27</v>
      </c>
      <c r="P225" s="50">
        <v>0.06</v>
      </c>
      <c r="Q225" s="49">
        <f t="shared" si="7"/>
        <v>50.76</v>
      </c>
    </row>
    <row r="226" spans="1:17" ht="15.5" x14ac:dyDescent="0.35">
      <c r="A226" s="37">
        <v>225</v>
      </c>
      <c r="B226" s="38">
        <v>44804</v>
      </c>
      <c r="C226" s="39">
        <v>44804</v>
      </c>
      <c r="D226" s="37">
        <v>6678</v>
      </c>
      <c r="E226" s="37">
        <v>21339</v>
      </c>
      <c r="F226" s="37" t="s">
        <v>165</v>
      </c>
      <c r="G226" s="37" t="s">
        <v>40</v>
      </c>
      <c r="H226" s="37" t="s">
        <v>154</v>
      </c>
      <c r="I226" s="37" t="s">
        <v>126</v>
      </c>
      <c r="J226" s="37" t="s">
        <v>110</v>
      </c>
      <c r="K226" s="40">
        <v>5.95</v>
      </c>
      <c r="L226" s="41">
        <v>10</v>
      </c>
      <c r="M226" s="42">
        <f t="shared" si="6"/>
        <v>59.5</v>
      </c>
      <c r="N226" s="37">
        <v>2</v>
      </c>
      <c r="O226" s="38" t="s">
        <v>27</v>
      </c>
      <c r="P226" s="43">
        <v>0.06</v>
      </c>
      <c r="Q226" s="42">
        <f t="shared" si="7"/>
        <v>55.93</v>
      </c>
    </row>
    <row r="227" spans="1:17" ht="15.5" x14ac:dyDescent="0.35">
      <c r="A227" s="44">
        <v>226</v>
      </c>
      <c r="B227" s="45">
        <v>44805</v>
      </c>
      <c r="C227" s="46">
        <v>44805</v>
      </c>
      <c r="D227" s="44">
        <v>6143</v>
      </c>
      <c r="E227" s="44">
        <v>15625</v>
      </c>
      <c r="F227" s="44" t="s">
        <v>285</v>
      </c>
      <c r="G227" s="44" t="s">
        <v>37</v>
      </c>
      <c r="H227" s="44" t="s">
        <v>159</v>
      </c>
      <c r="I227" s="44" t="s">
        <v>160</v>
      </c>
      <c r="J227" s="44" t="s">
        <v>110</v>
      </c>
      <c r="K227" s="47">
        <v>5.95</v>
      </c>
      <c r="L227" s="48">
        <v>7</v>
      </c>
      <c r="M227" s="49">
        <f t="shared" si="6"/>
        <v>41.65</v>
      </c>
      <c r="N227" s="44">
        <v>1</v>
      </c>
      <c r="O227" s="45" t="s">
        <v>26</v>
      </c>
      <c r="P227" s="50">
        <v>0.05</v>
      </c>
      <c r="Q227" s="49">
        <f t="shared" si="7"/>
        <v>39.567499999999995</v>
      </c>
    </row>
    <row r="228" spans="1:17" ht="15.5" x14ac:dyDescent="0.35">
      <c r="A228" s="37">
        <v>227</v>
      </c>
      <c r="B228" s="38">
        <v>44805</v>
      </c>
      <c r="C228" s="39">
        <v>44805</v>
      </c>
      <c r="D228" s="37">
        <v>6143</v>
      </c>
      <c r="E228" s="37">
        <v>19842</v>
      </c>
      <c r="F228" s="37" t="s">
        <v>280</v>
      </c>
      <c r="G228" s="37" t="s">
        <v>184</v>
      </c>
      <c r="H228" s="37" t="s">
        <v>150</v>
      </c>
      <c r="I228" s="37" t="s">
        <v>151</v>
      </c>
      <c r="J228" s="37" t="s">
        <v>107</v>
      </c>
      <c r="K228" s="40">
        <v>9</v>
      </c>
      <c r="L228" s="41">
        <v>1</v>
      </c>
      <c r="M228" s="42">
        <f t="shared" si="6"/>
        <v>9</v>
      </c>
      <c r="N228" s="37">
        <v>5</v>
      </c>
      <c r="O228" s="38" t="s">
        <v>146</v>
      </c>
      <c r="P228" s="43">
        <v>0.15</v>
      </c>
      <c r="Q228" s="42">
        <f t="shared" si="7"/>
        <v>7.65</v>
      </c>
    </row>
    <row r="229" spans="1:17" ht="15.5" x14ac:dyDescent="0.35">
      <c r="A229" s="44">
        <v>228</v>
      </c>
      <c r="B229" s="45">
        <v>44805</v>
      </c>
      <c r="C229" s="46">
        <v>44805</v>
      </c>
      <c r="D229" s="44">
        <v>6250</v>
      </c>
      <c r="E229" s="44">
        <v>21914</v>
      </c>
      <c r="F229" s="44" t="s">
        <v>284</v>
      </c>
      <c r="G229" s="44" t="s">
        <v>39</v>
      </c>
      <c r="H229" s="44" t="s">
        <v>171</v>
      </c>
      <c r="I229" s="44" t="s">
        <v>125</v>
      </c>
      <c r="J229" s="44" t="s">
        <v>109</v>
      </c>
      <c r="K229" s="47">
        <v>12</v>
      </c>
      <c r="L229" s="48">
        <v>10</v>
      </c>
      <c r="M229" s="49">
        <f t="shared" si="6"/>
        <v>120</v>
      </c>
      <c r="N229" s="44">
        <v>2</v>
      </c>
      <c r="O229" s="45" t="s">
        <v>27</v>
      </c>
      <c r="P229" s="50">
        <v>0.06</v>
      </c>
      <c r="Q229" s="49">
        <f t="shared" si="7"/>
        <v>112.8</v>
      </c>
    </row>
    <row r="230" spans="1:17" ht="15.5" x14ac:dyDescent="0.35">
      <c r="A230" s="37">
        <v>229</v>
      </c>
      <c r="B230" s="38">
        <v>44805</v>
      </c>
      <c r="C230" s="39">
        <v>44805</v>
      </c>
      <c r="D230" s="37">
        <v>6357</v>
      </c>
      <c r="E230" s="37">
        <v>23133</v>
      </c>
      <c r="F230" s="37" t="s">
        <v>273</v>
      </c>
      <c r="G230" s="37" t="s">
        <v>40</v>
      </c>
      <c r="H230" s="37" t="s">
        <v>98</v>
      </c>
      <c r="I230" s="37" t="s">
        <v>73</v>
      </c>
      <c r="J230" s="37" t="s">
        <v>107</v>
      </c>
      <c r="K230" s="40">
        <v>9</v>
      </c>
      <c r="L230" s="41">
        <v>7</v>
      </c>
      <c r="M230" s="42">
        <f t="shared" si="6"/>
        <v>63</v>
      </c>
      <c r="N230" s="37">
        <v>4</v>
      </c>
      <c r="O230" s="38" t="s">
        <v>137</v>
      </c>
      <c r="P230" s="43">
        <v>0.1</v>
      </c>
      <c r="Q230" s="42">
        <f t="shared" si="7"/>
        <v>56.7</v>
      </c>
    </row>
    <row r="231" spans="1:17" ht="15.5" x14ac:dyDescent="0.35">
      <c r="A231" s="44">
        <v>230</v>
      </c>
      <c r="B231" s="45">
        <v>44806</v>
      </c>
      <c r="C231" s="46">
        <v>44806</v>
      </c>
      <c r="D231" s="44">
        <v>1384</v>
      </c>
      <c r="E231" s="44">
        <v>22829</v>
      </c>
      <c r="F231" s="44" t="s">
        <v>254</v>
      </c>
      <c r="G231" s="44" t="s">
        <v>139</v>
      </c>
      <c r="H231" s="44" t="s">
        <v>98</v>
      </c>
      <c r="I231" s="44" t="s">
        <v>73</v>
      </c>
      <c r="J231" s="44" t="s">
        <v>107</v>
      </c>
      <c r="K231" s="47">
        <v>9</v>
      </c>
      <c r="L231" s="48">
        <v>10</v>
      </c>
      <c r="M231" s="49">
        <f t="shared" si="6"/>
        <v>90</v>
      </c>
      <c r="N231" s="44">
        <v>5</v>
      </c>
      <c r="O231" s="45" t="s">
        <v>146</v>
      </c>
      <c r="P231" s="50">
        <v>0.15</v>
      </c>
      <c r="Q231" s="49">
        <f t="shared" si="7"/>
        <v>76.5</v>
      </c>
    </row>
    <row r="232" spans="1:17" ht="15.5" x14ac:dyDescent="0.35">
      <c r="A232" s="37">
        <v>231</v>
      </c>
      <c r="B232" s="38">
        <v>44806</v>
      </c>
      <c r="C232" s="39">
        <v>44806</v>
      </c>
      <c r="D232" s="37">
        <v>6143</v>
      </c>
      <c r="E232" s="37">
        <v>24302</v>
      </c>
      <c r="F232" s="37" t="s">
        <v>260</v>
      </c>
      <c r="G232" s="37" t="s">
        <v>143</v>
      </c>
      <c r="H232" s="37" t="s">
        <v>154</v>
      </c>
      <c r="I232" s="37" t="s">
        <v>126</v>
      </c>
      <c r="J232" s="37" t="s">
        <v>110</v>
      </c>
      <c r="K232" s="40">
        <v>5.95</v>
      </c>
      <c r="L232" s="41">
        <v>7</v>
      </c>
      <c r="M232" s="42">
        <f t="shared" si="6"/>
        <v>41.65</v>
      </c>
      <c r="N232" s="37">
        <v>2</v>
      </c>
      <c r="O232" s="38" t="s">
        <v>27</v>
      </c>
      <c r="P232" s="43">
        <v>0.06</v>
      </c>
      <c r="Q232" s="42">
        <f t="shared" si="7"/>
        <v>39.150999999999996</v>
      </c>
    </row>
    <row r="233" spans="1:17" ht="15.5" x14ac:dyDescent="0.35">
      <c r="A233" s="44">
        <v>232</v>
      </c>
      <c r="B233" s="45">
        <v>44806</v>
      </c>
      <c r="C233" s="46">
        <v>44806</v>
      </c>
      <c r="D233" s="44">
        <v>6571</v>
      </c>
      <c r="E233" s="44">
        <v>13122</v>
      </c>
      <c r="F233" s="44" t="s">
        <v>266</v>
      </c>
      <c r="G233" s="44" t="s">
        <v>232</v>
      </c>
      <c r="H233" s="44" t="s">
        <v>103</v>
      </c>
      <c r="I233" s="44" t="s">
        <v>78</v>
      </c>
      <c r="J233" s="44" t="s">
        <v>109</v>
      </c>
      <c r="K233" s="47">
        <v>12</v>
      </c>
      <c r="L233" s="48">
        <v>9</v>
      </c>
      <c r="M233" s="49">
        <f t="shared" si="6"/>
        <v>108</v>
      </c>
      <c r="N233" s="44">
        <v>4</v>
      </c>
      <c r="O233" s="45" t="s">
        <v>137</v>
      </c>
      <c r="P233" s="50">
        <v>0.1</v>
      </c>
      <c r="Q233" s="49">
        <f t="shared" si="7"/>
        <v>97.2</v>
      </c>
    </row>
    <row r="234" spans="1:17" ht="15.5" x14ac:dyDescent="0.35">
      <c r="A234" s="37">
        <v>233</v>
      </c>
      <c r="B234" s="38">
        <v>44806</v>
      </c>
      <c r="C234" s="39">
        <v>44806</v>
      </c>
      <c r="D234" s="37">
        <v>1384</v>
      </c>
      <c r="E234" s="37">
        <v>27850</v>
      </c>
      <c r="F234" s="37" t="s">
        <v>256</v>
      </c>
      <c r="G234" s="37" t="s">
        <v>139</v>
      </c>
      <c r="H234" s="37" t="s">
        <v>159</v>
      </c>
      <c r="I234" s="37" t="s">
        <v>160</v>
      </c>
      <c r="J234" s="37" t="s">
        <v>110</v>
      </c>
      <c r="K234" s="40">
        <v>5.95</v>
      </c>
      <c r="L234" s="41">
        <v>2</v>
      </c>
      <c r="M234" s="42">
        <f t="shared" si="6"/>
        <v>11.9</v>
      </c>
      <c r="N234" s="37">
        <v>0</v>
      </c>
      <c r="O234" s="38" t="s">
        <v>140</v>
      </c>
      <c r="P234" s="43">
        <v>0</v>
      </c>
      <c r="Q234" s="42">
        <f t="shared" si="7"/>
        <v>11.9</v>
      </c>
    </row>
    <row r="235" spans="1:17" ht="15.5" x14ac:dyDescent="0.35">
      <c r="A235" s="44">
        <v>234</v>
      </c>
      <c r="B235" s="45">
        <v>44806</v>
      </c>
      <c r="C235" s="46">
        <v>44806</v>
      </c>
      <c r="D235" s="44">
        <v>5382</v>
      </c>
      <c r="E235" s="44">
        <v>14501</v>
      </c>
      <c r="F235" s="44" t="s">
        <v>286</v>
      </c>
      <c r="G235" s="44" t="s">
        <v>232</v>
      </c>
      <c r="H235" s="44" t="s">
        <v>159</v>
      </c>
      <c r="I235" s="44" t="s">
        <v>160</v>
      </c>
      <c r="J235" s="44" t="s">
        <v>110</v>
      </c>
      <c r="K235" s="47">
        <v>5.95</v>
      </c>
      <c r="L235" s="48">
        <v>4</v>
      </c>
      <c r="M235" s="49">
        <f t="shared" si="6"/>
        <v>23.8</v>
      </c>
      <c r="N235" s="44">
        <v>1</v>
      </c>
      <c r="O235" s="45" t="s">
        <v>26</v>
      </c>
      <c r="P235" s="50">
        <v>0.05</v>
      </c>
      <c r="Q235" s="49">
        <f t="shared" si="7"/>
        <v>22.61</v>
      </c>
    </row>
    <row r="236" spans="1:17" ht="15.5" x14ac:dyDescent="0.35">
      <c r="A236" s="37">
        <v>235</v>
      </c>
      <c r="B236" s="38">
        <v>44807</v>
      </c>
      <c r="C236" s="39">
        <v>44807</v>
      </c>
      <c r="D236" s="37">
        <v>6892</v>
      </c>
      <c r="E236" s="37">
        <v>23448</v>
      </c>
      <c r="F236" s="37" t="s">
        <v>275</v>
      </c>
      <c r="G236" s="37" t="s">
        <v>36</v>
      </c>
      <c r="H236" s="37" t="s">
        <v>96</v>
      </c>
      <c r="I236" s="37" t="s">
        <v>71</v>
      </c>
      <c r="J236" s="37" t="s">
        <v>108</v>
      </c>
      <c r="K236" s="40">
        <v>7.5</v>
      </c>
      <c r="L236" s="41">
        <v>2</v>
      </c>
      <c r="M236" s="42">
        <f t="shared" si="6"/>
        <v>15</v>
      </c>
      <c r="N236" s="37">
        <v>3</v>
      </c>
      <c r="O236" s="38" t="s">
        <v>28</v>
      </c>
      <c r="P236" s="43">
        <v>0.08</v>
      </c>
      <c r="Q236" s="42">
        <f t="shared" si="7"/>
        <v>13.8</v>
      </c>
    </row>
    <row r="237" spans="1:17" ht="15.5" x14ac:dyDescent="0.35">
      <c r="A237" s="44">
        <v>236</v>
      </c>
      <c r="B237" s="45">
        <v>44807</v>
      </c>
      <c r="C237" s="46">
        <v>44807</v>
      </c>
      <c r="D237" s="44">
        <v>6464</v>
      </c>
      <c r="E237" s="44">
        <v>15353</v>
      </c>
      <c r="F237" s="44" t="s">
        <v>149</v>
      </c>
      <c r="G237" s="44" t="s">
        <v>139</v>
      </c>
      <c r="H237" s="44" t="s">
        <v>101</v>
      </c>
      <c r="I237" s="44" t="s">
        <v>76</v>
      </c>
      <c r="J237" s="44" t="s">
        <v>107</v>
      </c>
      <c r="K237" s="47">
        <v>9</v>
      </c>
      <c r="L237" s="48">
        <v>4</v>
      </c>
      <c r="M237" s="49">
        <f t="shared" si="6"/>
        <v>36</v>
      </c>
      <c r="N237" s="44">
        <v>1</v>
      </c>
      <c r="O237" s="45" t="s">
        <v>26</v>
      </c>
      <c r="P237" s="50">
        <v>0.05</v>
      </c>
      <c r="Q237" s="49">
        <f t="shared" si="7"/>
        <v>34.200000000000003</v>
      </c>
    </row>
    <row r="238" spans="1:17" ht="15.5" x14ac:dyDescent="0.35">
      <c r="A238" s="37">
        <v>237</v>
      </c>
      <c r="B238" s="38">
        <v>44807</v>
      </c>
      <c r="C238" s="39">
        <v>44807</v>
      </c>
      <c r="D238" s="37">
        <v>6678</v>
      </c>
      <c r="E238" s="37">
        <v>23687</v>
      </c>
      <c r="F238" s="37" t="s">
        <v>264</v>
      </c>
      <c r="G238" s="37" t="s">
        <v>44</v>
      </c>
      <c r="H238" s="37" t="s">
        <v>95</v>
      </c>
      <c r="I238" s="37" t="s">
        <v>70</v>
      </c>
      <c r="J238" s="37" t="s">
        <v>110</v>
      </c>
      <c r="K238" s="40">
        <v>5.95</v>
      </c>
      <c r="L238" s="41">
        <v>9</v>
      </c>
      <c r="M238" s="42">
        <f t="shared" si="6"/>
        <v>53.550000000000004</v>
      </c>
      <c r="N238" s="37">
        <v>4</v>
      </c>
      <c r="O238" s="38" t="s">
        <v>137</v>
      </c>
      <c r="P238" s="43">
        <v>0.1</v>
      </c>
      <c r="Q238" s="42">
        <f t="shared" si="7"/>
        <v>48.195000000000007</v>
      </c>
    </row>
    <row r="239" spans="1:17" ht="15.5" x14ac:dyDescent="0.35">
      <c r="A239" s="44">
        <v>238</v>
      </c>
      <c r="B239" s="45">
        <v>44809</v>
      </c>
      <c r="C239" s="46">
        <v>44809</v>
      </c>
      <c r="D239" s="44">
        <v>6571</v>
      </c>
      <c r="E239" s="44">
        <v>17717</v>
      </c>
      <c r="F239" s="44" t="s">
        <v>148</v>
      </c>
      <c r="G239" s="44" t="s">
        <v>36</v>
      </c>
      <c r="H239" s="44" t="s">
        <v>95</v>
      </c>
      <c r="I239" s="44" t="s">
        <v>70</v>
      </c>
      <c r="J239" s="44" t="s">
        <v>110</v>
      </c>
      <c r="K239" s="47">
        <v>5.95</v>
      </c>
      <c r="L239" s="48">
        <v>7</v>
      </c>
      <c r="M239" s="49">
        <f t="shared" si="6"/>
        <v>41.65</v>
      </c>
      <c r="N239" s="44">
        <v>5</v>
      </c>
      <c r="O239" s="45" t="s">
        <v>146</v>
      </c>
      <c r="P239" s="50">
        <v>0.15</v>
      </c>
      <c r="Q239" s="49">
        <f t="shared" si="7"/>
        <v>35.402499999999996</v>
      </c>
    </row>
    <row r="240" spans="1:17" ht="15.5" x14ac:dyDescent="0.35">
      <c r="A240" s="37">
        <v>239</v>
      </c>
      <c r="B240" s="38">
        <v>44810</v>
      </c>
      <c r="C240" s="39">
        <v>44810</v>
      </c>
      <c r="D240" s="37">
        <v>5400</v>
      </c>
      <c r="E240" s="37">
        <v>16088</v>
      </c>
      <c r="F240" s="37" t="s">
        <v>287</v>
      </c>
      <c r="G240" s="37" t="s">
        <v>39</v>
      </c>
      <c r="H240" s="37" t="s">
        <v>102</v>
      </c>
      <c r="I240" s="37" t="s">
        <v>77</v>
      </c>
      <c r="J240" s="37" t="s">
        <v>108</v>
      </c>
      <c r="K240" s="40">
        <v>7.5</v>
      </c>
      <c r="L240" s="41">
        <v>9</v>
      </c>
      <c r="M240" s="42">
        <f t="shared" si="6"/>
        <v>67.5</v>
      </c>
      <c r="N240" s="37">
        <v>1</v>
      </c>
      <c r="O240" s="38" t="s">
        <v>26</v>
      </c>
      <c r="P240" s="43">
        <v>0.05</v>
      </c>
      <c r="Q240" s="42">
        <f t="shared" si="7"/>
        <v>64.125</v>
      </c>
    </row>
    <row r="241" spans="1:17" ht="15.5" x14ac:dyDescent="0.35">
      <c r="A241" s="44">
        <v>240</v>
      </c>
      <c r="B241" s="45">
        <v>44810</v>
      </c>
      <c r="C241" s="46">
        <v>44810</v>
      </c>
      <c r="D241" s="44">
        <v>5346</v>
      </c>
      <c r="E241" s="44">
        <v>12504</v>
      </c>
      <c r="F241" s="44" t="s">
        <v>279</v>
      </c>
      <c r="G241" s="44" t="s">
        <v>36</v>
      </c>
      <c r="H241" s="44" t="s">
        <v>101</v>
      </c>
      <c r="I241" s="44" t="s">
        <v>76</v>
      </c>
      <c r="J241" s="44" t="s">
        <v>107</v>
      </c>
      <c r="K241" s="47">
        <v>9</v>
      </c>
      <c r="L241" s="48">
        <v>7</v>
      </c>
      <c r="M241" s="49">
        <f t="shared" si="6"/>
        <v>63</v>
      </c>
      <c r="N241" s="44">
        <v>2</v>
      </c>
      <c r="O241" s="45" t="s">
        <v>27</v>
      </c>
      <c r="P241" s="50">
        <v>0.06</v>
      </c>
      <c r="Q241" s="49">
        <f t="shared" si="7"/>
        <v>59.22</v>
      </c>
    </row>
    <row r="242" spans="1:17" ht="15.5" x14ac:dyDescent="0.35">
      <c r="A242" s="37">
        <v>241</v>
      </c>
      <c r="B242" s="38">
        <v>44811</v>
      </c>
      <c r="C242" s="39">
        <v>44811</v>
      </c>
      <c r="D242" s="37">
        <v>8064</v>
      </c>
      <c r="E242" s="37">
        <v>15868</v>
      </c>
      <c r="F242" s="37" t="s">
        <v>258</v>
      </c>
      <c r="G242" s="37" t="s">
        <v>38</v>
      </c>
      <c r="H242" s="37" t="s">
        <v>102</v>
      </c>
      <c r="I242" s="37" t="s">
        <v>77</v>
      </c>
      <c r="J242" s="37" t="s">
        <v>108</v>
      </c>
      <c r="K242" s="40">
        <v>7.5</v>
      </c>
      <c r="L242" s="41">
        <v>9</v>
      </c>
      <c r="M242" s="42">
        <f t="shared" si="6"/>
        <v>67.5</v>
      </c>
      <c r="N242" s="37">
        <v>3</v>
      </c>
      <c r="O242" s="38" t="s">
        <v>28</v>
      </c>
      <c r="P242" s="43">
        <v>0.08</v>
      </c>
      <c r="Q242" s="42">
        <f t="shared" si="7"/>
        <v>62.1</v>
      </c>
    </row>
    <row r="243" spans="1:17" ht="15.5" x14ac:dyDescent="0.35">
      <c r="A243" s="44">
        <v>242</v>
      </c>
      <c r="B243" s="45">
        <v>44812</v>
      </c>
      <c r="C243" s="46">
        <v>44812</v>
      </c>
      <c r="D243" s="44">
        <v>5400</v>
      </c>
      <c r="E243" s="44">
        <v>19063</v>
      </c>
      <c r="F243" s="44" t="s">
        <v>288</v>
      </c>
      <c r="G243" s="44" t="s">
        <v>40</v>
      </c>
      <c r="H243" s="44" t="s">
        <v>150</v>
      </c>
      <c r="I243" s="44" t="s">
        <v>151</v>
      </c>
      <c r="J243" s="44" t="s">
        <v>107</v>
      </c>
      <c r="K243" s="47">
        <v>9</v>
      </c>
      <c r="L243" s="48">
        <v>10</v>
      </c>
      <c r="M243" s="49">
        <f t="shared" si="6"/>
        <v>90</v>
      </c>
      <c r="N243" s="44">
        <v>1</v>
      </c>
      <c r="O243" s="45" t="s">
        <v>26</v>
      </c>
      <c r="P243" s="50">
        <v>0.05</v>
      </c>
      <c r="Q243" s="49">
        <f t="shared" si="7"/>
        <v>85.5</v>
      </c>
    </row>
    <row r="244" spans="1:17" ht="15.5" x14ac:dyDescent="0.35">
      <c r="A244" s="37">
        <v>243</v>
      </c>
      <c r="B244" s="38">
        <v>44812</v>
      </c>
      <c r="C244" s="39">
        <v>44812</v>
      </c>
      <c r="D244" s="37">
        <v>6678</v>
      </c>
      <c r="E244" s="37">
        <v>18265</v>
      </c>
      <c r="F244" s="37" t="s">
        <v>216</v>
      </c>
      <c r="G244" s="37" t="s">
        <v>39</v>
      </c>
      <c r="H244" s="37" t="s">
        <v>154</v>
      </c>
      <c r="I244" s="37" t="s">
        <v>126</v>
      </c>
      <c r="J244" s="37" t="s">
        <v>110</v>
      </c>
      <c r="K244" s="40">
        <v>5.95</v>
      </c>
      <c r="L244" s="41">
        <v>4</v>
      </c>
      <c r="M244" s="42">
        <f t="shared" si="6"/>
        <v>23.8</v>
      </c>
      <c r="N244" s="37">
        <v>4</v>
      </c>
      <c r="O244" s="38" t="s">
        <v>137</v>
      </c>
      <c r="P244" s="43">
        <v>0.1</v>
      </c>
      <c r="Q244" s="42">
        <f t="shared" si="7"/>
        <v>21.42</v>
      </c>
    </row>
    <row r="245" spans="1:17" ht="15.5" x14ac:dyDescent="0.35">
      <c r="A245" s="44">
        <v>244</v>
      </c>
      <c r="B245" s="45">
        <v>44812</v>
      </c>
      <c r="C245" s="46">
        <v>44812</v>
      </c>
      <c r="D245" s="44">
        <v>5454</v>
      </c>
      <c r="E245" s="44">
        <v>10550</v>
      </c>
      <c r="F245" s="44" t="s">
        <v>240</v>
      </c>
      <c r="G245" s="44" t="s">
        <v>232</v>
      </c>
      <c r="H245" s="44" t="s">
        <v>102</v>
      </c>
      <c r="I245" s="44" t="s">
        <v>77</v>
      </c>
      <c r="J245" s="44" t="s">
        <v>108</v>
      </c>
      <c r="K245" s="47">
        <v>7.5</v>
      </c>
      <c r="L245" s="48">
        <v>2</v>
      </c>
      <c r="M245" s="49">
        <f t="shared" si="6"/>
        <v>15</v>
      </c>
      <c r="N245" s="44">
        <v>2</v>
      </c>
      <c r="O245" s="45" t="s">
        <v>27</v>
      </c>
      <c r="P245" s="50">
        <v>0.06</v>
      </c>
      <c r="Q245" s="49">
        <f t="shared" si="7"/>
        <v>14.1</v>
      </c>
    </row>
    <row r="246" spans="1:17" ht="15.5" x14ac:dyDescent="0.35">
      <c r="A246" s="37">
        <v>245</v>
      </c>
      <c r="B246" s="38">
        <v>44813</v>
      </c>
      <c r="C246" s="39">
        <v>44813</v>
      </c>
      <c r="D246" s="37">
        <v>8064</v>
      </c>
      <c r="E246" s="37">
        <v>17972</v>
      </c>
      <c r="F246" s="37" t="s">
        <v>234</v>
      </c>
      <c r="G246" s="37" t="s">
        <v>36</v>
      </c>
      <c r="H246" s="37" t="s">
        <v>159</v>
      </c>
      <c r="I246" s="37" t="s">
        <v>160</v>
      </c>
      <c r="J246" s="37" t="s">
        <v>110</v>
      </c>
      <c r="K246" s="40">
        <v>5.95</v>
      </c>
      <c r="L246" s="41">
        <v>10</v>
      </c>
      <c r="M246" s="42">
        <f t="shared" si="6"/>
        <v>59.5</v>
      </c>
      <c r="N246" s="37">
        <v>4</v>
      </c>
      <c r="O246" s="38" t="s">
        <v>137</v>
      </c>
      <c r="P246" s="43">
        <v>0.1</v>
      </c>
      <c r="Q246" s="42">
        <f t="shared" si="7"/>
        <v>53.55</v>
      </c>
    </row>
    <row r="247" spans="1:17" ht="15.5" x14ac:dyDescent="0.35">
      <c r="A247" s="44">
        <v>246</v>
      </c>
      <c r="B247" s="45">
        <v>44813</v>
      </c>
      <c r="C247" s="46">
        <v>44813</v>
      </c>
      <c r="D247" s="44">
        <v>4350</v>
      </c>
      <c r="E247" s="44">
        <v>19737</v>
      </c>
      <c r="F247" s="44" t="s">
        <v>282</v>
      </c>
      <c r="G247" s="44" t="s">
        <v>184</v>
      </c>
      <c r="H247" s="44" t="s">
        <v>99</v>
      </c>
      <c r="I247" s="44" t="s">
        <v>74</v>
      </c>
      <c r="J247" s="44" t="s">
        <v>108</v>
      </c>
      <c r="K247" s="47">
        <v>7.5</v>
      </c>
      <c r="L247" s="48">
        <v>6</v>
      </c>
      <c r="M247" s="49">
        <f t="shared" si="6"/>
        <v>45</v>
      </c>
      <c r="N247" s="44">
        <v>0</v>
      </c>
      <c r="O247" s="45" t="s">
        <v>140</v>
      </c>
      <c r="P247" s="50">
        <v>0</v>
      </c>
      <c r="Q247" s="49">
        <f t="shared" si="7"/>
        <v>45</v>
      </c>
    </row>
    <row r="248" spans="1:17" ht="15.5" x14ac:dyDescent="0.35">
      <c r="A248" s="37">
        <v>247</v>
      </c>
      <c r="B248" s="38">
        <v>44813</v>
      </c>
      <c r="C248" s="39">
        <v>44813</v>
      </c>
      <c r="D248" s="37">
        <v>8064</v>
      </c>
      <c r="E248" s="37">
        <v>10553</v>
      </c>
      <c r="F248" s="37" t="s">
        <v>90</v>
      </c>
      <c r="G248" s="37" t="s">
        <v>42</v>
      </c>
      <c r="H248" s="37" t="s">
        <v>103</v>
      </c>
      <c r="I248" s="37" t="s">
        <v>78</v>
      </c>
      <c r="J248" s="37" t="s">
        <v>109</v>
      </c>
      <c r="K248" s="40">
        <v>12</v>
      </c>
      <c r="L248" s="41">
        <v>10</v>
      </c>
      <c r="M248" s="42">
        <f t="shared" si="6"/>
        <v>120</v>
      </c>
      <c r="N248" s="37">
        <v>0</v>
      </c>
      <c r="O248" s="38" t="s">
        <v>140</v>
      </c>
      <c r="P248" s="43">
        <v>0</v>
      </c>
      <c r="Q248" s="42">
        <f t="shared" si="7"/>
        <v>120</v>
      </c>
    </row>
    <row r="249" spans="1:17" ht="15.5" x14ac:dyDescent="0.35">
      <c r="A249" s="44">
        <v>248</v>
      </c>
      <c r="B249" s="45">
        <v>44813</v>
      </c>
      <c r="C249" s="46">
        <v>44813</v>
      </c>
      <c r="D249" s="44">
        <v>6464</v>
      </c>
      <c r="E249" s="44">
        <v>22597</v>
      </c>
      <c r="F249" s="44" t="s">
        <v>283</v>
      </c>
      <c r="G249" s="44" t="s">
        <v>43</v>
      </c>
      <c r="H249" s="44" t="s">
        <v>103</v>
      </c>
      <c r="I249" s="44" t="s">
        <v>78</v>
      </c>
      <c r="J249" s="44" t="s">
        <v>109</v>
      </c>
      <c r="K249" s="47">
        <v>12</v>
      </c>
      <c r="L249" s="48">
        <v>1</v>
      </c>
      <c r="M249" s="49">
        <f t="shared" si="6"/>
        <v>12</v>
      </c>
      <c r="N249" s="44">
        <v>4</v>
      </c>
      <c r="O249" s="45" t="s">
        <v>137</v>
      </c>
      <c r="P249" s="50">
        <v>0.1</v>
      </c>
      <c r="Q249" s="49">
        <f t="shared" si="7"/>
        <v>10.8</v>
      </c>
    </row>
    <row r="250" spans="1:17" ht="15.5" x14ac:dyDescent="0.35">
      <c r="A250" s="37">
        <v>249</v>
      </c>
      <c r="B250" s="38">
        <v>44814</v>
      </c>
      <c r="C250" s="39">
        <v>44814</v>
      </c>
      <c r="D250" s="37">
        <v>4350</v>
      </c>
      <c r="E250" s="37">
        <v>26350</v>
      </c>
      <c r="F250" s="37" t="s">
        <v>257</v>
      </c>
      <c r="G250" s="37" t="s">
        <v>173</v>
      </c>
      <c r="H250" s="37" t="s">
        <v>98</v>
      </c>
      <c r="I250" s="37" t="s">
        <v>73</v>
      </c>
      <c r="J250" s="37" t="s">
        <v>107</v>
      </c>
      <c r="K250" s="40">
        <v>9</v>
      </c>
      <c r="L250" s="41">
        <v>7</v>
      </c>
      <c r="M250" s="42">
        <f t="shared" si="6"/>
        <v>63</v>
      </c>
      <c r="N250" s="37">
        <v>0</v>
      </c>
      <c r="O250" s="38" t="s">
        <v>140</v>
      </c>
      <c r="P250" s="43">
        <v>0</v>
      </c>
      <c r="Q250" s="42">
        <f t="shared" si="7"/>
        <v>63</v>
      </c>
    </row>
    <row r="251" spans="1:17" ht="15.5" x14ac:dyDescent="0.35">
      <c r="A251" s="44">
        <v>250</v>
      </c>
      <c r="B251" s="45">
        <v>44815</v>
      </c>
      <c r="C251" s="46">
        <v>44815</v>
      </c>
      <c r="D251" s="44">
        <v>6571</v>
      </c>
      <c r="E251" s="44">
        <v>12882</v>
      </c>
      <c r="F251" s="44" t="s">
        <v>189</v>
      </c>
      <c r="G251" s="44" t="s">
        <v>38</v>
      </c>
      <c r="H251" s="44" t="s">
        <v>103</v>
      </c>
      <c r="I251" s="44" t="s">
        <v>78</v>
      </c>
      <c r="J251" s="44" t="s">
        <v>109</v>
      </c>
      <c r="K251" s="47">
        <v>12</v>
      </c>
      <c r="L251" s="48">
        <v>10</v>
      </c>
      <c r="M251" s="49">
        <f t="shared" si="6"/>
        <v>120</v>
      </c>
      <c r="N251" s="44">
        <v>5</v>
      </c>
      <c r="O251" s="45" t="s">
        <v>146</v>
      </c>
      <c r="P251" s="50">
        <v>0.15</v>
      </c>
      <c r="Q251" s="49">
        <f t="shared" si="7"/>
        <v>102</v>
      </c>
    </row>
    <row r="252" spans="1:17" ht="15.5" x14ac:dyDescent="0.35">
      <c r="A252" s="37">
        <v>251</v>
      </c>
      <c r="B252" s="38">
        <v>44815</v>
      </c>
      <c r="C252" s="39">
        <v>44815</v>
      </c>
      <c r="D252" s="37">
        <v>6892</v>
      </c>
      <c r="E252" s="37">
        <v>23361</v>
      </c>
      <c r="F252" s="37" t="s">
        <v>278</v>
      </c>
      <c r="G252" s="37" t="s">
        <v>40</v>
      </c>
      <c r="H252" s="37" t="s">
        <v>171</v>
      </c>
      <c r="I252" s="37" t="s">
        <v>125</v>
      </c>
      <c r="J252" s="37" t="s">
        <v>109</v>
      </c>
      <c r="K252" s="40">
        <v>12</v>
      </c>
      <c r="L252" s="41">
        <v>5</v>
      </c>
      <c r="M252" s="42">
        <f t="shared" si="6"/>
        <v>60</v>
      </c>
      <c r="N252" s="37">
        <v>1</v>
      </c>
      <c r="O252" s="38" t="s">
        <v>26</v>
      </c>
      <c r="P252" s="43">
        <v>0.05</v>
      </c>
      <c r="Q252" s="42">
        <f t="shared" si="7"/>
        <v>57</v>
      </c>
    </row>
    <row r="253" spans="1:17" ht="15.5" x14ac:dyDescent="0.35">
      <c r="A253" s="44">
        <v>252</v>
      </c>
      <c r="B253" s="45">
        <v>44815</v>
      </c>
      <c r="C253" s="46">
        <v>44815</v>
      </c>
      <c r="D253" s="44">
        <v>8064</v>
      </c>
      <c r="E253" s="44">
        <v>19063</v>
      </c>
      <c r="F253" s="44" t="s">
        <v>288</v>
      </c>
      <c r="G253" s="44" t="s">
        <v>40</v>
      </c>
      <c r="H253" s="44" t="s">
        <v>98</v>
      </c>
      <c r="I253" s="44" t="s">
        <v>73</v>
      </c>
      <c r="J253" s="44" t="s">
        <v>107</v>
      </c>
      <c r="K253" s="47">
        <v>9</v>
      </c>
      <c r="L253" s="48">
        <v>1</v>
      </c>
      <c r="M253" s="49">
        <f t="shared" si="6"/>
        <v>9</v>
      </c>
      <c r="N253" s="44">
        <v>2</v>
      </c>
      <c r="O253" s="45" t="s">
        <v>27</v>
      </c>
      <c r="P253" s="50">
        <v>0.06</v>
      </c>
      <c r="Q253" s="49">
        <f t="shared" si="7"/>
        <v>8.4600000000000009</v>
      </c>
    </row>
    <row r="254" spans="1:17" ht="15.5" x14ac:dyDescent="0.35">
      <c r="A254" s="37">
        <v>253</v>
      </c>
      <c r="B254" s="38">
        <v>44816</v>
      </c>
      <c r="C254" s="39">
        <v>44816</v>
      </c>
      <c r="D254" s="37">
        <v>1384</v>
      </c>
      <c r="E254" s="37">
        <v>21321</v>
      </c>
      <c r="F254" s="37" t="s">
        <v>244</v>
      </c>
      <c r="G254" s="37" t="s">
        <v>44</v>
      </c>
      <c r="H254" s="37" t="s">
        <v>150</v>
      </c>
      <c r="I254" s="37" t="s">
        <v>151</v>
      </c>
      <c r="J254" s="37" t="s">
        <v>107</v>
      </c>
      <c r="K254" s="40">
        <v>9</v>
      </c>
      <c r="L254" s="41">
        <v>4</v>
      </c>
      <c r="M254" s="42">
        <f t="shared" si="6"/>
        <v>36</v>
      </c>
      <c r="N254" s="37">
        <v>5</v>
      </c>
      <c r="O254" s="38" t="s">
        <v>146</v>
      </c>
      <c r="P254" s="43">
        <v>0.15</v>
      </c>
      <c r="Q254" s="42">
        <f t="shared" si="7"/>
        <v>30.6</v>
      </c>
    </row>
    <row r="255" spans="1:17" ht="15.5" x14ac:dyDescent="0.35">
      <c r="A255" s="44">
        <v>254</v>
      </c>
      <c r="B255" s="45">
        <v>44816</v>
      </c>
      <c r="C255" s="46">
        <v>44816</v>
      </c>
      <c r="D255" s="44">
        <v>6143</v>
      </c>
      <c r="E255" s="44">
        <v>12856</v>
      </c>
      <c r="F255" s="44" t="s">
        <v>271</v>
      </c>
      <c r="G255" s="44" t="s">
        <v>136</v>
      </c>
      <c r="H255" s="44" t="s">
        <v>154</v>
      </c>
      <c r="I255" s="44" t="s">
        <v>126</v>
      </c>
      <c r="J255" s="44" t="s">
        <v>110</v>
      </c>
      <c r="K255" s="47">
        <v>5.95</v>
      </c>
      <c r="L255" s="48">
        <v>1</v>
      </c>
      <c r="M255" s="49">
        <f t="shared" si="6"/>
        <v>5.95</v>
      </c>
      <c r="N255" s="44">
        <v>0</v>
      </c>
      <c r="O255" s="45" t="s">
        <v>140</v>
      </c>
      <c r="P255" s="50">
        <v>0</v>
      </c>
      <c r="Q255" s="49">
        <f t="shared" si="7"/>
        <v>5.95</v>
      </c>
    </row>
    <row r="256" spans="1:17" ht="15.5" x14ac:dyDescent="0.35">
      <c r="A256" s="37">
        <v>255</v>
      </c>
      <c r="B256" s="38">
        <v>44816</v>
      </c>
      <c r="C256" s="39">
        <v>44816</v>
      </c>
      <c r="D256" s="37">
        <v>6678</v>
      </c>
      <c r="E256" s="37">
        <v>21852</v>
      </c>
      <c r="F256" s="37" t="s">
        <v>181</v>
      </c>
      <c r="G256" s="37" t="s">
        <v>40</v>
      </c>
      <c r="H256" s="37" t="s">
        <v>95</v>
      </c>
      <c r="I256" s="37" t="s">
        <v>70</v>
      </c>
      <c r="J256" s="37" t="s">
        <v>110</v>
      </c>
      <c r="K256" s="40">
        <v>5.95</v>
      </c>
      <c r="L256" s="41">
        <v>2</v>
      </c>
      <c r="M256" s="42">
        <f t="shared" si="6"/>
        <v>11.9</v>
      </c>
      <c r="N256" s="37">
        <v>1</v>
      </c>
      <c r="O256" s="38" t="s">
        <v>26</v>
      </c>
      <c r="P256" s="43">
        <v>0.05</v>
      </c>
      <c r="Q256" s="42">
        <f t="shared" si="7"/>
        <v>11.305</v>
      </c>
    </row>
    <row r="257" spans="1:17" ht="15.5" x14ac:dyDescent="0.35">
      <c r="A257" s="44">
        <v>256</v>
      </c>
      <c r="B257" s="45">
        <v>44816</v>
      </c>
      <c r="C257" s="46">
        <v>44816</v>
      </c>
      <c r="D257" s="44">
        <v>6464</v>
      </c>
      <c r="E257" s="44">
        <v>23585</v>
      </c>
      <c r="F257" s="44" t="s">
        <v>153</v>
      </c>
      <c r="G257" s="44" t="s">
        <v>37</v>
      </c>
      <c r="H257" s="44" t="s">
        <v>159</v>
      </c>
      <c r="I257" s="44" t="s">
        <v>160</v>
      </c>
      <c r="J257" s="44" t="s">
        <v>110</v>
      </c>
      <c r="K257" s="47">
        <v>5.95</v>
      </c>
      <c r="L257" s="48">
        <v>6</v>
      </c>
      <c r="M257" s="49">
        <f t="shared" si="6"/>
        <v>35.700000000000003</v>
      </c>
      <c r="N257" s="44">
        <v>0</v>
      </c>
      <c r="O257" s="45" t="s">
        <v>140</v>
      </c>
      <c r="P257" s="50">
        <v>0</v>
      </c>
      <c r="Q257" s="49">
        <f t="shared" si="7"/>
        <v>35.700000000000003</v>
      </c>
    </row>
    <row r="258" spans="1:17" ht="15.5" x14ac:dyDescent="0.35">
      <c r="A258" s="37">
        <v>257</v>
      </c>
      <c r="B258" s="38">
        <v>44816</v>
      </c>
      <c r="C258" s="39">
        <v>44816</v>
      </c>
      <c r="D258" s="37">
        <v>8064</v>
      </c>
      <c r="E258" s="37">
        <v>21785</v>
      </c>
      <c r="F258" s="37" t="s">
        <v>200</v>
      </c>
      <c r="G258" s="37" t="s">
        <v>40</v>
      </c>
      <c r="H258" s="37" t="s">
        <v>150</v>
      </c>
      <c r="I258" s="37" t="s">
        <v>151</v>
      </c>
      <c r="J258" s="37" t="s">
        <v>107</v>
      </c>
      <c r="K258" s="40">
        <v>9</v>
      </c>
      <c r="L258" s="41">
        <v>9</v>
      </c>
      <c r="M258" s="42">
        <f t="shared" ref="M258:M307" si="8">K258*L258</f>
        <v>81</v>
      </c>
      <c r="N258" s="37">
        <v>1</v>
      </c>
      <c r="O258" s="38" t="s">
        <v>26</v>
      </c>
      <c r="P258" s="43">
        <v>0.05</v>
      </c>
      <c r="Q258" s="42">
        <f t="shared" ref="Q258:Q307" si="9">M258-M258*P258</f>
        <v>76.95</v>
      </c>
    </row>
    <row r="259" spans="1:17" ht="15.5" x14ac:dyDescent="0.35">
      <c r="A259" s="44">
        <v>258</v>
      </c>
      <c r="B259" s="45">
        <v>44817</v>
      </c>
      <c r="C259" s="46">
        <v>44817</v>
      </c>
      <c r="D259" s="44">
        <v>5346</v>
      </c>
      <c r="E259" s="44">
        <v>10523</v>
      </c>
      <c r="F259" s="44" t="s">
        <v>235</v>
      </c>
      <c r="G259" s="44" t="s">
        <v>139</v>
      </c>
      <c r="H259" s="44" t="s">
        <v>101</v>
      </c>
      <c r="I259" s="44" t="s">
        <v>76</v>
      </c>
      <c r="J259" s="44" t="s">
        <v>107</v>
      </c>
      <c r="K259" s="47">
        <v>9</v>
      </c>
      <c r="L259" s="48">
        <v>10</v>
      </c>
      <c r="M259" s="49">
        <f t="shared" si="8"/>
        <v>90</v>
      </c>
      <c r="N259" s="44">
        <v>5</v>
      </c>
      <c r="O259" s="45" t="s">
        <v>146</v>
      </c>
      <c r="P259" s="50">
        <v>0.15</v>
      </c>
      <c r="Q259" s="49">
        <f t="shared" si="9"/>
        <v>76.5</v>
      </c>
    </row>
    <row r="260" spans="1:17" ht="15.5" x14ac:dyDescent="0.35">
      <c r="A260" s="37">
        <v>259</v>
      </c>
      <c r="B260" s="38">
        <v>44817</v>
      </c>
      <c r="C260" s="39">
        <v>44817</v>
      </c>
      <c r="D260" s="37">
        <v>6892</v>
      </c>
      <c r="E260" s="37">
        <v>23531</v>
      </c>
      <c r="F260" s="37" t="s">
        <v>87</v>
      </c>
      <c r="G260" s="37" t="s">
        <v>42</v>
      </c>
      <c r="H260" s="37" t="s">
        <v>101</v>
      </c>
      <c r="I260" s="37" t="s">
        <v>76</v>
      </c>
      <c r="J260" s="37" t="s">
        <v>107</v>
      </c>
      <c r="K260" s="40">
        <v>9</v>
      </c>
      <c r="L260" s="41">
        <v>9</v>
      </c>
      <c r="M260" s="42">
        <f t="shared" si="8"/>
        <v>81</v>
      </c>
      <c r="N260" s="37">
        <v>3</v>
      </c>
      <c r="O260" s="38" t="s">
        <v>28</v>
      </c>
      <c r="P260" s="43">
        <v>0.08</v>
      </c>
      <c r="Q260" s="42">
        <f t="shared" si="9"/>
        <v>74.52</v>
      </c>
    </row>
    <row r="261" spans="1:17" ht="15.5" x14ac:dyDescent="0.35">
      <c r="A261" s="44">
        <v>260</v>
      </c>
      <c r="B261" s="45">
        <v>44818</v>
      </c>
      <c r="C261" s="46">
        <v>44818</v>
      </c>
      <c r="D261" s="44">
        <v>4350</v>
      </c>
      <c r="E261" s="44">
        <v>21803</v>
      </c>
      <c r="F261" s="44" t="s">
        <v>91</v>
      </c>
      <c r="G261" s="44" t="s">
        <v>42</v>
      </c>
      <c r="H261" s="44" t="s">
        <v>98</v>
      </c>
      <c r="I261" s="44" t="s">
        <v>73</v>
      </c>
      <c r="J261" s="44" t="s">
        <v>107</v>
      </c>
      <c r="K261" s="47">
        <v>9</v>
      </c>
      <c r="L261" s="48">
        <v>6</v>
      </c>
      <c r="M261" s="49">
        <f t="shared" si="8"/>
        <v>54</v>
      </c>
      <c r="N261" s="44">
        <v>2</v>
      </c>
      <c r="O261" s="45" t="s">
        <v>27</v>
      </c>
      <c r="P261" s="50">
        <v>0.06</v>
      </c>
      <c r="Q261" s="49">
        <f t="shared" si="9"/>
        <v>50.76</v>
      </c>
    </row>
    <row r="262" spans="1:17" ht="15.5" x14ac:dyDescent="0.35">
      <c r="A262" s="37">
        <v>261</v>
      </c>
      <c r="B262" s="38">
        <v>44818</v>
      </c>
      <c r="C262" s="39">
        <v>44818</v>
      </c>
      <c r="D262" s="37">
        <v>8064</v>
      </c>
      <c r="E262" s="37">
        <v>10061</v>
      </c>
      <c r="F262" s="37" t="s">
        <v>219</v>
      </c>
      <c r="G262" s="37" t="s">
        <v>40</v>
      </c>
      <c r="H262" s="37" t="s">
        <v>150</v>
      </c>
      <c r="I262" s="37" t="s">
        <v>151</v>
      </c>
      <c r="J262" s="37" t="s">
        <v>107</v>
      </c>
      <c r="K262" s="40">
        <v>9</v>
      </c>
      <c r="L262" s="41">
        <v>4</v>
      </c>
      <c r="M262" s="42">
        <f t="shared" si="8"/>
        <v>36</v>
      </c>
      <c r="N262" s="37">
        <v>5</v>
      </c>
      <c r="O262" s="38" t="s">
        <v>146</v>
      </c>
      <c r="P262" s="43">
        <v>0.15</v>
      </c>
      <c r="Q262" s="42">
        <f t="shared" si="9"/>
        <v>30.6</v>
      </c>
    </row>
    <row r="263" spans="1:17" ht="15.5" x14ac:dyDescent="0.35">
      <c r="A263" s="44">
        <v>262</v>
      </c>
      <c r="B263" s="45">
        <v>44818</v>
      </c>
      <c r="C263" s="46">
        <v>44818</v>
      </c>
      <c r="D263" s="44">
        <v>6678</v>
      </c>
      <c r="E263" s="44">
        <v>27538</v>
      </c>
      <c r="F263" s="44" t="s">
        <v>138</v>
      </c>
      <c r="G263" s="44" t="s">
        <v>139</v>
      </c>
      <c r="H263" s="44" t="s">
        <v>103</v>
      </c>
      <c r="I263" s="44" t="s">
        <v>78</v>
      </c>
      <c r="J263" s="44" t="s">
        <v>109</v>
      </c>
      <c r="K263" s="47">
        <v>12</v>
      </c>
      <c r="L263" s="48">
        <v>2</v>
      </c>
      <c r="M263" s="49">
        <f t="shared" si="8"/>
        <v>24</v>
      </c>
      <c r="N263" s="44">
        <v>5</v>
      </c>
      <c r="O263" s="45" t="s">
        <v>146</v>
      </c>
      <c r="P263" s="50">
        <v>0.15</v>
      </c>
      <c r="Q263" s="49">
        <f t="shared" si="9"/>
        <v>20.399999999999999</v>
      </c>
    </row>
    <row r="264" spans="1:17" ht="15.5" x14ac:dyDescent="0.35">
      <c r="A264" s="37">
        <v>263</v>
      </c>
      <c r="B264" s="38">
        <v>44818</v>
      </c>
      <c r="C264" s="39">
        <v>44818</v>
      </c>
      <c r="D264" s="37">
        <v>5418</v>
      </c>
      <c r="E264" s="37">
        <v>27191</v>
      </c>
      <c r="F264" s="37" t="s">
        <v>157</v>
      </c>
      <c r="G264" s="37" t="s">
        <v>139</v>
      </c>
      <c r="H264" s="37" t="s">
        <v>102</v>
      </c>
      <c r="I264" s="37" t="s">
        <v>77</v>
      </c>
      <c r="J264" s="37" t="s">
        <v>108</v>
      </c>
      <c r="K264" s="40">
        <v>7.5</v>
      </c>
      <c r="L264" s="41">
        <v>7</v>
      </c>
      <c r="M264" s="42">
        <f t="shared" si="8"/>
        <v>52.5</v>
      </c>
      <c r="N264" s="37">
        <v>1</v>
      </c>
      <c r="O264" s="38" t="s">
        <v>26</v>
      </c>
      <c r="P264" s="43">
        <v>0.05</v>
      </c>
      <c r="Q264" s="42">
        <f t="shared" si="9"/>
        <v>49.875</v>
      </c>
    </row>
    <row r="265" spans="1:17" ht="15.5" x14ac:dyDescent="0.35">
      <c r="A265" s="44">
        <v>264</v>
      </c>
      <c r="B265" s="45">
        <v>44819</v>
      </c>
      <c r="C265" s="46">
        <v>44819</v>
      </c>
      <c r="D265" s="44">
        <v>6357</v>
      </c>
      <c r="E265" s="44">
        <v>14501</v>
      </c>
      <c r="F265" s="44" t="s">
        <v>286</v>
      </c>
      <c r="G265" s="44" t="s">
        <v>232</v>
      </c>
      <c r="H265" s="44" t="s">
        <v>154</v>
      </c>
      <c r="I265" s="44" t="s">
        <v>126</v>
      </c>
      <c r="J265" s="44" t="s">
        <v>110</v>
      </c>
      <c r="K265" s="47">
        <v>5.95</v>
      </c>
      <c r="L265" s="48">
        <v>3</v>
      </c>
      <c r="M265" s="49">
        <f t="shared" si="8"/>
        <v>17.850000000000001</v>
      </c>
      <c r="N265" s="44">
        <v>5</v>
      </c>
      <c r="O265" s="45" t="s">
        <v>146</v>
      </c>
      <c r="P265" s="50">
        <v>0.15</v>
      </c>
      <c r="Q265" s="49">
        <f t="shared" si="9"/>
        <v>15.172500000000001</v>
      </c>
    </row>
    <row r="266" spans="1:17" ht="15.5" x14ac:dyDescent="0.35">
      <c r="A266" s="37">
        <v>265</v>
      </c>
      <c r="B266" s="38">
        <v>44819</v>
      </c>
      <c r="C266" s="39">
        <v>44819</v>
      </c>
      <c r="D266" s="37">
        <v>6892</v>
      </c>
      <c r="E266" s="37">
        <v>15868</v>
      </c>
      <c r="F266" s="37" t="s">
        <v>258</v>
      </c>
      <c r="G266" s="37" t="s">
        <v>38</v>
      </c>
      <c r="H266" s="37" t="s">
        <v>99</v>
      </c>
      <c r="I266" s="37" t="s">
        <v>74</v>
      </c>
      <c r="J266" s="37" t="s">
        <v>108</v>
      </c>
      <c r="K266" s="40">
        <v>7.5</v>
      </c>
      <c r="L266" s="41">
        <v>6</v>
      </c>
      <c r="M266" s="42">
        <f t="shared" si="8"/>
        <v>45</v>
      </c>
      <c r="N266" s="37">
        <v>1</v>
      </c>
      <c r="O266" s="38" t="s">
        <v>26</v>
      </c>
      <c r="P266" s="43">
        <v>0.05</v>
      </c>
      <c r="Q266" s="42">
        <f t="shared" si="9"/>
        <v>42.75</v>
      </c>
    </row>
    <row r="267" spans="1:17" ht="15.5" x14ac:dyDescent="0.35">
      <c r="A267" s="44">
        <v>266</v>
      </c>
      <c r="B267" s="45">
        <v>44819</v>
      </c>
      <c r="C267" s="46">
        <v>44819</v>
      </c>
      <c r="D267" s="44">
        <v>6892</v>
      </c>
      <c r="E267" s="44">
        <v>21104</v>
      </c>
      <c r="F267" s="44" t="s">
        <v>213</v>
      </c>
      <c r="G267" s="44" t="s">
        <v>39</v>
      </c>
      <c r="H267" s="44" t="s">
        <v>150</v>
      </c>
      <c r="I267" s="44" t="s">
        <v>151</v>
      </c>
      <c r="J267" s="44" t="s">
        <v>107</v>
      </c>
      <c r="K267" s="47">
        <v>9</v>
      </c>
      <c r="L267" s="48">
        <v>2</v>
      </c>
      <c r="M267" s="49">
        <f t="shared" si="8"/>
        <v>18</v>
      </c>
      <c r="N267" s="44">
        <v>4</v>
      </c>
      <c r="O267" s="45" t="s">
        <v>137</v>
      </c>
      <c r="P267" s="50">
        <v>0.1</v>
      </c>
      <c r="Q267" s="49">
        <f t="shared" si="9"/>
        <v>16.2</v>
      </c>
    </row>
    <row r="268" spans="1:17" ht="15.5" x14ac:dyDescent="0.35">
      <c r="A268" s="37">
        <v>267</v>
      </c>
      <c r="B268" s="38">
        <v>44820</v>
      </c>
      <c r="C268" s="39">
        <v>44820</v>
      </c>
      <c r="D268" s="37">
        <v>6892</v>
      </c>
      <c r="E268" s="37">
        <v>18195</v>
      </c>
      <c r="F268" s="37" t="s">
        <v>243</v>
      </c>
      <c r="G268" s="37" t="s">
        <v>39</v>
      </c>
      <c r="H268" s="37" t="s">
        <v>101</v>
      </c>
      <c r="I268" s="37" t="s">
        <v>76</v>
      </c>
      <c r="J268" s="37" t="s">
        <v>107</v>
      </c>
      <c r="K268" s="40">
        <v>9</v>
      </c>
      <c r="L268" s="41">
        <v>10</v>
      </c>
      <c r="M268" s="42">
        <f t="shared" si="8"/>
        <v>90</v>
      </c>
      <c r="N268" s="37">
        <v>0</v>
      </c>
      <c r="O268" s="38" t="s">
        <v>140</v>
      </c>
      <c r="P268" s="43">
        <v>0</v>
      </c>
      <c r="Q268" s="42">
        <f t="shared" si="9"/>
        <v>90</v>
      </c>
    </row>
    <row r="269" spans="1:17" ht="15.5" x14ac:dyDescent="0.35">
      <c r="A269" s="44">
        <v>268</v>
      </c>
      <c r="B269" s="45">
        <v>44820</v>
      </c>
      <c r="C269" s="46">
        <v>44820</v>
      </c>
      <c r="D269" s="44">
        <v>8064</v>
      </c>
      <c r="E269" s="44">
        <v>26018</v>
      </c>
      <c r="F269" s="44" t="s">
        <v>269</v>
      </c>
      <c r="G269" s="44" t="s">
        <v>37</v>
      </c>
      <c r="H269" s="44" t="s">
        <v>100</v>
      </c>
      <c r="I269" s="44" t="s">
        <v>75</v>
      </c>
      <c r="J269" s="44" t="s">
        <v>109</v>
      </c>
      <c r="K269" s="47">
        <v>12</v>
      </c>
      <c r="L269" s="48">
        <v>8</v>
      </c>
      <c r="M269" s="49">
        <f t="shared" si="8"/>
        <v>96</v>
      </c>
      <c r="N269" s="44">
        <v>4</v>
      </c>
      <c r="O269" s="45" t="s">
        <v>137</v>
      </c>
      <c r="P269" s="50">
        <v>0.1</v>
      </c>
      <c r="Q269" s="49">
        <f t="shared" si="9"/>
        <v>86.4</v>
      </c>
    </row>
    <row r="270" spans="1:17" ht="15.5" x14ac:dyDescent="0.35">
      <c r="A270" s="37">
        <v>269</v>
      </c>
      <c r="B270" s="38">
        <v>44821</v>
      </c>
      <c r="C270" s="39">
        <v>44821</v>
      </c>
      <c r="D270" s="37">
        <v>6464</v>
      </c>
      <c r="E270" s="37">
        <v>13014</v>
      </c>
      <c r="F270" s="37" t="s">
        <v>207</v>
      </c>
      <c r="G270" s="37" t="s">
        <v>39</v>
      </c>
      <c r="H270" s="37" t="s">
        <v>102</v>
      </c>
      <c r="I270" s="37" t="s">
        <v>77</v>
      </c>
      <c r="J270" s="37" t="s">
        <v>108</v>
      </c>
      <c r="K270" s="40">
        <v>7.5</v>
      </c>
      <c r="L270" s="41">
        <v>9</v>
      </c>
      <c r="M270" s="42">
        <f t="shared" si="8"/>
        <v>67.5</v>
      </c>
      <c r="N270" s="37">
        <v>5</v>
      </c>
      <c r="O270" s="38" t="s">
        <v>146</v>
      </c>
      <c r="P270" s="43">
        <v>0.15</v>
      </c>
      <c r="Q270" s="42">
        <f t="shared" si="9"/>
        <v>57.375</v>
      </c>
    </row>
    <row r="271" spans="1:17" ht="15.5" x14ac:dyDescent="0.35">
      <c r="A271" s="44">
        <v>270</v>
      </c>
      <c r="B271" s="45">
        <v>44821</v>
      </c>
      <c r="C271" s="46">
        <v>44821</v>
      </c>
      <c r="D271" s="44">
        <v>6357</v>
      </c>
      <c r="E271" s="44">
        <v>20177</v>
      </c>
      <c r="F271" s="44" t="s">
        <v>190</v>
      </c>
      <c r="G271" s="44" t="s">
        <v>40</v>
      </c>
      <c r="H271" s="44" t="s">
        <v>102</v>
      </c>
      <c r="I271" s="44" t="s">
        <v>77</v>
      </c>
      <c r="J271" s="44" t="s">
        <v>108</v>
      </c>
      <c r="K271" s="47">
        <v>7.5</v>
      </c>
      <c r="L271" s="48">
        <v>4</v>
      </c>
      <c r="M271" s="49">
        <f t="shared" si="8"/>
        <v>30</v>
      </c>
      <c r="N271" s="44">
        <v>3</v>
      </c>
      <c r="O271" s="45" t="s">
        <v>28</v>
      </c>
      <c r="P271" s="50">
        <v>0.08</v>
      </c>
      <c r="Q271" s="49">
        <f t="shared" si="9"/>
        <v>27.6</v>
      </c>
    </row>
    <row r="272" spans="1:17" ht="15.5" x14ac:dyDescent="0.35">
      <c r="A272" s="37">
        <v>271</v>
      </c>
      <c r="B272" s="38">
        <v>44822</v>
      </c>
      <c r="C272" s="39">
        <v>44822</v>
      </c>
      <c r="D272" s="37">
        <v>6678</v>
      </c>
      <c r="E272" s="37">
        <v>22749</v>
      </c>
      <c r="F272" s="37" t="s">
        <v>268</v>
      </c>
      <c r="G272" s="37" t="s">
        <v>36</v>
      </c>
      <c r="H272" s="37" t="s">
        <v>150</v>
      </c>
      <c r="I272" s="37" t="s">
        <v>151</v>
      </c>
      <c r="J272" s="37" t="s">
        <v>107</v>
      </c>
      <c r="K272" s="40">
        <v>9</v>
      </c>
      <c r="L272" s="41">
        <v>6</v>
      </c>
      <c r="M272" s="42">
        <f t="shared" si="8"/>
        <v>54</v>
      </c>
      <c r="N272" s="37">
        <v>0</v>
      </c>
      <c r="O272" s="38" t="s">
        <v>140</v>
      </c>
      <c r="P272" s="43">
        <v>0</v>
      </c>
      <c r="Q272" s="42">
        <f t="shared" si="9"/>
        <v>54</v>
      </c>
    </row>
    <row r="273" spans="1:17" ht="15.5" x14ac:dyDescent="0.35">
      <c r="A273" s="44">
        <v>272</v>
      </c>
      <c r="B273" s="45">
        <v>44823</v>
      </c>
      <c r="C273" s="46">
        <v>44823</v>
      </c>
      <c r="D273" s="44">
        <v>6678</v>
      </c>
      <c r="E273" s="44">
        <v>25168</v>
      </c>
      <c r="F273" s="44" t="s">
        <v>289</v>
      </c>
      <c r="G273" s="44" t="s">
        <v>232</v>
      </c>
      <c r="H273" s="44" t="s">
        <v>96</v>
      </c>
      <c r="I273" s="44" t="s">
        <v>71</v>
      </c>
      <c r="J273" s="44" t="s">
        <v>108</v>
      </c>
      <c r="K273" s="47">
        <v>7.5</v>
      </c>
      <c r="L273" s="48">
        <v>3</v>
      </c>
      <c r="M273" s="49">
        <f t="shared" si="8"/>
        <v>22.5</v>
      </c>
      <c r="N273" s="44">
        <v>4</v>
      </c>
      <c r="O273" s="45" t="s">
        <v>137</v>
      </c>
      <c r="P273" s="50">
        <v>0.1</v>
      </c>
      <c r="Q273" s="49">
        <f t="shared" si="9"/>
        <v>20.25</v>
      </c>
    </row>
    <row r="274" spans="1:17" ht="15.5" x14ac:dyDescent="0.35">
      <c r="A274" s="37">
        <v>273</v>
      </c>
      <c r="B274" s="38">
        <v>44824</v>
      </c>
      <c r="C274" s="39">
        <v>44824</v>
      </c>
      <c r="D274" s="37">
        <v>8064</v>
      </c>
      <c r="E274" s="37">
        <v>16741</v>
      </c>
      <c r="F274" s="37" t="s">
        <v>239</v>
      </c>
      <c r="G274" s="37" t="s">
        <v>41</v>
      </c>
      <c r="H274" s="37" t="s">
        <v>99</v>
      </c>
      <c r="I274" s="37" t="s">
        <v>74</v>
      </c>
      <c r="J274" s="37" t="s">
        <v>108</v>
      </c>
      <c r="K274" s="40">
        <v>7.5</v>
      </c>
      <c r="L274" s="41">
        <v>2</v>
      </c>
      <c r="M274" s="42">
        <f t="shared" si="8"/>
        <v>15</v>
      </c>
      <c r="N274" s="37">
        <v>1</v>
      </c>
      <c r="O274" s="38" t="s">
        <v>26</v>
      </c>
      <c r="P274" s="43">
        <v>0.05</v>
      </c>
      <c r="Q274" s="42">
        <f t="shared" si="9"/>
        <v>14.25</v>
      </c>
    </row>
    <row r="275" spans="1:17" ht="15.5" x14ac:dyDescent="0.35">
      <c r="A275" s="44">
        <v>274</v>
      </c>
      <c r="B275" s="45">
        <v>44824</v>
      </c>
      <c r="C275" s="46">
        <v>44824</v>
      </c>
      <c r="D275" s="44">
        <v>5418</v>
      </c>
      <c r="E275" s="44">
        <v>20676</v>
      </c>
      <c r="F275" s="44" t="s">
        <v>163</v>
      </c>
      <c r="G275" s="44" t="s">
        <v>37</v>
      </c>
      <c r="H275" s="44" t="s">
        <v>150</v>
      </c>
      <c r="I275" s="44" t="s">
        <v>151</v>
      </c>
      <c r="J275" s="44" t="s">
        <v>107</v>
      </c>
      <c r="K275" s="47">
        <v>9</v>
      </c>
      <c r="L275" s="48">
        <v>5</v>
      </c>
      <c r="M275" s="49">
        <f t="shared" si="8"/>
        <v>45</v>
      </c>
      <c r="N275" s="44">
        <v>4</v>
      </c>
      <c r="O275" s="45" t="s">
        <v>137</v>
      </c>
      <c r="P275" s="50">
        <v>0.1</v>
      </c>
      <c r="Q275" s="49">
        <f t="shared" si="9"/>
        <v>40.5</v>
      </c>
    </row>
    <row r="276" spans="1:17" ht="15.5" x14ac:dyDescent="0.35">
      <c r="A276" s="37">
        <v>275</v>
      </c>
      <c r="B276" s="38">
        <v>44824</v>
      </c>
      <c r="C276" s="39">
        <v>44824</v>
      </c>
      <c r="D276" s="37">
        <v>5400</v>
      </c>
      <c r="E276" s="37">
        <v>15625</v>
      </c>
      <c r="F276" s="37" t="s">
        <v>285</v>
      </c>
      <c r="G276" s="37" t="s">
        <v>37</v>
      </c>
      <c r="H276" s="37" t="s">
        <v>95</v>
      </c>
      <c r="I276" s="37" t="s">
        <v>70</v>
      </c>
      <c r="J276" s="37" t="s">
        <v>110</v>
      </c>
      <c r="K276" s="40">
        <v>5.95</v>
      </c>
      <c r="L276" s="41">
        <v>9</v>
      </c>
      <c r="M276" s="42">
        <f t="shared" si="8"/>
        <v>53.550000000000004</v>
      </c>
      <c r="N276" s="37">
        <v>2</v>
      </c>
      <c r="O276" s="38" t="s">
        <v>27</v>
      </c>
      <c r="P276" s="43">
        <v>0.06</v>
      </c>
      <c r="Q276" s="42">
        <f t="shared" si="9"/>
        <v>50.337000000000003</v>
      </c>
    </row>
    <row r="277" spans="1:17" ht="15.5" x14ac:dyDescent="0.35">
      <c r="A277" s="44">
        <v>276</v>
      </c>
      <c r="B277" s="45">
        <v>44824</v>
      </c>
      <c r="C277" s="46">
        <v>44824</v>
      </c>
      <c r="D277" s="44">
        <v>6464</v>
      </c>
      <c r="E277" s="44">
        <v>22883</v>
      </c>
      <c r="F277" s="44" t="s">
        <v>274</v>
      </c>
      <c r="G277" s="44" t="s">
        <v>156</v>
      </c>
      <c r="H277" s="44" t="s">
        <v>100</v>
      </c>
      <c r="I277" s="44" t="s">
        <v>75</v>
      </c>
      <c r="J277" s="44" t="s">
        <v>109</v>
      </c>
      <c r="K277" s="47">
        <v>12</v>
      </c>
      <c r="L277" s="48">
        <v>7</v>
      </c>
      <c r="M277" s="49">
        <f t="shared" si="8"/>
        <v>84</v>
      </c>
      <c r="N277" s="44">
        <v>0</v>
      </c>
      <c r="O277" s="45" t="s">
        <v>140</v>
      </c>
      <c r="P277" s="50">
        <v>0</v>
      </c>
      <c r="Q277" s="49">
        <f t="shared" si="9"/>
        <v>84</v>
      </c>
    </row>
    <row r="278" spans="1:17" ht="15.5" x14ac:dyDescent="0.35">
      <c r="A278" s="37">
        <v>277</v>
      </c>
      <c r="B278" s="38">
        <v>44825</v>
      </c>
      <c r="C278" s="39">
        <v>44825</v>
      </c>
      <c r="D278" s="37">
        <v>5346</v>
      </c>
      <c r="E278" s="37">
        <v>15288</v>
      </c>
      <c r="F278" s="37" t="s">
        <v>188</v>
      </c>
      <c r="G278" s="37" t="s">
        <v>37</v>
      </c>
      <c r="H278" s="37" t="s">
        <v>159</v>
      </c>
      <c r="I278" s="37" t="s">
        <v>160</v>
      </c>
      <c r="J278" s="37" t="s">
        <v>110</v>
      </c>
      <c r="K278" s="40">
        <v>5.95</v>
      </c>
      <c r="L278" s="41">
        <v>10</v>
      </c>
      <c r="M278" s="42">
        <f t="shared" si="8"/>
        <v>59.5</v>
      </c>
      <c r="N278" s="37">
        <v>0</v>
      </c>
      <c r="O278" s="38" t="s">
        <v>140</v>
      </c>
      <c r="P278" s="43">
        <v>0</v>
      </c>
      <c r="Q278" s="42">
        <f t="shared" si="9"/>
        <v>59.5</v>
      </c>
    </row>
    <row r="279" spans="1:17" ht="15.5" x14ac:dyDescent="0.35">
      <c r="A279" s="44">
        <v>278</v>
      </c>
      <c r="B279" s="45">
        <v>44825</v>
      </c>
      <c r="C279" s="46">
        <v>44825</v>
      </c>
      <c r="D279" s="44">
        <v>6678</v>
      </c>
      <c r="E279" s="44">
        <v>23211</v>
      </c>
      <c r="F279" s="44" t="s">
        <v>170</v>
      </c>
      <c r="G279" s="44" t="s">
        <v>39</v>
      </c>
      <c r="H279" s="44" t="s">
        <v>100</v>
      </c>
      <c r="I279" s="44" t="s">
        <v>75</v>
      </c>
      <c r="J279" s="44" t="s">
        <v>109</v>
      </c>
      <c r="K279" s="47">
        <v>12</v>
      </c>
      <c r="L279" s="48">
        <v>1</v>
      </c>
      <c r="M279" s="49">
        <f t="shared" si="8"/>
        <v>12</v>
      </c>
      <c r="N279" s="44">
        <v>1</v>
      </c>
      <c r="O279" s="45" t="s">
        <v>26</v>
      </c>
      <c r="P279" s="50">
        <v>0.05</v>
      </c>
      <c r="Q279" s="49">
        <f t="shared" si="9"/>
        <v>11.4</v>
      </c>
    </row>
    <row r="280" spans="1:17" ht="15.5" x14ac:dyDescent="0.35">
      <c r="A280" s="37">
        <v>279</v>
      </c>
      <c r="B280" s="38">
        <v>44825</v>
      </c>
      <c r="C280" s="39">
        <v>44825</v>
      </c>
      <c r="D280" s="37">
        <v>5418</v>
      </c>
      <c r="E280" s="37">
        <v>19375</v>
      </c>
      <c r="F280" s="37" t="s">
        <v>194</v>
      </c>
      <c r="G280" s="37" t="s">
        <v>39</v>
      </c>
      <c r="H280" s="37" t="s">
        <v>154</v>
      </c>
      <c r="I280" s="37" t="s">
        <v>126</v>
      </c>
      <c r="J280" s="37" t="s">
        <v>110</v>
      </c>
      <c r="K280" s="40">
        <v>5.95</v>
      </c>
      <c r="L280" s="41">
        <v>3</v>
      </c>
      <c r="M280" s="42">
        <f t="shared" si="8"/>
        <v>17.850000000000001</v>
      </c>
      <c r="N280" s="37">
        <v>4</v>
      </c>
      <c r="O280" s="38" t="s">
        <v>137</v>
      </c>
      <c r="P280" s="43">
        <v>0.1</v>
      </c>
      <c r="Q280" s="42">
        <f t="shared" si="9"/>
        <v>16.065000000000001</v>
      </c>
    </row>
    <row r="281" spans="1:17" ht="15.5" x14ac:dyDescent="0.35">
      <c r="A281" s="44">
        <v>280</v>
      </c>
      <c r="B281" s="45">
        <v>44825</v>
      </c>
      <c r="C281" s="46">
        <v>44825</v>
      </c>
      <c r="D281" s="44">
        <v>8064</v>
      </c>
      <c r="E281" s="44">
        <v>15256</v>
      </c>
      <c r="F281" s="44" t="s">
        <v>161</v>
      </c>
      <c r="G281" s="44" t="s">
        <v>39</v>
      </c>
      <c r="H281" s="44" t="s">
        <v>100</v>
      </c>
      <c r="I281" s="44" t="s">
        <v>75</v>
      </c>
      <c r="J281" s="44" t="s">
        <v>109</v>
      </c>
      <c r="K281" s="47">
        <v>12</v>
      </c>
      <c r="L281" s="48">
        <v>4</v>
      </c>
      <c r="M281" s="49">
        <f t="shared" si="8"/>
        <v>48</v>
      </c>
      <c r="N281" s="44">
        <v>5</v>
      </c>
      <c r="O281" s="45" t="s">
        <v>146</v>
      </c>
      <c r="P281" s="50">
        <v>0.15</v>
      </c>
      <c r="Q281" s="49">
        <f t="shared" si="9"/>
        <v>40.799999999999997</v>
      </c>
    </row>
    <row r="282" spans="1:17" ht="15.5" x14ac:dyDescent="0.35">
      <c r="A282" s="37">
        <v>281</v>
      </c>
      <c r="B282" s="38">
        <v>44825</v>
      </c>
      <c r="C282" s="39">
        <v>44825</v>
      </c>
      <c r="D282" s="37">
        <v>6892</v>
      </c>
      <c r="E282" s="37">
        <v>24924</v>
      </c>
      <c r="F282" s="37" t="s">
        <v>197</v>
      </c>
      <c r="G282" s="37" t="s">
        <v>37</v>
      </c>
      <c r="H282" s="37" t="s">
        <v>96</v>
      </c>
      <c r="I282" s="37" t="s">
        <v>71</v>
      </c>
      <c r="J282" s="37" t="s">
        <v>108</v>
      </c>
      <c r="K282" s="40">
        <v>7.5</v>
      </c>
      <c r="L282" s="41">
        <v>3</v>
      </c>
      <c r="M282" s="42">
        <f t="shared" si="8"/>
        <v>22.5</v>
      </c>
      <c r="N282" s="37">
        <v>5</v>
      </c>
      <c r="O282" s="38" t="s">
        <v>146</v>
      </c>
      <c r="P282" s="43">
        <v>0.15</v>
      </c>
      <c r="Q282" s="42">
        <f t="shared" si="9"/>
        <v>19.125</v>
      </c>
    </row>
    <row r="283" spans="1:17" ht="15.5" x14ac:dyDescent="0.35">
      <c r="A283" s="44">
        <v>282</v>
      </c>
      <c r="B283" s="45">
        <v>44825</v>
      </c>
      <c r="C283" s="46">
        <v>44825</v>
      </c>
      <c r="D283" s="44">
        <v>6143</v>
      </c>
      <c r="E283" s="44">
        <v>26554</v>
      </c>
      <c r="F283" s="44" t="s">
        <v>290</v>
      </c>
      <c r="G283" s="44" t="s">
        <v>39</v>
      </c>
      <c r="H283" s="44" t="s">
        <v>99</v>
      </c>
      <c r="I283" s="44" t="s">
        <v>74</v>
      </c>
      <c r="J283" s="44" t="s">
        <v>108</v>
      </c>
      <c r="K283" s="47">
        <v>7.5</v>
      </c>
      <c r="L283" s="48">
        <v>8</v>
      </c>
      <c r="M283" s="49">
        <f t="shared" si="8"/>
        <v>60</v>
      </c>
      <c r="N283" s="44">
        <v>3</v>
      </c>
      <c r="O283" s="45" t="s">
        <v>28</v>
      </c>
      <c r="P283" s="50">
        <v>0.08</v>
      </c>
      <c r="Q283" s="49">
        <f t="shared" si="9"/>
        <v>55.2</v>
      </c>
    </row>
    <row r="284" spans="1:17" ht="15.5" x14ac:dyDescent="0.35">
      <c r="A284" s="37">
        <v>283</v>
      </c>
      <c r="B284" s="38">
        <v>44825</v>
      </c>
      <c r="C284" s="39">
        <v>44825</v>
      </c>
      <c r="D284" s="37">
        <v>6678</v>
      </c>
      <c r="E284" s="37">
        <v>15256</v>
      </c>
      <c r="F284" s="37" t="s">
        <v>161</v>
      </c>
      <c r="G284" s="37" t="s">
        <v>39</v>
      </c>
      <c r="H284" s="37" t="s">
        <v>171</v>
      </c>
      <c r="I284" s="37" t="s">
        <v>125</v>
      </c>
      <c r="J284" s="37" t="s">
        <v>109</v>
      </c>
      <c r="K284" s="40">
        <v>12</v>
      </c>
      <c r="L284" s="41">
        <v>5</v>
      </c>
      <c r="M284" s="42">
        <f t="shared" si="8"/>
        <v>60</v>
      </c>
      <c r="N284" s="37">
        <v>2</v>
      </c>
      <c r="O284" s="38" t="s">
        <v>27</v>
      </c>
      <c r="P284" s="43">
        <v>0.06</v>
      </c>
      <c r="Q284" s="42">
        <f t="shared" si="9"/>
        <v>56.4</v>
      </c>
    </row>
    <row r="285" spans="1:17" ht="15.5" x14ac:dyDescent="0.35">
      <c r="A285" s="44">
        <v>284</v>
      </c>
      <c r="B285" s="45">
        <v>44826</v>
      </c>
      <c r="C285" s="46">
        <v>44826</v>
      </c>
      <c r="D285" s="44">
        <v>5418</v>
      </c>
      <c r="E285" s="44">
        <v>10075</v>
      </c>
      <c r="F285" s="44" t="s">
        <v>218</v>
      </c>
      <c r="G285" s="44" t="s">
        <v>40</v>
      </c>
      <c r="H285" s="44" t="s">
        <v>95</v>
      </c>
      <c r="I285" s="44" t="s">
        <v>70</v>
      </c>
      <c r="J285" s="44" t="s">
        <v>110</v>
      </c>
      <c r="K285" s="47">
        <v>5.95</v>
      </c>
      <c r="L285" s="48">
        <v>5</v>
      </c>
      <c r="M285" s="49">
        <f t="shared" si="8"/>
        <v>29.75</v>
      </c>
      <c r="N285" s="44">
        <v>4</v>
      </c>
      <c r="O285" s="45" t="s">
        <v>137</v>
      </c>
      <c r="P285" s="50">
        <v>0.1</v>
      </c>
      <c r="Q285" s="49">
        <f t="shared" si="9"/>
        <v>26.774999999999999</v>
      </c>
    </row>
    <row r="286" spans="1:17" ht="15.5" x14ac:dyDescent="0.35">
      <c r="A286" s="37">
        <v>285</v>
      </c>
      <c r="B286" s="38">
        <v>44826</v>
      </c>
      <c r="C286" s="39">
        <v>44826</v>
      </c>
      <c r="D286" s="37">
        <v>8064</v>
      </c>
      <c r="E286" s="37">
        <v>12265</v>
      </c>
      <c r="F286" s="37" t="s">
        <v>135</v>
      </c>
      <c r="G286" s="37" t="s">
        <v>136</v>
      </c>
      <c r="H286" s="37" t="s">
        <v>159</v>
      </c>
      <c r="I286" s="37" t="s">
        <v>160</v>
      </c>
      <c r="J286" s="37" t="s">
        <v>110</v>
      </c>
      <c r="K286" s="40">
        <v>5.95</v>
      </c>
      <c r="L286" s="41">
        <v>8</v>
      </c>
      <c r="M286" s="42">
        <f t="shared" si="8"/>
        <v>47.6</v>
      </c>
      <c r="N286" s="37">
        <v>0</v>
      </c>
      <c r="O286" s="38" t="s">
        <v>140</v>
      </c>
      <c r="P286" s="43">
        <v>0</v>
      </c>
      <c r="Q286" s="42">
        <f t="shared" si="9"/>
        <v>47.6</v>
      </c>
    </row>
    <row r="287" spans="1:17" ht="15.5" x14ac:dyDescent="0.35">
      <c r="A287" s="44">
        <v>286</v>
      </c>
      <c r="B287" s="45">
        <v>44827</v>
      </c>
      <c r="C287" s="46">
        <v>44827</v>
      </c>
      <c r="D287" s="44">
        <v>6678</v>
      </c>
      <c r="E287" s="44">
        <v>25355</v>
      </c>
      <c r="F287" s="44" t="s">
        <v>204</v>
      </c>
      <c r="G287" s="44" t="s">
        <v>186</v>
      </c>
      <c r="H287" s="44" t="s">
        <v>97</v>
      </c>
      <c r="I287" s="44" t="s">
        <v>72</v>
      </c>
      <c r="J287" s="44" t="s">
        <v>108</v>
      </c>
      <c r="K287" s="47">
        <v>8</v>
      </c>
      <c r="L287" s="48">
        <v>8</v>
      </c>
      <c r="M287" s="49">
        <f t="shared" si="8"/>
        <v>64</v>
      </c>
      <c r="N287" s="44">
        <v>1</v>
      </c>
      <c r="O287" s="45" t="s">
        <v>26</v>
      </c>
      <c r="P287" s="50">
        <v>0.05</v>
      </c>
      <c r="Q287" s="49">
        <f t="shared" si="9"/>
        <v>60.8</v>
      </c>
    </row>
    <row r="288" spans="1:17" ht="15.5" x14ac:dyDescent="0.35">
      <c r="A288" s="37">
        <v>287</v>
      </c>
      <c r="B288" s="38">
        <v>44827</v>
      </c>
      <c r="C288" s="39">
        <v>44827</v>
      </c>
      <c r="D288" s="37">
        <v>6250</v>
      </c>
      <c r="E288" s="37">
        <v>25168</v>
      </c>
      <c r="F288" s="37" t="s">
        <v>289</v>
      </c>
      <c r="G288" s="37" t="s">
        <v>232</v>
      </c>
      <c r="H288" s="37" t="s">
        <v>99</v>
      </c>
      <c r="I288" s="37" t="s">
        <v>74</v>
      </c>
      <c r="J288" s="37" t="s">
        <v>108</v>
      </c>
      <c r="K288" s="40">
        <v>7.5</v>
      </c>
      <c r="L288" s="41">
        <v>5</v>
      </c>
      <c r="M288" s="42">
        <f t="shared" si="8"/>
        <v>37.5</v>
      </c>
      <c r="N288" s="37">
        <v>2</v>
      </c>
      <c r="O288" s="38" t="s">
        <v>27</v>
      </c>
      <c r="P288" s="43">
        <v>0.06</v>
      </c>
      <c r="Q288" s="42">
        <f t="shared" si="9"/>
        <v>35.25</v>
      </c>
    </row>
    <row r="289" spans="1:17" ht="15.5" x14ac:dyDescent="0.35">
      <c r="A289" s="44">
        <v>288</v>
      </c>
      <c r="B289" s="45">
        <v>44827</v>
      </c>
      <c r="C289" s="46">
        <v>44827</v>
      </c>
      <c r="D289" s="44">
        <v>4350</v>
      </c>
      <c r="E289" s="44">
        <v>16088</v>
      </c>
      <c r="F289" s="44" t="s">
        <v>287</v>
      </c>
      <c r="G289" s="44" t="s">
        <v>39</v>
      </c>
      <c r="H289" s="44" t="s">
        <v>97</v>
      </c>
      <c r="I289" s="44" t="s">
        <v>72</v>
      </c>
      <c r="J289" s="44" t="s">
        <v>108</v>
      </c>
      <c r="K289" s="47">
        <v>8</v>
      </c>
      <c r="L289" s="48">
        <v>2</v>
      </c>
      <c r="M289" s="49">
        <f t="shared" si="8"/>
        <v>16</v>
      </c>
      <c r="N289" s="44">
        <v>2</v>
      </c>
      <c r="O289" s="45" t="s">
        <v>27</v>
      </c>
      <c r="P289" s="50">
        <v>0.06</v>
      </c>
      <c r="Q289" s="49">
        <f t="shared" si="9"/>
        <v>15.04</v>
      </c>
    </row>
    <row r="290" spans="1:17" ht="15.5" x14ac:dyDescent="0.35">
      <c r="A290" s="37">
        <v>289</v>
      </c>
      <c r="B290" s="38">
        <v>44828</v>
      </c>
      <c r="C290" s="39">
        <v>44828</v>
      </c>
      <c r="D290" s="37">
        <v>6678</v>
      </c>
      <c r="E290" s="37">
        <v>25523</v>
      </c>
      <c r="F290" s="37" t="s">
        <v>224</v>
      </c>
      <c r="G290" s="37" t="s">
        <v>39</v>
      </c>
      <c r="H290" s="37" t="s">
        <v>171</v>
      </c>
      <c r="I290" s="37" t="s">
        <v>125</v>
      </c>
      <c r="J290" s="37" t="s">
        <v>109</v>
      </c>
      <c r="K290" s="40">
        <v>12</v>
      </c>
      <c r="L290" s="41">
        <v>5</v>
      </c>
      <c r="M290" s="42">
        <f t="shared" si="8"/>
        <v>60</v>
      </c>
      <c r="N290" s="37">
        <v>0</v>
      </c>
      <c r="O290" s="38" t="s">
        <v>140</v>
      </c>
      <c r="P290" s="43">
        <v>0</v>
      </c>
      <c r="Q290" s="42">
        <f t="shared" si="9"/>
        <v>60</v>
      </c>
    </row>
    <row r="291" spans="1:17" ht="15.5" x14ac:dyDescent="0.35">
      <c r="A291" s="44">
        <v>290</v>
      </c>
      <c r="B291" s="45">
        <v>44828</v>
      </c>
      <c r="C291" s="46">
        <v>44828</v>
      </c>
      <c r="D291" s="44">
        <v>5454</v>
      </c>
      <c r="E291" s="44">
        <v>23607</v>
      </c>
      <c r="F291" s="44" t="s">
        <v>277</v>
      </c>
      <c r="G291" s="44" t="s">
        <v>41</v>
      </c>
      <c r="H291" s="44" t="s">
        <v>171</v>
      </c>
      <c r="I291" s="44" t="s">
        <v>125</v>
      </c>
      <c r="J291" s="44" t="s">
        <v>109</v>
      </c>
      <c r="K291" s="47">
        <v>12</v>
      </c>
      <c r="L291" s="48">
        <v>3</v>
      </c>
      <c r="M291" s="49">
        <f t="shared" si="8"/>
        <v>36</v>
      </c>
      <c r="N291" s="44">
        <v>2</v>
      </c>
      <c r="O291" s="45" t="s">
        <v>27</v>
      </c>
      <c r="P291" s="50">
        <v>0.06</v>
      </c>
      <c r="Q291" s="49">
        <f t="shared" si="9"/>
        <v>33.840000000000003</v>
      </c>
    </row>
    <row r="292" spans="1:17" ht="15.5" x14ac:dyDescent="0.35">
      <c r="A292" s="37">
        <v>291</v>
      </c>
      <c r="B292" s="38">
        <v>44829</v>
      </c>
      <c r="C292" s="39">
        <v>44829</v>
      </c>
      <c r="D292" s="37">
        <v>5400</v>
      </c>
      <c r="E292" s="37">
        <v>19904</v>
      </c>
      <c r="F292" s="37" t="s">
        <v>185</v>
      </c>
      <c r="G292" s="37" t="s">
        <v>186</v>
      </c>
      <c r="H292" s="37" t="s">
        <v>97</v>
      </c>
      <c r="I292" s="37" t="s">
        <v>72</v>
      </c>
      <c r="J292" s="37" t="s">
        <v>108</v>
      </c>
      <c r="K292" s="40">
        <v>8</v>
      </c>
      <c r="L292" s="41">
        <v>7</v>
      </c>
      <c r="M292" s="42">
        <f t="shared" si="8"/>
        <v>56</v>
      </c>
      <c r="N292" s="37">
        <v>0</v>
      </c>
      <c r="O292" s="38" t="s">
        <v>140</v>
      </c>
      <c r="P292" s="43">
        <v>0</v>
      </c>
      <c r="Q292" s="42">
        <f t="shared" si="9"/>
        <v>56</v>
      </c>
    </row>
    <row r="293" spans="1:17" ht="15.5" x14ac:dyDescent="0.35">
      <c r="A293" s="44">
        <v>292</v>
      </c>
      <c r="B293" s="45">
        <v>44829</v>
      </c>
      <c r="C293" s="46">
        <v>44829</v>
      </c>
      <c r="D293" s="44">
        <v>6892</v>
      </c>
      <c r="E293" s="44">
        <v>10734</v>
      </c>
      <c r="F293" s="44" t="s">
        <v>241</v>
      </c>
      <c r="G293" s="44" t="s">
        <v>36</v>
      </c>
      <c r="H293" s="44" t="s">
        <v>101</v>
      </c>
      <c r="I293" s="44" t="s">
        <v>76</v>
      </c>
      <c r="J293" s="44" t="s">
        <v>107</v>
      </c>
      <c r="K293" s="47">
        <v>9</v>
      </c>
      <c r="L293" s="48">
        <v>6</v>
      </c>
      <c r="M293" s="49">
        <f t="shared" si="8"/>
        <v>54</v>
      </c>
      <c r="N293" s="44">
        <v>0</v>
      </c>
      <c r="O293" s="45" t="s">
        <v>140</v>
      </c>
      <c r="P293" s="50">
        <v>0</v>
      </c>
      <c r="Q293" s="49">
        <f t="shared" si="9"/>
        <v>54</v>
      </c>
    </row>
    <row r="294" spans="1:17" ht="15.5" x14ac:dyDescent="0.35">
      <c r="A294" s="37">
        <v>293</v>
      </c>
      <c r="B294" s="38">
        <v>44829</v>
      </c>
      <c r="C294" s="39">
        <v>44829</v>
      </c>
      <c r="D294" s="37">
        <v>8064</v>
      </c>
      <c r="E294" s="37">
        <v>25226</v>
      </c>
      <c r="F294" s="37" t="s">
        <v>183</v>
      </c>
      <c r="G294" s="37" t="s">
        <v>184</v>
      </c>
      <c r="H294" s="37" t="s">
        <v>95</v>
      </c>
      <c r="I294" s="37" t="s">
        <v>70</v>
      </c>
      <c r="J294" s="37" t="s">
        <v>110</v>
      </c>
      <c r="K294" s="40">
        <v>5.95</v>
      </c>
      <c r="L294" s="41">
        <v>7</v>
      </c>
      <c r="M294" s="42">
        <f t="shared" si="8"/>
        <v>41.65</v>
      </c>
      <c r="N294" s="37">
        <v>1</v>
      </c>
      <c r="O294" s="38" t="s">
        <v>26</v>
      </c>
      <c r="P294" s="43">
        <v>0.05</v>
      </c>
      <c r="Q294" s="42">
        <f t="shared" si="9"/>
        <v>39.567499999999995</v>
      </c>
    </row>
    <row r="295" spans="1:17" ht="15.5" x14ac:dyDescent="0.35">
      <c r="A295" s="44">
        <v>294</v>
      </c>
      <c r="B295" s="45">
        <v>44830</v>
      </c>
      <c r="C295" s="46">
        <v>44830</v>
      </c>
      <c r="D295" s="44">
        <v>6571</v>
      </c>
      <c r="E295" s="44">
        <v>10558</v>
      </c>
      <c r="F295" s="44" t="s">
        <v>187</v>
      </c>
      <c r="G295" s="44" t="s">
        <v>40</v>
      </c>
      <c r="H295" s="44" t="s">
        <v>100</v>
      </c>
      <c r="I295" s="44" t="s">
        <v>75</v>
      </c>
      <c r="J295" s="44" t="s">
        <v>109</v>
      </c>
      <c r="K295" s="47">
        <v>12</v>
      </c>
      <c r="L295" s="48">
        <v>1</v>
      </c>
      <c r="M295" s="49">
        <f t="shared" si="8"/>
        <v>12</v>
      </c>
      <c r="N295" s="44">
        <v>0</v>
      </c>
      <c r="O295" s="45" t="s">
        <v>140</v>
      </c>
      <c r="P295" s="50">
        <v>0</v>
      </c>
      <c r="Q295" s="49">
        <f t="shared" si="9"/>
        <v>12</v>
      </c>
    </row>
    <row r="296" spans="1:17" ht="15.5" x14ac:dyDescent="0.35">
      <c r="A296" s="37">
        <v>295</v>
      </c>
      <c r="B296" s="38">
        <v>44830</v>
      </c>
      <c r="C296" s="39">
        <v>44830</v>
      </c>
      <c r="D296" s="37">
        <v>6892</v>
      </c>
      <c r="E296" s="37">
        <v>18345</v>
      </c>
      <c r="F296" s="37" t="s">
        <v>267</v>
      </c>
      <c r="G296" s="37" t="s">
        <v>136</v>
      </c>
      <c r="H296" s="37" t="s">
        <v>97</v>
      </c>
      <c r="I296" s="37" t="s">
        <v>72</v>
      </c>
      <c r="J296" s="37" t="s">
        <v>108</v>
      </c>
      <c r="K296" s="40">
        <v>8</v>
      </c>
      <c r="L296" s="41">
        <v>1</v>
      </c>
      <c r="M296" s="42">
        <f t="shared" si="8"/>
        <v>8</v>
      </c>
      <c r="N296" s="37">
        <v>3</v>
      </c>
      <c r="O296" s="38" t="s">
        <v>28</v>
      </c>
      <c r="P296" s="43">
        <v>0.08</v>
      </c>
      <c r="Q296" s="42">
        <f t="shared" si="9"/>
        <v>7.36</v>
      </c>
    </row>
    <row r="297" spans="1:17" ht="15.5" x14ac:dyDescent="0.35">
      <c r="A297" s="44">
        <v>296</v>
      </c>
      <c r="B297" s="45">
        <v>44831</v>
      </c>
      <c r="C297" s="46">
        <v>44831</v>
      </c>
      <c r="D297" s="44">
        <v>8064</v>
      </c>
      <c r="E297" s="44">
        <v>20177</v>
      </c>
      <c r="F297" s="44" t="s">
        <v>190</v>
      </c>
      <c r="G297" s="44" t="s">
        <v>40</v>
      </c>
      <c r="H297" s="44" t="s">
        <v>96</v>
      </c>
      <c r="I297" s="44" t="s">
        <v>71</v>
      </c>
      <c r="J297" s="44" t="s">
        <v>108</v>
      </c>
      <c r="K297" s="47">
        <v>7.5</v>
      </c>
      <c r="L297" s="48">
        <v>7</v>
      </c>
      <c r="M297" s="49">
        <f t="shared" si="8"/>
        <v>52.5</v>
      </c>
      <c r="N297" s="44">
        <v>1</v>
      </c>
      <c r="O297" s="45" t="s">
        <v>26</v>
      </c>
      <c r="P297" s="50">
        <v>0.05</v>
      </c>
      <c r="Q297" s="49">
        <f t="shared" si="9"/>
        <v>49.875</v>
      </c>
    </row>
    <row r="298" spans="1:17" ht="15.5" x14ac:dyDescent="0.35">
      <c r="A298" s="37">
        <v>297</v>
      </c>
      <c r="B298" s="38">
        <v>44832</v>
      </c>
      <c r="C298" s="39">
        <v>44832</v>
      </c>
      <c r="D298" s="37">
        <v>5454</v>
      </c>
      <c r="E298" s="37">
        <v>26554</v>
      </c>
      <c r="F298" s="37" t="s">
        <v>290</v>
      </c>
      <c r="G298" s="37" t="s">
        <v>39</v>
      </c>
      <c r="H298" s="37" t="s">
        <v>98</v>
      </c>
      <c r="I298" s="37" t="s">
        <v>73</v>
      </c>
      <c r="J298" s="37" t="s">
        <v>107</v>
      </c>
      <c r="K298" s="40">
        <v>9</v>
      </c>
      <c r="L298" s="41">
        <v>4</v>
      </c>
      <c r="M298" s="42">
        <f t="shared" si="8"/>
        <v>36</v>
      </c>
      <c r="N298" s="37">
        <v>5</v>
      </c>
      <c r="O298" s="38" t="s">
        <v>146</v>
      </c>
      <c r="P298" s="43">
        <v>0.15</v>
      </c>
      <c r="Q298" s="42">
        <f t="shared" si="9"/>
        <v>30.6</v>
      </c>
    </row>
    <row r="299" spans="1:17" ht="15.5" x14ac:dyDescent="0.35">
      <c r="A299" s="44">
        <v>298</v>
      </c>
      <c r="B299" s="45">
        <v>44832</v>
      </c>
      <c r="C299" s="46">
        <v>44832</v>
      </c>
      <c r="D299" s="44">
        <v>1384</v>
      </c>
      <c r="E299" s="44">
        <v>11124</v>
      </c>
      <c r="F299" s="44" t="s">
        <v>142</v>
      </c>
      <c r="G299" s="44" t="s">
        <v>143</v>
      </c>
      <c r="H299" s="44" t="s">
        <v>103</v>
      </c>
      <c r="I299" s="44" t="s">
        <v>78</v>
      </c>
      <c r="J299" s="44" t="s">
        <v>109</v>
      </c>
      <c r="K299" s="47">
        <v>12</v>
      </c>
      <c r="L299" s="48">
        <v>3</v>
      </c>
      <c r="M299" s="49">
        <f t="shared" si="8"/>
        <v>36</v>
      </c>
      <c r="N299" s="44">
        <v>1</v>
      </c>
      <c r="O299" s="45" t="s">
        <v>26</v>
      </c>
      <c r="P299" s="50">
        <v>0.05</v>
      </c>
      <c r="Q299" s="49">
        <f t="shared" si="9"/>
        <v>34.200000000000003</v>
      </c>
    </row>
    <row r="300" spans="1:17" ht="15.5" x14ac:dyDescent="0.35">
      <c r="A300" s="37">
        <v>299</v>
      </c>
      <c r="B300" s="38">
        <v>44833</v>
      </c>
      <c r="C300" s="39">
        <v>44833</v>
      </c>
      <c r="D300" s="37">
        <v>6678</v>
      </c>
      <c r="E300" s="37">
        <v>10553</v>
      </c>
      <c r="F300" s="37" t="s">
        <v>90</v>
      </c>
      <c r="G300" s="37" t="s">
        <v>42</v>
      </c>
      <c r="H300" s="37" t="s">
        <v>97</v>
      </c>
      <c r="I300" s="37" t="s">
        <v>72</v>
      </c>
      <c r="J300" s="37" t="s">
        <v>108</v>
      </c>
      <c r="K300" s="40">
        <v>8</v>
      </c>
      <c r="L300" s="41">
        <v>9</v>
      </c>
      <c r="M300" s="42">
        <f t="shared" si="8"/>
        <v>72</v>
      </c>
      <c r="N300" s="37">
        <v>3</v>
      </c>
      <c r="O300" s="38" t="s">
        <v>28</v>
      </c>
      <c r="P300" s="43">
        <v>0.08</v>
      </c>
      <c r="Q300" s="42">
        <f t="shared" si="9"/>
        <v>66.239999999999995</v>
      </c>
    </row>
    <row r="301" spans="1:17" ht="15.5" x14ac:dyDescent="0.35">
      <c r="A301" s="44">
        <v>300</v>
      </c>
      <c r="B301" s="45">
        <v>44833</v>
      </c>
      <c r="C301" s="46">
        <v>44833</v>
      </c>
      <c r="D301" s="44">
        <v>6678</v>
      </c>
      <c r="E301" s="44">
        <v>17610</v>
      </c>
      <c r="F301" s="44" t="s">
        <v>246</v>
      </c>
      <c r="G301" s="44" t="s">
        <v>40</v>
      </c>
      <c r="H301" s="44" t="s">
        <v>100</v>
      </c>
      <c r="I301" s="44" t="s">
        <v>75</v>
      </c>
      <c r="J301" s="44" t="s">
        <v>109</v>
      </c>
      <c r="K301" s="47">
        <v>12</v>
      </c>
      <c r="L301" s="48">
        <v>5</v>
      </c>
      <c r="M301" s="49">
        <f t="shared" si="8"/>
        <v>60</v>
      </c>
      <c r="N301" s="44">
        <v>3</v>
      </c>
      <c r="O301" s="45" t="s">
        <v>28</v>
      </c>
      <c r="P301" s="50">
        <v>0.08</v>
      </c>
      <c r="Q301" s="49">
        <f t="shared" si="9"/>
        <v>55.2</v>
      </c>
    </row>
    <row r="302" spans="1:17" ht="15.5" x14ac:dyDescent="0.35">
      <c r="A302" s="37">
        <v>301</v>
      </c>
      <c r="B302" s="38">
        <v>44833</v>
      </c>
      <c r="C302" s="39">
        <v>44833</v>
      </c>
      <c r="D302" s="37">
        <v>6678</v>
      </c>
      <c r="E302" s="37">
        <v>26510</v>
      </c>
      <c r="F302" s="37" t="s">
        <v>276</v>
      </c>
      <c r="G302" s="37" t="s">
        <v>36</v>
      </c>
      <c r="H302" s="37" t="s">
        <v>99</v>
      </c>
      <c r="I302" s="37" t="s">
        <v>74</v>
      </c>
      <c r="J302" s="37" t="s">
        <v>108</v>
      </c>
      <c r="K302" s="40">
        <v>7.5</v>
      </c>
      <c r="L302" s="41">
        <v>9</v>
      </c>
      <c r="M302" s="42">
        <f t="shared" si="8"/>
        <v>67.5</v>
      </c>
      <c r="N302" s="37">
        <v>0</v>
      </c>
      <c r="O302" s="38" t="s">
        <v>140</v>
      </c>
      <c r="P302" s="43">
        <v>0</v>
      </c>
      <c r="Q302" s="42">
        <f t="shared" si="9"/>
        <v>67.5</v>
      </c>
    </row>
    <row r="303" spans="1:17" ht="15.5" x14ac:dyDescent="0.35">
      <c r="A303" s="44">
        <v>302</v>
      </c>
      <c r="B303" s="45">
        <v>44833</v>
      </c>
      <c r="C303" s="46">
        <v>44833</v>
      </c>
      <c r="D303" s="44">
        <v>5400</v>
      </c>
      <c r="E303" s="44">
        <v>12032</v>
      </c>
      <c r="F303" s="44" t="s">
        <v>230</v>
      </c>
      <c r="G303" s="44" t="s">
        <v>39</v>
      </c>
      <c r="H303" s="44" t="s">
        <v>100</v>
      </c>
      <c r="I303" s="44" t="s">
        <v>75</v>
      </c>
      <c r="J303" s="44" t="s">
        <v>109</v>
      </c>
      <c r="K303" s="47">
        <v>12</v>
      </c>
      <c r="L303" s="48">
        <v>7</v>
      </c>
      <c r="M303" s="49">
        <f t="shared" si="8"/>
        <v>84</v>
      </c>
      <c r="N303" s="44">
        <v>1</v>
      </c>
      <c r="O303" s="45" t="s">
        <v>26</v>
      </c>
      <c r="P303" s="50">
        <v>0.05</v>
      </c>
      <c r="Q303" s="49">
        <f t="shared" si="9"/>
        <v>79.8</v>
      </c>
    </row>
    <row r="304" spans="1:17" ht="15.5" x14ac:dyDescent="0.35">
      <c r="A304" s="37">
        <v>303</v>
      </c>
      <c r="B304" s="38">
        <v>44833</v>
      </c>
      <c r="C304" s="39">
        <v>44833</v>
      </c>
      <c r="D304" s="37">
        <v>6892</v>
      </c>
      <c r="E304" s="37">
        <v>16595</v>
      </c>
      <c r="F304" s="37" t="s">
        <v>262</v>
      </c>
      <c r="G304" s="37" t="s">
        <v>39</v>
      </c>
      <c r="H304" s="37" t="s">
        <v>95</v>
      </c>
      <c r="I304" s="37" t="s">
        <v>70</v>
      </c>
      <c r="J304" s="37" t="s">
        <v>110</v>
      </c>
      <c r="K304" s="40">
        <v>5.95</v>
      </c>
      <c r="L304" s="41">
        <v>7</v>
      </c>
      <c r="M304" s="42">
        <f t="shared" si="8"/>
        <v>41.65</v>
      </c>
      <c r="N304" s="37">
        <v>3</v>
      </c>
      <c r="O304" s="38" t="s">
        <v>28</v>
      </c>
      <c r="P304" s="43">
        <v>0.08</v>
      </c>
      <c r="Q304" s="42">
        <f t="shared" si="9"/>
        <v>38.317999999999998</v>
      </c>
    </row>
    <row r="305" spans="1:17" ht="15.5" x14ac:dyDescent="0.35">
      <c r="A305" s="44">
        <v>304</v>
      </c>
      <c r="B305" s="45">
        <v>44834</v>
      </c>
      <c r="C305" s="46">
        <v>44834</v>
      </c>
      <c r="D305" s="44">
        <v>4350</v>
      </c>
      <c r="E305" s="44">
        <v>28732</v>
      </c>
      <c r="F305" s="44" t="s">
        <v>196</v>
      </c>
      <c r="G305" s="44" t="s">
        <v>44</v>
      </c>
      <c r="H305" s="44" t="s">
        <v>103</v>
      </c>
      <c r="I305" s="44" t="s">
        <v>78</v>
      </c>
      <c r="J305" s="44" t="s">
        <v>109</v>
      </c>
      <c r="K305" s="47">
        <v>12</v>
      </c>
      <c r="L305" s="48">
        <v>1</v>
      </c>
      <c r="M305" s="49">
        <f t="shared" si="8"/>
        <v>12</v>
      </c>
      <c r="N305" s="44">
        <v>0</v>
      </c>
      <c r="O305" s="45" t="s">
        <v>140</v>
      </c>
      <c r="P305" s="50">
        <v>0</v>
      </c>
      <c r="Q305" s="49">
        <f t="shared" si="9"/>
        <v>12</v>
      </c>
    </row>
    <row r="306" spans="1:17" ht="15.5" x14ac:dyDescent="0.35">
      <c r="A306" s="37">
        <v>305</v>
      </c>
      <c r="B306" s="38">
        <v>44834</v>
      </c>
      <c r="C306" s="39">
        <v>44834</v>
      </c>
      <c r="D306" s="37">
        <v>6143</v>
      </c>
      <c r="E306" s="37">
        <v>24926</v>
      </c>
      <c r="F306" s="37" t="s">
        <v>222</v>
      </c>
      <c r="G306" s="37" t="s">
        <v>180</v>
      </c>
      <c r="H306" s="37" t="s">
        <v>102</v>
      </c>
      <c r="I306" s="37" t="s">
        <v>77</v>
      </c>
      <c r="J306" s="37" t="s">
        <v>108</v>
      </c>
      <c r="K306" s="40">
        <v>7.5</v>
      </c>
      <c r="L306" s="41">
        <v>4</v>
      </c>
      <c r="M306" s="42">
        <f t="shared" si="8"/>
        <v>30</v>
      </c>
      <c r="N306" s="37">
        <v>2</v>
      </c>
      <c r="O306" s="38" t="s">
        <v>27</v>
      </c>
      <c r="P306" s="43">
        <v>0.06</v>
      </c>
      <c r="Q306" s="42">
        <f t="shared" si="9"/>
        <v>28.2</v>
      </c>
    </row>
    <row r="307" spans="1:17" ht="15.5" x14ac:dyDescent="0.35">
      <c r="A307" s="44">
        <v>306</v>
      </c>
      <c r="B307" s="45">
        <v>44834</v>
      </c>
      <c r="C307" s="46">
        <v>44834</v>
      </c>
      <c r="D307" s="44">
        <v>5400</v>
      </c>
      <c r="E307" s="44">
        <v>25355</v>
      </c>
      <c r="F307" s="44" t="s">
        <v>204</v>
      </c>
      <c r="G307" s="44" t="s">
        <v>186</v>
      </c>
      <c r="H307" s="44" t="s">
        <v>171</v>
      </c>
      <c r="I307" s="44" t="s">
        <v>125</v>
      </c>
      <c r="J307" s="44" t="s">
        <v>109</v>
      </c>
      <c r="K307" s="47">
        <v>12</v>
      </c>
      <c r="L307" s="48">
        <v>7</v>
      </c>
      <c r="M307" s="49">
        <f t="shared" si="8"/>
        <v>84</v>
      </c>
      <c r="N307" s="44">
        <v>4</v>
      </c>
      <c r="O307" s="45" t="s">
        <v>137</v>
      </c>
      <c r="P307" s="50">
        <v>0.1</v>
      </c>
      <c r="Q307" s="49">
        <f t="shared" si="9"/>
        <v>75.599999999999994</v>
      </c>
    </row>
    <row r="308" spans="1:17" x14ac:dyDescent="0.35">
      <c r="B308" s="16"/>
      <c r="D308" s="16"/>
      <c r="N308" s="16"/>
      <c r="O308" s="16"/>
    </row>
    <row r="309" spans="1:17" x14ac:dyDescent="0.35">
      <c r="B309" s="16"/>
      <c r="D309" s="16"/>
      <c r="N309" s="16"/>
      <c r="O309" s="16"/>
    </row>
    <row r="310" spans="1:17" x14ac:dyDescent="0.35">
      <c r="B310" s="16"/>
      <c r="D310" s="16"/>
      <c r="N310" s="16"/>
      <c r="O310" s="16"/>
    </row>
    <row r="311" spans="1:17" x14ac:dyDescent="0.35">
      <c r="B311" s="16"/>
      <c r="D311" s="16"/>
      <c r="N311" s="16"/>
      <c r="O311" s="16"/>
    </row>
    <row r="312" spans="1:17" x14ac:dyDescent="0.35">
      <c r="B312" s="16"/>
      <c r="D312" s="16"/>
      <c r="N312" s="16"/>
      <c r="O312" s="16"/>
    </row>
    <row r="313" spans="1:17" x14ac:dyDescent="0.35">
      <c r="D313" s="16"/>
      <c r="N313" s="16"/>
      <c r="O313" s="16"/>
    </row>
    <row r="314" spans="1:17" x14ac:dyDescent="0.35">
      <c r="D314" s="16"/>
      <c r="N314" s="16"/>
      <c r="O314" s="16"/>
    </row>
    <row r="315" spans="1:17" x14ac:dyDescent="0.35">
      <c r="B315" s="16"/>
      <c r="D315" s="16"/>
      <c r="N315" s="16"/>
      <c r="O315" s="16"/>
    </row>
    <row r="316" spans="1:17" x14ac:dyDescent="0.35">
      <c r="B316" s="16"/>
      <c r="D316" s="16"/>
      <c r="N316" s="16"/>
      <c r="O316" s="16"/>
    </row>
    <row r="317" spans="1:17" x14ac:dyDescent="0.35">
      <c r="B317" s="16"/>
      <c r="D317" s="16"/>
      <c r="N317" s="16"/>
      <c r="O317" s="16"/>
    </row>
    <row r="318" spans="1:17" x14ac:dyDescent="0.35">
      <c r="B318" s="16"/>
      <c r="D318" s="16"/>
      <c r="N318" s="16"/>
      <c r="O318" s="16"/>
    </row>
    <row r="319" spans="1:17" x14ac:dyDescent="0.35">
      <c r="B319" s="16"/>
      <c r="D319" s="16"/>
      <c r="N319" s="16"/>
      <c r="O319" s="16"/>
    </row>
    <row r="320" spans="1:17" x14ac:dyDescent="0.35">
      <c r="B320" s="16"/>
      <c r="D320" s="16"/>
      <c r="N320" s="16"/>
      <c r="O320" s="16"/>
    </row>
    <row r="321" spans="2:15" x14ac:dyDescent="0.35">
      <c r="B321" s="16"/>
      <c r="D321" s="16"/>
      <c r="N321" s="16"/>
      <c r="O321" s="16"/>
    </row>
    <row r="322" spans="2:15" x14ac:dyDescent="0.35">
      <c r="B322" s="16"/>
      <c r="D322" s="16"/>
      <c r="N322" s="16"/>
      <c r="O322" s="16"/>
    </row>
    <row r="323" spans="2:15" x14ac:dyDescent="0.35">
      <c r="B323" s="16"/>
      <c r="D323" s="16"/>
      <c r="N323" s="16"/>
      <c r="O323" s="16"/>
    </row>
    <row r="324" spans="2:15" x14ac:dyDescent="0.35">
      <c r="B324" s="16"/>
      <c r="D324" s="16"/>
      <c r="N324" s="16"/>
      <c r="O324" s="16"/>
    </row>
    <row r="325" spans="2:15" x14ac:dyDescent="0.35">
      <c r="B325" s="16"/>
      <c r="D325" s="16"/>
      <c r="N325" s="16"/>
      <c r="O325" s="16"/>
    </row>
    <row r="326" spans="2:15" x14ac:dyDescent="0.35">
      <c r="B326" s="16"/>
      <c r="D326" s="16"/>
      <c r="N326" s="16"/>
      <c r="O326" s="16"/>
    </row>
    <row r="327" spans="2:15" x14ac:dyDescent="0.35">
      <c r="B327" s="16"/>
      <c r="D327" s="16"/>
      <c r="N327" s="16"/>
      <c r="O327" s="16"/>
    </row>
    <row r="328" spans="2:15" x14ac:dyDescent="0.35">
      <c r="B328" s="16"/>
      <c r="D328" s="16"/>
      <c r="N328" s="16"/>
      <c r="O328" s="16"/>
    </row>
    <row r="329" spans="2:15" x14ac:dyDescent="0.35">
      <c r="B329" s="16"/>
      <c r="D329" s="16"/>
      <c r="N329" s="16"/>
      <c r="O329" s="16"/>
    </row>
    <row r="330" spans="2:15" x14ac:dyDescent="0.35">
      <c r="B330" s="16"/>
      <c r="D330" s="16"/>
      <c r="N330" s="16"/>
      <c r="O330" s="16"/>
    </row>
    <row r="331" spans="2:15" x14ac:dyDescent="0.35">
      <c r="B331" s="16"/>
      <c r="D331" s="16"/>
      <c r="N331" s="16"/>
      <c r="O331" s="16"/>
    </row>
    <row r="332" spans="2:15" x14ac:dyDescent="0.35">
      <c r="B332" s="16"/>
      <c r="D332" s="16"/>
      <c r="N332" s="16"/>
      <c r="O332" s="16"/>
    </row>
    <row r="333" spans="2:15" x14ac:dyDescent="0.35">
      <c r="B333" s="16"/>
      <c r="D333" s="16"/>
      <c r="N333" s="16"/>
      <c r="O333" s="16"/>
    </row>
    <row r="334" spans="2:15" x14ac:dyDescent="0.35">
      <c r="B334" s="16"/>
      <c r="D334" s="16"/>
      <c r="N334" s="16"/>
      <c r="O334" s="16"/>
    </row>
    <row r="335" spans="2:15" x14ac:dyDescent="0.35">
      <c r="B335" s="16"/>
      <c r="D335" s="16"/>
      <c r="N335" s="16"/>
      <c r="O335" s="16"/>
    </row>
    <row r="336" spans="2:15" x14ac:dyDescent="0.35">
      <c r="B336" s="16"/>
      <c r="D336" s="16"/>
      <c r="N336" s="16"/>
      <c r="O336" s="16"/>
    </row>
    <row r="337" spans="2:15" x14ac:dyDescent="0.35">
      <c r="B337" s="16"/>
      <c r="D337" s="16"/>
      <c r="N337" s="16"/>
      <c r="O337" s="16"/>
    </row>
    <row r="338" spans="2:15" x14ac:dyDescent="0.35">
      <c r="B338" s="16"/>
      <c r="D338" s="16"/>
      <c r="N338" s="16"/>
      <c r="O338" s="16"/>
    </row>
    <row r="339" spans="2:15" x14ac:dyDescent="0.35">
      <c r="B339" s="16"/>
      <c r="D339" s="16"/>
      <c r="N339" s="16"/>
      <c r="O339" s="16"/>
    </row>
    <row r="340" spans="2:15" x14ac:dyDescent="0.35">
      <c r="B340" s="16"/>
      <c r="D340" s="16"/>
      <c r="N340" s="16"/>
      <c r="O340" s="16"/>
    </row>
    <row r="341" spans="2:15" x14ac:dyDescent="0.35">
      <c r="B341" s="16"/>
      <c r="D341" s="16"/>
      <c r="N341" s="16"/>
      <c r="O341" s="16"/>
    </row>
    <row r="342" spans="2:15" x14ac:dyDescent="0.35">
      <c r="B342" s="16"/>
      <c r="D342" s="16"/>
      <c r="N342" s="16"/>
      <c r="O342" s="16"/>
    </row>
    <row r="343" spans="2:15" x14ac:dyDescent="0.35">
      <c r="B343" s="16"/>
      <c r="D343" s="16"/>
      <c r="N343" s="16"/>
      <c r="O343" s="16"/>
    </row>
    <row r="344" spans="2:15" x14ac:dyDescent="0.35">
      <c r="B344" s="16"/>
      <c r="D344" s="16"/>
      <c r="N344" s="16"/>
      <c r="O344" s="16"/>
    </row>
    <row r="345" spans="2:15" x14ac:dyDescent="0.35">
      <c r="B345" s="16"/>
      <c r="D345" s="16"/>
      <c r="N345" s="16"/>
      <c r="O345" s="16"/>
    </row>
    <row r="346" spans="2:15" x14ac:dyDescent="0.35">
      <c r="B346" s="16"/>
      <c r="D346" s="16"/>
      <c r="N346" s="16"/>
      <c r="O346" s="16"/>
    </row>
    <row r="347" spans="2:15" x14ac:dyDescent="0.35">
      <c r="B347" s="16"/>
      <c r="D347" s="16"/>
      <c r="N347" s="16"/>
      <c r="O347" s="16"/>
    </row>
    <row r="348" spans="2:15" x14ac:dyDescent="0.35">
      <c r="B348" s="16"/>
      <c r="D348" s="16"/>
      <c r="N348" s="16"/>
      <c r="O348" s="16"/>
    </row>
    <row r="349" spans="2:15" x14ac:dyDescent="0.35">
      <c r="B349" s="16"/>
      <c r="D349" s="16"/>
      <c r="N349" s="16"/>
      <c r="O349" s="16"/>
    </row>
    <row r="350" spans="2:15" x14ac:dyDescent="0.35">
      <c r="B350" s="16"/>
      <c r="D350" s="16"/>
      <c r="N350" s="16"/>
      <c r="O350" s="16"/>
    </row>
    <row r="351" spans="2:15" x14ac:dyDescent="0.35">
      <c r="B351" s="16"/>
      <c r="D351" s="16"/>
      <c r="N351" s="16"/>
      <c r="O351" s="16"/>
    </row>
    <row r="352" spans="2:15" x14ac:dyDescent="0.35">
      <c r="B352" s="16"/>
      <c r="D352" s="16"/>
      <c r="N352" s="16"/>
      <c r="O352" s="16"/>
    </row>
    <row r="353" spans="2:15" x14ac:dyDescent="0.35">
      <c r="B353" s="16"/>
      <c r="D353" s="16"/>
      <c r="N353" s="16"/>
      <c r="O353" s="16"/>
    </row>
    <row r="354" spans="2:15" x14ac:dyDescent="0.35">
      <c r="B354" s="16"/>
      <c r="D354" s="16"/>
      <c r="N354" s="16"/>
      <c r="O354" s="16"/>
    </row>
    <row r="355" spans="2:15" x14ac:dyDescent="0.35">
      <c r="B355" s="16"/>
      <c r="D355" s="16"/>
      <c r="N355" s="16"/>
      <c r="O355" s="16"/>
    </row>
    <row r="356" spans="2:15" x14ac:dyDescent="0.35">
      <c r="B356" s="16"/>
      <c r="D356" s="16"/>
      <c r="N356" s="16"/>
      <c r="O356" s="16"/>
    </row>
    <row r="357" spans="2:15" x14ac:dyDescent="0.35">
      <c r="B357" s="16"/>
      <c r="D357" s="16"/>
      <c r="N357" s="16"/>
      <c r="O357" s="16"/>
    </row>
    <row r="358" spans="2:15" x14ac:dyDescent="0.35">
      <c r="B358" s="16"/>
      <c r="D358" s="16"/>
      <c r="N358" s="16"/>
      <c r="O358" s="16"/>
    </row>
    <row r="359" spans="2:15" x14ac:dyDescent="0.35">
      <c r="B359" s="16"/>
      <c r="D359" s="16"/>
      <c r="N359" s="16"/>
      <c r="O359" s="16"/>
    </row>
    <row r="360" spans="2:15" x14ac:dyDescent="0.35">
      <c r="B360" s="16"/>
      <c r="D360" s="16"/>
      <c r="N360" s="16"/>
      <c r="O360" s="16"/>
    </row>
    <row r="361" spans="2:15" x14ac:dyDescent="0.35">
      <c r="B361" s="16"/>
      <c r="D361" s="16"/>
      <c r="N361" s="16"/>
      <c r="O361" s="16"/>
    </row>
    <row r="362" spans="2:15" x14ac:dyDescent="0.35">
      <c r="B362" s="16"/>
      <c r="D362" s="16"/>
      <c r="N362" s="16"/>
      <c r="O362" s="16"/>
    </row>
    <row r="363" spans="2:15" x14ac:dyDescent="0.35">
      <c r="B363" s="16"/>
      <c r="D363" s="16"/>
      <c r="N363" s="16"/>
      <c r="O363" s="16"/>
    </row>
    <row r="364" spans="2:15" x14ac:dyDescent="0.35">
      <c r="B364" s="16"/>
      <c r="D364" s="16"/>
      <c r="N364" s="16"/>
      <c r="O364" s="16"/>
    </row>
    <row r="365" spans="2:15" x14ac:dyDescent="0.35">
      <c r="B365" s="16"/>
      <c r="D365" s="16"/>
      <c r="N365" s="16"/>
      <c r="O365" s="16"/>
    </row>
    <row r="366" spans="2:15" x14ac:dyDescent="0.35">
      <c r="B366" s="16"/>
      <c r="D366" s="16"/>
      <c r="N366" s="16"/>
      <c r="O366" s="16"/>
    </row>
    <row r="367" spans="2:15" x14ac:dyDescent="0.35">
      <c r="B367" s="16"/>
      <c r="D367" s="16"/>
      <c r="N367" s="16"/>
      <c r="O367" s="16"/>
    </row>
    <row r="368" spans="2:15" x14ac:dyDescent="0.35">
      <c r="B368" s="16"/>
      <c r="D368" s="16"/>
      <c r="N368" s="16"/>
      <c r="O368" s="16"/>
    </row>
    <row r="369" spans="2:15" x14ac:dyDescent="0.35">
      <c r="B369" s="16"/>
      <c r="D369" s="16"/>
      <c r="N369" s="16"/>
      <c r="O369" s="16"/>
    </row>
    <row r="370" spans="2:15" x14ac:dyDescent="0.35">
      <c r="B370" s="16"/>
      <c r="D370" s="16"/>
      <c r="N370" s="16"/>
      <c r="O370" s="16"/>
    </row>
    <row r="371" spans="2:15" x14ac:dyDescent="0.35">
      <c r="B371" s="16"/>
      <c r="D371" s="16"/>
      <c r="N371" s="16"/>
      <c r="O371" s="16"/>
    </row>
    <row r="372" spans="2:15" x14ac:dyDescent="0.35">
      <c r="B372" s="16"/>
      <c r="D372" s="16"/>
      <c r="N372" s="16"/>
      <c r="O372" s="16"/>
    </row>
    <row r="373" spans="2:15" x14ac:dyDescent="0.35">
      <c r="B373" s="16"/>
      <c r="D373" s="16"/>
      <c r="N373" s="16"/>
      <c r="O373" s="16"/>
    </row>
    <row r="374" spans="2:15" x14ac:dyDescent="0.35">
      <c r="B374" s="16"/>
      <c r="D374" s="16"/>
      <c r="N374" s="16"/>
      <c r="O374" s="16"/>
    </row>
    <row r="375" spans="2:15" x14ac:dyDescent="0.35">
      <c r="B375" s="16"/>
      <c r="D375" s="16"/>
      <c r="N375" s="16"/>
      <c r="O375" s="16"/>
    </row>
    <row r="376" spans="2:15" x14ac:dyDescent="0.35">
      <c r="B376" s="16"/>
      <c r="D376" s="16"/>
      <c r="N376" s="16"/>
      <c r="O376" s="16"/>
    </row>
    <row r="377" spans="2:15" x14ac:dyDescent="0.35">
      <c r="B377" s="16"/>
      <c r="D377" s="16"/>
      <c r="N377" s="16"/>
      <c r="O377" s="16"/>
    </row>
    <row r="378" spans="2:15" x14ac:dyDescent="0.35">
      <c r="B378" s="16"/>
      <c r="D378" s="16"/>
      <c r="N378" s="16"/>
      <c r="O378" s="16"/>
    </row>
    <row r="379" spans="2:15" x14ac:dyDescent="0.35">
      <c r="B379" s="16"/>
      <c r="D379" s="16"/>
      <c r="N379" s="16"/>
      <c r="O379" s="16"/>
    </row>
    <row r="380" spans="2:15" x14ac:dyDescent="0.35">
      <c r="B380" s="16"/>
      <c r="D380" s="16"/>
      <c r="N380" s="16"/>
      <c r="O380" s="16"/>
    </row>
    <row r="381" spans="2:15" x14ac:dyDescent="0.35">
      <c r="B381" s="16"/>
      <c r="D381" s="16"/>
      <c r="N381" s="16"/>
      <c r="O381" s="16"/>
    </row>
    <row r="382" spans="2:15" x14ac:dyDescent="0.35">
      <c r="B382" s="16"/>
      <c r="D382" s="16"/>
      <c r="N382" s="16"/>
      <c r="O382" s="16"/>
    </row>
    <row r="383" spans="2:15" x14ac:dyDescent="0.35">
      <c r="B383" s="16"/>
      <c r="D383" s="16"/>
      <c r="N383" s="16"/>
      <c r="O383" s="16"/>
    </row>
    <row r="384" spans="2:15" x14ac:dyDescent="0.35">
      <c r="B384" s="16"/>
      <c r="D384" s="16"/>
      <c r="N384" s="16"/>
      <c r="O384" s="16"/>
    </row>
    <row r="385" spans="2:15" x14ac:dyDescent="0.35">
      <c r="B385" s="16"/>
      <c r="D385" s="16"/>
      <c r="N385" s="16"/>
      <c r="O385" s="16"/>
    </row>
    <row r="386" spans="2:15" x14ac:dyDescent="0.35">
      <c r="B386" s="16"/>
      <c r="D386" s="16"/>
      <c r="N386" s="16"/>
      <c r="O386" s="16"/>
    </row>
    <row r="387" spans="2:15" x14ac:dyDescent="0.35">
      <c r="B387" s="16"/>
      <c r="D387" s="16"/>
      <c r="N387" s="16"/>
      <c r="O387" s="16"/>
    </row>
    <row r="388" spans="2:15" x14ac:dyDescent="0.35">
      <c r="B388" s="16"/>
      <c r="D388" s="16"/>
      <c r="N388" s="16"/>
      <c r="O388" s="16"/>
    </row>
    <row r="389" spans="2:15" x14ac:dyDescent="0.35">
      <c r="B389" s="16"/>
      <c r="D389" s="16"/>
      <c r="N389" s="16"/>
      <c r="O389" s="16"/>
    </row>
    <row r="390" spans="2:15" x14ac:dyDescent="0.35">
      <c r="B390" s="16"/>
      <c r="D390" s="16"/>
      <c r="N390" s="16"/>
      <c r="O390" s="16"/>
    </row>
    <row r="391" spans="2:15" x14ac:dyDescent="0.35">
      <c r="B391" s="16"/>
      <c r="D391" s="16"/>
      <c r="N391" s="16"/>
      <c r="O391" s="16"/>
    </row>
    <row r="392" spans="2:15" x14ac:dyDescent="0.35">
      <c r="B392" s="16"/>
      <c r="D392" s="16"/>
      <c r="N392" s="16"/>
      <c r="O392" s="16"/>
    </row>
    <row r="393" spans="2:15" x14ac:dyDescent="0.35">
      <c r="B393" s="16"/>
      <c r="D393" s="16"/>
      <c r="N393" s="16"/>
      <c r="O393" s="16"/>
    </row>
    <row r="394" spans="2:15" x14ac:dyDescent="0.35">
      <c r="B394" s="16"/>
      <c r="D394" s="16"/>
      <c r="N394" s="16"/>
      <c r="O394" s="16"/>
    </row>
    <row r="395" spans="2:15" x14ac:dyDescent="0.35">
      <c r="B395" s="16"/>
      <c r="D395" s="16"/>
      <c r="N395" s="16"/>
      <c r="O395" s="16"/>
    </row>
    <row r="396" spans="2:15" x14ac:dyDescent="0.35">
      <c r="B396" s="16"/>
      <c r="D396" s="16"/>
      <c r="N396" s="16"/>
      <c r="O396" s="16"/>
    </row>
    <row r="397" spans="2:15" x14ac:dyDescent="0.35">
      <c r="B397" s="16"/>
      <c r="D397" s="16"/>
      <c r="N397" s="16"/>
      <c r="O397" s="16"/>
    </row>
    <row r="398" spans="2:15" x14ac:dyDescent="0.35">
      <c r="B398" s="16"/>
      <c r="D398" s="16"/>
      <c r="N398" s="16"/>
      <c r="O398" s="16"/>
    </row>
    <row r="399" spans="2:15" x14ac:dyDescent="0.35">
      <c r="B399" s="16"/>
      <c r="D399" s="16"/>
      <c r="N399" s="16"/>
      <c r="O399" s="16"/>
    </row>
    <row r="400" spans="2:15" x14ac:dyDescent="0.35">
      <c r="B400" s="16"/>
      <c r="D400" s="16"/>
      <c r="N400" s="16"/>
      <c r="O400" s="16"/>
    </row>
    <row r="401" spans="2:15" x14ac:dyDescent="0.35">
      <c r="B401" s="16"/>
      <c r="D401" s="16"/>
      <c r="N401" s="16"/>
      <c r="O401" s="16"/>
    </row>
    <row r="402" spans="2:15" x14ac:dyDescent="0.35">
      <c r="B402" s="16"/>
      <c r="D402" s="16"/>
      <c r="N402" s="16"/>
      <c r="O402" s="16"/>
    </row>
    <row r="403" spans="2:15" x14ac:dyDescent="0.35">
      <c r="B403" s="16"/>
      <c r="D403" s="16"/>
      <c r="N403" s="16"/>
      <c r="O403" s="16"/>
    </row>
    <row r="404" spans="2:15" x14ac:dyDescent="0.35">
      <c r="B404" s="16"/>
      <c r="D404" s="16"/>
      <c r="N404" s="16"/>
      <c r="O404" s="16"/>
    </row>
    <row r="405" spans="2:15" x14ac:dyDescent="0.35">
      <c r="B405" s="16"/>
      <c r="D405" s="16"/>
      <c r="N405" s="16"/>
      <c r="O405" s="16"/>
    </row>
    <row r="406" spans="2:15" x14ac:dyDescent="0.35">
      <c r="B406" s="16"/>
      <c r="D406" s="16"/>
      <c r="N406" s="16"/>
      <c r="O406" s="16"/>
    </row>
    <row r="407" spans="2:15" x14ac:dyDescent="0.35">
      <c r="B407" s="16"/>
      <c r="D407" s="16"/>
      <c r="N407" s="16"/>
      <c r="O407" s="16"/>
    </row>
    <row r="408" spans="2:15" x14ac:dyDescent="0.35">
      <c r="B408" s="16"/>
      <c r="D408" s="16"/>
      <c r="N408" s="16"/>
      <c r="O408" s="16"/>
    </row>
    <row r="409" spans="2:15" x14ac:dyDescent="0.35">
      <c r="B409" s="16"/>
      <c r="D409" s="16"/>
      <c r="N409" s="16"/>
      <c r="O409" s="16"/>
    </row>
    <row r="410" spans="2:15" x14ac:dyDescent="0.35">
      <c r="B410" s="16"/>
      <c r="D410" s="16"/>
      <c r="N410" s="16"/>
      <c r="O410" s="16"/>
    </row>
    <row r="411" spans="2:15" x14ac:dyDescent="0.35">
      <c r="B411" s="16"/>
      <c r="D411" s="16"/>
      <c r="N411" s="16"/>
      <c r="O411" s="16"/>
    </row>
    <row r="412" spans="2:15" x14ac:dyDescent="0.35">
      <c r="B412" s="16"/>
      <c r="D412" s="16"/>
      <c r="N412" s="16"/>
      <c r="O412" s="16"/>
    </row>
    <row r="413" spans="2:15" x14ac:dyDescent="0.35">
      <c r="B413" s="16"/>
      <c r="D413" s="16"/>
      <c r="N413" s="16"/>
      <c r="O413" s="16"/>
    </row>
    <row r="414" spans="2:15" x14ac:dyDescent="0.35">
      <c r="B414" s="16"/>
      <c r="D414" s="16"/>
      <c r="N414" s="16"/>
      <c r="O414" s="16"/>
    </row>
    <row r="415" spans="2:15" x14ac:dyDescent="0.35">
      <c r="B415" s="16"/>
      <c r="D415" s="16"/>
      <c r="N415" s="16"/>
      <c r="O415" s="16"/>
    </row>
    <row r="416" spans="2:15" x14ac:dyDescent="0.35">
      <c r="B416" s="16"/>
      <c r="D416" s="16"/>
      <c r="N416" s="16"/>
      <c r="O416" s="16"/>
    </row>
    <row r="417" spans="2:15" x14ac:dyDescent="0.35">
      <c r="B417" s="16"/>
      <c r="D417" s="16"/>
      <c r="N417" s="16"/>
      <c r="O417" s="16"/>
    </row>
    <row r="418" spans="2:15" x14ac:dyDescent="0.35">
      <c r="B418" s="16"/>
      <c r="D418" s="16"/>
      <c r="N418" s="16"/>
      <c r="O418" s="16"/>
    </row>
    <row r="419" spans="2:15" x14ac:dyDescent="0.35">
      <c r="B419" s="16"/>
      <c r="D419" s="16"/>
      <c r="N419" s="16"/>
      <c r="O419" s="16"/>
    </row>
    <row r="420" spans="2:15" x14ac:dyDescent="0.35">
      <c r="B420" s="16"/>
      <c r="D420" s="16"/>
      <c r="N420" s="16"/>
      <c r="O420" s="16"/>
    </row>
    <row r="421" spans="2:15" x14ac:dyDescent="0.35">
      <c r="B421" s="16"/>
      <c r="D421" s="16"/>
      <c r="N421" s="16"/>
      <c r="O421" s="16"/>
    </row>
    <row r="422" spans="2:15" x14ac:dyDescent="0.35">
      <c r="B422" s="16"/>
      <c r="D422" s="16"/>
      <c r="N422" s="16"/>
      <c r="O422" s="16"/>
    </row>
    <row r="423" spans="2:15" x14ac:dyDescent="0.35">
      <c r="B423" s="16"/>
      <c r="D423" s="16"/>
      <c r="N423" s="16"/>
      <c r="O423" s="16"/>
    </row>
    <row r="424" spans="2:15" x14ac:dyDescent="0.35">
      <c r="B424" s="16"/>
      <c r="D424" s="16"/>
      <c r="N424" s="16"/>
      <c r="O424" s="16"/>
    </row>
    <row r="425" spans="2:15" x14ac:dyDescent="0.35">
      <c r="B425" s="16"/>
      <c r="D425" s="16"/>
      <c r="N425" s="16"/>
      <c r="O425" s="16"/>
    </row>
    <row r="426" spans="2:15" x14ac:dyDescent="0.35">
      <c r="B426" s="16"/>
      <c r="D426" s="16"/>
      <c r="N426" s="16"/>
      <c r="O426" s="16"/>
    </row>
    <row r="427" spans="2:15" x14ac:dyDescent="0.35">
      <c r="B427" s="16"/>
      <c r="D427" s="16"/>
      <c r="N427" s="16"/>
      <c r="O427" s="16"/>
    </row>
    <row r="428" spans="2:15" x14ac:dyDescent="0.35">
      <c r="B428" s="16"/>
      <c r="D428" s="16"/>
      <c r="N428" s="16"/>
      <c r="O428" s="16"/>
    </row>
    <row r="429" spans="2:15" x14ac:dyDescent="0.35">
      <c r="B429" s="16"/>
      <c r="D429" s="16"/>
      <c r="N429" s="16"/>
      <c r="O429" s="16"/>
    </row>
    <row r="430" spans="2:15" x14ac:dyDescent="0.35">
      <c r="B430" s="16"/>
      <c r="D430" s="16"/>
      <c r="N430" s="16"/>
      <c r="O430" s="16"/>
    </row>
    <row r="431" spans="2:15" x14ac:dyDescent="0.35">
      <c r="B431" s="16"/>
      <c r="D431" s="16"/>
      <c r="N431" s="16"/>
      <c r="O431" s="16"/>
    </row>
    <row r="432" spans="2:15" x14ac:dyDescent="0.35">
      <c r="B432" s="16"/>
      <c r="D432" s="16"/>
      <c r="N432" s="16"/>
      <c r="O432" s="16"/>
    </row>
    <row r="433" spans="2:15" x14ac:dyDescent="0.35">
      <c r="B433" s="16"/>
      <c r="D433" s="16"/>
      <c r="N433" s="16"/>
      <c r="O433" s="16"/>
    </row>
    <row r="434" spans="2:15" x14ac:dyDescent="0.35">
      <c r="B434" s="16"/>
      <c r="D434" s="16"/>
      <c r="N434" s="16"/>
      <c r="O434" s="16"/>
    </row>
    <row r="435" spans="2:15" x14ac:dyDescent="0.35">
      <c r="B435" s="16"/>
      <c r="D435" s="16"/>
      <c r="N435" s="16"/>
      <c r="O435" s="16"/>
    </row>
    <row r="436" spans="2:15" x14ac:dyDescent="0.35">
      <c r="B436" s="16"/>
      <c r="D436" s="16"/>
      <c r="N436" s="16"/>
      <c r="O436" s="16"/>
    </row>
    <row r="437" spans="2:15" x14ac:dyDescent="0.35">
      <c r="B437" s="16"/>
      <c r="D437" s="16"/>
      <c r="N437" s="16"/>
      <c r="O437" s="16"/>
    </row>
    <row r="438" spans="2:15" x14ac:dyDescent="0.35">
      <c r="B438" s="16"/>
      <c r="D438" s="16"/>
      <c r="N438" s="16"/>
      <c r="O438" s="16"/>
    </row>
    <row r="439" spans="2:15" x14ac:dyDescent="0.35">
      <c r="B439" s="16"/>
      <c r="D439" s="16"/>
      <c r="N439" s="16"/>
      <c r="O439" s="16"/>
    </row>
    <row r="440" spans="2:15" x14ac:dyDescent="0.35">
      <c r="B440" s="16"/>
      <c r="D440" s="16"/>
      <c r="N440" s="16"/>
      <c r="O440" s="16"/>
    </row>
    <row r="441" spans="2:15" x14ac:dyDescent="0.35">
      <c r="B441" s="16"/>
      <c r="D441" s="16"/>
      <c r="N441" s="16"/>
      <c r="O441" s="16"/>
    </row>
    <row r="442" spans="2:15" x14ac:dyDescent="0.35">
      <c r="B442" s="16"/>
      <c r="D442" s="16"/>
      <c r="N442" s="16"/>
      <c r="O442" s="16"/>
    </row>
    <row r="443" spans="2:15" x14ac:dyDescent="0.35">
      <c r="B443" s="16"/>
      <c r="D443" s="16"/>
      <c r="N443" s="16"/>
      <c r="O443" s="16"/>
    </row>
    <row r="444" spans="2:15" x14ac:dyDescent="0.35">
      <c r="B444" s="16"/>
      <c r="D444" s="16"/>
      <c r="N444" s="16"/>
      <c r="O444" s="16"/>
    </row>
    <row r="445" spans="2:15" x14ac:dyDescent="0.35">
      <c r="B445" s="16"/>
      <c r="D445" s="16"/>
      <c r="N445" s="16"/>
      <c r="O445" s="16"/>
    </row>
    <row r="446" spans="2:15" x14ac:dyDescent="0.35">
      <c r="B446" s="16"/>
      <c r="D446" s="16"/>
      <c r="N446" s="16"/>
      <c r="O446" s="16"/>
    </row>
    <row r="447" spans="2:15" x14ac:dyDescent="0.35">
      <c r="B447" s="16"/>
      <c r="D447" s="16"/>
      <c r="N447" s="16"/>
      <c r="O447" s="16"/>
    </row>
    <row r="448" spans="2:15" x14ac:dyDescent="0.35">
      <c r="B448" s="16"/>
      <c r="D448" s="16"/>
      <c r="N448" s="16"/>
      <c r="O448" s="16"/>
    </row>
    <row r="449" spans="2:15" x14ac:dyDescent="0.35">
      <c r="B449" s="16"/>
      <c r="D449" s="16"/>
      <c r="N449" s="16"/>
      <c r="O449" s="16"/>
    </row>
    <row r="450" spans="2:15" x14ac:dyDescent="0.35">
      <c r="B450" s="16"/>
      <c r="D450" s="16"/>
      <c r="N450" s="16"/>
      <c r="O450" s="16"/>
    </row>
    <row r="451" spans="2:15" x14ac:dyDescent="0.35">
      <c r="B451" s="16"/>
      <c r="D451" s="16"/>
      <c r="N451" s="16"/>
      <c r="O451" s="16"/>
    </row>
    <row r="452" spans="2:15" x14ac:dyDescent="0.35">
      <c r="B452" s="16"/>
      <c r="D452" s="16"/>
      <c r="N452" s="16"/>
      <c r="O452" s="16"/>
    </row>
    <row r="453" spans="2:15" x14ac:dyDescent="0.35">
      <c r="B453" s="16"/>
      <c r="D453" s="16"/>
      <c r="N453" s="16"/>
      <c r="O453" s="16"/>
    </row>
    <row r="454" spans="2:15" x14ac:dyDescent="0.35">
      <c r="B454" s="16"/>
      <c r="D454" s="16"/>
      <c r="N454" s="16"/>
      <c r="O454" s="16"/>
    </row>
    <row r="455" spans="2:15" x14ac:dyDescent="0.35">
      <c r="B455" s="16"/>
      <c r="D455" s="16"/>
      <c r="N455" s="16"/>
      <c r="O455" s="16"/>
    </row>
    <row r="456" spans="2:15" x14ac:dyDescent="0.35">
      <c r="B456" s="16"/>
      <c r="D456" s="16"/>
      <c r="N456" s="16"/>
      <c r="O456" s="16"/>
    </row>
    <row r="457" spans="2:15" x14ac:dyDescent="0.35">
      <c r="B457" s="16"/>
      <c r="D457" s="16"/>
      <c r="N457" s="16"/>
      <c r="O457" s="16"/>
    </row>
    <row r="458" spans="2:15" x14ac:dyDescent="0.35">
      <c r="B458" s="16"/>
      <c r="D458" s="16"/>
      <c r="N458" s="16"/>
      <c r="O458" s="16"/>
    </row>
    <row r="459" spans="2:15" x14ac:dyDescent="0.35">
      <c r="B459" s="16"/>
      <c r="D459" s="16"/>
      <c r="N459" s="16"/>
      <c r="O459" s="16"/>
    </row>
    <row r="460" spans="2:15" x14ac:dyDescent="0.35">
      <c r="B460" s="16"/>
      <c r="D460" s="16"/>
      <c r="N460" s="16"/>
      <c r="O460" s="16"/>
    </row>
    <row r="461" spans="2:15" x14ac:dyDescent="0.35">
      <c r="B461" s="16"/>
      <c r="D461" s="16"/>
      <c r="N461" s="16"/>
      <c r="O461" s="16"/>
    </row>
    <row r="462" spans="2:15" x14ac:dyDescent="0.35">
      <c r="B462" s="16"/>
      <c r="D462" s="16"/>
      <c r="N462" s="16"/>
      <c r="O462" s="16"/>
    </row>
    <row r="463" spans="2:15" x14ac:dyDescent="0.35">
      <c r="B463" s="16"/>
      <c r="D463" s="16"/>
      <c r="N463" s="16"/>
      <c r="O463" s="16"/>
    </row>
    <row r="464" spans="2:15" x14ac:dyDescent="0.35">
      <c r="B464" s="16"/>
      <c r="D464" s="16"/>
      <c r="N464" s="16"/>
      <c r="O464" s="16"/>
    </row>
    <row r="465" spans="2:15" x14ac:dyDescent="0.35">
      <c r="B465" s="16"/>
      <c r="D465" s="16"/>
      <c r="N465" s="16"/>
      <c r="O465" s="16"/>
    </row>
    <row r="466" spans="2:15" x14ac:dyDescent="0.35">
      <c r="B466" s="16"/>
      <c r="D466" s="16"/>
      <c r="N466" s="16"/>
      <c r="O466" s="16"/>
    </row>
    <row r="467" spans="2:15" x14ac:dyDescent="0.35">
      <c r="B467" s="16"/>
      <c r="D467" s="16"/>
      <c r="N467" s="16"/>
      <c r="O467" s="16"/>
    </row>
    <row r="468" spans="2:15" x14ac:dyDescent="0.35">
      <c r="B468" s="16"/>
      <c r="D468" s="16"/>
      <c r="N468" s="16"/>
      <c r="O468" s="16"/>
    </row>
    <row r="469" spans="2:15" x14ac:dyDescent="0.35">
      <c r="B469" s="16"/>
      <c r="D469" s="16"/>
      <c r="N469" s="16"/>
      <c r="O469" s="16"/>
    </row>
    <row r="470" spans="2:15" x14ac:dyDescent="0.35">
      <c r="B470" s="16"/>
      <c r="D470" s="16"/>
      <c r="N470" s="16"/>
      <c r="O470" s="16"/>
    </row>
    <row r="471" spans="2:15" x14ac:dyDescent="0.35">
      <c r="B471" s="16"/>
      <c r="D471" s="16"/>
      <c r="N471" s="16"/>
      <c r="O471" s="16"/>
    </row>
    <row r="472" spans="2:15" x14ac:dyDescent="0.35">
      <c r="B472" s="16"/>
      <c r="D472" s="16"/>
      <c r="N472" s="16"/>
      <c r="O472" s="16"/>
    </row>
    <row r="473" spans="2:15" x14ac:dyDescent="0.35">
      <c r="B473" s="16"/>
      <c r="D473" s="16"/>
      <c r="N473" s="16"/>
      <c r="O473" s="16"/>
    </row>
    <row r="474" spans="2:15" x14ac:dyDescent="0.35">
      <c r="B474" s="16"/>
      <c r="D474" s="16"/>
      <c r="N474" s="16"/>
      <c r="O474" s="16"/>
    </row>
    <row r="475" spans="2:15" x14ac:dyDescent="0.35">
      <c r="B475" s="16"/>
      <c r="D475" s="16"/>
      <c r="N475" s="16"/>
      <c r="O475" s="16"/>
    </row>
    <row r="476" spans="2:15" x14ac:dyDescent="0.35">
      <c r="B476" s="16"/>
      <c r="D476" s="16"/>
      <c r="N476" s="16"/>
      <c r="O476" s="16"/>
    </row>
    <row r="477" spans="2:15" x14ac:dyDescent="0.35">
      <c r="B477" s="16"/>
      <c r="D477" s="16"/>
      <c r="N477" s="16"/>
      <c r="O477" s="16"/>
    </row>
    <row r="478" spans="2:15" x14ac:dyDescent="0.35">
      <c r="B478" s="16"/>
      <c r="D478" s="16"/>
      <c r="N478" s="16"/>
      <c r="O478" s="16"/>
    </row>
    <row r="479" spans="2:15" x14ac:dyDescent="0.35">
      <c r="B479" s="16"/>
      <c r="D479" s="16"/>
      <c r="N479" s="16"/>
      <c r="O479" s="16"/>
    </row>
    <row r="480" spans="2:15" x14ac:dyDescent="0.35">
      <c r="B480" s="16"/>
      <c r="D480" s="16"/>
      <c r="N480" s="16"/>
      <c r="O480" s="16"/>
    </row>
    <row r="481" spans="2:15" x14ac:dyDescent="0.35">
      <c r="B481" s="16"/>
      <c r="D481" s="16"/>
      <c r="N481" s="16"/>
      <c r="O481" s="16"/>
    </row>
    <row r="482" spans="2:15" x14ac:dyDescent="0.35">
      <c r="B482" s="16"/>
      <c r="D482" s="16"/>
      <c r="N482" s="16"/>
      <c r="O482" s="16"/>
    </row>
    <row r="483" spans="2:15" x14ac:dyDescent="0.35">
      <c r="B483" s="16"/>
      <c r="D483" s="16"/>
      <c r="N483" s="16"/>
      <c r="O483" s="16"/>
    </row>
    <row r="484" spans="2:15" x14ac:dyDescent="0.35">
      <c r="B484" s="16"/>
      <c r="D484" s="16"/>
      <c r="N484" s="16"/>
      <c r="O484" s="16"/>
    </row>
    <row r="485" spans="2:15" x14ac:dyDescent="0.35">
      <c r="B485" s="16"/>
      <c r="D485" s="16"/>
      <c r="N485" s="16"/>
      <c r="O485" s="16"/>
    </row>
    <row r="486" spans="2:15" x14ac:dyDescent="0.35">
      <c r="B486" s="16"/>
      <c r="D486" s="16"/>
      <c r="N486" s="16"/>
      <c r="O486" s="16"/>
    </row>
    <row r="487" spans="2:15" x14ac:dyDescent="0.35">
      <c r="B487" s="16"/>
      <c r="D487" s="16"/>
      <c r="N487" s="16"/>
      <c r="O487" s="16"/>
    </row>
    <row r="488" spans="2:15" x14ac:dyDescent="0.35">
      <c r="B488" s="16"/>
      <c r="D488" s="16"/>
      <c r="N488" s="16"/>
      <c r="O488" s="16"/>
    </row>
    <row r="489" spans="2:15" x14ac:dyDescent="0.35">
      <c r="B489" s="16"/>
      <c r="D489" s="16"/>
      <c r="N489" s="16"/>
      <c r="O489" s="16"/>
    </row>
    <row r="490" spans="2:15" x14ac:dyDescent="0.35">
      <c r="B490" s="16"/>
      <c r="D490" s="16"/>
      <c r="N490" s="16"/>
      <c r="O490" s="16"/>
    </row>
    <row r="491" spans="2:15" x14ac:dyDescent="0.35">
      <c r="B491" s="16"/>
      <c r="D491" s="16"/>
      <c r="N491" s="16"/>
      <c r="O491" s="16"/>
    </row>
    <row r="492" spans="2:15" x14ac:dyDescent="0.35">
      <c r="B492" s="16"/>
      <c r="D492" s="16"/>
      <c r="N492" s="16"/>
      <c r="O492" s="16"/>
    </row>
    <row r="493" spans="2:15" x14ac:dyDescent="0.35">
      <c r="B493" s="16"/>
      <c r="D493" s="16"/>
      <c r="N493" s="16"/>
      <c r="O493" s="16"/>
    </row>
    <row r="494" spans="2:15" x14ac:dyDescent="0.35">
      <c r="B494" s="16"/>
      <c r="D494" s="16"/>
      <c r="N494" s="16"/>
      <c r="O494" s="16"/>
    </row>
    <row r="495" spans="2:15" x14ac:dyDescent="0.35">
      <c r="B495" s="16"/>
      <c r="D495" s="16"/>
      <c r="N495" s="16"/>
      <c r="O495" s="16"/>
    </row>
    <row r="496" spans="2:15" x14ac:dyDescent="0.35">
      <c r="B496" s="16"/>
      <c r="D496" s="16"/>
      <c r="N496" s="16"/>
      <c r="O496" s="16"/>
    </row>
    <row r="497" spans="2:15" x14ac:dyDescent="0.35">
      <c r="B497" s="16"/>
      <c r="D497" s="16"/>
      <c r="N497" s="16"/>
      <c r="O497" s="16"/>
    </row>
    <row r="498" spans="2:15" x14ac:dyDescent="0.35">
      <c r="B498" s="16"/>
      <c r="D498" s="16"/>
      <c r="N498" s="16"/>
      <c r="O498" s="16"/>
    </row>
    <row r="499" spans="2:15" x14ac:dyDescent="0.35">
      <c r="B499" s="16"/>
      <c r="D499" s="16"/>
      <c r="N499" s="16"/>
      <c r="O499" s="16"/>
    </row>
    <row r="500" spans="2:15" x14ac:dyDescent="0.35">
      <c r="B500" s="16"/>
      <c r="D500" s="16"/>
      <c r="N500" s="16"/>
      <c r="O500" s="16"/>
    </row>
    <row r="501" spans="2:15" x14ac:dyDescent="0.35">
      <c r="B501" s="16"/>
      <c r="D501" s="16"/>
      <c r="N501" s="16"/>
      <c r="O501" s="16"/>
    </row>
    <row r="502" spans="2:15" x14ac:dyDescent="0.35">
      <c r="B502" s="16"/>
      <c r="D502" s="16"/>
      <c r="N502" s="16"/>
      <c r="O502" s="16"/>
    </row>
    <row r="503" spans="2:15" x14ac:dyDescent="0.35">
      <c r="B503" s="16"/>
      <c r="D503" s="16"/>
      <c r="N503" s="16"/>
      <c r="O503" s="16"/>
    </row>
    <row r="504" spans="2:15" x14ac:dyDescent="0.35">
      <c r="B504" s="16"/>
      <c r="D504" s="16"/>
      <c r="N504" s="16"/>
      <c r="O504" s="16"/>
    </row>
    <row r="505" spans="2:15" x14ac:dyDescent="0.35">
      <c r="B505" s="16"/>
      <c r="D505" s="16"/>
      <c r="N505" s="16"/>
      <c r="O505" s="16"/>
    </row>
    <row r="506" spans="2:15" x14ac:dyDescent="0.35">
      <c r="B506" s="16"/>
      <c r="D506" s="16"/>
      <c r="N506" s="16"/>
      <c r="O506" s="16"/>
    </row>
    <row r="507" spans="2:15" x14ac:dyDescent="0.35">
      <c r="B507" s="16"/>
      <c r="D507" s="16"/>
      <c r="N507" s="16"/>
      <c r="O507" s="16"/>
    </row>
    <row r="508" spans="2:15" x14ac:dyDescent="0.35">
      <c r="B508" s="16"/>
      <c r="D508" s="16"/>
      <c r="N508" s="16"/>
      <c r="O508" s="16"/>
    </row>
    <row r="509" spans="2:15" x14ac:dyDescent="0.35">
      <c r="B509" s="16"/>
      <c r="D509" s="16"/>
      <c r="N509" s="16"/>
      <c r="O509" s="16"/>
    </row>
    <row r="510" spans="2:15" x14ac:dyDescent="0.35">
      <c r="B510" s="16"/>
      <c r="D510" s="16"/>
      <c r="N510" s="16"/>
      <c r="O510" s="16"/>
    </row>
    <row r="511" spans="2:15" x14ac:dyDescent="0.35">
      <c r="B511" s="16"/>
      <c r="D511" s="16"/>
      <c r="N511" s="16"/>
      <c r="O511" s="16"/>
    </row>
    <row r="512" spans="2:15" x14ac:dyDescent="0.35">
      <c r="B512" s="16"/>
      <c r="D512" s="16"/>
      <c r="N512" s="16"/>
      <c r="O512" s="16"/>
    </row>
    <row r="513" spans="2:15" x14ac:dyDescent="0.35">
      <c r="B513" s="16"/>
      <c r="D513" s="16"/>
      <c r="N513" s="16"/>
      <c r="O513" s="16"/>
    </row>
    <row r="514" spans="2:15" x14ac:dyDescent="0.35">
      <c r="B514" s="16"/>
      <c r="D514" s="16"/>
      <c r="N514" s="16"/>
      <c r="O514" s="16"/>
    </row>
    <row r="515" spans="2:15" x14ac:dyDescent="0.35">
      <c r="B515" s="16"/>
      <c r="D515" s="16"/>
      <c r="N515" s="16"/>
      <c r="O515" s="16"/>
    </row>
    <row r="516" spans="2:15" x14ac:dyDescent="0.35">
      <c r="B516" s="16"/>
      <c r="D516" s="16"/>
      <c r="N516" s="16"/>
      <c r="O516" s="16"/>
    </row>
    <row r="517" spans="2:15" x14ac:dyDescent="0.35">
      <c r="B517" s="16"/>
      <c r="D517" s="16"/>
      <c r="N517" s="16"/>
      <c r="O517" s="16"/>
    </row>
    <row r="518" spans="2:15" x14ac:dyDescent="0.35">
      <c r="B518" s="16"/>
      <c r="D518" s="16"/>
      <c r="N518" s="16"/>
      <c r="O518" s="16"/>
    </row>
    <row r="519" spans="2:15" x14ac:dyDescent="0.35">
      <c r="B519" s="16"/>
      <c r="D519" s="16"/>
      <c r="N519" s="16"/>
      <c r="O519" s="16"/>
    </row>
    <row r="520" spans="2:15" x14ac:dyDescent="0.35">
      <c r="B520" s="16"/>
      <c r="D520" s="16"/>
      <c r="N520" s="16"/>
      <c r="O520" s="16"/>
    </row>
    <row r="521" spans="2:15" x14ac:dyDescent="0.35">
      <c r="B521" s="16"/>
      <c r="D521" s="16"/>
      <c r="N521" s="16"/>
      <c r="O521" s="16"/>
    </row>
    <row r="522" spans="2:15" x14ac:dyDescent="0.35">
      <c r="B522" s="16"/>
      <c r="D522" s="16"/>
      <c r="N522" s="16"/>
      <c r="O522" s="16"/>
    </row>
    <row r="523" spans="2:15" x14ac:dyDescent="0.35">
      <c r="B523" s="16"/>
      <c r="D523" s="16"/>
      <c r="N523" s="16"/>
      <c r="O523" s="16"/>
    </row>
    <row r="524" spans="2:15" x14ac:dyDescent="0.35">
      <c r="B524" s="16"/>
      <c r="D524" s="16"/>
      <c r="N524" s="16"/>
      <c r="O524" s="16"/>
    </row>
    <row r="525" spans="2:15" x14ac:dyDescent="0.35">
      <c r="B525" s="16"/>
      <c r="D525" s="16"/>
      <c r="N525" s="16"/>
      <c r="O525" s="16"/>
    </row>
    <row r="526" spans="2:15" x14ac:dyDescent="0.35">
      <c r="B526" s="16"/>
      <c r="D526" s="16"/>
      <c r="N526" s="16"/>
      <c r="O526" s="16"/>
    </row>
    <row r="527" spans="2:15" x14ac:dyDescent="0.35">
      <c r="B527" s="16"/>
      <c r="D527" s="16"/>
      <c r="N527" s="16"/>
      <c r="O527" s="16"/>
    </row>
    <row r="528" spans="2:15" x14ac:dyDescent="0.35">
      <c r="B528" s="16"/>
      <c r="D528" s="16"/>
      <c r="N528" s="16"/>
      <c r="O528" s="16"/>
    </row>
    <row r="529" spans="2:15" x14ac:dyDescent="0.35">
      <c r="B529" s="16"/>
      <c r="D529" s="16"/>
      <c r="N529" s="16"/>
      <c r="O529" s="16"/>
    </row>
    <row r="530" spans="2:15" x14ac:dyDescent="0.35">
      <c r="B530" s="16"/>
      <c r="D530" s="16"/>
      <c r="N530" s="16"/>
      <c r="O530" s="16"/>
    </row>
    <row r="531" spans="2:15" x14ac:dyDescent="0.35">
      <c r="B531" s="16"/>
      <c r="D531" s="16"/>
      <c r="N531" s="16"/>
      <c r="O531" s="16"/>
    </row>
    <row r="532" spans="2:15" x14ac:dyDescent="0.35">
      <c r="B532" s="16"/>
      <c r="D532" s="16"/>
      <c r="N532" s="16"/>
      <c r="O532" s="16"/>
    </row>
    <row r="533" spans="2:15" x14ac:dyDescent="0.35">
      <c r="B533" s="16"/>
      <c r="D533" s="16"/>
      <c r="N533" s="16"/>
      <c r="O533" s="16"/>
    </row>
    <row r="534" spans="2:15" x14ac:dyDescent="0.35">
      <c r="B534" s="16"/>
      <c r="D534" s="16"/>
      <c r="N534" s="16"/>
      <c r="O534" s="16"/>
    </row>
    <row r="535" spans="2:15" x14ac:dyDescent="0.35">
      <c r="B535" s="16"/>
      <c r="D535" s="16"/>
      <c r="N535" s="16"/>
      <c r="O535" s="16"/>
    </row>
    <row r="536" spans="2:15" x14ac:dyDescent="0.35">
      <c r="B536" s="16"/>
      <c r="D536" s="16"/>
      <c r="N536" s="16"/>
      <c r="O536" s="16"/>
    </row>
    <row r="537" spans="2:15" x14ac:dyDescent="0.35">
      <c r="B537" s="16"/>
      <c r="D537" s="16"/>
      <c r="N537" s="16"/>
      <c r="O537" s="16"/>
    </row>
    <row r="538" spans="2:15" x14ac:dyDescent="0.35">
      <c r="B538" s="16"/>
      <c r="D538" s="16"/>
      <c r="N538" s="16"/>
      <c r="O538" s="16"/>
    </row>
    <row r="539" spans="2:15" x14ac:dyDescent="0.35">
      <c r="B539" s="16"/>
      <c r="D539" s="16"/>
      <c r="N539" s="16"/>
      <c r="O539" s="16"/>
    </row>
    <row r="540" spans="2:15" x14ac:dyDescent="0.35">
      <c r="B540" s="16"/>
      <c r="D540" s="16"/>
      <c r="N540" s="16"/>
      <c r="O540" s="16"/>
    </row>
    <row r="541" spans="2:15" x14ac:dyDescent="0.35">
      <c r="B541" s="16"/>
      <c r="D541" s="16"/>
      <c r="N541" s="16"/>
      <c r="O541" s="16"/>
    </row>
    <row r="542" spans="2:15" x14ac:dyDescent="0.35">
      <c r="B542" s="16"/>
      <c r="D542" s="16"/>
      <c r="N542" s="16"/>
      <c r="O542" s="16"/>
    </row>
    <row r="543" spans="2:15" x14ac:dyDescent="0.35">
      <c r="B543" s="16"/>
      <c r="D543" s="16"/>
      <c r="N543" s="16"/>
      <c r="O543" s="16"/>
    </row>
    <row r="544" spans="2:15" x14ac:dyDescent="0.35">
      <c r="B544" s="16"/>
      <c r="D544" s="16"/>
      <c r="N544" s="16"/>
      <c r="O544" s="16"/>
    </row>
    <row r="545" spans="2:15" x14ac:dyDescent="0.35">
      <c r="B545" s="16"/>
      <c r="D545" s="16"/>
      <c r="N545" s="16"/>
      <c r="O545" s="16"/>
    </row>
    <row r="546" spans="2:15" x14ac:dyDescent="0.35">
      <c r="B546" s="16"/>
      <c r="D546" s="16"/>
      <c r="N546" s="16"/>
      <c r="O546" s="16"/>
    </row>
    <row r="547" spans="2:15" x14ac:dyDescent="0.35">
      <c r="B547" s="16"/>
      <c r="D547" s="16"/>
      <c r="N547" s="16"/>
      <c r="O547" s="16"/>
    </row>
    <row r="548" spans="2:15" x14ac:dyDescent="0.35">
      <c r="B548" s="16"/>
      <c r="D548" s="16"/>
      <c r="N548" s="16"/>
      <c r="O548" s="16"/>
    </row>
    <row r="549" spans="2:15" x14ac:dyDescent="0.35">
      <c r="B549" s="16"/>
      <c r="D549" s="16"/>
      <c r="N549" s="16"/>
      <c r="O549" s="16"/>
    </row>
    <row r="550" spans="2:15" x14ac:dyDescent="0.35">
      <c r="B550" s="16"/>
      <c r="D550" s="16"/>
      <c r="N550" s="16"/>
      <c r="O550" s="16"/>
    </row>
    <row r="551" spans="2:15" x14ac:dyDescent="0.35">
      <c r="B551" s="16"/>
      <c r="D551" s="16"/>
      <c r="N551" s="16"/>
      <c r="O551" s="16"/>
    </row>
    <row r="552" spans="2:15" x14ac:dyDescent="0.35">
      <c r="B552" s="16"/>
      <c r="D552" s="16"/>
      <c r="N552" s="16"/>
      <c r="O552" s="16"/>
    </row>
    <row r="553" spans="2:15" x14ac:dyDescent="0.35">
      <c r="B553" s="16"/>
      <c r="D553" s="16"/>
      <c r="N553" s="16"/>
      <c r="O553" s="16"/>
    </row>
    <row r="554" spans="2:15" x14ac:dyDescent="0.35">
      <c r="B554" s="16"/>
      <c r="D554" s="16"/>
      <c r="N554" s="16"/>
      <c r="O554" s="16"/>
    </row>
    <row r="555" spans="2:15" x14ac:dyDescent="0.35">
      <c r="B555" s="16"/>
      <c r="D555" s="16"/>
      <c r="N555" s="16"/>
      <c r="O555" s="16"/>
    </row>
    <row r="556" spans="2:15" x14ac:dyDescent="0.35">
      <c r="B556" s="16"/>
      <c r="D556" s="16"/>
      <c r="N556" s="16"/>
      <c r="O556" s="16"/>
    </row>
    <row r="557" spans="2:15" x14ac:dyDescent="0.35">
      <c r="B557" s="16"/>
      <c r="D557" s="16"/>
      <c r="N557" s="16"/>
      <c r="O557" s="16"/>
    </row>
    <row r="558" spans="2:15" x14ac:dyDescent="0.35">
      <c r="B558" s="16"/>
      <c r="D558" s="16"/>
      <c r="N558" s="16"/>
      <c r="O558" s="16"/>
    </row>
    <row r="559" spans="2:15" x14ac:dyDescent="0.35">
      <c r="B559" s="16"/>
      <c r="D559" s="16"/>
      <c r="N559" s="16"/>
      <c r="O559" s="16"/>
    </row>
    <row r="560" spans="2:15" x14ac:dyDescent="0.35">
      <c r="B560" s="16"/>
      <c r="D560" s="16"/>
      <c r="N560" s="16"/>
      <c r="O560" s="16"/>
    </row>
    <row r="561" spans="2:15" x14ac:dyDescent="0.35">
      <c r="B561" s="16"/>
      <c r="D561" s="16"/>
      <c r="N561" s="16"/>
      <c r="O561" s="16"/>
    </row>
    <row r="562" spans="2:15" x14ac:dyDescent="0.35">
      <c r="B562" s="16"/>
      <c r="D562" s="16"/>
      <c r="N562" s="16"/>
      <c r="O562" s="16"/>
    </row>
    <row r="563" spans="2:15" x14ac:dyDescent="0.35">
      <c r="B563" s="16"/>
      <c r="D563" s="16"/>
      <c r="N563" s="16"/>
      <c r="O563" s="16"/>
    </row>
    <row r="564" spans="2:15" x14ac:dyDescent="0.35">
      <c r="B564" s="16"/>
      <c r="D564" s="16"/>
      <c r="N564" s="16"/>
      <c r="O564" s="16"/>
    </row>
    <row r="565" spans="2:15" x14ac:dyDescent="0.35">
      <c r="B565" s="16"/>
      <c r="D565" s="16"/>
      <c r="N565" s="16"/>
      <c r="O565" s="16"/>
    </row>
    <row r="566" spans="2:15" x14ac:dyDescent="0.35">
      <c r="B566" s="16"/>
      <c r="D566" s="16"/>
      <c r="N566" s="16"/>
      <c r="O566" s="16"/>
    </row>
    <row r="567" spans="2:15" x14ac:dyDescent="0.35">
      <c r="B567" s="16"/>
      <c r="D567" s="16"/>
      <c r="N567" s="16"/>
      <c r="O567" s="16"/>
    </row>
    <row r="568" spans="2:15" x14ac:dyDescent="0.35">
      <c r="B568" s="16"/>
      <c r="D568" s="16"/>
      <c r="N568" s="16"/>
      <c r="O568" s="16"/>
    </row>
    <row r="569" spans="2:15" x14ac:dyDescent="0.35">
      <c r="B569" s="16"/>
      <c r="D569" s="16"/>
      <c r="N569" s="16"/>
      <c r="O569" s="16"/>
    </row>
    <row r="570" spans="2:15" x14ac:dyDescent="0.35">
      <c r="B570" s="16"/>
      <c r="D570" s="16"/>
      <c r="N570" s="16"/>
      <c r="O570" s="16"/>
    </row>
    <row r="571" spans="2:15" x14ac:dyDescent="0.35">
      <c r="B571" s="16"/>
      <c r="D571" s="16"/>
      <c r="N571" s="16"/>
      <c r="O571" s="16"/>
    </row>
    <row r="572" spans="2:15" x14ac:dyDescent="0.35">
      <c r="B572" s="16"/>
      <c r="D572" s="16"/>
      <c r="N572" s="16"/>
      <c r="O572" s="16"/>
    </row>
    <row r="573" spans="2:15" x14ac:dyDescent="0.35">
      <c r="B573" s="16"/>
      <c r="D573" s="16"/>
      <c r="N573" s="16"/>
      <c r="O573" s="16"/>
    </row>
    <row r="574" spans="2:15" x14ac:dyDescent="0.35">
      <c r="B574" s="16"/>
      <c r="D574" s="16"/>
      <c r="N574" s="16"/>
      <c r="O574" s="16"/>
    </row>
    <row r="575" spans="2:15" x14ac:dyDescent="0.35">
      <c r="B575" s="16"/>
      <c r="D575" s="16"/>
      <c r="N575" s="16"/>
      <c r="O575" s="16"/>
    </row>
    <row r="576" spans="2:15" x14ac:dyDescent="0.35">
      <c r="B576" s="16"/>
      <c r="D576" s="16"/>
      <c r="N576" s="16"/>
      <c r="O576" s="16"/>
    </row>
    <row r="577" spans="2:15" x14ac:dyDescent="0.35">
      <c r="B577" s="16"/>
      <c r="D577" s="16"/>
      <c r="N577" s="16"/>
      <c r="O577" s="16"/>
    </row>
    <row r="578" spans="2:15" x14ac:dyDescent="0.35">
      <c r="B578" s="16"/>
      <c r="D578" s="16"/>
      <c r="N578" s="16"/>
      <c r="O578" s="16"/>
    </row>
    <row r="579" spans="2:15" x14ac:dyDescent="0.35">
      <c r="B579" s="16"/>
      <c r="D579" s="16"/>
      <c r="N579" s="16"/>
      <c r="O579" s="16"/>
    </row>
    <row r="580" spans="2:15" x14ac:dyDescent="0.35">
      <c r="B580" s="16"/>
      <c r="D580" s="16"/>
      <c r="N580" s="16"/>
      <c r="O580" s="16"/>
    </row>
    <row r="581" spans="2:15" x14ac:dyDescent="0.35">
      <c r="B581" s="16"/>
      <c r="D581" s="16"/>
      <c r="N581" s="16"/>
      <c r="O581" s="16"/>
    </row>
    <row r="582" spans="2:15" x14ac:dyDescent="0.35">
      <c r="B582" s="16"/>
      <c r="D582" s="16"/>
      <c r="N582" s="16"/>
      <c r="O582" s="16"/>
    </row>
    <row r="583" spans="2:15" x14ac:dyDescent="0.35">
      <c r="B583" s="16"/>
      <c r="D583" s="16"/>
      <c r="N583" s="16"/>
      <c r="O583" s="16"/>
    </row>
    <row r="584" spans="2:15" x14ac:dyDescent="0.35">
      <c r="B584" s="16"/>
      <c r="D584" s="16"/>
      <c r="N584" s="16"/>
      <c r="O584" s="16"/>
    </row>
    <row r="585" spans="2:15" x14ac:dyDescent="0.35">
      <c r="B585" s="16"/>
      <c r="D585" s="16"/>
      <c r="N585" s="16"/>
      <c r="O585" s="16"/>
    </row>
    <row r="586" spans="2:15" x14ac:dyDescent="0.35">
      <c r="B586" s="16"/>
      <c r="D586" s="16"/>
      <c r="N586" s="16"/>
      <c r="O586" s="16"/>
    </row>
    <row r="587" spans="2:15" x14ac:dyDescent="0.35">
      <c r="B587" s="16"/>
      <c r="D587" s="16"/>
      <c r="N587" s="16"/>
      <c r="O587" s="16"/>
    </row>
    <row r="588" spans="2:15" x14ac:dyDescent="0.35">
      <c r="B588" s="16"/>
      <c r="D588" s="16"/>
      <c r="N588" s="16"/>
      <c r="O588" s="16"/>
    </row>
    <row r="589" spans="2:15" x14ac:dyDescent="0.35">
      <c r="B589" s="16"/>
      <c r="D589" s="16"/>
      <c r="N589" s="16"/>
      <c r="O589" s="16"/>
    </row>
    <row r="590" spans="2:15" x14ac:dyDescent="0.35">
      <c r="B590" s="16"/>
      <c r="D590" s="16"/>
      <c r="N590" s="16"/>
      <c r="O590" s="16"/>
    </row>
    <row r="591" spans="2:15" x14ac:dyDescent="0.35">
      <c r="B591" s="16"/>
      <c r="D591" s="16"/>
      <c r="N591" s="16"/>
      <c r="O591" s="16"/>
    </row>
    <row r="592" spans="2:15" x14ac:dyDescent="0.35">
      <c r="B592" s="16"/>
      <c r="D592" s="16"/>
      <c r="N592" s="16"/>
      <c r="O592" s="16"/>
    </row>
    <row r="593" spans="2:15" x14ac:dyDescent="0.35">
      <c r="B593" s="16"/>
      <c r="D593" s="16"/>
      <c r="N593" s="16"/>
      <c r="O593" s="16"/>
    </row>
    <row r="594" spans="2:15" x14ac:dyDescent="0.35">
      <c r="B594" s="16"/>
      <c r="D594" s="16"/>
      <c r="N594" s="16"/>
      <c r="O594" s="16"/>
    </row>
    <row r="595" spans="2:15" x14ac:dyDescent="0.35">
      <c r="B595" s="16"/>
      <c r="D595" s="16"/>
      <c r="N595" s="16"/>
      <c r="O595" s="16"/>
    </row>
    <row r="596" spans="2:15" x14ac:dyDescent="0.35">
      <c r="B596" s="16"/>
      <c r="D596" s="16"/>
      <c r="N596" s="16"/>
      <c r="O596" s="16"/>
    </row>
    <row r="597" spans="2:15" x14ac:dyDescent="0.35">
      <c r="B597" s="16"/>
      <c r="D597" s="16"/>
      <c r="N597" s="16"/>
      <c r="O597" s="16"/>
    </row>
    <row r="598" spans="2:15" x14ac:dyDescent="0.35">
      <c r="B598" s="16"/>
      <c r="D598" s="16"/>
      <c r="N598" s="16"/>
      <c r="O598" s="16"/>
    </row>
    <row r="599" spans="2:15" x14ac:dyDescent="0.35">
      <c r="B599" s="16"/>
      <c r="D599" s="16"/>
      <c r="N599" s="16"/>
      <c r="O599" s="16"/>
    </row>
    <row r="600" spans="2:15" x14ac:dyDescent="0.35">
      <c r="B600" s="16"/>
      <c r="D600" s="16"/>
      <c r="N600" s="16"/>
      <c r="O600" s="16"/>
    </row>
    <row r="601" spans="2:15" x14ac:dyDescent="0.35">
      <c r="B601" s="16"/>
      <c r="D601" s="16"/>
      <c r="N601" s="16"/>
      <c r="O601" s="16"/>
    </row>
    <row r="602" spans="2:15" x14ac:dyDescent="0.35">
      <c r="B602" s="16"/>
      <c r="D602" s="16"/>
      <c r="N602" s="16"/>
      <c r="O602" s="16"/>
    </row>
    <row r="603" spans="2:15" x14ac:dyDescent="0.35">
      <c r="B603" s="16"/>
      <c r="D603" s="16"/>
      <c r="N603" s="16"/>
      <c r="O603" s="16"/>
    </row>
    <row r="604" spans="2:15" x14ac:dyDescent="0.35">
      <c r="B604" s="16"/>
      <c r="D604" s="16"/>
      <c r="N604" s="16"/>
      <c r="O604" s="16"/>
    </row>
    <row r="605" spans="2:15" x14ac:dyDescent="0.35">
      <c r="B605" s="16"/>
      <c r="D605" s="16"/>
      <c r="N605" s="16"/>
      <c r="O605" s="16"/>
    </row>
    <row r="606" spans="2:15" x14ac:dyDescent="0.35">
      <c r="B606" s="16"/>
      <c r="D606" s="16"/>
      <c r="N606" s="16"/>
      <c r="O606" s="16"/>
    </row>
    <row r="607" spans="2:15" x14ac:dyDescent="0.35">
      <c r="B607" s="16"/>
      <c r="D607" s="16"/>
      <c r="N607" s="16"/>
      <c r="O607" s="16"/>
    </row>
    <row r="608" spans="2:15" x14ac:dyDescent="0.35">
      <c r="B608" s="16"/>
      <c r="D608" s="16"/>
      <c r="N608" s="16"/>
      <c r="O608" s="16"/>
    </row>
    <row r="609" spans="2:15" x14ac:dyDescent="0.35">
      <c r="B609" s="16"/>
      <c r="D609" s="16"/>
      <c r="N609" s="16"/>
      <c r="O609" s="16"/>
    </row>
    <row r="610" spans="2:15" x14ac:dyDescent="0.35">
      <c r="B610" s="16"/>
      <c r="D610" s="16"/>
      <c r="N610" s="16"/>
      <c r="O610" s="16"/>
    </row>
    <row r="611" spans="2:15" x14ac:dyDescent="0.35">
      <c r="B611" s="16"/>
      <c r="D611" s="16"/>
      <c r="N611" s="16"/>
      <c r="O611" s="16"/>
    </row>
    <row r="612" spans="2:15" x14ac:dyDescent="0.35">
      <c r="B612" s="16"/>
      <c r="D612" s="16"/>
      <c r="N612" s="16"/>
      <c r="O612" s="16"/>
    </row>
    <row r="613" spans="2:15" x14ac:dyDescent="0.35">
      <c r="B613" s="16"/>
      <c r="D613" s="16"/>
      <c r="N613" s="16"/>
      <c r="O613" s="16"/>
    </row>
    <row r="614" spans="2:15" x14ac:dyDescent="0.35">
      <c r="B614" s="16"/>
      <c r="D614" s="16"/>
      <c r="N614" s="16"/>
      <c r="O614" s="16"/>
    </row>
    <row r="615" spans="2:15" x14ac:dyDescent="0.35">
      <c r="B615" s="16"/>
      <c r="D615" s="16"/>
      <c r="N615" s="16"/>
      <c r="O615" s="16"/>
    </row>
    <row r="616" spans="2:15" x14ac:dyDescent="0.35">
      <c r="B616" s="16"/>
      <c r="D616" s="16"/>
      <c r="N616" s="16"/>
      <c r="O616" s="16"/>
    </row>
    <row r="617" spans="2:15" x14ac:dyDescent="0.35">
      <c r="B617" s="16"/>
      <c r="D617" s="16"/>
      <c r="N617" s="16"/>
      <c r="O617" s="16"/>
    </row>
    <row r="618" spans="2:15" x14ac:dyDescent="0.35">
      <c r="B618" s="16"/>
      <c r="D618" s="16"/>
      <c r="N618" s="16"/>
      <c r="O618" s="16"/>
    </row>
    <row r="619" spans="2:15" x14ac:dyDescent="0.35">
      <c r="B619" s="16"/>
      <c r="D619" s="16"/>
      <c r="N619" s="16"/>
      <c r="O619" s="16"/>
    </row>
    <row r="620" spans="2:15" x14ac:dyDescent="0.35">
      <c r="B620" s="16"/>
      <c r="D620" s="16"/>
      <c r="N620" s="16"/>
      <c r="O620" s="16"/>
    </row>
    <row r="621" spans="2:15" x14ac:dyDescent="0.35">
      <c r="B621" s="16"/>
      <c r="D621" s="16"/>
      <c r="N621" s="16"/>
      <c r="O621" s="16"/>
    </row>
    <row r="622" spans="2:15" x14ac:dyDescent="0.35">
      <c r="B622" s="16"/>
      <c r="D622" s="16"/>
      <c r="N622" s="16"/>
      <c r="O622" s="16"/>
    </row>
    <row r="623" spans="2:15" x14ac:dyDescent="0.35">
      <c r="B623" s="16"/>
      <c r="D623" s="16"/>
      <c r="N623" s="16"/>
      <c r="O623" s="16"/>
    </row>
    <row r="624" spans="2:15" x14ac:dyDescent="0.35">
      <c r="B624" s="16"/>
      <c r="D624" s="16"/>
      <c r="N624" s="16"/>
      <c r="O624" s="16"/>
    </row>
    <row r="625" spans="2:15" x14ac:dyDescent="0.35">
      <c r="B625" s="16"/>
      <c r="D625" s="16"/>
      <c r="N625" s="16"/>
      <c r="O625" s="16"/>
    </row>
    <row r="626" spans="2:15" x14ac:dyDescent="0.35">
      <c r="B626" s="16"/>
      <c r="D626" s="16"/>
      <c r="N626" s="16"/>
      <c r="O626" s="16"/>
    </row>
    <row r="627" spans="2:15" x14ac:dyDescent="0.35">
      <c r="B627" s="16"/>
      <c r="D627" s="16"/>
      <c r="N627" s="16"/>
      <c r="O627" s="16"/>
    </row>
    <row r="628" spans="2:15" x14ac:dyDescent="0.35">
      <c r="B628" s="16"/>
      <c r="D628" s="16"/>
      <c r="N628" s="16"/>
      <c r="O628" s="16"/>
    </row>
    <row r="629" spans="2:15" x14ac:dyDescent="0.35">
      <c r="B629" s="16"/>
      <c r="D629" s="16"/>
      <c r="N629" s="16"/>
      <c r="O629" s="16"/>
    </row>
    <row r="630" spans="2:15" x14ac:dyDescent="0.35">
      <c r="B630" s="16"/>
      <c r="D630" s="16"/>
      <c r="N630" s="16"/>
      <c r="O630" s="16"/>
    </row>
    <row r="631" spans="2:15" x14ac:dyDescent="0.35">
      <c r="B631" s="16"/>
      <c r="D631" s="16"/>
      <c r="N631" s="16"/>
      <c r="O631" s="16"/>
    </row>
    <row r="632" spans="2:15" x14ac:dyDescent="0.35">
      <c r="B632" s="16"/>
      <c r="D632" s="16"/>
      <c r="N632" s="16"/>
      <c r="O632" s="16"/>
    </row>
    <row r="633" spans="2:15" x14ac:dyDescent="0.35">
      <c r="B633" s="16"/>
      <c r="D633" s="16"/>
      <c r="N633" s="16"/>
      <c r="O633" s="16"/>
    </row>
    <row r="634" spans="2:15" x14ac:dyDescent="0.35">
      <c r="B634" s="16"/>
      <c r="D634" s="16"/>
      <c r="N634" s="16"/>
      <c r="O634" s="16"/>
    </row>
    <row r="635" spans="2:15" x14ac:dyDescent="0.35">
      <c r="B635" s="16"/>
      <c r="D635" s="16"/>
      <c r="N635" s="16"/>
      <c r="O635" s="16"/>
    </row>
    <row r="636" spans="2:15" x14ac:dyDescent="0.35">
      <c r="B636" s="16"/>
      <c r="D636" s="16"/>
      <c r="N636" s="16"/>
      <c r="O636" s="16"/>
    </row>
    <row r="637" spans="2:15" x14ac:dyDescent="0.35">
      <c r="B637" s="16"/>
      <c r="D637" s="16"/>
      <c r="N637" s="16"/>
      <c r="O637" s="16"/>
    </row>
    <row r="638" spans="2:15" x14ac:dyDescent="0.35">
      <c r="B638" s="16"/>
      <c r="D638" s="16"/>
      <c r="N638" s="16"/>
      <c r="O638" s="16"/>
    </row>
    <row r="639" spans="2:15" x14ac:dyDescent="0.35">
      <c r="B639" s="16"/>
      <c r="D639" s="16"/>
      <c r="N639" s="16"/>
      <c r="O639" s="16"/>
    </row>
    <row r="640" spans="2:15" x14ac:dyDescent="0.35">
      <c r="B640" s="16"/>
      <c r="D640" s="16"/>
      <c r="N640" s="16"/>
      <c r="O640" s="16"/>
    </row>
    <row r="641" spans="2:15" x14ac:dyDescent="0.35">
      <c r="B641" s="16"/>
      <c r="D641" s="16"/>
      <c r="N641" s="16"/>
      <c r="O641" s="16"/>
    </row>
    <row r="642" spans="2:15" x14ac:dyDescent="0.35">
      <c r="B642" s="16"/>
      <c r="D642" s="16"/>
      <c r="N642" s="16"/>
      <c r="O642" s="16"/>
    </row>
    <row r="643" spans="2:15" x14ac:dyDescent="0.35">
      <c r="B643" s="16"/>
      <c r="D643" s="16"/>
      <c r="N643" s="16"/>
      <c r="O643" s="16"/>
    </row>
    <row r="644" spans="2:15" x14ac:dyDescent="0.35">
      <c r="B644" s="16"/>
      <c r="D644" s="16"/>
      <c r="N644" s="16"/>
      <c r="O644" s="16"/>
    </row>
    <row r="645" spans="2:15" x14ac:dyDescent="0.35">
      <c r="B645" s="16"/>
      <c r="D645" s="16"/>
      <c r="N645" s="16"/>
      <c r="O645" s="16"/>
    </row>
    <row r="646" spans="2:15" x14ac:dyDescent="0.35">
      <c r="B646" s="16"/>
      <c r="D646" s="16"/>
      <c r="N646" s="16"/>
      <c r="O646" s="16"/>
    </row>
    <row r="647" spans="2:15" x14ac:dyDescent="0.35">
      <c r="B647" s="16"/>
      <c r="D647" s="16"/>
      <c r="N647" s="16"/>
      <c r="O647" s="16"/>
    </row>
    <row r="648" spans="2:15" x14ac:dyDescent="0.35">
      <c r="B648" s="16"/>
      <c r="D648" s="16"/>
      <c r="N648" s="16"/>
      <c r="O648" s="16"/>
    </row>
    <row r="649" spans="2:15" x14ac:dyDescent="0.35">
      <c r="B649" s="16"/>
      <c r="D649" s="16"/>
      <c r="N649" s="16"/>
      <c r="O649" s="16"/>
    </row>
    <row r="650" spans="2:15" x14ac:dyDescent="0.35">
      <c r="B650" s="16"/>
      <c r="D650" s="16"/>
      <c r="N650" s="16"/>
      <c r="O650" s="16"/>
    </row>
    <row r="651" spans="2:15" x14ac:dyDescent="0.35">
      <c r="B651" s="16"/>
      <c r="D651" s="16"/>
      <c r="N651" s="16"/>
      <c r="O651" s="16"/>
    </row>
    <row r="652" spans="2:15" x14ac:dyDescent="0.35">
      <c r="B652" s="16"/>
      <c r="D652" s="16"/>
      <c r="N652" s="16"/>
      <c r="O652" s="16"/>
    </row>
    <row r="653" spans="2:15" x14ac:dyDescent="0.35">
      <c r="B653" s="16"/>
      <c r="D653" s="16"/>
      <c r="N653" s="16"/>
      <c r="O653" s="16"/>
    </row>
    <row r="654" spans="2:15" x14ac:dyDescent="0.35">
      <c r="B654" s="16"/>
      <c r="D654" s="16"/>
      <c r="N654" s="16"/>
      <c r="O654" s="16"/>
    </row>
    <row r="655" spans="2:15" x14ac:dyDescent="0.35">
      <c r="B655" s="16"/>
      <c r="D655" s="16"/>
      <c r="N655" s="16"/>
      <c r="O655" s="16"/>
    </row>
    <row r="656" spans="2:15" x14ac:dyDescent="0.35">
      <c r="B656" s="16"/>
      <c r="D656" s="16"/>
      <c r="N656" s="16"/>
      <c r="O656" s="16"/>
    </row>
    <row r="657" spans="2:15" x14ac:dyDescent="0.35">
      <c r="B657" s="16"/>
      <c r="D657" s="16"/>
      <c r="N657" s="16"/>
      <c r="O657" s="16"/>
    </row>
    <row r="658" spans="2:15" x14ac:dyDescent="0.35">
      <c r="B658" s="16"/>
      <c r="D658" s="16"/>
      <c r="N658" s="16"/>
      <c r="O658" s="16"/>
    </row>
    <row r="659" spans="2:15" x14ac:dyDescent="0.35">
      <c r="B659" s="16"/>
      <c r="D659" s="16"/>
      <c r="N659" s="16"/>
      <c r="O659" s="16"/>
    </row>
    <row r="660" spans="2:15" x14ac:dyDescent="0.35">
      <c r="B660" s="16"/>
      <c r="D660" s="16"/>
      <c r="N660" s="16"/>
      <c r="O660" s="16"/>
    </row>
    <row r="661" spans="2:15" x14ac:dyDescent="0.35">
      <c r="B661" s="16"/>
      <c r="D661" s="16"/>
      <c r="N661" s="16"/>
      <c r="O661" s="16"/>
    </row>
    <row r="662" spans="2:15" x14ac:dyDescent="0.35">
      <c r="B662" s="16"/>
      <c r="D662" s="16"/>
      <c r="N662" s="16"/>
      <c r="O662" s="16"/>
    </row>
    <row r="663" spans="2:15" x14ac:dyDescent="0.35">
      <c r="B663" s="16"/>
      <c r="D663" s="16"/>
      <c r="N663" s="16"/>
      <c r="O663" s="16"/>
    </row>
    <row r="664" spans="2:15" x14ac:dyDescent="0.35">
      <c r="B664" s="16"/>
      <c r="D664" s="16"/>
      <c r="N664" s="16"/>
      <c r="O664" s="16"/>
    </row>
    <row r="665" spans="2:15" x14ac:dyDescent="0.35">
      <c r="B665" s="16"/>
      <c r="D665" s="16"/>
      <c r="N665" s="16"/>
      <c r="O665" s="16"/>
    </row>
    <row r="666" spans="2:15" x14ac:dyDescent="0.35">
      <c r="B666" s="16"/>
      <c r="D666" s="16"/>
      <c r="N666" s="16"/>
      <c r="O666" s="16"/>
    </row>
    <row r="667" spans="2:15" x14ac:dyDescent="0.35">
      <c r="B667" s="16"/>
      <c r="D667" s="16"/>
      <c r="N667" s="16"/>
      <c r="O667" s="16"/>
    </row>
    <row r="668" spans="2:15" x14ac:dyDescent="0.35">
      <c r="B668" s="16"/>
      <c r="D668" s="16"/>
      <c r="N668" s="16"/>
      <c r="O668" s="16"/>
    </row>
    <row r="669" spans="2:15" x14ac:dyDescent="0.35">
      <c r="B669" s="16"/>
      <c r="D669" s="16"/>
      <c r="N669" s="16"/>
      <c r="O669" s="16"/>
    </row>
    <row r="670" spans="2:15" x14ac:dyDescent="0.35">
      <c r="B670" s="16"/>
      <c r="D670" s="16"/>
      <c r="N670" s="16"/>
      <c r="O670" s="16"/>
    </row>
    <row r="671" spans="2:15" x14ac:dyDescent="0.35">
      <c r="B671" s="16"/>
      <c r="D671" s="16"/>
      <c r="N671" s="16"/>
      <c r="O671" s="16"/>
    </row>
    <row r="672" spans="2:15" x14ac:dyDescent="0.35">
      <c r="B672" s="16"/>
      <c r="D672" s="16"/>
      <c r="N672" s="16"/>
      <c r="O672" s="16"/>
    </row>
    <row r="673" spans="2:15" x14ac:dyDescent="0.35">
      <c r="B673" s="16"/>
      <c r="D673" s="16"/>
      <c r="N673" s="16"/>
      <c r="O673" s="16"/>
    </row>
    <row r="674" spans="2:15" x14ac:dyDescent="0.35">
      <c r="B674" s="16"/>
      <c r="D674" s="16"/>
      <c r="N674" s="16"/>
      <c r="O674" s="16"/>
    </row>
    <row r="675" spans="2:15" x14ac:dyDescent="0.35">
      <c r="B675" s="16"/>
      <c r="D675" s="16"/>
      <c r="N675" s="16"/>
      <c r="O675" s="16"/>
    </row>
    <row r="676" spans="2:15" x14ac:dyDescent="0.35">
      <c r="B676" s="16"/>
      <c r="D676" s="16"/>
      <c r="N676" s="16"/>
      <c r="O676" s="16"/>
    </row>
    <row r="677" spans="2:15" x14ac:dyDescent="0.35">
      <c r="B677" s="16"/>
      <c r="D677" s="16"/>
      <c r="N677" s="16"/>
      <c r="O677" s="16"/>
    </row>
    <row r="678" spans="2:15" x14ac:dyDescent="0.35">
      <c r="B678" s="16"/>
      <c r="D678" s="16"/>
      <c r="N678" s="16"/>
      <c r="O678" s="16"/>
    </row>
    <row r="679" spans="2:15" x14ac:dyDescent="0.35">
      <c r="B679" s="16"/>
      <c r="D679" s="16"/>
      <c r="N679" s="16"/>
      <c r="O679" s="16"/>
    </row>
    <row r="680" spans="2:15" x14ac:dyDescent="0.35">
      <c r="B680" s="16"/>
      <c r="D680" s="16"/>
      <c r="N680" s="16"/>
      <c r="O680" s="16"/>
    </row>
    <row r="681" spans="2:15" x14ac:dyDescent="0.35">
      <c r="B681" s="16"/>
      <c r="D681" s="16"/>
      <c r="N681" s="16"/>
      <c r="O681" s="16"/>
    </row>
    <row r="682" spans="2:15" x14ac:dyDescent="0.35">
      <c r="B682" s="16"/>
      <c r="D682" s="16"/>
      <c r="N682" s="16"/>
      <c r="O682" s="16"/>
    </row>
    <row r="683" spans="2:15" x14ac:dyDescent="0.35">
      <c r="B683" s="16"/>
      <c r="D683" s="16"/>
      <c r="N683" s="16"/>
      <c r="O683" s="16"/>
    </row>
    <row r="684" spans="2:15" x14ac:dyDescent="0.35">
      <c r="B684" s="16"/>
      <c r="D684" s="16"/>
      <c r="N684" s="16"/>
      <c r="O684" s="16"/>
    </row>
    <row r="685" spans="2:15" x14ac:dyDescent="0.35">
      <c r="B685" s="16"/>
      <c r="D685" s="16"/>
      <c r="N685" s="16"/>
      <c r="O685" s="16"/>
    </row>
    <row r="686" spans="2:15" x14ac:dyDescent="0.35">
      <c r="B686" s="16"/>
      <c r="D686" s="16"/>
      <c r="N686" s="16"/>
      <c r="O686" s="16"/>
    </row>
    <row r="687" spans="2:15" x14ac:dyDescent="0.35">
      <c r="B687" s="16"/>
      <c r="D687" s="16"/>
      <c r="N687" s="16"/>
      <c r="O687" s="16"/>
    </row>
    <row r="688" spans="2:15" x14ac:dyDescent="0.35">
      <c r="B688" s="16"/>
      <c r="D688" s="16"/>
      <c r="N688" s="16"/>
      <c r="O688" s="16"/>
    </row>
    <row r="689" spans="2:15" x14ac:dyDescent="0.35">
      <c r="B689" s="16"/>
      <c r="D689" s="16"/>
      <c r="N689" s="16"/>
      <c r="O689" s="16"/>
    </row>
    <row r="690" spans="2:15" x14ac:dyDescent="0.35">
      <c r="B690" s="16"/>
      <c r="D690" s="16"/>
      <c r="N690" s="16"/>
      <c r="O690" s="16"/>
    </row>
    <row r="691" spans="2:15" x14ac:dyDescent="0.35">
      <c r="B691" s="16"/>
      <c r="D691" s="16"/>
      <c r="N691" s="16"/>
      <c r="O691" s="16"/>
    </row>
    <row r="692" spans="2:15" x14ac:dyDescent="0.35">
      <c r="B692" s="16"/>
      <c r="D692" s="16"/>
      <c r="N692" s="16"/>
      <c r="O692" s="16"/>
    </row>
    <row r="693" spans="2:15" x14ac:dyDescent="0.35">
      <c r="B693" s="16"/>
      <c r="D693" s="16"/>
      <c r="N693" s="16"/>
      <c r="O693" s="16"/>
    </row>
    <row r="694" spans="2:15" x14ac:dyDescent="0.35">
      <c r="B694" s="16"/>
      <c r="D694" s="16"/>
      <c r="N694" s="16"/>
      <c r="O694" s="16"/>
    </row>
    <row r="695" spans="2:15" x14ac:dyDescent="0.35">
      <c r="B695" s="16"/>
      <c r="D695" s="16"/>
      <c r="N695" s="16"/>
      <c r="O695" s="16"/>
    </row>
    <row r="696" spans="2:15" x14ac:dyDescent="0.35">
      <c r="B696" s="16"/>
      <c r="D696" s="16"/>
      <c r="N696" s="16"/>
      <c r="O696" s="16"/>
    </row>
    <row r="697" spans="2:15" x14ac:dyDescent="0.35">
      <c r="B697" s="16"/>
      <c r="D697" s="16"/>
      <c r="N697" s="16"/>
      <c r="O697" s="16"/>
    </row>
    <row r="698" spans="2:15" x14ac:dyDescent="0.35">
      <c r="B698" s="16"/>
      <c r="D698" s="16"/>
      <c r="N698" s="16"/>
      <c r="O698" s="16"/>
    </row>
    <row r="699" spans="2:15" x14ac:dyDescent="0.35">
      <c r="B699" s="16"/>
      <c r="D699" s="16"/>
      <c r="N699" s="16"/>
      <c r="O699" s="16"/>
    </row>
    <row r="700" spans="2:15" x14ac:dyDescent="0.35">
      <c r="B700" s="16"/>
      <c r="D700" s="16"/>
      <c r="N700" s="16"/>
      <c r="O700" s="16"/>
    </row>
    <row r="701" spans="2:15" x14ac:dyDescent="0.35">
      <c r="B701" s="16"/>
      <c r="D701" s="16"/>
      <c r="N701" s="16"/>
      <c r="O701" s="16"/>
    </row>
    <row r="702" spans="2:15" x14ac:dyDescent="0.35">
      <c r="B702" s="16"/>
      <c r="D702" s="16"/>
      <c r="N702" s="16"/>
      <c r="O702" s="16"/>
    </row>
    <row r="703" spans="2:15" x14ac:dyDescent="0.35">
      <c r="B703" s="16"/>
      <c r="D703" s="16"/>
      <c r="N703" s="16"/>
      <c r="O703" s="16"/>
    </row>
    <row r="704" spans="2:15" x14ac:dyDescent="0.35">
      <c r="B704" s="16"/>
      <c r="D704" s="16"/>
      <c r="N704" s="16"/>
      <c r="O704" s="16"/>
    </row>
    <row r="705" spans="2:15" x14ac:dyDescent="0.35">
      <c r="B705" s="16"/>
      <c r="D705" s="16"/>
      <c r="N705" s="16"/>
      <c r="O705" s="16"/>
    </row>
    <row r="706" spans="2:15" x14ac:dyDescent="0.35">
      <c r="B706" s="16"/>
      <c r="D706" s="16"/>
      <c r="N706" s="16"/>
      <c r="O706" s="16"/>
    </row>
    <row r="707" spans="2:15" x14ac:dyDescent="0.35">
      <c r="B707" s="16"/>
      <c r="D707" s="16"/>
      <c r="N707" s="16"/>
      <c r="O707" s="16"/>
    </row>
    <row r="708" spans="2:15" x14ac:dyDescent="0.35">
      <c r="B708" s="16"/>
      <c r="D708" s="16"/>
      <c r="N708" s="16"/>
      <c r="O708" s="16"/>
    </row>
    <row r="709" spans="2:15" x14ac:dyDescent="0.35">
      <c r="B709" s="16"/>
      <c r="D709" s="16"/>
      <c r="N709" s="16"/>
      <c r="O709" s="16"/>
    </row>
    <row r="710" spans="2:15" x14ac:dyDescent="0.35">
      <c r="B710" s="16"/>
      <c r="D710" s="16"/>
      <c r="N710" s="16"/>
      <c r="O710" s="16"/>
    </row>
    <row r="711" spans="2:15" x14ac:dyDescent="0.35">
      <c r="B711" s="16"/>
      <c r="D711" s="16"/>
      <c r="N711" s="16"/>
      <c r="O711" s="16"/>
    </row>
    <row r="712" spans="2:15" x14ac:dyDescent="0.35">
      <c r="B712" s="16"/>
      <c r="D712" s="16"/>
      <c r="N712" s="16"/>
      <c r="O712" s="16"/>
    </row>
    <row r="713" spans="2:15" x14ac:dyDescent="0.35">
      <c r="B713" s="16"/>
      <c r="D713" s="16"/>
      <c r="N713" s="16"/>
      <c r="O713" s="16"/>
    </row>
    <row r="714" spans="2:15" x14ac:dyDescent="0.35">
      <c r="B714" s="16"/>
      <c r="D714" s="16"/>
      <c r="N714" s="16"/>
      <c r="O714" s="16"/>
    </row>
    <row r="715" spans="2:15" x14ac:dyDescent="0.35">
      <c r="B715" s="16"/>
      <c r="D715" s="16"/>
      <c r="N715" s="16"/>
      <c r="O715" s="16"/>
    </row>
    <row r="716" spans="2:15" x14ac:dyDescent="0.35">
      <c r="B716" s="16"/>
      <c r="D716" s="16"/>
      <c r="N716" s="16"/>
      <c r="O716" s="16"/>
    </row>
    <row r="717" spans="2:15" x14ac:dyDescent="0.35">
      <c r="B717" s="16"/>
      <c r="D717" s="16"/>
      <c r="N717" s="16"/>
      <c r="O717" s="16"/>
    </row>
    <row r="718" spans="2:15" x14ac:dyDescent="0.35">
      <c r="B718" s="16"/>
      <c r="D718" s="16"/>
      <c r="N718" s="16"/>
      <c r="O718" s="16"/>
    </row>
    <row r="719" spans="2:15" x14ac:dyDescent="0.35">
      <c r="B719" s="16"/>
      <c r="D719" s="16"/>
      <c r="N719" s="16"/>
      <c r="O719" s="16"/>
    </row>
    <row r="720" spans="2:15" x14ac:dyDescent="0.35">
      <c r="B720" s="16"/>
      <c r="D720" s="16"/>
      <c r="N720" s="16"/>
      <c r="O720" s="16"/>
    </row>
    <row r="721" spans="2:15" x14ac:dyDescent="0.35">
      <c r="B721" s="16"/>
      <c r="D721" s="16"/>
      <c r="N721" s="16"/>
      <c r="O721" s="16"/>
    </row>
    <row r="722" spans="2:15" x14ac:dyDescent="0.35">
      <c r="B722" s="16"/>
      <c r="D722" s="16"/>
      <c r="N722" s="16"/>
      <c r="O722" s="16"/>
    </row>
    <row r="723" spans="2:15" x14ac:dyDescent="0.35">
      <c r="B723" s="16"/>
      <c r="D723" s="16"/>
      <c r="N723" s="16"/>
      <c r="O723" s="16"/>
    </row>
    <row r="724" spans="2:15" x14ac:dyDescent="0.35">
      <c r="B724" s="16"/>
      <c r="D724" s="16"/>
      <c r="N724" s="16"/>
      <c r="O724" s="16"/>
    </row>
    <row r="725" spans="2:15" x14ac:dyDescent="0.35">
      <c r="B725" s="16"/>
      <c r="D725" s="16"/>
      <c r="N725" s="16"/>
      <c r="O725" s="16"/>
    </row>
    <row r="726" spans="2:15" x14ac:dyDescent="0.35">
      <c r="B726" s="16"/>
      <c r="D726" s="16"/>
      <c r="N726" s="16"/>
      <c r="O726" s="16"/>
    </row>
    <row r="727" spans="2:15" x14ac:dyDescent="0.35">
      <c r="B727" s="16"/>
      <c r="D727" s="16"/>
      <c r="N727" s="16"/>
      <c r="O727" s="16"/>
    </row>
    <row r="728" spans="2:15" x14ac:dyDescent="0.35">
      <c r="B728" s="16"/>
      <c r="D728" s="16"/>
      <c r="N728" s="16"/>
      <c r="O728" s="16"/>
    </row>
    <row r="729" spans="2:15" x14ac:dyDescent="0.35">
      <c r="B729" s="16"/>
      <c r="D729" s="16"/>
      <c r="N729" s="16"/>
      <c r="O729" s="16"/>
    </row>
    <row r="730" spans="2:15" x14ac:dyDescent="0.35">
      <c r="B730" s="16"/>
      <c r="D730" s="16"/>
      <c r="N730" s="16"/>
      <c r="O730" s="16"/>
    </row>
    <row r="731" spans="2:15" x14ac:dyDescent="0.35">
      <c r="B731" s="16"/>
      <c r="D731" s="16"/>
      <c r="N731" s="16"/>
      <c r="O731" s="16"/>
    </row>
  </sheetData>
  <dataValidations count="1">
    <dataValidation type="whole" allowBlank="1" showInputMessage="1" showErrorMessage="1" errorTitle="Invalid entry" error="Enter a whole number between 0 and 5." sqref="N2:N307" xr:uid="{7A05937B-9931-984E-B60D-F117B6DB348A}">
      <formula1>0</formula1>
      <formula2>5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4E37-08C2-474C-957F-18BA6C3E2AF2}">
  <dimension ref="A3:B17"/>
  <sheetViews>
    <sheetView zoomScale="130" zoomScaleNormal="130" workbookViewId="0">
      <selection activeCell="J18" sqref="J18"/>
    </sheetView>
  </sheetViews>
  <sheetFormatPr defaultColWidth="10.83203125" defaultRowHeight="15.5" x14ac:dyDescent="0.35"/>
  <cols>
    <col min="1" max="1" width="29.33203125" style="1" customWidth="1"/>
    <col min="2" max="2" width="21.33203125" style="1" customWidth="1"/>
    <col min="3" max="16384" width="10.83203125" style="1"/>
  </cols>
  <sheetData>
    <row r="3" spans="1:2" x14ac:dyDescent="0.35">
      <c r="A3" s="51" t="s">
        <v>124</v>
      </c>
      <c r="B3" s="1" t="s">
        <v>291</v>
      </c>
    </row>
    <row r="4" spans="1:2" x14ac:dyDescent="0.35">
      <c r="A4" s="52" t="s">
        <v>73</v>
      </c>
      <c r="B4" s="1">
        <v>116</v>
      </c>
    </row>
    <row r="5" spans="1:2" x14ac:dyDescent="0.35">
      <c r="A5" s="52" t="s">
        <v>76</v>
      </c>
      <c r="B5" s="1">
        <v>130</v>
      </c>
    </row>
    <row r="6" spans="1:2" x14ac:dyDescent="0.35">
      <c r="A6" s="52" t="s">
        <v>75</v>
      </c>
      <c r="B6" s="1">
        <v>120</v>
      </c>
    </row>
    <row r="7" spans="1:2" x14ac:dyDescent="0.35">
      <c r="A7" s="52" t="s">
        <v>78</v>
      </c>
      <c r="B7" s="1">
        <v>138</v>
      </c>
    </row>
    <row r="8" spans="1:2" x14ac:dyDescent="0.35">
      <c r="A8" s="52" t="s">
        <v>70</v>
      </c>
      <c r="B8" s="1">
        <v>148</v>
      </c>
    </row>
    <row r="9" spans="1:2" x14ac:dyDescent="0.35">
      <c r="A9" s="52" t="s">
        <v>71</v>
      </c>
      <c r="B9" s="1">
        <v>121</v>
      </c>
    </row>
    <row r="10" spans="1:2" x14ac:dyDescent="0.35">
      <c r="A10" s="52" t="s">
        <v>77</v>
      </c>
      <c r="B10" s="1">
        <v>141</v>
      </c>
    </row>
    <row r="11" spans="1:2" x14ac:dyDescent="0.35">
      <c r="A11" s="52" t="s">
        <v>125</v>
      </c>
      <c r="B11" s="1">
        <v>120</v>
      </c>
    </row>
    <row r="12" spans="1:2" x14ac:dyDescent="0.35">
      <c r="A12" s="52" t="s">
        <v>126</v>
      </c>
      <c r="B12" s="1">
        <v>127</v>
      </c>
    </row>
    <row r="13" spans="1:2" x14ac:dyDescent="0.35">
      <c r="A13" s="52" t="s">
        <v>72</v>
      </c>
      <c r="B13" s="1">
        <v>133</v>
      </c>
    </row>
    <row r="14" spans="1:2" x14ac:dyDescent="0.35">
      <c r="A14" s="52" t="s">
        <v>74</v>
      </c>
      <c r="B14" s="1">
        <v>121</v>
      </c>
    </row>
    <row r="15" spans="1:2" x14ac:dyDescent="0.35">
      <c r="A15" s="52" t="s">
        <v>160</v>
      </c>
      <c r="B15" s="1">
        <v>144</v>
      </c>
    </row>
    <row r="16" spans="1:2" x14ac:dyDescent="0.35">
      <c r="A16" s="52" t="s">
        <v>151</v>
      </c>
      <c r="B16" s="1">
        <v>102</v>
      </c>
    </row>
    <row r="17" spans="1:2" x14ac:dyDescent="0.35">
      <c r="A17" s="52" t="s">
        <v>292</v>
      </c>
      <c r="B17" s="1">
        <v>1661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CCEB-766E-E04A-9E5D-0ED99860DE9C}">
  <dimension ref="B5:C153"/>
  <sheetViews>
    <sheetView zoomScale="130" zoomScaleNormal="130" workbookViewId="0"/>
  </sheetViews>
  <sheetFormatPr defaultColWidth="10.83203125" defaultRowHeight="15.5" x14ac:dyDescent="0.35"/>
  <cols>
    <col min="1" max="1" width="10.83203125" style="1"/>
    <col min="2" max="2" width="21" style="1" bestFit="1" customWidth="1"/>
    <col min="3" max="3" width="16" style="1" bestFit="1" customWidth="1"/>
    <col min="4" max="16384" width="10.83203125" style="1"/>
  </cols>
  <sheetData>
    <row r="5" spans="2:3" x14ac:dyDescent="0.35">
      <c r="B5" s="53" t="s">
        <v>293</v>
      </c>
      <c r="C5" s="1" t="s">
        <v>294</v>
      </c>
    </row>
    <row r="6" spans="2:3" x14ac:dyDescent="0.35">
      <c r="B6" s="54">
        <v>1</v>
      </c>
      <c r="C6" s="36">
        <v>262.07300000000004</v>
      </c>
    </row>
    <row r="7" spans="2:3" x14ac:dyDescent="0.35">
      <c r="B7" s="55" t="s">
        <v>38</v>
      </c>
      <c r="C7" s="36">
        <v>14.775</v>
      </c>
    </row>
    <row r="8" spans="2:3" x14ac:dyDescent="0.35">
      <c r="B8" s="55" t="s">
        <v>180</v>
      </c>
      <c r="C8" s="36">
        <v>11.04</v>
      </c>
    </row>
    <row r="9" spans="2:3" x14ac:dyDescent="0.35">
      <c r="B9" s="55" t="s">
        <v>42</v>
      </c>
      <c r="C9" s="36">
        <v>12.599</v>
      </c>
    </row>
    <row r="10" spans="2:3" x14ac:dyDescent="0.35">
      <c r="B10" s="55" t="s">
        <v>173</v>
      </c>
      <c r="C10" s="36">
        <v>30.9</v>
      </c>
    </row>
    <row r="11" spans="2:3" x14ac:dyDescent="0.35">
      <c r="B11" s="55" t="s">
        <v>139</v>
      </c>
      <c r="C11" s="36">
        <v>5.95</v>
      </c>
    </row>
    <row r="12" spans="2:3" x14ac:dyDescent="0.35">
      <c r="B12" s="55" t="s">
        <v>37</v>
      </c>
      <c r="C12" s="36">
        <v>13.754</v>
      </c>
    </row>
    <row r="13" spans="2:3" x14ac:dyDescent="0.35">
      <c r="B13" s="55" t="s">
        <v>40</v>
      </c>
      <c r="C13" s="36">
        <v>47.115000000000002</v>
      </c>
    </row>
    <row r="14" spans="2:3" x14ac:dyDescent="0.35">
      <c r="B14" s="55" t="s">
        <v>186</v>
      </c>
      <c r="C14" s="36">
        <v>15.6</v>
      </c>
    </row>
    <row r="15" spans="2:3" x14ac:dyDescent="0.35">
      <c r="B15" s="55" t="s">
        <v>39</v>
      </c>
      <c r="C15" s="36">
        <v>26.700000000000003</v>
      </c>
    </row>
    <row r="16" spans="2:3" x14ac:dyDescent="0.35">
      <c r="B16" s="55" t="s">
        <v>43</v>
      </c>
      <c r="C16" s="36">
        <v>10.8</v>
      </c>
    </row>
    <row r="17" spans="2:3" x14ac:dyDescent="0.35">
      <c r="B17" s="55" t="s">
        <v>143</v>
      </c>
      <c r="C17" s="36">
        <v>7.65</v>
      </c>
    </row>
    <row r="18" spans="2:3" x14ac:dyDescent="0.35">
      <c r="B18" s="55" t="s">
        <v>41</v>
      </c>
      <c r="C18" s="36">
        <v>11.305</v>
      </c>
    </row>
    <row r="19" spans="2:3" x14ac:dyDescent="0.35">
      <c r="B19" s="55" t="s">
        <v>44</v>
      </c>
      <c r="C19" s="36">
        <v>19.649999999999999</v>
      </c>
    </row>
    <row r="20" spans="2:3" x14ac:dyDescent="0.35">
      <c r="B20" s="55" t="s">
        <v>136</v>
      </c>
      <c r="C20" s="36">
        <v>26.585000000000001</v>
      </c>
    </row>
    <row r="21" spans="2:3" x14ac:dyDescent="0.35">
      <c r="B21" s="55" t="s">
        <v>184</v>
      </c>
      <c r="C21" s="36">
        <v>7.65</v>
      </c>
    </row>
    <row r="22" spans="2:3" x14ac:dyDescent="0.35">
      <c r="B22" s="54">
        <v>2</v>
      </c>
      <c r="C22" s="36">
        <v>442.97600000000006</v>
      </c>
    </row>
    <row r="23" spans="2:3" x14ac:dyDescent="0.35">
      <c r="B23" s="55" t="s">
        <v>180</v>
      </c>
      <c r="C23" s="36">
        <v>22.8</v>
      </c>
    </row>
    <row r="24" spans="2:3" x14ac:dyDescent="0.35">
      <c r="B24" s="55" t="s">
        <v>42</v>
      </c>
      <c r="C24" s="36">
        <v>28.5</v>
      </c>
    </row>
    <row r="25" spans="2:3" x14ac:dyDescent="0.35">
      <c r="B25" s="55" t="s">
        <v>173</v>
      </c>
      <c r="C25" s="36">
        <v>10.115</v>
      </c>
    </row>
    <row r="26" spans="2:3" x14ac:dyDescent="0.35">
      <c r="B26" s="55" t="s">
        <v>36</v>
      </c>
      <c r="C26" s="36">
        <v>42.085999999999999</v>
      </c>
    </row>
    <row r="27" spans="2:3" x14ac:dyDescent="0.35">
      <c r="B27" s="55" t="s">
        <v>139</v>
      </c>
      <c r="C27" s="36">
        <v>60.704999999999998</v>
      </c>
    </row>
    <row r="28" spans="2:3" x14ac:dyDescent="0.35">
      <c r="B28" s="55" t="s">
        <v>37</v>
      </c>
      <c r="C28" s="36">
        <v>17.100000000000001</v>
      </c>
    </row>
    <row r="29" spans="2:3" x14ac:dyDescent="0.35">
      <c r="B29" s="55" t="s">
        <v>40</v>
      </c>
      <c r="C29" s="36">
        <v>43.305</v>
      </c>
    </row>
    <row r="30" spans="2:3" x14ac:dyDescent="0.35">
      <c r="B30" s="55" t="s">
        <v>39</v>
      </c>
      <c r="C30" s="36">
        <v>84.294999999999987</v>
      </c>
    </row>
    <row r="31" spans="2:3" x14ac:dyDescent="0.35">
      <c r="B31" s="55" t="s">
        <v>43</v>
      </c>
      <c r="C31" s="36">
        <v>33.119999999999997</v>
      </c>
    </row>
    <row r="32" spans="2:3" x14ac:dyDescent="0.35">
      <c r="B32" s="55" t="s">
        <v>143</v>
      </c>
      <c r="C32" s="36">
        <v>18</v>
      </c>
    </row>
    <row r="33" spans="2:3" x14ac:dyDescent="0.35">
      <c r="B33" s="55" t="s">
        <v>41</v>
      </c>
      <c r="C33" s="36">
        <v>28.05</v>
      </c>
    </row>
    <row r="34" spans="2:3" x14ac:dyDescent="0.35">
      <c r="B34" s="55" t="s">
        <v>232</v>
      </c>
      <c r="C34" s="36">
        <v>14.1</v>
      </c>
    </row>
    <row r="35" spans="2:3" x14ac:dyDescent="0.35">
      <c r="B35" s="55" t="s">
        <v>44</v>
      </c>
      <c r="C35" s="36">
        <v>18</v>
      </c>
    </row>
    <row r="36" spans="2:3" x14ac:dyDescent="0.35">
      <c r="B36" s="55" t="s">
        <v>156</v>
      </c>
      <c r="C36" s="36">
        <v>22.8</v>
      </c>
    </row>
    <row r="37" spans="2:3" x14ac:dyDescent="0.35">
      <c r="B37" s="54">
        <v>3</v>
      </c>
      <c r="C37" s="36">
        <v>909.62850000000003</v>
      </c>
    </row>
    <row r="38" spans="2:3" x14ac:dyDescent="0.35">
      <c r="B38" s="55" t="s">
        <v>38</v>
      </c>
      <c r="C38" s="36">
        <v>36</v>
      </c>
    </row>
    <row r="39" spans="2:3" x14ac:dyDescent="0.35">
      <c r="B39" s="55" t="s">
        <v>180</v>
      </c>
      <c r="C39" s="36">
        <v>15.172500000000001</v>
      </c>
    </row>
    <row r="40" spans="2:3" x14ac:dyDescent="0.35">
      <c r="B40" s="55" t="s">
        <v>42</v>
      </c>
      <c r="C40" s="36">
        <v>22.95</v>
      </c>
    </row>
    <row r="41" spans="2:3" x14ac:dyDescent="0.35">
      <c r="B41" s="55" t="s">
        <v>173</v>
      </c>
      <c r="C41" s="36">
        <v>22.5</v>
      </c>
    </row>
    <row r="42" spans="2:3" x14ac:dyDescent="0.35">
      <c r="B42" s="55" t="s">
        <v>36</v>
      </c>
      <c r="C42" s="36">
        <v>53.774999999999999</v>
      </c>
    </row>
    <row r="43" spans="2:3" x14ac:dyDescent="0.35">
      <c r="B43" s="55" t="s">
        <v>139</v>
      </c>
      <c r="C43" s="36">
        <v>57.867000000000004</v>
      </c>
    </row>
    <row r="44" spans="2:3" x14ac:dyDescent="0.35">
      <c r="B44" s="55" t="s">
        <v>37</v>
      </c>
      <c r="C44" s="36">
        <v>60.57</v>
      </c>
    </row>
    <row r="45" spans="2:3" x14ac:dyDescent="0.35">
      <c r="B45" s="55" t="s">
        <v>40</v>
      </c>
      <c r="C45" s="36">
        <v>60.022500000000008</v>
      </c>
    </row>
    <row r="46" spans="2:3" x14ac:dyDescent="0.35">
      <c r="B46" s="55" t="s">
        <v>186</v>
      </c>
      <c r="C46" s="36">
        <v>30.6</v>
      </c>
    </row>
    <row r="47" spans="2:3" x14ac:dyDescent="0.35">
      <c r="B47" s="55" t="s">
        <v>39</v>
      </c>
      <c r="C47" s="36">
        <v>77.936999999999998</v>
      </c>
    </row>
    <row r="48" spans="2:3" x14ac:dyDescent="0.35">
      <c r="B48" s="55" t="s">
        <v>43</v>
      </c>
      <c r="C48" s="36">
        <v>38.022000000000006</v>
      </c>
    </row>
    <row r="49" spans="2:3" x14ac:dyDescent="0.35">
      <c r="B49" s="55" t="s">
        <v>143</v>
      </c>
      <c r="C49" s="36">
        <v>122.58</v>
      </c>
    </row>
    <row r="50" spans="2:3" x14ac:dyDescent="0.35">
      <c r="B50" s="55" t="s">
        <v>41</v>
      </c>
      <c r="C50" s="36">
        <v>83.79</v>
      </c>
    </row>
    <row r="51" spans="2:3" x14ac:dyDescent="0.35">
      <c r="B51" s="55" t="s">
        <v>232</v>
      </c>
      <c r="C51" s="36">
        <v>114.6225</v>
      </c>
    </row>
    <row r="52" spans="2:3" x14ac:dyDescent="0.35">
      <c r="B52" s="55" t="s">
        <v>44</v>
      </c>
      <c r="C52" s="36">
        <v>33.840000000000003</v>
      </c>
    </row>
    <row r="53" spans="2:3" x14ac:dyDescent="0.35">
      <c r="B53" s="55" t="s">
        <v>136</v>
      </c>
      <c r="C53" s="36">
        <v>24.84</v>
      </c>
    </row>
    <row r="54" spans="2:3" x14ac:dyDescent="0.35">
      <c r="B54" s="55" t="s">
        <v>184</v>
      </c>
      <c r="C54" s="36">
        <v>54.540000000000006</v>
      </c>
    </row>
    <row r="55" spans="2:3" x14ac:dyDescent="0.35">
      <c r="B55" s="54">
        <v>4</v>
      </c>
      <c r="C55" s="36">
        <v>907.39200000000005</v>
      </c>
    </row>
    <row r="56" spans="2:3" x14ac:dyDescent="0.35">
      <c r="B56" s="55" t="s">
        <v>38</v>
      </c>
      <c r="C56" s="36">
        <v>22.372</v>
      </c>
    </row>
    <row r="57" spans="2:3" x14ac:dyDescent="0.35">
      <c r="B57" s="55" t="s">
        <v>180</v>
      </c>
      <c r="C57" s="36">
        <v>97.12</v>
      </c>
    </row>
    <row r="58" spans="2:3" x14ac:dyDescent="0.35">
      <c r="B58" s="55" t="s">
        <v>42</v>
      </c>
      <c r="C58" s="36">
        <v>71.8</v>
      </c>
    </row>
    <row r="59" spans="2:3" x14ac:dyDescent="0.35">
      <c r="B59" s="55" t="s">
        <v>173</v>
      </c>
      <c r="C59" s="36">
        <v>60.4</v>
      </c>
    </row>
    <row r="60" spans="2:3" x14ac:dyDescent="0.35">
      <c r="B60" s="55" t="s">
        <v>139</v>
      </c>
      <c r="C60" s="36">
        <v>94.8</v>
      </c>
    </row>
    <row r="61" spans="2:3" x14ac:dyDescent="0.35">
      <c r="B61" s="55" t="s">
        <v>37</v>
      </c>
      <c r="C61" s="36">
        <v>82.5</v>
      </c>
    </row>
    <row r="62" spans="2:3" x14ac:dyDescent="0.35">
      <c r="B62" s="55" t="s">
        <v>40</v>
      </c>
      <c r="C62" s="36">
        <v>203.42999999999998</v>
      </c>
    </row>
    <row r="63" spans="2:3" x14ac:dyDescent="0.35">
      <c r="B63" s="55" t="s">
        <v>186</v>
      </c>
      <c r="C63" s="36">
        <v>34.200000000000003</v>
      </c>
    </row>
    <row r="64" spans="2:3" x14ac:dyDescent="0.35">
      <c r="B64" s="55" t="s">
        <v>39</v>
      </c>
      <c r="C64" s="36">
        <v>114.24000000000001</v>
      </c>
    </row>
    <row r="65" spans="2:3" x14ac:dyDescent="0.35">
      <c r="B65" s="55" t="s">
        <v>232</v>
      </c>
      <c r="C65" s="36">
        <v>22.61</v>
      </c>
    </row>
    <row r="66" spans="2:3" x14ac:dyDescent="0.35">
      <c r="B66" s="55" t="s">
        <v>44</v>
      </c>
      <c r="C66" s="36">
        <v>30.6</v>
      </c>
    </row>
    <row r="67" spans="2:3" x14ac:dyDescent="0.35">
      <c r="B67" s="55" t="s">
        <v>156</v>
      </c>
      <c r="C67" s="36">
        <v>73.319999999999993</v>
      </c>
    </row>
    <row r="68" spans="2:3" x14ac:dyDescent="0.35">
      <c r="B68" s="54">
        <v>5</v>
      </c>
      <c r="C68" s="36">
        <v>1271.4025000000001</v>
      </c>
    </row>
    <row r="69" spans="2:3" x14ac:dyDescent="0.35">
      <c r="B69" s="55" t="s">
        <v>173</v>
      </c>
      <c r="C69" s="36">
        <v>37.6</v>
      </c>
    </row>
    <row r="70" spans="2:3" x14ac:dyDescent="0.35">
      <c r="B70" s="55" t="s">
        <v>36</v>
      </c>
      <c r="C70" s="36">
        <v>59.5</v>
      </c>
    </row>
    <row r="71" spans="2:3" x14ac:dyDescent="0.35">
      <c r="B71" s="55" t="s">
        <v>37</v>
      </c>
      <c r="C71" s="36">
        <v>168.09</v>
      </c>
    </row>
    <row r="72" spans="2:3" x14ac:dyDescent="0.35">
      <c r="B72" s="55" t="s">
        <v>40</v>
      </c>
      <c r="C72" s="36">
        <v>268.92500000000001</v>
      </c>
    </row>
    <row r="73" spans="2:3" x14ac:dyDescent="0.35">
      <c r="B73" s="55" t="s">
        <v>186</v>
      </c>
      <c r="C73" s="36">
        <v>40.5</v>
      </c>
    </row>
    <row r="74" spans="2:3" x14ac:dyDescent="0.35">
      <c r="B74" s="55" t="s">
        <v>39</v>
      </c>
      <c r="C74" s="36">
        <v>301.61250000000001</v>
      </c>
    </row>
    <row r="75" spans="2:3" x14ac:dyDescent="0.35">
      <c r="B75" s="55" t="s">
        <v>143</v>
      </c>
      <c r="C75" s="36">
        <v>54</v>
      </c>
    </row>
    <row r="76" spans="2:3" x14ac:dyDescent="0.35">
      <c r="B76" s="55" t="s">
        <v>232</v>
      </c>
      <c r="C76" s="36">
        <v>35.25</v>
      </c>
    </row>
    <row r="77" spans="2:3" x14ac:dyDescent="0.35">
      <c r="B77" s="55" t="s">
        <v>44</v>
      </c>
      <c r="C77" s="36">
        <v>120.25</v>
      </c>
    </row>
    <row r="78" spans="2:3" x14ac:dyDescent="0.35">
      <c r="B78" s="55" t="s">
        <v>136</v>
      </c>
      <c r="C78" s="36">
        <v>72.75</v>
      </c>
    </row>
    <row r="79" spans="2:3" x14ac:dyDescent="0.35">
      <c r="B79" s="55" t="s">
        <v>184</v>
      </c>
      <c r="C79" s="36">
        <v>56.4</v>
      </c>
    </row>
    <row r="80" spans="2:3" x14ac:dyDescent="0.35">
      <c r="B80" s="55" t="s">
        <v>156</v>
      </c>
      <c r="C80" s="36">
        <v>56.524999999999999</v>
      </c>
    </row>
    <row r="81" spans="2:3" x14ac:dyDescent="0.35">
      <c r="B81" s="54">
        <v>6</v>
      </c>
      <c r="C81" s="36">
        <v>1090.6020000000001</v>
      </c>
    </row>
    <row r="82" spans="2:3" x14ac:dyDescent="0.35">
      <c r="B82" s="55" t="s">
        <v>38</v>
      </c>
      <c r="C82" s="36">
        <v>42.75</v>
      </c>
    </row>
    <row r="83" spans="2:3" x14ac:dyDescent="0.35">
      <c r="B83" s="55" t="s">
        <v>180</v>
      </c>
      <c r="C83" s="36">
        <v>66.239999999999995</v>
      </c>
    </row>
    <row r="84" spans="2:3" x14ac:dyDescent="0.35">
      <c r="B84" s="55" t="s">
        <v>42</v>
      </c>
      <c r="C84" s="36">
        <v>50.76</v>
      </c>
    </row>
    <row r="85" spans="2:3" x14ac:dyDescent="0.35">
      <c r="B85" s="55" t="s">
        <v>36</v>
      </c>
      <c r="C85" s="36">
        <v>183.858</v>
      </c>
    </row>
    <row r="86" spans="2:3" x14ac:dyDescent="0.35">
      <c r="B86" s="55" t="s">
        <v>37</v>
      </c>
      <c r="C86" s="36">
        <v>68.544000000000011</v>
      </c>
    </row>
    <row r="87" spans="2:3" x14ac:dyDescent="0.35">
      <c r="B87" s="55" t="s">
        <v>40</v>
      </c>
      <c r="C87" s="36">
        <v>213.04500000000002</v>
      </c>
    </row>
    <row r="88" spans="2:3" x14ac:dyDescent="0.35">
      <c r="B88" s="55" t="s">
        <v>186</v>
      </c>
      <c r="C88" s="36">
        <v>140.14500000000001</v>
      </c>
    </row>
    <row r="89" spans="2:3" x14ac:dyDescent="0.35">
      <c r="B89" s="55" t="s">
        <v>39</v>
      </c>
      <c r="C89" s="36">
        <v>179.82</v>
      </c>
    </row>
    <row r="90" spans="2:3" x14ac:dyDescent="0.35">
      <c r="B90" s="55" t="s">
        <v>136</v>
      </c>
      <c r="C90" s="36">
        <v>100.44</v>
      </c>
    </row>
    <row r="91" spans="2:3" x14ac:dyDescent="0.35">
      <c r="B91" s="55" t="s">
        <v>184</v>
      </c>
      <c r="C91" s="36">
        <v>45</v>
      </c>
    </row>
    <row r="92" spans="2:3" x14ac:dyDescent="0.35">
      <c r="B92" s="54">
        <v>7</v>
      </c>
      <c r="C92" s="36">
        <v>1678.1624999999999</v>
      </c>
    </row>
    <row r="93" spans="2:3" x14ac:dyDescent="0.35">
      <c r="B93" s="55" t="s">
        <v>173</v>
      </c>
      <c r="C93" s="36">
        <v>63</v>
      </c>
    </row>
    <row r="94" spans="2:3" x14ac:dyDescent="0.35">
      <c r="B94" s="55" t="s">
        <v>36</v>
      </c>
      <c r="C94" s="36">
        <v>344.9425</v>
      </c>
    </row>
    <row r="95" spans="2:3" x14ac:dyDescent="0.35">
      <c r="B95" s="55" t="s">
        <v>139</v>
      </c>
      <c r="C95" s="36">
        <v>49.875</v>
      </c>
    </row>
    <row r="96" spans="2:3" x14ac:dyDescent="0.35">
      <c r="B96" s="55" t="s">
        <v>37</v>
      </c>
      <c r="C96" s="36">
        <v>123.5675</v>
      </c>
    </row>
    <row r="97" spans="2:3" x14ac:dyDescent="0.35">
      <c r="B97" s="55" t="s">
        <v>40</v>
      </c>
      <c r="C97" s="36">
        <v>144.06</v>
      </c>
    </row>
    <row r="98" spans="2:3" x14ac:dyDescent="0.35">
      <c r="B98" s="55" t="s">
        <v>186</v>
      </c>
      <c r="C98" s="36">
        <v>179.89999999999998</v>
      </c>
    </row>
    <row r="99" spans="2:3" x14ac:dyDescent="0.35">
      <c r="B99" s="55" t="s">
        <v>39</v>
      </c>
      <c r="C99" s="36">
        <v>118.11799999999999</v>
      </c>
    </row>
    <row r="100" spans="2:3" x14ac:dyDescent="0.35">
      <c r="B100" s="55" t="s">
        <v>43</v>
      </c>
      <c r="C100" s="36">
        <v>79.8</v>
      </c>
    </row>
    <row r="101" spans="2:3" x14ac:dyDescent="0.35">
      <c r="B101" s="55" t="s">
        <v>143</v>
      </c>
      <c r="C101" s="36">
        <v>90.670999999999992</v>
      </c>
    </row>
    <row r="102" spans="2:3" x14ac:dyDescent="0.35">
      <c r="B102" s="55" t="s">
        <v>41</v>
      </c>
      <c r="C102" s="36">
        <v>92.924999999999997</v>
      </c>
    </row>
    <row r="103" spans="2:3" x14ac:dyDescent="0.35">
      <c r="B103" s="55" t="s">
        <v>232</v>
      </c>
      <c r="C103" s="36">
        <v>75.599999999999994</v>
      </c>
    </row>
    <row r="104" spans="2:3" x14ac:dyDescent="0.35">
      <c r="B104" s="55" t="s">
        <v>44</v>
      </c>
      <c r="C104" s="36">
        <v>52.5</v>
      </c>
    </row>
    <row r="105" spans="2:3" x14ac:dyDescent="0.35">
      <c r="B105" s="55" t="s">
        <v>136</v>
      </c>
      <c r="C105" s="36">
        <v>139.636</v>
      </c>
    </row>
    <row r="106" spans="2:3" x14ac:dyDescent="0.35">
      <c r="B106" s="55" t="s">
        <v>184</v>
      </c>
      <c r="C106" s="36">
        <v>39.567499999999995</v>
      </c>
    </row>
    <row r="107" spans="2:3" x14ac:dyDescent="0.35">
      <c r="B107" s="55" t="s">
        <v>156</v>
      </c>
      <c r="C107" s="36">
        <v>84</v>
      </c>
    </row>
    <row r="108" spans="2:3" x14ac:dyDescent="0.35">
      <c r="B108" s="54">
        <v>8</v>
      </c>
      <c r="C108" s="36">
        <v>2098.0680000000002</v>
      </c>
    </row>
    <row r="109" spans="2:3" x14ac:dyDescent="0.35">
      <c r="B109" s="55" t="s">
        <v>38</v>
      </c>
      <c r="C109" s="36">
        <v>325.54399999999998</v>
      </c>
    </row>
    <row r="110" spans="2:3" x14ac:dyDescent="0.35">
      <c r="B110" s="55" t="s">
        <v>42</v>
      </c>
      <c r="C110" s="36">
        <v>55.2</v>
      </c>
    </row>
    <row r="111" spans="2:3" x14ac:dyDescent="0.35">
      <c r="B111" s="55" t="s">
        <v>173</v>
      </c>
      <c r="C111" s="36">
        <v>188.02</v>
      </c>
    </row>
    <row r="112" spans="2:3" x14ac:dyDescent="0.35">
      <c r="B112" s="55" t="s">
        <v>36</v>
      </c>
      <c r="C112" s="36">
        <v>104.04</v>
      </c>
    </row>
    <row r="113" spans="2:3" x14ac:dyDescent="0.35">
      <c r="B113" s="55" t="s">
        <v>139</v>
      </c>
      <c r="C113" s="36">
        <v>64</v>
      </c>
    </row>
    <row r="114" spans="2:3" x14ac:dyDescent="0.35">
      <c r="B114" s="55" t="s">
        <v>37</v>
      </c>
      <c r="C114" s="36">
        <v>174.72</v>
      </c>
    </row>
    <row r="115" spans="2:3" x14ac:dyDescent="0.35">
      <c r="B115" s="55" t="s">
        <v>40</v>
      </c>
      <c r="C115" s="36">
        <v>249.6</v>
      </c>
    </row>
    <row r="116" spans="2:3" x14ac:dyDescent="0.35">
      <c r="B116" s="55" t="s">
        <v>186</v>
      </c>
      <c r="C116" s="36">
        <v>156.80000000000001</v>
      </c>
    </row>
    <row r="117" spans="2:3" x14ac:dyDescent="0.35">
      <c r="B117" s="55" t="s">
        <v>39</v>
      </c>
      <c r="C117" s="36">
        <v>290.45999999999998</v>
      </c>
    </row>
    <row r="118" spans="2:3" x14ac:dyDescent="0.35">
      <c r="B118" s="55" t="s">
        <v>43</v>
      </c>
      <c r="C118" s="36">
        <v>91.2</v>
      </c>
    </row>
    <row r="119" spans="2:3" x14ac:dyDescent="0.35">
      <c r="B119" s="55" t="s">
        <v>143</v>
      </c>
      <c r="C119" s="36">
        <v>47.6</v>
      </c>
    </row>
    <row r="120" spans="2:3" x14ac:dyDescent="0.35">
      <c r="B120" s="55" t="s">
        <v>41</v>
      </c>
      <c r="C120" s="36">
        <v>150.4</v>
      </c>
    </row>
    <row r="121" spans="2:3" x14ac:dyDescent="0.35">
      <c r="B121" s="55" t="s">
        <v>136</v>
      </c>
      <c r="C121" s="36">
        <v>47.6</v>
      </c>
    </row>
    <row r="122" spans="2:3" x14ac:dyDescent="0.35">
      <c r="B122" s="55" t="s">
        <v>184</v>
      </c>
      <c r="C122" s="36">
        <v>108.14000000000001</v>
      </c>
    </row>
    <row r="123" spans="2:3" x14ac:dyDescent="0.35">
      <c r="B123" s="55" t="s">
        <v>156</v>
      </c>
      <c r="C123" s="36">
        <v>44.744</v>
      </c>
    </row>
    <row r="124" spans="2:3" x14ac:dyDescent="0.35">
      <c r="B124" s="54">
        <v>9</v>
      </c>
      <c r="C124" s="36">
        <v>2067.9389999999999</v>
      </c>
    </row>
    <row r="125" spans="2:3" x14ac:dyDescent="0.35">
      <c r="B125" s="55" t="s">
        <v>38</v>
      </c>
      <c r="C125" s="36">
        <v>62.1</v>
      </c>
    </row>
    <row r="126" spans="2:3" x14ac:dyDescent="0.35">
      <c r="B126" s="55" t="s">
        <v>180</v>
      </c>
      <c r="C126" s="36">
        <v>134.1</v>
      </c>
    </row>
    <row r="127" spans="2:3" x14ac:dyDescent="0.35">
      <c r="B127" s="55" t="s">
        <v>42</v>
      </c>
      <c r="C127" s="36">
        <v>140.76</v>
      </c>
    </row>
    <row r="128" spans="2:3" x14ac:dyDescent="0.35">
      <c r="B128" s="55" t="s">
        <v>36</v>
      </c>
      <c r="C128" s="36">
        <v>196.69499999999999</v>
      </c>
    </row>
    <row r="129" spans="2:3" x14ac:dyDescent="0.35">
      <c r="B129" s="55" t="s">
        <v>139</v>
      </c>
      <c r="C129" s="36">
        <v>67.5</v>
      </c>
    </row>
    <row r="130" spans="2:3" x14ac:dyDescent="0.35">
      <c r="B130" s="55" t="s">
        <v>37</v>
      </c>
      <c r="C130" s="36">
        <v>50.337000000000003</v>
      </c>
    </row>
    <row r="131" spans="2:3" x14ac:dyDescent="0.35">
      <c r="B131" s="55" t="s">
        <v>40</v>
      </c>
      <c r="C131" s="36">
        <v>307.8</v>
      </c>
    </row>
    <row r="132" spans="2:3" x14ac:dyDescent="0.35">
      <c r="B132" s="55" t="s">
        <v>39</v>
      </c>
      <c r="C132" s="36">
        <v>415.64699999999999</v>
      </c>
    </row>
    <row r="133" spans="2:3" x14ac:dyDescent="0.35">
      <c r="B133" s="55" t="s">
        <v>43</v>
      </c>
      <c r="C133" s="36">
        <v>50.872500000000002</v>
      </c>
    </row>
    <row r="134" spans="2:3" x14ac:dyDescent="0.35">
      <c r="B134" s="55" t="s">
        <v>143</v>
      </c>
      <c r="C134" s="36">
        <v>45.517500000000005</v>
      </c>
    </row>
    <row r="135" spans="2:3" x14ac:dyDescent="0.35">
      <c r="B135" s="55" t="s">
        <v>232</v>
      </c>
      <c r="C135" s="36">
        <v>97.2</v>
      </c>
    </row>
    <row r="136" spans="2:3" x14ac:dyDescent="0.35">
      <c r="B136" s="55" t="s">
        <v>44</v>
      </c>
      <c r="C136" s="36">
        <v>151.08750000000003</v>
      </c>
    </row>
    <row r="137" spans="2:3" x14ac:dyDescent="0.35">
      <c r="B137" s="55" t="s">
        <v>184</v>
      </c>
      <c r="C137" s="36">
        <v>128.25</v>
      </c>
    </row>
    <row r="138" spans="2:3" x14ac:dyDescent="0.35">
      <c r="B138" s="55" t="s">
        <v>156</v>
      </c>
      <c r="C138" s="36">
        <v>220.07249999999999</v>
      </c>
    </row>
    <row r="139" spans="2:3" x14ac:dyDescent="0.35">
      <c r="B139" s="54">
        <v>10</v>
      </c>
      <c r="C139" s="36">
        <v>2389.0650000000001</v>
      </c>
    </row>
    <row r="140" spans="2:3" x14ac:dyDescent="0.35">
      <c r="B140" s="55" t="s">
        <v>38</v>
      </c>
      <c r="C140" s="36">
        <v>283.5</v>
      </c>
    </row>
    <row r="141" spans="2:3" x14ac:dyDescent="0.35">
      <c r="B141" s="55" t="s">
        <v>180</v>
      </c>
      <c r="C141" s="36">
        <v>202.43</v>
      </c>
    </row>
    <row r="142" spans="2:3" x14ac:dyDescent="0.35">
      <c r="B142" s="55" t="s">
        <v>42</v>
      </c>
      <c r="C142" s="36">
        <v>191.25</v>
      </c>
    </row>
    <row r="143" spans="2:3" x14ac:dyDescent="0.35">
      <c r="B143" s="55" t="s">
        <v>36</v>
      </c>
      <c r="C143" s="36">
        <v>124.05</v>
      </c>
    </row>
    <row r="144" spans="2:3" x14ac:dyDescent="0.35">
      <c r="B144" s="55" t="s">
        <v>139</v>
      </c>
      <c r="C144" s="36">
        <v>153</v>
      </c>
    </row>
    <row r="145" spans="2:3" x14ac:dyDescent="0.35">
      <c r="B145" s="55" t="s">
        <v>37</v>
      </c>
      <c r="C145" s="36">
        <v>293.18</v>
      </c>
    </row>
    <row r="146" spans="2:3" x14ac:dyDescent="0.35">
      <c r="B146" s="55" t="s">
        <v>40</v>
      </c>
      <c r="C146" s="36">
        <v>346.93</v>
      </c>
    </row>
    <row r="147" spans="2:3" x14ac:dyDescent="0.35">
      <c r="B147" s="55" t="s">
        <v>186</v>
      </c>
      <c r="C147" s="36">
        <v>70.5</v>
      </c>
    </row>
    <row r="148" spans="2:3" x14ac:dyDescent="0.35">
      <c r="B148" s="55" t="s">
        <v>39</v>
      </c>
      <c r="C148" s="36">
        <v>306.92500000000001</v>
      </c>
    </row>
    <row r="149" spans="2:3" x14ac:dyDescent="0.35">
      <c r="B149" s="55" t="s">
        <v>143</v>
      </c>
      <c r="C149" s="36">
        <v>82.8</v>
      </c>
    </row>
    <row r="150" spans="2:3" x14ac:dyDescent="0.35">
      <c r="B150" s="55" t="s">
        <v>41</v>
      </c>
      <c r="C150" s="36">
        <v>75</v>
      </c>
    </row>
    <row r="151" spans="2:3" x14ac:dyDescent="0.35">
      <c r="B151" s="55" t="s">
        <v>136</v>
      </c>
      <c r="C151" s="36">
        <v>72</v>
      </c>
    </row>
    <row r="152" spans="2:3" x14ac:dyDescent="0.35">
      <c r="B152" s="55" t="s">
        <v>156</v>
      </c>
      <c r="C152" s="36">
        <v>187.5</v>
      </c>
    </row>
    <row r="153" spans="2:3" x14ac:dyDescent="0.35">
      <c r="B153" s="54" t="s">
        <v>292</v>
      </c>
      <c r="C153" s="36">
        <v>13117.308500000003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1176-C696-C945-A652-624DED63750A}">
  <dimension ref="A3:HO233"/>
  <sheetViews>
    <sheetView zoomScaleNormal="100" workbookViewId="0">
      <selection activeCell="A2" sqref="A2"/>
    </sheetView>
  </sheetViews>
  <sheetFormatPr defaultColWidth="8.83203125" defaultRowHeight="14.5" x14ac:dyDescent="0.35"/>
  <cols>
    <col min="1" max="1" width="30.83203125" style="56" bestFit="1" customWidth="1"/>
    <col min="2" max="2" width="11.6640625" style="56" bestFit="1" customWidth="1"/>
    <col min="3" max="9" width="6.83203125" style="56" bestFit="1" customWidth="1"/>
    <col min="10" max="27" width="7.83203125" style="56" bestFit="1" customWidth="1"/>
    <col min="28" max="36" width="6.83203125" style="56" bestFit="1" customWidth="1"/>
    <col min="37" max="56" width="7.83203125" style="56" bestFit="1" customWidth="1"/>
    <col min="57" max="65" width="6.83203125" style="56" bestFit="1" customWidth="1"/>
    <col min="66" max="82" width="7.83203125" style="56" bestFit="1" customWidth="1"/>
    <col min="83" max="90" width="6.83203125" style="56" bestFit="1" customWidth="1"/>
    <col min="91" max="111" width="7.83203125" style="56" bestFit="1" customWidth="1"/>
    <col min="112" max="112" width="10.6640625" style="56" bestFit="1" customWidth="1"/>
    <col min="113" max="113" width="9" style="56" bestFit="1" customWidth="1"/>
    <col min="114" max="114" width="6.83203125" style="56" bestFit="1" customWidth="1"/>
    <col min="115" max="115" width="9" style="56" bestFit="1" customWidth="1"/>
    <col min="116" max="116" width="6.83203125" style="56" bestFit="1" customWidth="1"/>
    <col min="117" max="117" width="9" style="56" bestFit="1" customWidth="1"/>
    <col min="118" max="118" width="6.83203125" style="56" bestFit="1" customWidth="1"/>
    <col min="119" max="119" width="9" style="56" bestFit="1" customWidth="1"/>
    <col min="120" max="120" width="6.83203125" style="56" bestFit="1" customWidth="1"/>
    <col min="121" max="121" width="9" style="56" bestFit="1" customWidth="1"/>
    <col min="122" max="122" width="6.83203125" style="56" bestFit="1" customWidth="1"/>
    <col min="123" max="123" width="9" style="56" bestFit="1" customWidth="1"/>
    <col min="124" max="124" width="6.83203125" style="56" bestFit="1" customWidth="1"/>
    <col min="125" max="125" width="9" style="56" bestFit="1" customWidth="1"/>
    <col min="126" max="126" width="6.83203125" style="56" bestFit="1" customWidth="1"/>
    <col min="127" max="127" width="9" style="56" bestFit="1" customWidth="1"/>
    <col min="128" max="128" width="6.83203125" style="56" bestFit="1" customWidth="1"/>
    <col min="129" max="129" width="9" style="56" bestFit="1" customWidth="1"/>
    <col min="130" max="130" width="7.83203125" style="56" bestFit="1" customWidth="1"/>
    <col min="131" max="131" width="9" style="56" bestFit="1" customWidth="1"/>
    <col min="132" max="132" width="7.83203125" style="56" bestFit="1" customWidth="1"/>
    <col min="133" max="133" width="9" style="56" bestFit="1" customWidth="1"/>
    <col min="134" max="134" width="7.83203125" style="56" bestFit="1" customWidth="1"/>
    <col min="135" max="135" width="9" style="56" bestFit="1" customWidth="1"/>
    <col min="136" max="136" width="7.83203125" style="56" bestFit="1" customWidth="1"/>
    <col min="137" max="137" width="9" style="56" bestFit="1" customWidth="1"/>
    <col min="138" max="138" width="7.83203125" style="56" bestFit="1" customWidth="1"/>
    <col min="139" max="139" width="9" style="56" bestFit="1" customWidth="1"/>
    <col min="140" max="140" width="7.83203125" style="56" bestFit="1" customWidth="1"/>
    <col min="141" max="141" width="9" style="56" bestFit="1" customWidth="1"/>
    <col min="142" max="142" width="7.83203125" style="56" bestFit="1" customWidth="1"/>
    <col min="143" max="143" width="9" style="56" bestFit="1" customWidth="1"/>
    <col min="144" max="144" width="7.83203125" style="56" bestFit="1" customWidth="1"/>
    <col min="145" max="145" width="9" style="56" bestFit="1" customWidth="1"/>
    <col min="146" max="146" width="7.83203125" style="56" bestFit="1" customWidth="1"/>
    <col min="147" max="147" width="9" style="56" bestFit="1" customWidth="1"/>
    <col min="148" max="148" width="7.83203125" style="56" bestFit="1" customWidth="1"/>
    <col min="149" max="149" width="9" style="56" bestFit="1" customWidth="1"/>
    <col min="150" max="150" width="7.83203125" style="56" bestFit="1" customWidth="1"/>
    <col min="151" max="151" width="9" style="56" bestFit="1" customWidth="1"/>
    <col min="152" max="152" width="7.83203125" style="56" bestFit="1" customWidth="1"/>
    <col min="153" max="153" width="9" style="56" bestFit="1" customWidth="1"/>
    <col min="154" max="154" width="7.83203125" style="56" bestFit="1" customWidth="1"/>
    <col min="155" max="155" width="9" style="56" bestFit="1" customWidth="1"/>
    <col min="156" max="156" width="7.83203125" style="56" bestFit="1" customWidth="1"/>
    <col min="157" max="157" width="9" style="56" bestFit="1" customWidth="1"/>
    <col min="158" max="158" width="7.83203125" style="56" bestFit="1" customWidth="1"/>
    <col min="159" max="159" width="9" style="56" bestFit="1" customWidth="1"/>
    <col min="160" max="160" width="7.83203125" style="56" bestFit="1" customWidth="1"/>
    <col min="161" max="161" width="9" style="56" bestFit="1" customWidth="1"/>
    <col min="162" max="162" width="7.83203125" style="56" bestFit="1" customWidth="1"/>
    <col min="163" max="163" width="9" style="56" bestFit="1" customWidth="1"/>
    <col min="164" max="164" width="6.83203125" style="56" bestFit="1" customWidth="1"/>
    <col min="165" max="165" width="9" style="56" bestFit="1" customWidth="1"/>
    <col min="166" max="166" width="6.83203125" style="56" bestFit="1" customWidth="1"/>
    <col min="167" max="167" width="9" style="56" bestFit="1" customWidth="1"/>
    <col min="168" max="168" width="6.83203125" style="56" bestFit="1" customWidth="1"/>
    <col min="169" max="169" width="9" style="56" bestFit="1" customWidth="1"/>
    <col min="170" max="170" width="6.83203125" style="56" bestFit="1" customWidth="1"/>
    <col min="171" max="171" width="9" style="56" bestFit="1" customWidth="1"/>
    <col min="172" max="172" width="6.83203125" style="56" bestFit="1" customWidth="1"/>
    <col min="173" max="173" width="9" style="56" bestFit="1" customWidth="1"/>
    <col min="174" max="174" width="6.83203125" style="56" bestFit="1" customWidth="1"/>
    <col min="175" max="175" width="9" style="56" bestFit="1" customWidth="1"/>
    <col min="176" max="176" width="6.83203125" style="56" bestFit="1" customWidth="1"/>
    <col min="177" max="177" width="9" style="56" bestFit="1" customWidth="1"/>
    <col min="178" max="178" width="6.83203125" style="56" bestFit="1" customWidth="1"/>
    <col min="179" max="179" width="9" style="56" bestFit="1" customWidth="1"/>
    <col min="180" max="180" width="7.83203125" style="56" bestFit="1" customWidth="1"/>
    <col min="181" max="181" width="9" style="56" bestFit="1" customWidth="1"/>
    <col min="182" max="182" width="7.83203125" style="56" bestFit="1" customWidth="1"/>
    <col min="183" max="183" width="9" style="56" bestFit="1" customWidth="1"/>
    <col min="184" max="184" width="7.83203125" style="56" bestFit="1" customWidth="1"/>
    <col min="185" max="185" width="9" style="56" bestFit="1" customWidth="1"/>
    <col min="186" max="186" width="7.83203125" style="56" bestFit="1" customWidth="1"/>
    <col min="187" max="187" width="9" style="56" bestFit="1" customWidth="1"/>
    <col min="188" max="188" width="7.83203125" style="56" bestFit="1" customWidth="1"/>
    <col min="189" max="189" width="9" style="56" bestFit="1" customWidth="1"/>
    <col min="190" max="190" width="7.83203125" style="56" bestFit="1" customWidth="1"/>
    <col min="191" max="191" width="9" style="56" bestFit="1" customWidth="1"/>
    <col min="192" max="192" width="7.83203125" style="56" bestFit="1" customWidth="1"/>
    <col min="193" max="193" width="9" style="56" bestFit="1" customWidth="1"/>
    <col min="194" max="194" width="7.83203125" style="56" bestFit="1" customWidth="1"/>
    <col min="195" max="195" width="9" style="56" bestFit="1" customWidth="1"/>
    <col min="196" max="196" width="7.83203125" style="56" bestFit="1" customWidth="1"/>
    <col min="197" max="197" width="9" style="56" bestFit="1" customWidth="1"/>
    <col min="198" max="198" width="7.83203125" style="56" bestFit="1" customWidth="1"/>
    <col min="199" max="199" width="9" style="56" bestFit="1" customWidth="1"/>
    <col min="200" max="200" width="7.83203125" style="56" bestFit="1" customWidth="1"/>
    <col min="201" max="201" width="9" style="56" bestFit="1" customWidth="1"/>
    <col min="202" max="202" width="7.83203125" style="56" bestFit="1" customWidth="1"/>
    <col min="203" max="203" width="9" style="56" bestFit="1" customWidth="1"/>
    <col min="204" max="204" width="7.83203125" style="56" bestFit="1" customWidth="1"/>
    <col min="205" max="205" width="9" style="56" bestFit="1" customWidth="1"/>
    <col min="206" max="206" width="7.83203125" style="56" bestFit="1" customWidth="1"/>
    <col min="207" max="207" width="9" style="56" bestFit="1" customWidth="1"/>
    <col min="208" max="208" width="7.83203125" style="56" bestFit="1" customWidth="1"/>
    <col min="209" max="209" width="9" style="56" bestFit="1" customWidth="1"/>
    <col min="210" max="210" width="7.83203125" style="56" bestFit="1" customWidth="1"/>
    <col min="211" max="211" width="9" style="56" bestFit="1" customWidth="1"/>
    <col min="212" max="212" width="7.83203125" style="56" bestFit="1" customWidth="1"/>
    <col min="213" max="213" width="9" style="56" bestFit="1" customWidth="1"/>
    <col min="214" max="214" width="7.83203125" style="56" bestFit="1" customWidth="1"/>
    <col min="215" max="215" width="9" style="56" bestFit="1" customWidth="1"/>
    <col min="216" max="216" width="7.83203125" style="56" bestFit="1" customWidth="1"/>
    <col min="217" max="217" width="9" style="56" bestFit="1" customWidth="1"/>
    <col min="218" max="218" width="7.83203125" style="56" bestFit="1" customWidth="1"/>
    <col min="219" max="219" width="9" style="56" bestFit="1" customWidth="1"/>
    <col min="220" max="220" width="7.83203125" style="56" bestFit="1" customWidth="1"/>
    <col min="221" max="221" width="9" style="56" bestFit="1" customWidth="1"/>
    <col min="222" max="222" width="9.1640625" style="56" bestFit="1" customWidth="1"/>
    <col min="223" max="223" width="13.1640625" style="56" bestFit="1" customWidth="1"/>
    <col min="224" max="224" width="10" style="56" bestFit="1" customWidth="1"/>
    <col min="225" max="225" width="11.5" style="56" bestFit="1" customWidth="1"/>
    <col min="226" max="226" width="11.33203125" style="56" bestFit="1" customWidth="1"/>
    <col min="227" max="227" width="10" style="56" bestFit="1" customWidth="1"/>
    <col min="228" max="228" width="11.5" style="56" bestFit="1" customWidth="1"/>
    <col min="229" max="229" width="9.33203125" style="56" bestFit="1" customWidth="1"/>
    <col min="230" max="230" width="11.33203125" style="56" bestFit="1" customWidth="1"/>
    <col min="231" max="16384" width="8.83203125" style="56"/>
  </cols>
  <sheetData>
    <row r="3" spans="1:223" ht="15.5" x14ac:dyDescent="0.35">
      <c r="A3" s="51" t="s">
        <v>47</v>
      </c>
      <c r="B3" s="51" t="s">
        <v>130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</row>
    <row r="4" spans="1:223" ht="15.5" x14ac:dyDescent="0.35">
      <c r="A4" s="51" t="s">
        <v>124</v>
      </c>
      <c r="B4" s="10">
        <v>44713</v>
      </c>
      <c r="C4" s="10">
        <v>44714</v>
      </c>
      <c r="D4" s="10">
        <v>44716</v>
      </c>
      <c r="E4" s="10">
        <v>44717</v>
      </c>
      <c r="F4" s="10">
        <v>44718</v>
      </c>
      <c r="G4" s="10">
        <v>44719</v>
      </c>
      <c r="H4" s="10">
        <v>44720</v>
      </c>
      <c r="I4" s="10">
        <v>44721</v>
      </c>
      <c r="J4" s="10">
        <v>44722</v>
      </c>
      <c r="K4" s="10">
        <v>44723</v>
      </c>
      <c r="L4" s="10">
        <v>44724</v>
      </c>
      <c r="M4" s="10">
        <v>44725</v>
      </c>
      <c r="N4" s="10">
        <v>44726</v>
      </c>
      <c r="O4" s="10">
        <v>44727</v>
      </c>
      <c r="P4" s="10">
        <v>44728</v>
      </c>
      <c r="Q4" s="10">
        <v>44730</v>
      </c>
      <c r="R4" s="10">
        <v>44732</v>
      </c>
      <c r="S4" s="10">
        <v>44733</v>
      </c>
      <c r="T4" s="10">
        <v>44734</v>
      </c>
      <c r="U4" s="10">
        <v>44735</v>
      </c>
      <c r="V4" s="10">
        <v>44736</v>
      </c>
      <c r="W4" s="10">
        <v>44737</v>
      </c>
      <c r="X4" s="10">
        <v>44738</v>
      </c>
      <c r="Y4" s="10">
        <v>44739</v>
      </c>
      <c r="Z4" s="10">
        <v>44740</v>
      </c>
      <c r="AA4" s="10">
        <v>44742</v>
      </c>
      <c r="AB4" s="10">
        <v>44743</v>
      </c>
      <c r="AC4" s="10">
        <v>44744</v>
      </c>
      <c r="AD4" s="10">
        <v>44745</v>
      </c>
      <c r="AE4" s="10">
        <v>44746</v>
      </c>
      <c r="AF4" s="10">
        <v>44747</v>
      </c>
      <c r="AG4" s="10">
        <v>44748</v>
      </c>
      <c r="AH4" s="10">
        <v>44749</v>
      </c>
      <c r="AI4" s="10">
        <v>44750</v>
      </c>
      <c r="AJ4" s="10">
        <v>44751</v>
      </c>
      <c r="AK4" s="10">
        <v>44752</v>
      </c>
      <c r="AL4" s="10">
        <v>44753</v>
      </c>
      <c r="AM4" s="10">
        <v>44754</v>
      </c>
      <c r="AN4" s="10">
        <v>44755</v>
      </c>
      <c r="AO4" s="10">
        <v>44756</v>
      </c>
      <c r="AP4" s="10">
        <v>44757</v>
      </c>
      <c r="AQ4" s="10">
        <v>44758</v>
      </c>
      <c r="AR4" s="10">
        <v>44759</v>
      </c>
      <c r="AS4" s="10">
        <v>44760</v>
      </c>
      <c r="AT4" s="10">
        <v>44762</v>
      </c>
      <c r="AU4" s="10">
        <v>44763</v>
      </c>
      <c r="AV4" s="10">
        <v>44765</v>
      </c>
      <c r="AW4" s="10">
        <v>44766</v>
      </c>
      <c r="AX4" s="10">
        <v>44767</v>
      </c>
      <c r="AY4" s="10">
        <v>44768</v>
      </c>
      <c r="AZ4" s="10">
        <v>44769</v>
      </c>
      <c r="BA4" s="10">
        <v>44770</v>
      </c>
      <c r="BB4" s="10">
        <v>44771</v>
      </c>
      <c r="BC4" s="10">
        <v>44772</v>
      </c>
      <c r="BD4" s="10">
        <v>44773</v>
      </c>
      <c r="BE4" s="10">
        <v>44774</v>
      </c>
      <c r="BF4" s="10">
        <v>44775</v>
      </c>
      <c r="BG4" s="10">
        <v>44776</v>
      </c>
      <c r="BH4" s="10">
        <v>44777</v>
      </c>
      <c r="BI4" s="10">
        <v>44778</v>
      </c>
      <c r="BJ4" s="10">
        <v>44779</v>
      </c>
      <c r="BK4" s="10">
        <v>44780</v>
      </c>
      <c r="BL4" s="10">
        <v>44781</v>
      </c>
      <c r="BM4" s="10">
        <v>44782</v>
      </c>
      <c r="BN4" s="10">
        <v>44783</v>
      </c>
      <c r="BO4" s="10">
        <v>44785</v>
      </c>
      <c r="BP4" s="10">
        <v>44788</v>
      </c>
      <c r="BQ4" s="10">
        <v>44789</v>
      </c>
      <c r="BR4" s="10">
        <v>44790</v>
      </c>
      <c r="BS4" s="10">
        <v>44791</v>
      </c>
      <c r="BT4" s="10">
        <v>44792</v>
      </c>
      <c r="BU4" s="10">
        <v>44793</v>
      </c>
      <c r="BV4" s="10">
        <v>44794</v>
      </c>
      <c r="BW4" s="10">
        <v>44795</v>
      </c>
      <c r="BX4" s="10">
        <v>44797</v>
      </c>
      <c r="BY4" s="10">
        <v>44798</v>
      </c>
      <c r="BZ4" s="10">
        <v>44799</v>
      </c>
      <c r="CA4" s="10">
        <v>44801</v>
      </c>
      <c r="CB4" s="10">
        <v>44802</v>
      </c>
      <c r="CC4" s="10">
        <v>44803</v>
      </c>
      <c r="CD4" s="10">
        <v>44804</v>
      </c>
      <c r="CE4" s="10">
        <v>44805</v>
      </c>
      <c r="CF4" s="10">
        <v>44806</v>
      </c>
      <c r="CG4" s="10">
        <v>44807</v>
      </c>
      <c r="CH4" s="10">
        <v>44809</v>
      </c>
      <c r="CI4" s="10">
        <v>44810</v>
      </c>
      <c r="CJ4" s="10">
        <v>44811</v>
      </c>
      <c r="CK4" s="10">
        <v>44812</v>
      </c>
      <c r="CL4" s="10">
        <v>44813</v>
      </c>
      <c r="CM4" s="10">
        <v>44814</v>
      </c>
      <c r="CN4" s="10">
        <v>44815</v>
      </c>
      <c r="CO4" s="10">
        <v>44816</v>
      </c>
      <c r="CP4" s="10">
        <v>44817</v>
      </c>
      <c r="CQ4" s="10">
        <v>44818</v>
      </c>
      <c r="CR4" s="10">
        <v>44819</v>
      </c>
      <c r="CS4" s="10">
        <v>44820</v>
      </c>
      <c r="CT4" s="10">
        <v>44821</v>
      </c>
      <c r="CU4" s="10">
        <v>44822</v>
      </c>
      <c r="CV4" s="10">
        <v>44823</v>
      </c>
      <c r="CW4" s="10">
        <v>44824</v>
      </c>
      <c r="CX4" s="10">
        <v>44825</v>
      </c>
      <c r="CY4" s="10">
        <v>44826</v>
      </c>
      <c r="CZ4" s="10">
        <v>44827</v>
      </c>
      <c r="DA4" s="10">
        <v>44828</v>
      </c>
      <c r="DB4" s="10">
        <v>44829</v>
      </c>
      <c r="DC4" s="10">
        <v>44830</v>
      </c>
      <c r="DD4" s="10">
        <v>44831</v>
      </c>
      <c r="DE4" s="10">
        <v>44832</v>
      </c>
      <c r="DF4" s="10">
        <v>44833</v>
      </c>
      <c r="DG4" s="10">
        <v>44834</v>
      </c>
      <c r="DH4" s="10" t="s">
        <v>292</v>
      </c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</row>
    <row r="5" spans="1:223" ht="15.5" x14ac:dyDescent="0.35">
      <c r="A5" s="52" t="s">
        <v>38</v>
      </c>
      <c r="B5" s="57"/>
      <c r="C5" s="57"/>
      <c r="D5" s="57"/>
      <c r="E5" s="57"/>
      <c r="F5" s="57"/>
      <c r="G5" s="57"/>
      <c r="H5" s="57"/>
      <c r="I5" s="57"/>
      <c r="J5" s="57">
        <v>67.5</v>
      </c>
      <c r="K5" s="57"/>
      <c r="L5" s="57">
        <v>36</v>
      </c>
      <c r="M5" s="57">
        <v>86.4</v>
      </c>
      <c r="N5" s="57"/>
      <c r="O5" s="57"/>
      <c r="P5" s="57"/>
      <c r="Q5" s="57"/>
      <c r="R5" s="57"/>
      <c r="S5" s="57"/>
      <c r="T5" s="57">
        <v>22.372</v>
      </c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>
        <v>7.65</v>
      </c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>
        <v>44.744</v>
      </c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>
        <v>68.400000000000006</v>
      </c>
      <c r="BF5" s="57"/>
      <c r="BG5" s="57">
        <v>64.8</v>
      </c>
      <c r="BH5" s="57"/>
      <c r="BI5" s="57"/>
      <c r="BJ5" s="57"/>
      <c r="BK5" s="57"/>
      <c r="BL5" s="57">
        <v>61.2</v>
      </c>
      <c r="BM5" s="57"/>
      <c r="BN5" s="57"/>
      <c r="BO5" s="57"/>
      <c r="BP5" s="57"/>
      <c r="BQ5" s="57"/>
      <c r="BR5" s="57"/>
      <c r="BS5" s="57"/>
      <c r="BT5" s="57">
        <v>114</v>
      </c>
      <c r="BU5" s="57">
        <v>7.125</v>
      </c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>
        <v>62.1</v>
      </c>
      <c r="CK5" s="57"/>
      <c r="CL5" s="57"/>
      <c r="CM5" s="57"/>
      <c r="CN5" s="57">
        <v>102</v>
      </c>
      <c r="CO5" s="57"/>
      <c r="CP5" s="57"/>
      <c r="CQ5" s="57"/>
      <c r="CR5" s="57">
        <v>42.75</v>
      </c>
      <c r="CS5" s="57"/>
      <c r="CT5" s="57"/>
      <c r="CU5" s="57"/>
      <c r="CV5" s="57"/>
      <c r="CW5" s="57"/>
      <c r="CX5" s="57"/>
      <c r="CY5" s="57"/>
      <c r="CZ5" s="57"/>
      <c r="DA5" s="57"/>
      <c r="DB5" s="57"/>
      <c r="DC5" s="57"/>
      <c r="DD5" s="57"/>
      <c r="DE5" s="57"/>
      <c r="DF5" s="57"/>
      <c r="DG5" s="57"/>
      <c r="DH5" s="57">
        <v>787.04099999999994</v>
      </c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</row>
    <row r="6" spans="1:223" ht="15.5" x14ac:dyDescent="0.35">
      <c r="A6" s="55" t="s">
        <v>107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>
        <v>7.65</v>
      </c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>
        <v>68.400000000000006</v>
      </c>
      <c r="BF6" s="57"/>
      <c r="BG6" s="57">
        <v>64.8</v>
      </c>
      <c r="BH6" s="57"/>
      <c r="BI6" s="57"/>
      <c r="BJ6" s="57"/>
      <c r="BK6" s="57"/>
      <c r="BL6" s="57">
        <v>61.2</v>
      </c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7"/>
      <c r="CW6" s="57"/>
      <c r="CX6" s="57"/>
      <c r="CY6" s="57"/>
      <c r="CZ6" s="57"/>
      <c r="DA6" s="57"/>
      <c r="DB6" s="57"/>
      <c r="DC6" s="57"/>
      <c r="DD6" s="57"/>
      <c r="DE6" s="57"/>
      <c r="DF6" s="57"/>
      <c r="DG6" s="57"/>
      <c r="DH6" s="57">
        <v>202.04999999999998</v>
      </c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</row>
    <row r="7" spans="1:223" ht="15.5" x14ac:dyDescent="0.35">
      <c r="A7" s="58" t="s">
        <v>73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>
        <v>68.400000000000006</v>
      </c>
      <c r="BF7" s="57"/>
      <c r="BG7" s="57">
        <v>64.8</v>
      </c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  <c r="DF7" s="57"/>
      <c r="DG7" s="57"/>
      <c r="DH7" s="57">
        <v>133.19999999999999</v>
      </c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</row>
    <row r="8" spans="1:223" ht="15.5" x14ac:dyDescent="0.35">
      <c r="A8" s="58" t="s">
        <v>76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>
        <v>61.2</v>
      </c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>
        <v>61.2</v>
      </c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</row>
    <row r="9" spans="1:223" ht="15.5" x14ac:dyDescent="0.35">
      <c r="A9" s="58" t="s">
        <v>151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>
        <v>7.65</v>
      </c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>
        <v>7.65</v>
      </c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</row>
    <row r="10" spans="1:223" ht="15.5" x14ac:dyDescent="0.35">
      <c r="A10" s="55" t="s">
        <v>108</v>
      </c>
      <c r="B10" s="57"/>
      <c r="C10" s="57"/>
      <c r="D10" s="57"/>
      <c r="E10" s="57"/>
      <c r="F10" s="57"/>
      <c r="G10" s="57"/>
      <c r="H10" s="57"/>
      <c r="I10" s="57"/>
      <c r="J10" s="57">
        <v>67.5</v>
      </c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>
        <v>7.125</v>
      </c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>
        <v>62.1</v>
      </c>
      <c r="CK10" s="57"/>
      <c r="CL10" s="57"/>
      <c r="CM10" s="57"/>
      <c r="CN10" s="57"/>
      <c r="CO10" s="57"/>
      <c r="CP10" s="57"/>
      <c r="CQ10" s="57"/>
      <c r="CR10" s="57">
        <v>42.75</v>
      </c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>
        <v>179.47499999999999</v>
      </c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</row>
    <row r="11" spans="1:223" ht="15.5" x14ac:dyDescent="0.35">
      <c r="A11" s="58" t="s">
        <v>71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>
        <v>7.125</v>
      </c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>
        <v>7.125</v>
      </c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</row>
    <row r="12" spans="1:223" ht="15.5" x14ac:dyDescent="0.35">
      <c r="A12" s="58" t="s">
        <v>77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>
        <v>62.1</v>
      </c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7"/>
      <c r="DC12" s="57"/>
      <c r="DD12" s="57"/>
      <c r="DE12" s="57"/>
      <c r="DF12" s="57"/>
      <c r="DG12" s="57"/>
      <c r="DH12" s="57">
        <v>62.1</v>
      </c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</row>
    <row r="13" spans="1:223" ht="15.5" x14ac:dyDescent="0.35">
      <c r="A13" s="58" t="s">
        <v>74</v>
      </c>
      <c r="B13" s="57"/>
      <c r="C13" s="57"/>
      <c r="D13" s="57"/>
      <c r="E13" s="57"/>
      <c r="F13" s="57"/>
      <c r="G13" s="57"/>
      <c r="H13" s="57"/>
      <c r="I13" s="57"/>
      <c r="J13" s="57">
        <v>67.5</v>
      </c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>
        <v>42.75</v>
      </c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>
        <v>110.25</v>
      </c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</row>
    <row r="14" spans="1:223" ht="15.5" x14ac:dyDescent="0.35">
      <c r="A14" s="55" t="s">
        <v>109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>
        <v>36</v>
      </c>
      <c r="M14" s="57">
        <v>86.4</v>
      </c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>
        <v>114</v>
      </c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>
        <v>102</v>
      </c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57"/>
      <c r="DC14" s="57"/>
      <c r="DD14" s="57"/>
      <c r="DE14" s="57"/>
      <c r="DF14" s="57"/>
      <c r="DG14" s="57"/>
      <c r="DH14" s="57">
        <v>338.4</v>
      </c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</row>
    <row r="15" spans="1:223" ht="15.5" x14ac:dyDescent="0.35">
      <c r="A15" s="58" t="s">
        <v>75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>
        <v>36</v>
      </c>
      <c r="M15" s="57">
        <v>86.4</v>
      </c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  <c r="DF15" s="57"/>
      <c r="DG15" s="57"/>
      <c r="DH15" s="57">
        <v>122.4</v>
      </c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</row>
    <row r="16" spans="1:223" ht="15.5" x14ac:dyDescent="0.35">
      <c r="A16" s="58" t="s">
        <v>78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>
        <v>114</v>
      </c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>
        <v>102</v>
      </c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57"/>
      <c r="DC16" s="57"/>
      <c r="DD16" s="57"/>
      <c r="DE16" s="57"/>
      <c r="DF16" s="57"/>
      <c r="DG16" s="57"/>
      <c r="DH16" s="57">
        <v>216</v>
      </c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</row>
    <row r="17" spans="1:223" ht="15.5" x14ac:dyDescent="0.35">
      <c r="A17" s="55" t="s">
        <v>110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>
        <v>22.372</v>
      </c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>
        <v>44.744</v>
      </c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7"/>
      <c r="DB17" s="57"/>
      <c r="DC17" s="57"/>
      <c r="DD17" s="57"/>
      <c r="DE17" s="57"/>
      <c r="DF17" s="57"/>
      <c r="DG17" s="57"/>
      <c r="DH17" s="57">
        <v>67.116</v>
      </c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</row>
    <row r="18" spans="1:223" ht="15.5" x14ac:dyDescent="0.35">
      <c r="A18" s="58" t="s">
        <v>70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>
        <v>22.372</v>
      </c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>
        <v>44.744</v>
      </c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>
        <v>67.116</v>
      </c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</row>
    <row r="19" spans="1:223" ht="15.5" x14ac:dyDescent="0.35">
      <c r="A19" s="52" t="s">
        <v>180</v>
      </c>
      <c r="B19" s="57"/>
      <c r="C19" s="57"/>
      <c r="D19" s="57"/>
      <c r="E19" s="57"/>
      <c r="F19" s="57"/>
      <c r="G19" s="57"/>
      <c r="H19" s="57"/>
      <c r="I19" s="57"/>
      <c r="J19" s="57"/>
      <c r="K19" s="57">
        <v>15.172500000000001</v>
      </c>
      <c r="L19" s="57"/>
      <c r="M19" s="57"/>
      <c r="N19" s="57"/>
      <c r="O19" s="57"/>
      <c r="P19" s="57"/>
      <c r="Q19" s="57"/>
      <c r="R19" s="57"/>
      <c r="S19" s="57">
        <v>55.93</v>
      </c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>
        <v>62.1</v>
      </c>
      <c r="AF19" s="57"/>
      <c r="AG19" s="57"/>
      <c r="AH19" s="57"/>
      <c r="AI19" s="57"/>
      <c r="AJ19" s="57"/>
      <c r="AK19" s="57"/>
      <c r="AL19" s="57">
        <v>70.5</v>
      </c>
      <c r="AM19" s="57"/>
      <c r="AN19" s="57"/>
      <c r="AO19" s="57"/>
      <c r="AP19" s="57"/>
      <c r="AQ19" s="57"/>
      <c r="AR19" s="57"/>
      <c r="AS19" s="57"/>
      <c r="AT19" s="57"/>
      <c r="AU19" s="57"/>
      <c r="AV19" s="57">
        <v>22.8</v>
      </c>
      <c r="AW19" s="57"/>
      <c r="AX19" s="57">
        <v>76</v>
      </c>
      <c r="AY19" s="57">
        <v>11.04</v>
      </c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>
        <v>66.239999999999995</v>
      </c>
      <c r="BK19" s="57"/>
      <c r="BL19" s="57">
        <v>23.8</v>
      </c>
      <c r="BM19" s="57"/>
      <c r="BN19" s="57"/>
      <c r="BO19" s="57"/>
      <c r="BP19" s="57"/>
      <c r="BQ19" s="57"/>
      <c r="BR19" s="57"/>
      <c r="BS19" s="57"/>
      <c r="BT19" s="57">
        <v>45.12</v>
      </c>
      <c r="BU19" s="57"/>
      <c r="BV19" s="57"/>
      <c r="BW19" s="57">
        <v>72</v>
      </c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>
        <v>28.2</v>
      </c>
      <c r="DH19" s="57">
        <v>548.90249999999992</v>
      </c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</row>
    <row r="20" spans="1:223" ht="15.5" x14ac:dyDescent="0.35">
      <c r="A20" s="55" t="s">
        <v>108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>
        <v>62.1</v>
      </c>
      <c r="AF20" s="57"/>
      <c r="AG20" s="57"/>
      <c r="AH20" s="57"/>
      <c r="AI20" s="57"/>
      <c r="AJ20" s="57"/>
      <c r="AK20" s="57"/>
      <c r="AL20" s="57">
        <v>70.5</v>
      </c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>
        <v>76</v>
      </c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>
        <v>72</v>
      </c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>
        <v>28.2</v>
      </c>
      <c r="DH20" s="57">
        <v>308.8</v>
      </c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</row>
    <row r="21" spans="1:223" ht="15.5" x14ac:dyDescent="0.35">
      <c r="A21" s="58" t="s">
        <v>71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>
        <v>62.1</v>
      </c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>
        <v>62.1</v>
      </c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</row>
    <row r="22" spans="1:223" ht="15.5" x14ac:dyDescent="0.35">
      <c r="A22" s="58" t="s">
        <v>77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>
        <v>70.5</v>
      </c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7"/>
      <c r="DE22" s="57"/>
      <c r="DF22" s="57"/>
      <c r="DG22" s="57">
        <v>28.2</v>
      </c>
      <c r="DH22" s="57">
        <v>98.7</v>
      </c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</row>
    <row r="23" spans="1:223" ht="15.5" x14ac:dyDescent="0.35">
      <c r="A23" s="58" t="s">
        <v>72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>
        <v>76</v>
      </c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>
        <v>72</v>
      </c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  <c r="CZ23" s="57"/>
      <c r="DA23" s="57"/>
      <c r="DB23" s="57"/>
      <c r="DC23" s="57"/>
      <c r="DD23" s="57"/>
      <c r="DE23" s="57"/>
      <c r="DF23" s="57"/>
      <c r="DG23" s="57"/>
      <c r="DH23" s="57">
        <v>148</v>
      </c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</row>
    <row r="24" spans="1:223" ht="15.5" x14ac:dyDescent="0.35">
      <c r="A24" s="55" t="s">
        <v>109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>
        <v>22.8</v>
      </c>
      <c r="AW24" s="57"/>
      <c r="AX24" s="57"/>
      <c r="AY24" s="57">
        <v>11.04</v>
      </c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>
        <v>66.239999999999995</v>
      </c>
      <c r="BK24" s="57"/>
      <c r="BL24" s="57"/>
      <c r="BM24" s="57"/>
      <c r="BN24" s="57"/>
      <c r="BO24" s="57"/>
      <c r="BP24" s="57"/>
      <c r="BQ24" s="57"/>
      <c r="BR24" s="57"/>
      <c r="BS24" s="57"/>
      <c r="BT24" s="57">
        <v>45.12</v>
      </c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V24" s="57"/>
      <c r="CW24" s="57"/>
      <c r="CX24" s="57"/>
      <c r="CY24" s="57"/>
      <c r="CZ24" s="57"/>
      <c r="DA24" s="57"/>
      <c r="DB24" s="57"/>
      <c r="DC24" s="57"/>
      <c r="DD24" s="57"/>
      <c r="DE24" s="57"/>
      <c r="DF24" s="57"/>
      <c r="DG24" s="57"/>
      <c r="DH24" s="57">
        <v>145.19999999999999</v>
      </c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</row>
    <row r="25" spans="1:223" ht="15.5" x14ac:dyDescent="0.35">
      <c r="A25" s="58" t="s">
        <v>75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>
        <v>11.04</v>
      </c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57"/>
      <c r="CZ25" s="57"/>
      <c r="DA25" s="57"/>
      <c r="DB25" s="57"/>
      <c r="DC25" s="57"/>
      <c r="DD25" s="57"/>
      <c r="DE25" s="57"/>
      <c r="DF25" s="57"/>
      <c r="DG25" s="57"/>
      <c r="DH25" s="57">
        <v>11.04</v>
      </c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</row>
    <row r="26" spans="1:223" ht="15.5" x14ac:dyDescent="0.35">
      <c r="A26" s="58" t="s">
        <v>78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>
        <v>45.12</v>
      </c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57"/>
      <c r="CZ26" s="57"/>
      <c r="DA26" s="57"/>
      <c r="DB26" s="57"/>
      <c r="DC26" s="57"/>
      <c r="DD26" s="57"/>
      <c r="DE26" s="57"/>
      <c r="DF26" s="57"/>
      <c r="DG26" s="57"/>
      <c r="DH26" s="57">
        <v>45.12</v>
      </c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</row>
    <row r="27" spans="1:223" ht="15.5" x14ac:dyDescent="0.35">
      <c r="A27" s="58" t="s">
        <v>125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>
        <v>22.8</v>
      </c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>
        <v>66.239999999999995</v>
      </c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>
        <v>89.039999999999992</v>
      </c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</row>
    <row r="28" spans="1:223" ht="15.5" x14ac:dyDescent="0.35">
      <c r="A28" s="55" t="s">
        <v>110</v>
      </c>
      <c r="B28" s="57"/>
      <c r="C28" s="57"/>
      <c r="D28" s="57"/>
      <c r="E28" s="57"/>
      <c r="F28" s="57"/>
      <c r="G28" s="57"/>
      <c r="H28" s="57"/>
      <c r="I28" s="57"/>
      <c r="J28" s="57"/>
      <c r="K28" s="57">
        <v>15.172500000000001</v>
      </c>
      <c r="L28" s="57"/>
      <c r="M28" s="57"/>
      <c r="N28" s="57"/>
      <c r="O28" s="57"/>
      <c r="P28" s="57"/>
      <c r="Q28" s="57"/>
      <c r="R28" s="57"/>
      <c r="S28" s="57">
        <v>55.93</v>
      </c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>
        <v>23.8</v>
      </c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>
        <v>94.902500000000003</v>
      </c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</row>
    <row r="29" spans="1:223" ht="15.5" x14ac:dyDescent="0.35">
      <c r="A29" s="58" t="s">
        <v>126</v>
      </c>
      <c r="B29" s="57"/>
      <c r="C29" s="57"/>
      <c r="D29" s="57"/>
      <c r="E29" s="57"/>
      <c r="F29" s="57"/>
      <c r="G29" s="57"/>
      <c r="H29" s="57"/>
      <c r="I29" s="57"/>
      <c r="J29" s="57"/>
      <c r="K29" s="57">
        <v>15.172500000000001</v>
      </c>
      <c r="L29" s="57"/>
      <c r="M29" s="57"/>
      <c r="N29" s="57"/>
      <c r="O29" s="57"/>
      <c r="P29" s="57"/>
      <c r="Q29" s="57"/>
      <c r="R29" s="57"/>
      <c r="S29" s="57">
        <v>55.93</v>
      </c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>
        <v>71.102500000000006</v>
      </c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</row>
    <row r="30" spans="1:223" ht="15.5" x14ac:dyDescent="0.35">
      <c r="A30" s="58" t="s">
        <v>160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>
        <v>23.8</v>
      </c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>
        <v>23.8</v>
      </c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</row>
    <row r="31" spans="1:223" ht="15.5" x14ac:dyDescent="0.35">
      <c r="A31" s="52" t="s">
        <v>42</v>
      </c>
      <c r="B31" s="57"/>
      <c r="C31" s="57"/>
      <c r="D31" s="57"/>
      <c r="E31" s="57">
        <v>23.8</v>
      </c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>
        <v>22.95</v>
      </c>
      <c r="AF31" s="57"/>
      <c r="AG31" s="57"/>
      <c r="AH31" s="57"/>
      <c r="AI31" s="57"/>
      <c r="AJ31" s="57"/>
      <c r="AK31" s="57"/>
      <c r="AL31" s="57"/>
      <c r="AM31" s="57"/>
      <c r="AN31" s="57">
        <v>48</v>
      </c>
      <c r="AO31" s="57"/>
      <c r="AP31" s="57"/>
      <c r="AQ31" s="57"/>
      <c r="AR31" s="57">
        <v>15</v>
      </c>
      <c r="AS31" s="57"/>
      <c r="AT31" s="57">
        <v>55.2</v>
      </c>
      <c r="AU31" s="57"/>
      <c r="AV31" s="57">
        <v>5.4740000000000002</v>
      </c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>
        <v>13.5</v>
      </c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>
        <v>71.25</v>
      </c>
      <c r="BS31" s="57"/>
      <c r="BT31" s="57">
        <v>7.125</v>
      </c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>
        <v>120</v>
      </c>
      <c r="CM31" s="57"/>
      <c r="CN31" s="57"/>
      <c r="CO31" s="57"/>
      <c r="CP31" s="57">
        <v>74.52</v>
      </c>
      <c r="CQ31" s="57">
        <v>50.76</v>
      </c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>
        <v>66.239999999999995</v>
      </c>
      <c r="DG31" s="57"/>
      <c r="DH31" s="57">
        <v>573.81900000000007</v>
      </c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</row>
    <row r="32" spans="1:223" ht="15.5" x14ac:dyDescent="0.35">
      <c r="A32" s="55" t="s">
        <v>107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>
        <v>22.95</v>
      </c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>
        <v>74.52</v>
      </c>
      <c r="CQ32" s="57">
        <v>50.76</v>
      </c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>
        <v>148.22999999999999</v>
      </c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</row>
    <row r="33" spans="1:223" ht="15.5" x14ac:dyDescent="0.35">
      <c r="A33" s="58" t="s">
        <v>73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>
        <v>50.76</v>
      </c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57"/>
      <c r="DH33" s="57">
        <v>50.76</v>
      </c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</row>
    <row r="34" spans="1:223" ht="15.5" x14ac:dyDescent="0.35">
      <c r="A34" s="58" t="s">
        <v>76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>
        <v>22.95</v>
      </c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>
        <v>74.52</v>
      </c>
      <c r="CQ34" s="57"/>
      <c r="CR34" s="57"/>
      <c r="CS34" s="57"/>
      <c r="CT34" s="57"/>
      <c r="CU34" s="57"/>
      <c r="CV34" s="57"/>
      <c r="CW34" s="57"/>
      <c r="CX34" s="57"/>
      <c r="CY34" s="57"/>
      <c r="CZ34" s="57"/>
      <c r="DA34" s="57"/>
      <c r="DB34" s="57"/>
      <c r="DC34" s="57"/>
      <c r="DD34" s="57"/>
      <c r="DE34" s="57"/>
      <c r="DF34" s="57"/>
      <c r="DG34" s="57"/>
      <c r="DH34" s="57">
        <v>97.47</v>
      </c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</row>
    <row r="35" spans="1:223" ht="15.5" x14ac:dyDescent="0.35">
      <c r="A35" s="55" t="s">
        <v>108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>
        <v>15</v>
      </c>
      <c r="AS35" s="57"/>
      <c r="AT35" s="57">
        <v>55.2</v>
      </c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>
        <v>13.5</v>
      </c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>
        <v>71.25</v>
      </c>
      <c r="BS35" s="57"/>
      <c r="BT35" s="57">
        <v>7.125</v>
      </c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57"/>
      <c r="CZ35" s="57"/>
      <c r="DA35" s="57"/>
      <c r="DB35" s="57"/>
      <c r="DC35" s="57"/>
      <c r="DD35" s="57"/>
      <c r="DE35" s="57"/>
      <c r="DF35" s="57">
        <v>66.239999999999995</v>
      </c>
      <c r="DG35" s="57"/>
      <c r="DH35" s="57">
        <v>228.315</v>
      </c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</row>
    <row r="36" spans="1:223" ht="15.5" x14ac:dyDescent="0.35">
      <c r="A36" s="58" t="s">
        <v>71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>
        <v>55.2</v>
      </c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>
        <v>13.5</v>
      </c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>
        <v>68.7</v>
      </c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</row>
    <row r="37" spans="1:223" ht="15.5" x14ac:dyDescent="0.35">
      <c r="A37" s="58" t="s">
        <v>77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>
        <v>7.125</v>
      </c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57"/>
      <c r="CZ37" s="57"/>
      <c r="DA37" s="57"/>
      <c r="DB37" s="57"/>
      <c r="DC37" s="57"/>
      <c r="DD37" s="57"/>
      <c r="DE37" s="57"/>
      <c r="DF37" s="57"/>
      <c r="DG37" s="57"/>
      <c r="DH37" s="57">
        <v>7.125</v>
      </c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</row>
    <row r="38" spans="1:223" ht="15.5" x14ac:dyDescent="0.35">
      <c r="A38" s="58" t="s">
        <v>72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>
        <v>66.239999999999995</v>
      </c>
      <c r="DG38" s="57"/>
      <c r="DH38" s="57">
        <v>66.239999999999995</v>
      </c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</row>
    <row r="39" spans="1:223" ht="15.5" x14ac:dyDescent="0.35">
      <c r="A39" s="58" t="s">
        <v>74</v>
      </c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>
        <v>15</v>
      </c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>
        <v>71.25</v>
      </c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57"/>
      <c r="CZ39" s="57"/>
      <c r="DA39" s="57"/>
      <c r="DB39" s="57"/>
      <c r="DC39" s="57"/>
      <c r="DD39" s="57"/>
      <c r="DE39" s="57"/>
      <c r="DF39" s="57"/>
      <c r="DG39" s="57"/>
      <c r="DH39" s="57">
        <v>86.25</v>
      </c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</row>
    <row r="40" spans="1:223" ht="15.5" x14ac:dyDescent="0.35">
      <c r="A40" s="55" t="s">
        <v>109</v>
      </c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>
        <v>48</v>
      </c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>
        <v>120</v>
      </c>
      <c r="CM40" s="57"/>
      <c r="CN40" s="57"/>
      <c r="CO40" s="57"/>
      <c r="CP40" s="57"/>
      <c r="CQ40" s="57"/>
      <c r="CR40" s="57"/>
      <c r="CS40" s="57"/>
      <c r="CT40" s="57"/>
      <c r="CU40" s="57"/>
      <c r="CV40" s="57"/>
      <c r="CW40" s="57"/>
      <c r="CX40" s="57"/>
      <c r="CY40" s="57"/>
      <c r="CZ40" s="57"/>
      <c r="DA40" s="57"/>
      <c r="DB40" s="57"/>
      <c r="DC40" s="57"/>
      <c r="DD40" s="57"/>
      <c r="DE40" s="57"/>
      <c r="DF40" s="57"/>
      <c r="DG40" s="57"/>
      <c r="DH40" s="57">
        <v>168</v>
      </c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</row>
    <row r="41" spans="1:223" ht="15.5" x14ac:dyDescent="0.35">
      <c r="A41" s="58" t="s">
        <v>75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>
        <v>48</v>
      </c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57"/>
      <c r="CZ41" s="57"/>
      <c r="DA41" s="57"/>
      <c r="DB41" s="57"/>
      <c r="DC41" s="57"/>
      <c r="DD41" s="57"/>
      <c r="DE41" s="57"/>
      <c r="DF41" s="57"/>
      <c r="DG41" s="57"/>
      <c r="DH41" s="57">
        <v>48</v>
      </c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</row>
    <row r="42" spans="1:223" ht="15.5" x14ac:dyDescent="0.35">
      <c r="A42" s="58" t="s">
        <v>78</v>
      </c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>
        <v>120</v>
      </c>
      <c r="CM42" s="57"/>
      <c r="CN42" s="57"/>
      <c r="CO42" s="57"/>
      <c r="CP42" s="57"/>
      <c r="CQ42" s="57"/>
      <c r="CR42" s="57"/>
      <c r="CS42" s="57"/>
      <c r="CT42" s="57"/>
      <c r="CU42" s="57"/>
      <c r="CV42" s="57"/>
      <c r="CW42" s="57"/>
      <c r="CX42" s="57"/>
      <c r="CY42" s="57"/>
      <c r="CZ42" s="57"/>
      <c r="DA42" s="57"/>
      <c r="DB42" s="57"/>
      <c r="DC42" s="57"/>
      <c r="DD42" s="57"/>
      <c r="DE42" s="57"/>
      <c r="DF42" s="57"/>
      <c r="DG42" s="57"/>
      <c r="DH42" s="57">
        <v>120</v>
      </c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</row>
    <row r="43" spans="1:223" ht="15.5" x14ac:dyDescent="0.35">
      <c r="A43" s="55" t="s">
        <v>110</v>
      </c>
      <c r="B43" s="57"/>
      <c r="C43" s="57"/>
      <c r="D43" s="57"/>
      <c r="E43" s="57">
        <v>23.8</v>
      </c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>
        <v>5.4740000000000002</v>
      </c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/>
      <c r="CY43" s="57"/>
      <c r="CZ43" s="57"/>
      <c r="DA43" s="57"/>
      <c r="DB43" s="57"/>
      <c r="DC43" s="57"/>
      <c r="DD43" s="57"/>
      <c r="DE43" s="57"/>
      <c r="DF43" s="57"/>
      <c r="DG43" s="57"/>
      <c r="DH43" s="57">
        <v>29.274000000000001</v>
      </c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</row>
    <row r="44" spans="1:223" ht="15.5" x14ac:dyDescent="0.35">
      <c r="A44" s="58" t="s">
        <v>70</v>
      </c>
      <c r="B44" s="57"/>
      <c r="C44" s="57"/>
      <c r="D44" s="57"/>
      <c r="E44" s="57">
        <v>23.8</v>
      </c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>
        <v>5.4740000000000002</v>
      </c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  <c r="CR44" s="57"/>
      <c r="CS44" s="57"/>
      <c r="CT44" s="57"/>
      <c r="CU44" s="57"/>
      <c r="CV44" s="57"/>
      <c r="CW44" s="57"/>
      <c r="CX44" s="57"/>
      <c r="CY44" s="57"/>
      <c r="CZ44" s="57"/>
      <c r="DA44" s="57"/>
      <c r="DB44" s="57"/>
      <c r="DC44" s="57"/>
      <c r="DD44" s="57"/>
      <c r="DE44" s="57"/>
      <c r="DF44" s="57"/>
      <c r="DG44" s="57"/>
      <c r="DH44" s="57">
        <v>29.274000000000001</v>
      </c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</row>
    <row r="45" spans="1:223" ht="15.5" x14ac:dyDescent="0.35">
      <c r="A45" s="52" t="s">
        <v>173</v>
      </c>
      <c r="B45" s="57"/>
      <c r="C45" s="57"/>
      <c r="D45" s="57"/>
      <c r="E45" s="57"/>
      <c r="F45" s="57"/>
      <c r="G45" s="57"/>
      <c r="H45" s="57"/>
      <c r="I45" s="57"/>
      <c r="J45" s="57">
        <v>86.4</v>
      </c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>
        <v>7.5</v>
      </c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>
        <v>49</v>
      </c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>
        <v>30</v>
      </c>
      <c r="AX45" s="57"/>
      <c r="AY45" s="57"/>
      <c r="AZ45" s="57"/>
      <c r="BA45" s="57"/>
      <c r="BB45" s="57"/>
      <c r="BC45" s="57"/>
      <c r="BD45" s="57"/>
      <c r="BE45" s="57"/>
      <c r="BF45" s="57">
        <v>22.5</v>
      </c>
      <c r="BG45" s="57">
        <v>56.4</v>
      </c>
      <c r="BH45" s="57"/>
      <c r="BI45" s="57"/>
      <c r="BJ45" s="57">
        <v>45.22</v>
      </c>
      <c r="BK45" s="57"/>
      <c r="BL45" s="57"/>
      <c r="BM45" s="57">
        <v>10.115</v>
      </c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>
        <v>30.4</v>
      </c>
      <c r="BZ45" s="57"/>
      <c r="CA45" s="57"/>
      <c r="CB45" s="57"/>
      <c r="CC45" s="57">
        <v>12</v>
      </c>
      <c r="CD45" s="57"/>
      <c r="CE45" s="57"/>
      <c r="CF45" s="57"/>
      <c r="CG45" s="57"/>
      <c r="CH45" s="57"/>
      <c r="CI45" s="57"/>
      <c r="CJ45" s="57"/>
      <c r="CK45" s="57"/>
      <c r="CL45" s="57"/>
      <c r="CM45" s="57">
        <v>63</v>
      </c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57"/>
      <c r="CZ45" s="57"/>
      <c r="DA45" s="57"/>
      <c r="DB45" s="57"/>
      <c r="DC45" s="57"/>
      <c r="DD45" s="57"/>
      <c r="DE45" s="57"/>
      <c r="DF45" s="57"/>
      <c r="DG45" s="57"/>
      <c r="DH45" s="57">
        <v>412.53499999999997</v>
      </c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</row>
    <row r="46" spans="1:223" ht="15.5" x14ac:dyDescent="0.35">
      <c r="A46" s="55" t="s">
        <v>107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>
        <v>63</v>
      </c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57"/>
      <c r="CZ46" s="57"/>
      <c r="DA46" s="57"/>
      <c r="DB46" s="57"/>
      <c r="DC46" s="57"/>
      <c r="DD46" s="57"/>
      <c r="DE46" s="57"/>
      <c r="DF46" s="57"/>
      <c r="DG46" s="57"/>
      <c r="DH46" s="57">
        <v>63</v>
      </c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</row>
    <row r="47" spans="1:223" ht="15.5" x14ac:dyDescent="0.35">
      <c r="A47" s="58" t="s">
        <v>73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>
        <v>63</v>
      </c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  <c r="DH47" s="57">
        <v>63</v>
      </c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</row>
    <row r="48" spans="1:223" ht="15.5" x14ac:dyDescent="0.35">
      <c r="A48" s="55" t="s">
        <v>108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>
        <v>7.5</v>
      </c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>
        <v>37.6</v>
      </c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>
        <v>30</v>
      </c>
      <c r="AX48" s="57"/>
      <c r="AY48" s="57"/>
      <c r="AZ48" s="57"/>
      <c r="BA48" s="57"/>
      <c r="BB48" s="57"/>
      <c r="BC48" s="57"/>
      <c r="BD48" s="57"/>
      <c r="BE48" s="57"/>
      <c r="BF48" s="57">
        <v>22.5</v>
      </c>
      <c r="BG48" s="57">
        <v>56.4</v>
      </c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>
        <v>30.4</v>
      </c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57"/>
      <c r="DE48" s="57"/>
      <c r="DF48" s="57"/>
      <c r="DG48" s="57"/>
      <c r="DH48" s="57">
        <v>184.4</v>
      </c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</row>
    <row r="49" spans="1:223" ht="15.5" x14ac:dyDescent="0.35">
      <c r="A49" s="58" t="s">
        <v>71</v>
      </c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>
        <v>30</v>
      </c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57"/>
      <c r="CZ49" s="57"/>
      <c r="DA49" s="57"/>
      <c r="DB49" s="57"/>
      <c r="DC49" s="57"/>
      <c r="DD49" s="57"/>
      <c r="DE49" s="57"/>
      <c r="DF49" s="57"/>
      <c r="DG49" s="57"/>
      <c r="DH49" s="57">
        <v>30</v>
      </c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</row>
    <row r="50" spans="1:223" ht="15.5" x14ac:dyDescent="0.35">
      <c r="A50" s="58" t="s">
        <v>77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>
        <v>7.5</v>
      </c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>
        <v>56.4</v>
      </c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  <c r="CX50" s="57"/>
      <c r="CY50" s="57"/>
      <c r="CZ50" s="57"/>
      <c r="DA50" s="57"/>
      <c r="DB50" s="57"/>
      <c r="DC50" s="57"/>
      <c r="DD50" s="57"/>
      <c r="DE50" s="57"/>
      <c r="DF50" s="57"/>
      <c r="DG50" s="57"/>
      <c r="DH50" s="57">
        <v>63.9</v>
      </c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</row>
    <row r="51" spans="1:223" ht="15.5" x14ac:dyDescent="0.35">
      <c r="A51" s="58" t="s">
        <v>72</v>
      </c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>
        <v>37.6</v>
      </c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>
        <v>30.4</v>
      </c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M51" s="57"/>
      <c r="CN51" s="57"/>
      <c r="CO51" s="57"/>
      <c r="CP51" s="57"/>
      <c r="CQ51" s="57"/>
      <c r="CR51" s="57"/>
      <c r="CS51" s="57"/>
      <c r="CT51" s="57"/>
      <c r="CU51" s="57"/>
      <c r="CV51" s="57"/>
      <c r="CW51" s="57"/>
      <c r="CX51" s="57"/>
      <c r="CY51" s="57"/>
      <c r="CZ51" s="57"/>
      <c r="DA51" s="57"/>
      <c r="DB51" s="57"/>
      <c r="DC51" s="57"/>
      <c r="DD51" s="57"/>
      <c r="DE51" s="57"/>
      <c r="DF51" s="57"/>
      <c r="DG51" s="57"/>
      <c r="DH51" s="57">
        <v>68</v>
      </c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</row>
    <row r="52" spans="1:223" ht="15.5" x14ac:dyDescent="0.35">
      <c r="A52" s="58" t="s">
        <v>74</v>
      </c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>
        <v>22.5</v>
      </c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57"/>
      <c r="CR52" s="57"/>
      <c r="CS52" s="57"/>
      <c r="CT52" s="57"/>
      <c r="CU52" s="57"/>
      <c r="CV52" s="57"/>
      <c r="CW52" s="57"/>
      <c r="CX52" s="57"/>
      <c r="CY52" s="57"/>
      <c r="CZ52" s="57"/>
      <c r="DA52" s="57"/>
      <c r="DB52" s="57"/>
      <c r="DC52" s="57"/>
      <c r="DD52" s="57"/>
      <c r="DE52" s="57"/>
      <c r="DF52" s="57"/>
      <c r="DG52" s="57"/>
      <c r="DH52" s="57">
        <v>22.5</v>
      </c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</row>
    <row r="53" spans="1:223" ht="15.5" x14ac:dyDescent="0.35">
      <c r="A53" s="55" t="s">
        <v>109</v>
      </c>
      <c r="B53" s="57"/>
      <c r="C53" s="57"/>
      <c r="D53" s="57"/>
      <c r="E53" s="57"/>
      <c r="F53" s="57"/>
      <c r="G53" s="57"/>
      <c r="H53" s="57"/>
      <c r="I53" s="57"/>
      <c r="J53" s="57">
        <v>86.4</v>
      </c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>
        <v>11.4</v>
      </c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>
        <v>12</v>
      </c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57"/>
      <c r="CZ53" s="57"/>
      <c r="DA53" s="57"/>
      <c r="DB53" s="57"/>
      <c r="DC53" s="57"/>
      <c r="DD53" s="57"/>
      <c r="DE53" s="57"/>
      <c r="DF53" s="57"/>
      <c r="DG53" s="57"/>
      <c r="DH53" s="57">
        <v>109.80000000000001</v>
      </c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</row>
    <row r="54" spans="1:223" ht="15.5" x14ac:dyDescent="0.35">
      <c r="A54" s="58" t="s">
        <v>78</v>
      </c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>
        <v>12</v>
      </c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57"/>
      <c r="CZ54" s="57"/>
      <c r="DA54" s="57"/>
      <c r="DB54" s="57"/>
      <c r="DC54" s="57"/>
      <c r="DD54" s="57"/>
      <c r="DE54" s="57"/>
      <c r="DF54" s="57"/>
      <c r="DG54" s="57"/>
      <c r="DH54" s="57">
        <v>12</v>
      </c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</row>
    <row r="55" spans="1:223" ht="15.5" x14ac:dyDescent="0.35">
      <c r="A55" s="58" t="s">
        <v>125</v>
      </c>
      <c r="B55" s="57"/>
      <c r="C55" s="57"/>
      <c r="D55" s="57"/>
      <c r="E55" s="57"/>
      <c r="F55" s="57"/>
      <c r="G55" s="57"/>
      <c r="H55" s="57"/>
      <c r="I55" s="57"/>
      <c r="J55" s="57">
        <v>86.4</v>
      </c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>
        <v>11.4</v>
      </c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  <c r="CX55" s="57"/>
      <c r="CY55" s="57"/>
      <c r="CZ55" s="57"/>
      <c r="DA55" s="57"/>
      <c r="DB55" s="57"/>
      <c r="DC55" s="57"/>
      <c r="DD55" s="57"/>
      <c r="DE55" s="57"/>
      <c r="DF55" s="57"/>
      <c r="DG55" s="57"/>
      <c r="DH55" s="57">
        <v>97.800000000000011</v>
      </c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</row>
    <row r="56" spans="1:223" ht="15.5" x14ac:dyDescent="0.35">
      <c r="A56" s="55" t="s">
        <v>110</v>
      </c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>
        <v>45.22</v>
      </c>
      <c r="BK56" s="57"/>
      <c r="BL56" s="57"/>
      <c r="BM56" s="57">
        <v>10.115</v>
      </c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57"/>
      <c r="CZ56" s="57"/>
      <c r="DA56" s="57"/>
      <c r="DB56" s="57"/>
      <c r="DC56" s="57"/>
      <c r="DD56" s="57"/>
      <c r="DE56" s="57"/>
      <c r="DF56" s="57"/>
      <c r="DG56" s="57"/>
      <c r="DH56" s="57">
        <v>55.335000000000001</v>
      </c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</row>
    <row r="57" spans="1:223" ht="15.5" x14ac:dyDescent="0.35">
      <c r="A57" s="58" t="s">
        <v>126</v>
      </c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>
        <v>45.22</v>
      </c>
      <c r="BK57" s="57"/>
      <c r="BL57" s="57"/>
      <c r="BM57" s="57">
        <v>10.115</v>
      </c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57"/>
      <c r="CZ57" s="57"/>
      <c r="DA57" s="57"/>
      <c r="DB57" s="57"/>
      <c r="DC57" s="57"/>
      <c r="DD57" s="57"/>
      <c r="DE57" s="57"/>
      <c r="DF57" s="57"/>
      <c r="DG57" s="57"/>
      <c r="DH57" s="57">
        <v>55.335000000000001</v>
      </c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</row>
    <row r="58" spans="1:223" ht="15.5" x14ac:dyDescent="0.35">
      <c r="A58" s="52" t="s">
        <v>36</v>
      </c>
      <c r="B58" s="57"/>
      <c r="C58" s="57"/>
      <c r="D58" s="57"/>
      <c r="E58" s="57">
        <v>17.100000000000001</v>
      </c>
      <c r="F58" s="57">
        <v>72.385999999999996</v>
      </c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>
        <v>33.558</v>
      </c>
      <c r="R58" s="57"/>
      <c r="S58" s="57"/>
      <c r="T58" s="57"/>
      <c r="U58" s="57"/>
      <c r="V58" s="57"/>
      <c r="W58" s="57">
        <v>32.4</v>
      </c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>
        <v>75.599999999999994</v>
      </c>
      <c r="AN58" s="57"/>
      <c r="AO58" s="57"/>
      <c r="AP58" s="57">
        <v>48.195000000000007</v>
      </c>
      <c r="AQ58" s="57">
        <v>52.5</v>
      </c>
      <c r="AR58" s="57"/>
      <c r="AS58" s="57"/>
      <c r="AT58" s="57">
        <v>59.22</v>
      </c>
      <c r="AU58" s="57"/>
      <c r="AV58" s="57"/>
      <c r="AW58" s="57"/>
      <c r="AX58" s="57"/>
      <c r="AY58" s="57">
        <v>29.75</v>
      </c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>
        <v>63</v>
      </c>
      <c r="BM58" s="57"/>
      <c r="BN58" s="57"/>
      <c r="BO58" s="57"/>
      <c r="BP58" s="57"/>
      <c r="BQ58" s="57"/>
      <c r="BR58" s="57">
        <v>70.5</v>
      </c>
      <c r="BS58" s="57">
        <v>81</v>
      </c>
      <c r="BT58" s="57"/>
      <c r="BU58" s="57">
        <v>29.75</v>
      </c>
      <c r="BV58" s="57"/>
      <c r="BW58" s="57"/>
      <c r="BX58" s="57">
        <v>42.84</v>
      </c>
      <c r="BY58" s="57"/>
      <c r="BZ58" s="57">
        <v>42.3</v>
      </c>
      <c r="CA58" s="57">
        <v>21.375</v>
      </c>
      <c r="CB58" s="57"/>
      <c r="CC58" s="57"/>
      <c r="CD58" s="57"/>
      <c r="CE58" s="57"/>
      <c r="CF58" s="57"/>
      <c r="CG58" s="57">
        <v>13.8</v>
      </c>
      <c r="CH58" s="57">
        <v>35.402499999999996</v>
      </c>
      <c r="CI58" s="57">
        <v>59.22</v>
      </c>
      <c r="CJ58" s="57"/>
      <c r="CK58" s="57"/>
      <c r="CL58" s="57">
        <v>53.55</v>
      </c>
      <c r="CM58" s="57"/>
      <c r="CN58" s="57"/>
      <c r="CO58" s="57"/>
      <c r="CP58" s="57"/>
      <c r="CQ58" s="57"/>
      <c r="CR58" s="57"/>
      <c r="CS58" s="57"/>
      <c r="CT58" s="57"/>
      <c r="CU58" s="57">
        <v>54</v>
      </c>
      <c r="CV58" s="57"/>
      <c r="CW58" s="57"/>
      <c r="CX58" s="57"/>
      <c r="CY58" s="57"/>
      <c r="CZ58" s="57"/>
      <c r="DA58" s="57"/>
      <c r="DB58" s="57">
        <v>54</v>
      </c>
      <c r="DC58" s="57"/>
      <c r="DD58" s="57"/>
      <c r="DE58" s="57"/>
      <c r="DF58" s="57">
        <v>67.5</v>
      </c>
      <c r="DG58" s="57"/>
      <c r="DH58" s="57">
        <v>1108.9465</v>
      </c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</row>
    <row r="59" spans="1:223" ht="15.5" x14ac:dyDescent="0.35">
      <c r="A59" s="55" t="s">
        <v>107</v>
      </c>
      <c r="B59" s="57"/>
      <c r="C59" s="57"/>
      <c r="D59" s="57"/>
      <c r="E59" s="57">
        <v>17.100000000000001</v>
      </c>
      <c r="F59" s="57">
        <v>61.2</v>
      </c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>
        <v>59.22</v>
      </c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>
        <v>63</v>
      </c>
      <c r="BM59" s="57"/>
      <c r="BN59" s="57"/>
      <c r="BO59" s="57"/>
      <c r="BP59" s="57"/>
      <c r="BQ59" s="57"/>
      <c r="BR59" s="57"/>
      <c r="BS59" s="57">
        <v>81</v>
      </c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>
        <v>59.22</v>
      </c>
      <c r="CJ59" s="57"/>
      <c r="CK59" s="57"/>
      <c r="CL59" s="57"/>
      <c r="CM59" s="57"/>
      <c r="CN59" s="57"/>
      <c r="CO59" s="57"/>
      <c r="CP59" s="57"/>
      <c r="CQ59" s="57"/>
      <c r="CR59" s="57"/>
      <c r="CS59" s="57"/>
      <c r="CT59" s="57"/>
      <c r="CU59" s="57">
        <v>54</v>
      </c>
      <c r="CV59" s="57"/>
      <c r="CW59" s="57"/>
      <c r="CX59" s="57"/>
      <c r="CY59" s="57"/>
      <c r="CZ59" s="57"/>
      <c r="DA59" s="57"/>
      <c r="DB59" s="57">
        <v>54</v>
      </c>
      <c r="DC59" s="57"/>
      <c r="DD59" s="57"/>
      <c r="DE59" s="57"/>
      <c r="DF59" s="57"/>
      <c r="DG59" s="57"/>
      <c r="DH59" s="57">
        <v>448.74</v>
      </c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</row>
    <row r="60" spans="1:223" ht="15.5" x14ac:dyDescent="0.35">
      <c r="A60" s="58" t="s">
        <v>73</v>
      </c>
      <c r="B60" s="57"/>
      <c r="C60" s="57"/>
      <c r="D60" s="57"/>
      <c r="E60" s="57"/>
      <c r="F60" s="57">
        <v>61.2</v>
      </c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>
        <v>63</v>
      </c>
      <c r="BM60" s="57"/>
      <c r="BN60" s="57"/>
      <c r="BO60" s="57"/>
      <c r="BP60" s="57"/>
      <c r="BQ60" s="57"/>
      <c r="BR60" s="57"/>
      <c r="BS60" s="57">
        <v>81</v>
      </c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7"/>
      <c r="CP60" s="57"/>
      <c r="CQ60" s="57"/>
      <c r="CR60" s="57"/>
      <c r="CS60" s="57"/>
      <c r="CT60" s="57"/>
      <c r="CU60" s="57"/>
      <c r="CV60" s="57"/>
      <c r="CW60" s="57"/>
      <c r="CX60" s="57"/>
      <c r="CY60" s="57"/>
      <c r="CZ60" s="57"/>
      <c r="DA60" s="57"/>
      <c r="DB60" s="57"/>
      <c r="DC60" s="57"/>
      <c r="DD60" s="57"/>
      <c r="DE60" s="57"/>
      <c r="DF60" s="57"/>
      <c r="DG60" s="57"/>
      <c r="DH60" s="57">
        <v>205.2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</row>
    <row r="61" spans="1:223" ht="15.5" x14ac:dyDescent="0.35">
      <c r="A61" s="58" t="s">
        <v>76</v>
      </c>
      <c r="B61" s="57"/>
      <c r="C61" s="57"/>
      <c r="D61" s="57"/>
      <c r="E61" s="57">
        <v>17.100000000000001</v>
      </c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>
        <v>59.22</v>
      </c>
      <c r="CJ61" s="57"/>
      <c r="CK61" s="57"/>
      <c r="CL61" s="57"/>
      <c r="CM61" s="57"/>
      <c r="CN61" s="57"/>
      <c r="CO61" s="57"/>
      <c r="CP61" s="57"/>
      <c r="CQ61" s="57"/>
      <c r="CR61" s="57"/>
      <c r="CS61" s="57"/>
      <c r="CT61" s="57"/>
      <c r="CU61" s="57"/>
      <c r="CV61" s="57"/>
      <c r="CW61" s="57"/>
      <c r="CX61" s="57"/>
      <c r="CY61" s="57"/>
      <c r="CZ61" s="57"/>
      <c r="DA61" s="57"/>
      <c r="DB61" s="57">
        <v>54</v>
      </c>
      <c r="DC61" s="57"/>
      <c r="DD61" s="57"/>
      <c r="DE61" s="57"/>
      <c r="DF61" s="57"/>
      <c r="DG61" s="57"/>
      <c r="DH61" s="57">
        <v>130.32</v>
      </c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</row>
    <row r="62" spans="1:223" ht="15.5" x14ac:dyDescent="0.35">
      <c r="A62" s="58" t="s">
        <v>151</v>
      </c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>
        <v>59.22</v>
      </c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M62" s="57"/>
      <c r="CN62" s="57"/>
      <c r="CO62" s="57"/>
      <c r="CP62" s="57"/>
      <c r="CQ62" s="57"/>
      <c r="CR62" s="57"/>
      <c r="CS62" s="57"/>
      <c r="CT62" s="57"/>
      <c r="CU62" s="57">
        <v>54</v>
      </c>
      <c r="CV62" s="57"/>
      <c r="CW62" s="57"/>
      <c r="CX62" s="57"/>
      <c r="CY62" s="57"/>
      <c r="CZ62" s="57"/>
      <c r="DA62" s="57"/>
      <c r="DB62" s="57"/>
      <c r="DC62" s="57"/>
      <c r="DD62" s="57"/>
      <c r="DE62" s="57"/>
      <c r="DF62" s="57"/>
      <c r="DG62" s="57"/>
      <c r="DH62" s="57">
        <v>113.22</v>
      </c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</row>
    <row r="63" spans="1:223" ht="15.5" x14ac:dyDescent="0.35">
      <c r="A63" s="55" t="s">
        <v>108</v>
      </c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>
        <v>52.5</v>
      </c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>
        <v>70.5</v>
      </c>
      <c r="BS63" s="57"/>
      <c r="BT63" s="57"/>
      <c r="BU63" s="57"/>
      <c r="BV63" s="57"/>
      <c r="BW63" s="57"/>
      <c r="BX63" s="57"/>
      <c r="BY63" s="57"/>
      <c r="BZ63" s="57">
        <v>42.3</v>
      </c>
      <c r="CA63" s="57">
        <v>21.375</v>
      </c>
      <c r="CB63" s="57"/>
      <c r="CC63" s="57"/>
      <c r="CD63" s="57"/>
      <c r="CE63" s="57"/>
      <c r="CF63" s="57"/>
      <c r="CG63" s="57">
        <v>13.8</v>
      </c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57"/>
      <c r="CZ63" s="57"/>
      <c r="DA63" s="57"/>
      <c r="DB63" s="57"/>
      <c r="DC63" s="57"/>
      <c r="DD63" s="57"/>
      <c r="DE63" s="57"/>
      <c r="DF63" s="57">
        <v>67.5</v>
      </c>
      <c r="DG63" s="57"/>
      <c r="DH63" s="57">
        <v>267.97500000000002</v>
      </c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</row>
    <row r="64" spans="1:223" ht="15.5" x14ac:dyDescent="0.35">
      <c r="A64" s="58" t="s">
        <v>71</v>
      </c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>
        <v>52.5</v>
      </c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>
        <v>13.8</v>
      </c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57"/>
      <c r="CZ64" s="57"/>
      <c r="DA64" s="57"/>
      <c r="DB64" s="57"/>
      <c r="DC64" s="57"/>
      <c r="DD64" s="57"/>
      <c r="DE64" s="57"/>
      <c r="DF64" s="57"/>
      <c r="DG64" s="57"/>
      <c r="DH64" s="57">
        <v>66.3</v>
      </c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</row>
    <row r="65" spans="1:223" ht="15.5" x14ac:dyDescent="0.35">
      <c r="A65" s="58" t="s">
        <v>77</v>
      </c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>
        <v>70.5</v>
      </c>
      <c r="BS65" s="57"/>
      <c r="BT65" s="57"/>
      <c r="BU65" s="57"/>
      <c r="BV65" s="57"/>
      <c r="BW65" s="57"/>
      <c r="BX65" s="57"/>
      <c r="BY65" s="57"/>
      <c r="BZ65" s="57"/>
      <c r="CA65" s="57">
        <v>21.375</v>
      </c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  <c r="CX65" s="57"/>
      <c r="CY65" s="57"/>
      <c r="CZ65" s="57"/>
      <c r="DA65" s="57"/>
      <c r="DB65" s="57"/>
      <c r="DC65" s="57"/>
      <c r="DD65" s="57"/>
      <c r="DE65" s="57"/>
      <c r="DF65" s="57"/>
      <c r="DG65" s="57"/>
      <c r="DH65" s="57">
        <v>91.875</v>
      </c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</row>
    <row r="66" spans="1:223" ht="15.5" x14ac:dyDescent="0.35">
      <c r="A66" s="58" t="s">
        <v>74</v>
      </c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>
        <v>42.3</v>
      </c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57"/>
      <c r="CZ66" s="57"/>
      <c r="DA66" s="57"/>
      <c r="DB66" s="57"/>
      <c r="DC66" s="57"/>
      <c r="DD66" s="57"/>
      <c r="DE66" s="57"/>
      <c r="DF66" s="57">
        <v>67.5</v>
      </c>
      <c r="DG66" s="57"/>
      <c r="DH66" s="57">
        <v>109.8</v>
      </c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</row>
    <row r="67" spans="1:223" ht="15.5" x14ac:dyDescent="0.35">
      <c r="A67" s="55" t="s">
        <v>109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>
        <v>32.4</v>
      </c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>
        <v>75.599999999999994</v>
      </c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57"/>
      <c r="CZ67" s="57"/>
      <c r="DA67" s="57"/>
      <c r="DB67" s="57"/>
      <c r="DC67" s="57"/>
      <c r="DD67" s="57"/>
      <c r="DE67" s="57"/>
      <c r="DF67" s="57"/>
      <c r="DG67" s="57"/>
      <c r="DH67" s="57">
        <v>108</v>
      </c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</row>
    <row r="68" spans="1:223" ht="15.5" x14ac:dyDescent="0.35">
      <c r="A68" s="58" t="s">
        <v>75</v>
      </c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>
        <v>75.599999999999994</v>
      </c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7"/>
      <c r="CP68" s="57"/>
      <c r="CQ68" s="57"/>
      <c r="CR68" s="57"/>
      <c r="CS68" s="57"/>
      <c r="CT68" s="57"/>
      <c r="CU68" s="57"/>
      <c r="CV68" s="57"/>
      <c r="CW68" s="57"/>
      <c r="CX68" s="57"/>
      <c r="CY68" s="57"/>
      <c r="CZ68" s="57"/>
      <c r="DA68" s="57"/>
      <c r="DB68" s="57"/>
      <c r="DC68" s="57"/>
      <c r="DD68" s="57"/>
      <c r="DE68" s="57"/>
      <c r="DF68" s="57"/>
      <c r="DG68" s="57"/>
      <c r="DH68" s="57">
        <v>75.599999999999994</v>
      </c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</row>
    <row r="69" spans="1:223" ht="15.5" x14ac:dyDescent="0.35">
      <c r="A69" s="58" t="s">
        <v>125</v>
      </c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>
        <v>32.4</v>
      </c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57"/>
      <c r="CP69" s="57"/>
      <c r="CQ69" s="57"/>
      <c r="CR69" s="57"/>
      <c r="CS69" s="57"/>
      <c r="CT69" s="57"/>
      <c r="CU69" s="57"/>
      <c r="CV69" s="57"/>
      <c r="CW69" s="57"/>
      <c r="CX69" s="57"/>
      <c r="CY69" s="57"/>
      <c r="CZ69" s="57"/>
      <c r="DA69" s="57"/>
      <c r="DB69" s="57"/>
      <c r="DC69" s="57"/>
      <c r="DD69" s="57"/>
      <c r="DE69" s="57"/>
      <c r="DF69" s="57"/>
      <c r="DG69" s="57"/>
      <c r="DH69" s="57">
        <v>32.4</v>
      </c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</row>
    <row r="70" spans="1:223" ht="15.5" x14ac:dyDescent="0.35">
      <c r="A70" s="55" t="s">
        <v>110</v>
      </c>
      <c r="B70" s="57"/>
      <c r="C70" s="57"/>
      <c r="D70" s="57"/>
      <c r="E70" s="57"/>
      <c r="F70" s="57">
        <v>11.186</v>
      </c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>
        <v>33.558</v>
      </c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>
        <v>48.195000000000007</v>
      </c>
      <c r="AQ70" s="57"/>
      <c r="AR70" s="57"/>
      <c r="AS70" s="57"/>
      <c r="AT70" s="57"/>
      <c r="AU70" s="57"/>
      <c r="AV70" s="57"/>
      <c r="AW70" s="57"/>
      <c r="AX70" s="57"/>
      <c r="AY70" s="57">
        <v>29.75</v>
      </c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>
        <v>29.75</v>
      </c>
      <c r="BV70" s="57"/>
      <c r="BW70" s="57"/>
      <c r="BX70" s="57">
        <v>42.84</v>
      </c>
      <c r="BY70" s="57"/>
      <c r="BZ70" s="57"/>
      <c r="CA70" s="57"/>
      <c r="CB70" s="57"/>
      <c r="CC70" s="57"/>
      <c r="CD70" s="57"/>
      <c r="CE70" s="57"/>
      <c r="CF70" s="57"/>
      <c r="CG70" s="57"/>
      <c r="CH70" s="57">
        <v>35.402499999999996</v>
      </c>
      <c r="CI70" s="57"/>
      <c r="CJ70" s="57"/>
      <c r="CK70" s="57"/>
      <c r="CL70" s="57">
        <v>53.55</v>
      </c>
      <c r="CM70" s="57"/>
      <c r="CN70" s="57"/>
      <c r="CO70" s="57"/>
      <c r="CP70" s="57"/>
      <c r="CQ70" s="57"/>
      <c r="CR70" s="57"/>
      <c r="CS70" s="57"/>
      <c r="CT70" s="57"/>
      <c r="CU70" s="57"/>
      <c r="CV70" s="57"/>
      <c r="CW70" s="57"/>
      <c r="CX70" s="57"/>
      <c r="CY70" s="57"/>
      <c r="CZ70" s="57"/>
      <c r="DA70" s="57"/>
      <c r="DB70" s="57"/>
      <c r="DC70" s="57"/>
      <c r="DD70" s="57"/>
      <c r="DE70" s="57"/>
      <c r="DF70" s="57"/>
      <c r="DG70" s="57"/>
      <c r="DH70" s="57">
        <v>284.23149999999998</v>
      </c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</row>
    <row r="71" spans="1:223" ht="15.5" x14ac:dyDescent="0.35">
      <c r="A71" s="58" t="s">
        <v>70</v>
      </c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>
        <v>48.195000000000007</v>
      </c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>
        <v>29.75</v>
      </c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>
        <v>35.402499999999996</v>
      </c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57"/>
      <c r="CZ71" s="57"/>
      <c r="DA71" s="57"/>
      <c r="DB71" s="57"/>
      <c r="DC71" s="57"/>
      <c r="DD71" s="57"/>
      <c r="DE71" s="57"/>
      <c r="DF71" s="57"/>
      <c r="DG71" s="57"/>
      <c r="DH71" s="57">
        <v>113.3475</v>
      </c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</row>
    <row r="72" spans="1:223" ht="15.5" x14ac:dyDescent="0.35">
      <c r="A72" s="58" t="s">
        <v>126</v>
      </c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>
        <v>33.558</v>
      </c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>
        <v>42.84</v>
      </c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57"/>
      <c r="CV72" s="57"/>
      <c r="CW72" s="57"/>
      <c r="CX72" s="57"/>
      <c r="CY72" s="57"/>
      <c r="CZ72" s="57"/>
      <c r="DA72" s="57"/>
      <c r="DB72" s="57"/>
      <c r="DC72" s="57"/>
      <c r="DD72" s="57"/>
      <c r="DE72" s="57"/>
      <c r="DF72" s="57"/>
      <c r="DG72" s="57"/>
      <c r="DH72" s="57">
        <v>76.397999999999996</v>
      </c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</row>
    <row r="73" spans="1:223" ht="15.5" x14ac:dyDescent="0.35">
      <c r="A73" s="58" t="s">
        <v>160</v>
      </c>
      <c r="B73" s="57"/>
      <c r="C73" s="57"/>
      <c r="D73" s="57"/>
      <c r="E73" s="57"/>
      <c r="F73" s="57">
        <v>11.186</v>
      </c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>
        <v>29.75</v>
      </c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>
        <v>53.55</v>
      </c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  <c r="CX73" s="57"/>
      <c r="CY73" s="57"/>
      <c r="CZ73" s="57"/>
      <c r="DA73" s="57"/>
      <c r="DB73" s="57"/>
      <c r="DC73" s="57"/>
      <c r="DD73" s="57"/>
      <c r="DE73" s="57"/>
      <c r="DF73" s="57"/>
      <c r="DG73" s="57"/>
      <c r="DH73" s="57">
        <v>94.48599999999999</v>
      </c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</row>
    <row r="74" spans="1:223" ht="15.5" x14ac:dyDescent="0.35">
      <c r="A74" s="52" t="s">
        <v>139</v>
      </c>
      <c r="B74" s="57"/>
      <c r="C74" s="57">
        <v>64</v>
      </c>
      <c r="D74" s="57"/>
      <c r="E74" s="57">
        <v>25.38</v>
      </c>
      <c r="F74" s="57">
        <v>67.5</v>
      </c>
      <c r="G74" s="57"/>
      <c r="H74" s="57"/>
      <c r="I74" s="57"/>
      <c r="J74" s="57"/>
      <c r="K74" s="57"/>
      <c r="L74" s="57"/>
      <c r="M74" s="57"/>
      <c r="N74" s="57"/>
      <c r="O74" s="57"/>
      <c r="P74" s="57">
        <v>11.305</v>
      </c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>
        <v>5.95</v>
      </c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>
        <v>16.422000000000001</v>
      </c>
      <c r="AP74" s="57">
        <v>49.5</v>
      </c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>
        <v>28.2</v>
      </c>
      <c r="BC74" s="57"/>
      <c r="BD74" s="57">
        <v>16.065000000000001</v>
      </c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>
        <v>88.4</v>
      </c>
      <c r="CG74" s="57">
        <v>34.200000000000003</v>
      </c>
      <c r="CH74" s="57"/>
      <c r="CI74" s="57"/>
      <c r="CJ74" s="57"/>
      <c r="CK74" s="57"/>
      <c r="CL74" s="57"/>
      <c r="CM74" s="57"/>
      <c r="CN74" s="57"/>
      <c r="CO74" s="57"/>
      <c r="CP74" s="57">
        <v>76.5</v>
      </c>
      <c r="CQ74" s="57">
        <v>70.275000000000006</v>
      </c>
      <c r="CR74" s="57"/>
      <c r="CS74" s="57"/>
      <c r="CT74" s="57"/>
      <c r="CU74" s="57"/>
      <c r="CV74" s="57"/>
      <c r="CW74" s="57"/>
      <c r="CX74" s="57"/>
      <c r="CY74" s="57"/>
      <c r="CZ74" s="57"/>
      <c r="DA74" s="57"/>
      <c r="DB74" s="57"/>
      <c r="DC74" s="57"/>
      <c r="DD74" s="57"/>
      <c r="DE74" s="57"/>
      <c r="DF74" s="57"/>
      <c r="DG74" s="57"/>
      <c r="DH74" s="57">
        <v>553.697</v>
      </c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</row>
    <row r="75" spans="1:223" ht="15.5" x14ac:dyDescent="0.35">
      <c r="A75" s="55" t="s">
        <v>107</v>
      </c>
      <c r="B75" s="57"/>
      <c r="C75" s="57"/>
      <c r="D75" s="57"/>
      <c r="E75" s="57">
        <v>25.38</v>
      </c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>
        <v>49.5</v>
      </c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>
        <v>76.5</v>
      </c>
      <c r="CG75" s="57">
        <v>34.200000000000003</v>
      </c>
      <c r="CH75" s="57"/>
      <c r="CI75" s="57"/>
      <c r="CJ75" s="57"/>
      <c r="CK75" s="57"/>
      <c r="CL75" s="57"/>
      <c r="CM75" s="57"/>
      <c r="CN75" s="57"/>
      <c r="CO75" s="57"/>
      <c r="CP75" s="57">
        <v>76.5</v>
      </c>
      <c r="CQ75" s="57"/>
      <c r="CR75" s="57"/>
      <c r="CS75" s="57"/>
      <c r="CT75" s="57"/>
      <c r="CU75" s="57"/>
      <c r="CV75" s="57"/>
      <c r="CW75" s="57"/>
      <c r="CX75" s="57"/>
      <c r="CY75" s="57"/>
      <c r="CZ75" s="57"/>
      <c r="DA75" s="57"/>
      <c r="DB75" s="57"/>
      <c r="DC75" s="57"/>
      <c r="DD75" s="57"/>
      <c r="DE75" s="57"/>
      <c r="DF75" s="57"/>
      <c r="DG75" s="57"/>
      <c r="DH75" s="57">
        <v>262.08000000000004</v>
      </c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</row>
    <row r="76" spans="1:223" ht="15.5" x14ac:dyDescent="0.35">
      <c r="A76" s="58" t="s">
        <v>73</v>
      </c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>
        <v>32.4</v>
      </c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>
        <v>76.5</v>
      </c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57"/>
      <c r="CV76" s="57"/>
      <c r="CW76" s="57"/>
      <c r="CX76" s="57"/>
      <c r="CY76" s="57"/>
      <c r="CZ76" s="57"/>
      <c r="DA76" s="57"/>
      <c r="DB76" s="57"/>
      <c r="DC76" s="57"/>
      <c r="DD76" s="57"/>
      <c r="DE76" s="57"/>
      <c r="DF76" s="57"/>
      <c r="DG76" s="57"/>
      <c r="DH76" s="57">
        <v>108.9</v>
      </c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</row>
    <row r="77" spans="1:223" ht="15.5" x14ac:dyDescent="0.35">
      <c r="A77" s="58" t="s">
        <v>76</v>
      </c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>
        <v>34.200000000000003</v>
      </c>
      <c r="CH77" s="57"/>
      <c r="CI77" s="57"/>
      <c r="CJ77" s="57"/>
      <c r="CK77" s="57"/>
      <c r="CL77" s="57"/>
      <c r="CM77" s="57"/>
      <c r="CN77" s="57"/>
      <c r="CO77" s="57"/>
      <c r="CP77" s="57">
        <v>76.5</v>
      </c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  <c r="DD77" s="57"/>
      <c r="DE77" s="57"/>
      <c r="DF77" s="57"/>
      <c r="DG77" s="57"/>
      <c r="DH77" s="57">
        <v>110.7</v>
      </c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</row>
    <row r="78" spans="1:223" ht="15.5" x14ac:dyDescent="0.35">
      <c r="A78" s="58" t="s">
        <v>151</v>
      </c>
      <c r="B78" s="57"/>
      <c r="C78" s="57"/>
      <c r="D78" s="57"/>
      <c r="E78" s="57">
        <v>25.38</v>
      </c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>
        <v>17.100000000000001</v>
      </c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  <c r="CX78" s="57"/>
      <c r="CY78" s="57"/>
      <c r="CZ78" s="57"/>
      <c r="DA78" s="57"/>
      <c r="DB78" s="57"/>
      <c r="DC78" s="57"/>
      <c r="DD78" s="57"/>
      <c r="DE78" s="57"/>
      <c r="DF78" s="57"/>
      <c r="DG78" s="57"/>
      <c r="DH78" s="57">
        <v>42.480000000000004</v>
      </c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</row>
    <row r="79" spans="1:223" ht="15.5" x14ac:dyDescent="0.35">
      <c r="A79" s="55" t="s">
        <v>108</v>
      </c>
      <c r="B79" s="57"/>
      <c r="C79" s="57">
        <v>64</v>
      </c>
      <c r="D79" s="57"/>
      <c r="E79" s="57"/>
      <c r="F79" s="57">
        <v>67.5</v>
      </c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>
        <v>28.2</v>
      </c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>
        <v>49.875</v>
      </c>
      <c r="CR79" s="57"/>
      <c r="CS79" s="57"/>
      <c r="CT79" s="57"/>
      <c r="CU79" s="57"/>
      <c r="CV79" s="57"/>
      <c r="CW79" s="57"/>
      <c r="CX79" s="57"/>
      <c r="CY79" s="57"/>
      <c r="CZ79" s="57"/>
      <c r="DA79" s="57"/>
      <c r="DB79" s="57"/>
      <c r="DC79" s="57"/>
      <c r="DD79" s="57"/>
      <c r="DE79" s="57"/>
      <c r="DF79" s="57"/>
      <c r="DG79" s="57"/>
      <c r="DH79" s="57">
        <v>209.57499999999999</v>
      </c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</row>
    <row r="80" spans="1:223" ht="15.5" x14ac:dyDescent="0.35">
      <c r="A80" s="58" t="s">
        <v>71</v>
      </c>
      <c r="B80" s="57"/>
      <c r="C80" s="57"/>
      <c r="D80" s="57"/>
      <c r="E80" s="57"/>
      <c r="F80" s="57">
        <v>67.5</v>
      </c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  <c r="DC80" s="57"/>
      <c r="DD80" s="57"/>
      <c r="DE80" s="57"/>
      <c r="DF80" s="57"/>
      <c r="DG80" s="57"/>
      <c r="DH80" s="57">
        <v>67.5</v>
      </c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</row>
    <row r="81" spans="1:223" ht="15.5" x14ac:dyDescent="0.35">
      <c r="A81" s="58" t="s">
        <v>77</v>
      </c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>
        <v>49.875</v>
      </c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  <c r="DD81" s="57"/>
      <c r="DE81" s="57"/>
      <c r="DF81" s="57"/>
      <c r="DG81" s="57"/>
      <c r="DH81" s="57">
        <v>49.875</v>
      </c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</row>
    <row r="82" spans="1:223" ht="15.5" x14ac:dyDescent="0.35">
      <c r="A82" s="58" t="s">
        <v>72</v>
      </c>
      <c r="B82" s="57"/>
      <c r="C82" s="57">
        <v>64</v>
      </c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57"/>
      <c r="CZ82" s="57"/>
      <c r="DA82" s="57"/>
      <c r="DB82" s="57"/>
      <c r="DC82" s="57"/>
      <c r="DD82" s="57"/>
      <c r="DE82" s="57"/>
      <c r="DF82" s="57"/>
      <c r="DG82" s="57"/>
      <c r="DH82" s="57">
        <v>64</v>
      </c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</row>
    <row r="83" spans="1:223" ht="15.5" x14ac:dyDescent="0.35">
      <c r="A83" s="58" t="s">
        <v>74</v>
      </c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>
        <v>28.2</v>
      </c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  <c r="DC83" s="57"/>
      <c r="DD83" s="57"/>
      <c r="DE83" s="57"/>
      <c r="DF83" s="57"/>
      <c r="DG83" s="57"/>
      <c r="DH83" s="57">
        <v>28.2</v>
      </c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</row>
    <row r="84" spans="1:223" ht="15.5" x14ac:dyDescent="0.35">
      <c r="A84" s="55" t="s">
        <v>109</v>
      </c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>
        <v>20.399999999999999</v>
      </c>
      <c r="CR84" s="57"/>
      <c r="CS84" s="57"/>
      <c r="CT84" s="57"/>
      <c r="CU84" s="57"/>
      <c r="CV84" s="57"/>
      <c r="CW84" s="57"/>
      <c r="CX84" s="57"/>
      <c r="CY84" s="57"/>
      <c r="CZ84" s="57"/>
      <c r="DA84" s="57"/>
      <c r="DB84" s="57"/>
      <c r="DC84" s="57"/>
      <c r="DD84" s="57"/>
      <c r="DE84" s="57"/>
      <c r="DF84" s="57"/>
      <c r="DG84" s="57"/>
      <c r="DH84" s="57">
        <v>20.399999999999999</v>
      </c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</row>
    <row r="85" spans="1:223" ht="15.5" x14ac:dyDescent="0.35">
      <c r="A85" s="58" t="s">
        <v>78</v>
      </c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M85" s="57"/>
      <c r="CN85" s="57"/>
      <c r="CO85" s="57"/>
      <c r="CP85" s="57"/>
      <c r="CQ85" s="57">
        <v>20.399999999999999</v>
      </c>
      <c r="CR85" s="57"/>
      <c r="CS85" s="57"/>
      <c r="CT85" s="57"/>
      <c r="CU85" s="57"/>
      <c r="CV85" s="57"/>
      <c r="CW85" s="57"/>
      <c r="CX85" s="57"/>
      <c r="CY85" s="57"/>
      <c r="CZ85" s="57"/>
      <c r="DA85" s="57"/>
      <c r="DB85" s="57"/>
      <c r="DC85" s="57"/>
      <c r="DD85" s="57"/>
      <c r="DE85" s="57"/>
      <c r="DF85" s="57"/>
      <c r="DG85" s="57"/>
      <c r="DH85" s="57">
        <v>20.399999999999999</v>
      </c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</row>
    <row r="86" spans="1:223" ht="15.5" x14ac:dyDescent="0.35">
      <c r="A86" s="55" t="s">
        <v>110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>
        <v>11.305</v>
      </c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>
        <v>5.95</v>
      </c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>
        <v>16.422000000000001</v>
      </c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>
        <v>16.065000000000001</v>
      </c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>
        <v>11.9</v>
      </c>
      <c r="CG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  <c r="CX86" s="57"/>
      <c r="CY86" s="57"/>
      <c r="CZ86" s="57"/>
      <c r="DA86" s="57"/>
      <c r="DB86" s="57"/>
      <c r="DC86" s="57"/>
      <c r="DD86" s="57"/>
      <c r="DE86" s="57"/>
      <c r="DF86" s="57"/>
      <c r="DG86" s="57"/>
      <c r="DH86" s="57">
        <v>61.642000000000003</v>
      </c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</row>
    <row r="87" spans="1:223" ht="15.5" x14ac:dyDescent="0.35">
      <c r="A87" s="58" t="s">
        <v>70</v>
      </c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>
        <v>16.422000000000001</v>
      </c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  <c r="CX87" s="57"/>
      <c r="CY87" s="57"/>
      <c r="CZ87" s="57"/>
      <c r="DA87" s="57"/>
      <c r="DB87" s="57"/>
      <c r="DC87" s="57"/>
      <c r="DD87" s="57"/>
      <c r="DE87" s="57"/>
      <c r="DF87" s="57"/>
      <c r="DG87" s="57"/>
      <c r="DH87" s="57">
        <v>16.422000000000001</v>
      </c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</row>
    <row r="88" spans="1:223" ht="15.5" x14ac:dyDescent="0.35">
      <c r="A88" s="58" t="s">
        <v>126</v>
      </c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>
        <v>11.305</v>
      </c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>
        <v>16.065000000000001</v>
      </c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  <c r="CX88" s="57"/>
      <c r="CY88" s="57"/>
      <c r="CZ88" s="57"/>
      <c r="DA88" s="57"/>
      <c r="DB88" s="57"/>
      <c r="DC88" s="57"/>
      <c r="DD88" s="57"/>
      <c r="DE88" s="57"/>
      <c r="DF88" s="57"/>
      <c r="DG88" s="57"/>
      <c r="DH88" s="57">
        <v>27.37</v>
      </c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</row>
    <row r="89" spans="1:223" ht="15.5" x14ac:dyDescent="0.35">
      <c r="A89" s="58" t="s">
        <v>160</v>
      </c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>
        <v>5.95</v>
      </c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>
        <v>11.9</v>
      </c>
      <c r="CG89" s="57"/>
      <c r="CH89" s="57"/>
      <c r="CI89" s="57"/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  <c r="CX89" s="57"/>
      <c r="CY89" s="57"/>
      <c r="CZ89" s="57"/>
      <c r="DA89" s="57"/>
      <c r="DB89" s="57"/>
      <c r="DC89" s="57"/>
      <c r="DD89" s="57"/>
      <c r="DE89" s="57"/>
      <c r="DF89" s="57"/>
      <c r="DG89" s="57"/>
      <c r="DH89" s="57">
        <v>17.850000000000001</v>
      </c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</row>
    <row r="90" spans="1:223" ht="15.5" x14ac:dyDescent="0.35">
      <c r="A90" s="52" t="s">
        <v>40</v>
      </c>
      <c r="B90" s="57"/>
      <c r="C90" s="57">
        <v>29.75</v>
      </c>
      <c r="D90" s="57"/>
      <c r="E90" s="57"/>
      <c r="F90" s="57"/>
      <c r="G90" s="57">
        <v>102.465</v>
      </c>
      <c r="H90" s="57"/>
      <c r="I90" s="57"/>
      <c r="J90" s="57"/>
      <c r="K90" s="57">
        <v>16</v>
      </c>
      <c r="L90" s="57">
        <v>16.957500000000003</v>
      </c>
      <c r="M90" s="57">
        <v>30.345000000000002</v>
      </c>
      <c r="N90" s="57">
        <v>16</v>
      </c>
      <c r="O90" s="57"/>
      <c r="P90" s="57"/>
      <c r="Q90" s="57"/>
      <c r="R90" s="57"/>
      <c r="S90" s="57">
        <v>28.2</v>
      </c>
      <c r="T90" s="57">
        <v>45.9</v>
      </c>
      <c r="U90" s="57"/>
      <c r="V90" s="57"/>
      <c r="W90" s="57"/>
      <c r="X90" s="57">
        <v>45.12</v>
      </c>
      <c r="Y90" s="57"/>
      <c r="Z90" s="57">
        <v>37.484999999999999</v>
      </c>
      <c r="AA90" s="57"/>
      <c r="AB90" s="57">
        <v>76.95</v>
      </c>
      <c r="AC90" s="57">
        <v>45</v>
      </c>
      <c r="AD90" s="57"/>
      <c r="AE90" s="57"/>
      <c r="AF90" s="57"/>
      <c r="AG90" s="57">
        <v>81.599999999999994</v>
      </c>
      <c r="AH90" s="57"/>
      <c r="AI90" s="57"/>
      <c r="AJ90" s="57"/>
      <c r="AK90" s="57"/>
      <c r="AL90" s="57"/>
      <c r="AM90" s="57">
        <v>22.61</v>
      </c>
      <c r="AN90" s="57"/>
      <c r="AO90" s="57"/>
      <c r="AP90" s="57">
        <v>72</v>
      </c>
      <c r="AQ90" s="57"/>
      <c r="AR90" s="57">
        <v>11.28</v>
      </c>
      <c r="AS90" s="57"/>
      <c r="AT90" s="57">
        <v>6.375</v>
      </c>
      <c r="AU90" s="57"/>
      <c r="AV90" s="57">
        <v>120</v>
      </c>
      <c r="AW90" s="57"/>
      <c r="AX90" s="57"/>
      <c r="AY90" s="57"/>
      <c r="AZ90" s="57">
        <v>81.599999999999994</v>
      </c>
      <c r="BA90" s="57">
        <v>64.8</v>
      </c>
      <c r="BB90" s="57"/>
      <c r="BC90" s="57">
        <v>27</v>
      </c>
      <c r="BD90" s="57"/>
      <c r="BE90" s="57"/>
      <c r="BF90" s="57"/>
      <c r="BG90" s="57"/>
      <c r="BH90" s="57"/>
      <c r="BI90" s="57">
        <v>91.8</v>
      </c>
      <c r="BJ90" s="57"/>
      <c r="BK90" s="57"/>
      <c r="BL90" s="57"/>
      <c r="BM90" s="57"/>
      <c r="BN90" s="57"/>
      <c r="BO90" s="57"/>
      <c r="BP90" s="57">
        <v>25.5</v>
      </c>
      <c r="BQ90" s="57">
        <v>62.1</v>
      </c>
      <c r="BR90" s="57"/>
      <c r="BS90" s="57"/>
      <c r="BT90" s="57">
        <v>23.8</v>
      </c>
      <c r="BU90" s="57"/>
      <c r="BV90" s="57"/>
      <c r="BW90" s="57"/>
      <c r="BX90" s="57"/>
      <c r="BY90" s="57">
        <v>55.2</v>
      </c>
      <c r="BZ90" s="57">
        <v>9</v>
      </c>
      <c r="CA90" s="57"/>
      <c r="CB90" s="57">
        <v>85.5</v>
      </c>
      <c r="CC90" s="57"/>
      <c r="CD90" s="57">
        <v>55.93</v>
      </c>
      <c r="CE90" s="57">
        <v>56.7</v>
      </c>
      <c r="CF90" s="57"/>
      <c r="CG90" s="57"/>
      <c r="CH90" s="57"/>
      <c r="CI90" s="57"/>
      <c r="CJ90" s="57"/>
      <c r="CK90" s="57">
        <v>85.5</v>
      </c>
      <c r="CL90" s="57"/>
      <c r="CM90" s="57"/>
      <c r="CN90" s="57">
        <v>65.460000000000008</v>
      </c>
      <c r="CO90" s="57">
        <v>88.254999999999995</v>
      </c>
      <c r="CP90" s="57"/>
      <c r="CQ90" s="57">
        <v>30.6</v>
      </c>
      <c r="CR90" s="57"/>
      <c r="CS90" s="57"/>
      <c r="CT90" s="57">
        <v>27.6</v>
      </c>
      <c r="CU90" s="57"/>
      <c r="CV90" s="57"/>
      <c r="CW90" s="57"/>
      <c r="CX90" s="57"/>
      <c r="CY90" s="57">
        <v>26.774999999999999</v>
      </c>
      <c r="CZ90" s="57"/>
      <c r="DA90" s="57"/>
      <c r="DB90" s="57"/>
      <c r="DC90" s="57">
        <v>12</v>
      </c>
      <c r="DD90" s="57">
        <v>49.875</v>
      </c>
      <c r="DE90" s="57"/>
      <c r="DF90" s="57">
        <v>55.2</v>
      </c>
      <c r="DG90" s="57"/>
      <c r="DH90" s="57">
        <v>1884.2324999999998</v>
      </c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</row>
    <row r="91" spans="1:223" ht="15.5" x14ac:dyDescent="0.35">
      <c r="A91" s="55" t="s">
        <v>107</v>
      </c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>
        <v>45.9</v>
      </c>
      <c r="U91" s="57"/>
      <c r="V91" s="57"/>
      <c r="W91" s="57"/>
      <c r="X91" s="57"/>
      <c r="Y91" s="57"/>
      <c r="Z91" s="57"/>
      <c r="AA91" s="57"/>
      <c r="AB91" s="57">
        <v>76.95</v>
      </c>
      <c r="AC91" s="57">
        <v>45</v>
      </c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>
        <v>27</v>
      </c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>
        <v>9</v>
      </c>
      <c r="CA91" s="57"/>
      <c r="CB91" s="57">
        <v>85.5</v>
      </c>
      <c r="CC91" s="57"/>
      <c r="CD91" s="57"/>
      <c r="CE91" s="57">
        <v>56.7</v>
      </c>
      <c r="CF91" s="57"/>
      <c r="CG91" s="57"/>
      <c r="CH91" s="57"/>
      <c r="CI91" s="57"/>
      <c r="CJ91" s="57"/>
      <c r="CK91" s="57">
        <v>85.5</v>
      </c>
      <c r="CL91" s="57"/>
      <c r="CM91" s="57"/>
      <c r="CN91" s="57">
        <v>8.4600000000000009</v>
      </c>
      <c r="CO91" s="57">
        <v>76.95</v>
      </c>
      <c r="CP91" s="57"/>
      <c r="CQ91" s="57">
        <v>30.6</v>
      </c>
      <c r="CR91" s="57"/>
      <c r="CS91" s="57"/>
      <c r="CT91" s="57"/>
      <c r="CU91" s="57"/>
      <c r="CV91" s="57"/>
      <c r="CW91" s="57"/>
      <c r="CX91" s="57"/>
      <c r="CY91" s="57"/>
      <c r="CZ91" s="57"/>
      <c r="DA91" s="57"/>
      <c r="DB91" s="57"/>
      <c r="DC91" s="57"/>
      <c r="DD91" s="57"/>
      <c r="DE91" s="57"/>
      <c r="DF91" s="57"/>
      <c r="DG91" s="57"/>
      <c r="DH91" s="57">
        <v>547.55999999999995</v>
      </c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</row>
    <row r="92" spans="1:223" ht="15.5" x14ac:dyDescent="0.35">
      <c r="A92" s="58" t="s">
        <v>73</v>
      </c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>
        <v>27</v>
      </c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>
        <v>9</v>
      </c>
      <c r="CA92" s="57"/>
      <c r="CB92" s="57"/>
      <c r="CC92" s="57"/>
      <c r="CD92" s="57"/>
      <c r="CE92" s="57">
        <v>56.7</v>
      </c>
      <c r="CF92" s="57"/>
      <c r="CG92" s="57"/>
      <c r="CH92" s="57"/>
      <c r="CI92" s="57"/>
      <c r="CJ92" s="57"/>
      <c r="CK92" s="57"/>
      <c r="CL92" s="57"/>
      <c r="CM92" s="57"/>
      <c r="CN92" s="57">
        <v>8.4600000000000009</v>
      </c>
      <c r="CO92" s="57"/>
      <c r="CP92" s="57"/>
      <c r="CQ92" s="57"/>
      <c r="CR92" s="57"/>
      <c r="CS92" s="57"/>
      <c r="CT92" s="57"/>
      <c r="CU92" s="57"/>
      <c r="CV92" s="57"/>
      <c r="CW92" s="57"/>
      <c r="CX92" s="57"/>
      <c r="CY92" s="57"/>
      <c r="CZ92" s="57"/>
      <c r="DA92" s="57"/>
      <c r="DB92" s="57"/>
      <c r="DC92" s="57"/>
      <c r="DD92" s="57"/>
      <c r="DE92" s="57"/>
      <c r="DF92" s="57"/>
      <c r="DG92" s="57"/>
      <c r="DH92" s="57">
        <v>101.16</v>
      </c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</row>
    <row r="93" spans="1:223" ht="15.5" x14ac:dyDescent="0.35">
      <c r="A93" s="58" t="s">
        <v>76</v>
      </c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>
        <v>45.9</v>
      </c>
      <c r="U93" s="57"/>
      <c r="V93" s="57"/>
      <c r="W93" s="57"/>
      <c r="X93" s="57"/>
      <c r="Y93" s="57"/>
      <c r="Z93" s="57"/>
      <c r="AA93" s="57"/>
      <c r="AB93" s="57">
        <v>76.95</v>
      </c>
      <c r="AC93" s="57">
        <v>45</v>
      </c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  <c r="CY93" s="57"/>
      <c r="CZ93" s="57"/>
      <c r="DA93" s="57"/>
      <c r="DB93" s="57"/>
      <c r="DC93" s="57"/>
      <c r="DD93" s="57"/>
      <c r="DE93" s="57"/>
      <c r="DF93" s="57"/>
      <c r="DG93" s="57"/>
      <c r="DH93" s="57">
        <v>167.85</v>
      </c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</row>
    <row r="94" spans="1:223" ht="15.5" x14ac:dyDescent="0.35">
      <c r="A94" s="58" t="s">
        <v>151</v>
      </c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>
        <v>85.5</v>
      </c>
      <c r="CC94" s="57"/>
      <c r="CD94" s="57"/>
      <c r="CE94" s="57"/>
      <c r="CF94" s="57"/>
      <c r="CG94" s="57"/>
      <c r="CH94" s="57"/>
      <c r="CI94" s="57"/>
      <c r="CJ94" s="57"/>
      <c r="CK94" s="57">
        <v>85.5</v>
      </c>
      <c r="CL94" s="57"/>
      <c r="CM94" s="57"/>
      <c r="CN94" s="57"/>
      <c r="CO94" s="57">
        <v>76.95</v>
      </c>
      <c r="CP94" s="57"/>
      <c r="CQ94" s="57">
        <v>30.6</v>
      </c>
      <c r="CR94" s="57"/>
      <c r="CS94" s="57"/>
      <c r="CT94" s="57"/>
      <c r="CU94" s="57"/>
      <c r="CV94" s="57"/>
      <c r="CW94" s="57"/>
      <c r="CX94" s="57"/>
      <c r="CY94" s="57"/>
      <c r="CZ94" s="57"/>
      <c r="DA94" s="57"/>
      <c r="DB94" s="57"/>
      <c r="DC94" s="57"/>
      <c r="DD94" s="57"/>
      <c r="DE94" s="57"/>
      <c r="DF94" s="57"/>
      <c r="DG94" s="57"/>
      <c r="DH94" s="57">
        <v>278.55</v>
      </c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</row>
    <row r="95" spans="1:223" ht="15.5" x14ac:dyDescent="0.35">
      <c r="A95" s="55" t="s">
        <v>108</v>
      </c>
      <c r="B95" s="57"/>
      <c r="C95" s="57"/>
      <c r="D95" s="57"/>
      <c r="E95" s="57"/>
      <c r="F95" s="57"/>
      <c r="G95" s="57"/>
      <c r="H95" s="57"/>
      <c r="I95" s="57"/>
      <c r="J95" s="57"/>
      <c r="K95" s="57">
        <v>16</v>
      </c>
      <c r="L95" s="57"/>
      <c r="M95" s="57"/>
      <c r="N95" s="57">
        <v>16</v>
      </c>
      <c r="O95" s="57"/>
      <c r="P95" s="57"/>
      <c r="Q95" s="57"/>
      <c r="R95" s="57"/>
      <c r="S95" s="57">
        <v>28.2</v>
      </c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>
        <v>6.375</v>
      </c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>
        <v>25.5</v>
      </c>
      <c r="BQ95" s="57">
        <v>62.1</v>
      </c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>
        <v>27.6</v>
      </c>
      <c r="CU95" s="57"/>
      <c r="CV95" s="57"/>
      <c r="CW95" s="57"/>
      <c r="CX95" s="57"/>
      <c r="CY95" s="57"/>
      <c r="CZ95" s="57"/>
      <c r="DA95" s="57"/>
      <c r="DB95" s="57"/>
      <c r="DC95" s="57"/>
      <c r="DD95" s="57">
        <v>49.875</v>
      </c>
      <c r="DE95" s="57"/>
      <c r="DF95" s="57"/>
      <c r="DG95" s="57"/>
      <c r="DH95" s="57">
        <v>231.64999999999998</v>
      </c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</row>
    <row r="96" spans="1:223" ht="15.5" x14ac:dyDescent="0.35">
      <c r="A96" s="58" t="s">
        <v>71</v>
      </c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>
        <v>62.1</v>
      </c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57"/>
      <c r="CV96" s="57"/>
      <c r="CW96" s="57"/>
      <c r="CX96" s="57"/>
      <c r="CY96" s="57"/>
      <c r="CZ96" s="57"/>
      <c r="DA96" s="57"/>
      <c r="DB96" s="57"/>
      <c r="DC96" s="57"/>
      <c r="DD96" s="57">
        <v>49.875</v>
      </c>
      <c r="DE96" s="57"/>
      <c r="DF96" s="57"/>
      <c r="DG96" s="57"/>
      <c r="DH96" s="57">
        <v>111.97499999999999</v>
      </c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</row>
    <row r="97" spans="1:223" ht="15.5" x14ac:dyDescent="0.35">
      <c r="A97" s="58" t="s">
        <v>77</v>
      </c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>
        <v>28.2</v>
      </c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>
        <v>27.6</v>
      </c>
      <c r="CU97" s="57"/>
      <c r="CV97" s="57"/>
      <c r="CW97" s="57"/>
      <c r="CX97" s="57"/>
      <c r="CY97" s="57"/>
      <c r="CZ97" s="57"/>
      <c r="DA97" s="57"/>
      <c r="DB97" s="57"/>
      <c r="DC97" s="57"/>
      <c r="DD97" s="57"/>
      <c r="DE97" s="57"/>
      <c r="DF97" s="57"/>
      <c r="DG97" s="57"/>
      <c r="DH97" s="57">
        <v>55.8</v>
      </c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</row>
    <row r="98" spans="1:223" ht="15.5" x14ac:dyDescent="0.35">
      <c r="A98" s="58" t="s">
        <v>72</v>
      </c>
      <c r="B98" s="57"/>
      <c r="C98" s="57"/>
      <c r="D98" s="57"/>
      <c r="E98" s="57"/>
      <c r="F98" s="57"/>
      <c r="G98" s="57"/>
      <c r="H98" s="57"/>
      <c r="I98" s="57"/>
      <c r="J98" s="57"/>
      <c r="K98" s="57">
        <v>16</v>
      </c>
      <c r="L98" s="57"/>
      <c r="M98" s="57"/>
      <c r="N98" s="57">
        <v>16</v>
      </c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  <c r="CY98" s="57"/>
      <c r="CZ98" s="57"/>
      <c r="DA98" s="57"/>
      <c r="DB98" s="57"/>
      <c r="DC98" s="57"/>
      <c r="DD98" s="57"/>
      <c r="DE98" s="57"/>
      <c r="DF98" s="57"/>
      <c r="DG98" s="57"/>
      <c r="DH98" s="57">
        <v>32</v>
      </c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</row>
    <row r="99" spans="1:223" ht="15.5" x14ac:dyDescent="0.35">
      <c r="A99" s="58" t="s">
        <v>74</v>
      </c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>
        <v>6.375</v>
      </c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>
        <v>25.5</v>
      </c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7"/>
      <c r="DE99" s="57"/>
      <c r="DF99" s="57"/>
      <c r="DG99" s="57"/>
      <c r="DH99" s="57">
        <v>31.875</v>
      </c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</row>
    <row r="100" spans="1:223" ht="15.5" x14ac:dyDescent="0.35">
      <c r="A100" s="55" t="s">
        <v>109</v>
      </c>
      <c r="B100" s="57"/>
      <c r="C100" s="57"/>
      <c r="D100" s="57"/>
      <c r="E100" s="57"/>
      <c r="F100" s="57"/>
      <c r="G100" s="57">
        <v>86.4</v>
      </c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>
        <v>45.12</v>
      </c>
      <c r="Y100" s="57"/>
      <c r="Z100" s="57"/>
      <c r="AA100" s="57"/>
      <c r="AB100" s="57"/>
      <c r="AC100" s="57"/>
      <c r="AD100" s="57"/>
      <c r="AE100" s="57"/>
      <c r="AF100" s="57"/>
      <c r="AG100" s="57">
        <v>81.599999999999994</v>
      </c>
      <c r="AH100" s="57"/>
      <c r="AI100" s="57"/>
      <c r="AJ100" s="57"/>
      <c r="AK100" s="57"/>
      <c r="AL100" s="57"/>
      <c r="AM100" s="57"/>
      <c r="AN100" s="57"/>
      <c r="AO100" s="57"/>
      <c r="AP100" s="57">
        <v>72</v>
      </c>
      <c r="AQ100" s="57"/>
      <c r="AR100" s="57">
        <v>11.28</v>
      </c>
      <c r="AS100" s="57"/>
      <c r="AT100" s="57"/>
      <c r="AU100" s="57"/>
      <c r="AV100" s="57">
        <v>120</v>
      </c>
      <c r="AW100" s="57"/>
      <c r="AX100" s="57"/>
      <c r="AY100" s="57"/>
      <c r="AZ100" s="57">
        <v>81.599999999999994</v>
      </c>
      <c r="BA100" s="57">
        <v>64.8</v>
      </c>
      <c r="BB100" s="57"/>
      <c r="BC100" s="57"/>
      <c r="BD100" s="57"/>
      <c r="BE100" s="57"/>
      <c r="BF100" s="57"/>
      <c r="BG100" s="57"/>
      <c r="BH100" s="57"/>
      <c r="BI100" s="57">
        <v>91.8</v>
      </c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>
        <v>55.2</v>
      </c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>
        <v>57</v>
      </c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  <c r="CY100" s="57"/>
      <c r="CZ100" s="57"/>
      <c r="DA100" s="57"/>
      <c r="DB100" s="57"/>
      <c r="DC100" s="57">
        <v>12</v>
      </c>
      <c r="DD100" s="57"/>
      <c r="DE100" s="57"/>
      <c r="DF100" s="57">
        <v>55.2</v>
      </c>
      <c r="DG100" s="57"/>
      <c r="DH100" s="57">
        <v>834</v>
      </c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</row>
    <row r="101" spans="1:223" ht="15.5" x14ac:dyDescent="0.35">
      <c r="A101" s="58" t="s">
        <v>75</v>
      </c>
      <c r="B101" s="57"/>
      <c r="C101" s="57"/>
      <c r="D101" s="57"/>
      <c r="E101" s="57"/>
      <c r="F101" s="57"/>
      <c r="G101" s="57">
        <v>86.4</v>
      </c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>
        <v>72</v>
      </c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>
        <v>64.8</v>
      </c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  <c r="CY101" s="57"/>
      <c r="CZ101" s="57"/>
      <c r="DA101" s="57"/>
      <c r="DB101" s="57"/>
      <c r="DC101" s="57">
        <v>12</v>
      </c>
      <c r="DD101" s="57"/>
      <c r="DE101" s="57"/>
      <c r="DF101" s="57">
        <v>55.2</v>
      </c>
      <c r="DG101" s="57"/>
      <c r="DH101" s="57">
        <v>290.39999999999998</v>
      </c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</row>
    <row r="102" spans="1:223" ht="15.5" x14ac:dyDescent="0.35">
      <c r="A102" s="58" t="s">
        <v>78</v>
      </c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>
        <v>81.599999999999994</v>
      </c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>
        <v>11.28</v>
      </c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>
        <v>91.8</v>
      </c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7"/>
      <c r="CO102" s="57"/>
      <c r="CP102" s="57"/>
      <c r="CQ102" s="57"/>
      <c r="CR102" s="57"/>
      <c r="CS102" s="57"/>
      <c r="CT102" s="57"/>
      <c r="CU102" s="57"/>
      <c r="CV102" s="57"/>
      <c r="CW102" s="57"/>
      <c r="CX102" s="57"/>
      <c r="CY102" s="57"/>
      <c r="CZ102" s="57"/>
      <c r="DA102" s="57"/>
      <c r="DB102" s="57"/>
      <c r="DC102" s="57"/>
      <c r="DD102" s="57"/>
      <c r="DE102" s="57"/>
      <c r="DF102" s="57"/>
      <c r="DG102" s="57"/>
      <c r="DH102" s="57">
        <v>184.68</v>
      </c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</row>
    <row r="103" spans="1:223" ht="15.5" x14ac:dyDescent="0.35">
      <c r="A103" s="58" t="s">
        <v>125</v>
      </c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>
        <v>45.12</v>
      </c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>
        <v>120</v>
      </c>
      <c r="AW103" s="57"/>
      <c r="AX103" s="57"/>
      <c r="AY103" s="57"/>
      <c r="AZ103" s="57">
        <v>81.599999999999994</v>
      </c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>
        <v>55.2</v>
      </c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7">
        <v>57</v>
      </c>
      <c r="CO103" s="57"/>
      <c r="CP103" s="57"/>
      <c r="CQ103" s="57"/>
      <c r="CR103" s="57"/>
      <c r="CS103" s="57"/>
      <c r="CT103" s="57"/>
      <c r="CU103" s="57"/>
      <c r="CV103" s="57"/>
      <c r="CW103" s="57"/>
      <c r="CX103" s="57"/>
      <c r="CY103" s="57"/>
      <c r="CZ103" s="57"/>
      <c r="DA103" s="57"/>
      <c r="DB103" s="57"/>
      <c r="DC103" s="57"/>
      <c r="DD103" s="57"/>
      <c r="DE103" s="57"/>
      <c r="DF103" s="57"/>
      <c r="DG103" s="57"/>
      <c r="DH103" s="57">
        <v>358.92</v>
      </c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</row>
    <row r="104" spans="1:223" ht="15.5" x14ac:dyDescent="0.35">
      <c r="A104" s="55" t="s">
        <v>110</v>
      </c>
      <c r="B104" s="57"/>
      <c r="C104" s="57">
        <v>29.75</v>
      </c>
      <c r="D104" s="57"/>
      <c r="E104" s="57"/>
      <c r="F104" s="57"/>
      <c r="G104" s="57">
        <v>16.065000000000001</v>
      </c>
      <c r="H104" s="57"/>
      <c r="I104" s="57"/>
      <c r="J104" s="57"/>
      <c r="K104" s="57"/>
      <c r="L104" s="57">
        <v>16.957500000000003</v>
      </c>
      <c r="M104" s="57">
        <v>30.345000000000002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>
        <v>37.484999999999999</v>
      </c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>
        <v>22.61</v>
      </c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>
        <v>23.8</v>
      </c>
      <c r="BU104" s="57"/>
      <c r="BV104" s="57"/>
      <c r="BW104" s="57"/>
      <c r="BX104" s="57"/>
      <c r="BY104" s="57"/>
      <c r="BZ104" s="57"/>
      <c r="CA104" s="57"/>
      <c r="CB104" s="57"/>
      <c r="CC104" s="57"/>
      <c r="CD104" s="57">
        <v>55.93</v>
      </c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>
        <v>11.305</v>
      </c>
      <c r="CP104" s="57"/>
      <c r="CQ104" s="57"/>
      <c r="CR104" s="57"/>
      <c r="CS104" s="57"/>
      <c r="CT104" s="57"/>
      <c r="CU104" s="57"/>
      <c r="CV104" s="57"/>
      <c r="CW104" s="57"/>
      <c r="CX104" s="57"/>
      <c r="CY104" s="57">
        <v>26.774999999999999</v>
      </c>
      <c r="CZ104" s="57"/>
      <c r="DA104" s="57"/>
      <c r="DB104" s="57"/>
      <c r="DC104" s="57"/>
      <c r="DD104" s="57"/>
      <c r="DE104" s="57"/>
      <c r="DF104" s="57"/>
      <c r="DG104" s="57"/>
      <c r="DH104" s="57">
        <v>271.02249999999998</v>
      </c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</row>
    <row r="105" spans="1:223" ht="15.5" x14ac:dyDescent="0.35">
      <c r="A105" s="58" t="s">
        <v>70</v>
      </c>
      <c r="B105" s="57"/>
      <c r="C105" s="57">
        <v>29.75</v>
      </c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57">
        <v>11.305</v>
      </c>
      <c r="CP105" s="57"/>
      <c r="CQ105" s="57"/>
      <c r="CR105" s="57"/>
      <c r="CS105" s="57"/>
      <c r="CT105" s="57"/>
      <c r="CU105" s="57"/>
      <c r="CV105" s="57"/>
      <c r="CW105" s="57"/>
      <c r="CX105" s="57"/>
      <c r="CY105" s="57">
        <v>26.774999999999999</v>
      </c>
      <c r="CZ105" s="57"/>
      <c r="DA105" s="57"/>
      <c r="DB105" s="57"/>
      <c r="DC105" s="57"/>
      <c r="DD105" s="57"/>
      <c r="DE105" s="57"/>
      <c r="DF105" s="57"/>
      <c r="DG105" s="57"/>
      <c r="DH105" s="57">
        <v>67.83</v>
      </c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</row>
    <row r="106" spans="1:223" ht="15.5" x14ac:dyDescent="0.35">
      <c r="A106" s="58" t="s">
        <v>126</v>
      </c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>
        <v>30.345000000000002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>
        <v>37.484999999999999</v>
      </c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>
        <v>23.8</v>
      </c>
      <c r="BU106" s="57"/>
      <c r="BV106" s="57"/>
      <c r="BW106" s="57"/>
      <c r="BX106" s="57"/>
      <c r="BY106" s="57"/>
      <c r="BZ106" s="57"/>
      <c r="CA106" s="57"/>
      <c r="CB106" s="57"/>
      <c r="CC106" s="57"/>
      <c r="CD106" s="57">
        <v>55.93</v>
      </c>
      <c r="CE106" s="57"/>
      <c r="CF106" s="57"/>
      <c r="CG106" s="57"/>
      <c r="CH106" s="57"/>
      <c r="CI106" s="57"/>
      <c r="CJ106" s="57"/>
      <c r="CK106" s="57"/>
      <c r="CL106" s="57"/>
      <c r="CM106" s="57"/>
      <c r="CN106" s="57"/>
      <c r="CO106" s="57"/>
      <c r="CP106" s="57"/>
      <c r="CQ106" s="57"/>
      <c r="CR106" s="57"/>
      <c r="CS106" s="57"/>
      <c r="CT106" s="57"/>
      <c r="CU106" s="57"/>
      <c r="CV106" s="57"/>
      <c r="CW106" s="57"/>
      <c r="CX106" s="57"/>
      <c r="CY106" s="57"/>
      <c r="CZ106" s="57"/>
      <c r="DA106" s="57"/>
      <c r="DB106" s="57"/>
      <c r="DC106" s="57"/>
      <c r="DD106" s="57"/>
      <c r="DE106" s="57"/>
      <c r="DF106" s="57"/>
      <c r="DG106" s="57"/>
      <c r="DH106" s="57">
        <v>147.56</v>
      </c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</row>
    <row r="107" spans="1:223" ht="15.5" x14ac:dyDescent="0.35">
      <c r="A107" s="58" t="s">
        <v>160</v>
      </c>
      <c r="B107" s="57"/>
      <c r="C107" s="57"/>
      <c r="D107" s="57"/>
      <c r="E107" s="57"/>
      <c r="F107" s="57"/>
      <c r="G107" s="57">
        <v>16.065000000000001</v>
      </c>
      <c r="H107" s="57"/>
      <c r="I107" s="57"/>
      <c r="J107" s="57"/>
      <c r="K107" s="57"/>
      <c r="L107" s="57">
        <v>16.957500000000003</v>
      </c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>
        <v>22.61</v>
      </c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57"/>
      <c r="CV107" s="57"/>
      <c r="CW107" s="57"/>
      <c r="CX107" s="57"/>
      <c r="CY107" s="57"/>
      <c r="CZ107" s="57"/>
      <c r="DA107" s="57"/>
      <c r="DB107" s="57"/>
      <c r="DC107" s="57"/>
      <c r="DD107" s="57"/>
      <c r="DE107" s="57"/>
      <c r="DF107" s="57"/>
      <c r="DG107" s="57"/>
      <c r="DH107" s="57">
        <v>55.632500000000007</v>
      </c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</row>
    <row r="108" spans="1:223" ht="15.5" x14ac:dyDescent="0.35">
      <c r="A108" s="52" t="s">
        <v>39</v>
      </c>
      <c r="B108" s="57"/>
      <c r="C108" s="57"/>
      <c r="D108" s="57"/>
      <c r="E108" s="57">
        <v>12.75</v>
      </c>
      <c r="F108" s="57">
        <v>16.422000000000001</v>
      </c>
      <c r="G108" s="57">
        <v>74.162499999999994</v>
      </c>
      <c r="H108" s="57">
        <v>36.799999999999997</v>
      </c>
      <c r="I108" s="57">
        <v>66.239999999999995</v>
      </c>
      <c r="J108" s="57"/>
      <c r="K108" s="57"/>
      <c r="L108" s="57"/>
      <c r="M108" s="57"/>
      <c r="N108" s="57"/>
      <c r="O108" s="57"/>
      <c r="P108" s="57"/>
      <c r="Q108" s="57">
        <v>99.36</v>
      </c>
      <c r="R108" s="57"/>
      <c r="S108" s="57"/>
      <c r="T108" s="57"/>
      <c r="U108" s="57">
        <v>54.4</v>
      </c>
      <c r="V108" s="57"/>
      <c r="W108" s="57"/>
      <c r="X108" s="57"/>
      <c r="Y108" s="57">
        <v>50.575000000000003</v>
      </c>
      <c r="Z108" s="57">
        <v>67.5</v>
      </c>
      <c r="AA108" s="57">
        <v>50.337000000000003</v>
      </c>
      <c r="AB108" s="57"/>
      <c r="AC108" s="57"/>
      <c r="AD108" s="57"/>
      <c r="AE108" s="57"/>
      <c r="AF108" s="57">
        <v>40.46</v>
      </c>
      <c r="AG108" s="57"/>
      <c r="AH108" s="57"/>
      <c r="AI108" s="57">
        <v>38.25</v>
      </c>
      <c r="AJ108" s="57">
        <v>86.4</v>
      </c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>
        <v>11.305</v>
      </c>
      <c r="AV108" s="57"/>
      <c r="AW108" s="57"/>
      <c r="AX108" s="57"/>
      <c r="AY108" s="57">
        <v>40.5</v>
      </c>
      <c r="AZ108" s="57">
        <v>54</v>
      </c>
      <c r="BA108" s="57"/>
      <c r="BB108" s="57"/>
      <c r="BC108" s="57">
        <v>17.100000000000001</v>
      </c>
      <c r="BD108" s="57"/>
      <c r="BE108" s="57"/>
      <c r="BF108" s="57">
        <v>21.42</v>
      </c>
      <c r="BG108" s="57"/>
      <c r="BH108" s="57"/>
      <c r="BI108" s="57"/>
      <c r="BJ108" s="57">
        <v>121.23</v>
      </c>
      <c r="BK108" s="57"/>
      <c r="BL108" s="57"/>
      <c r="BM108" s="57"/>
      <c r="BN108" s="57"/>
      <c r="BO108" s="57">
        <v>41.4</v>
      </c>
      <c r="BP108" s="57">
        <v>22.95</v>
      </c>
      <c r="BQ108" s="57"/>
      <c r="BR108" s="57">
        <v>6.75</v>
      </c>
      <c r="BS108" s="57"/>
      <c r="BT108" s="57"/>
      <c r="BU108" s="57"/>
      <c r="BV108" s="57"/>
      <c r="BW108" s="57"/>
      <c r="BX108" s="57"/>
      <c r="BY108" s="57"/>
      <c r="BZ108" s="57">
        <v>76.95</v>
      </c>
      <c r="CA108" s="57">
        <v>11.9</v>
      </c>
      <c r="CB108" s="57">
        <v>31.05</v>
      </c>
      <c r="CC108" s="57"/>
      <c r="CD108" s="57"/>
      <c r="CE108" s="57">
        <v>112.8</v>
      </c>
      <c r="CF108" s="57"/>
      <c r="CG108" s="57"/>
      <c r="CH108" s="57"/>
      <c r="CI108" s="57">
        <v>64.125</v>
      </c>
      <c r="CJ108" s="57"/>
      <c r="CK108" s="57">
        <v>21.42</v>
      </c>
      <c r="CL108" s="57"/>
      <c r="CM108" s="57"/>
      <c r="CN108" s="57"/>
      <c r="CO108" s="57"/>
      <c r="CP108" s="57"/>
      <c r="CQ108" s="57"/>
      <c r="CR108" s="57">
        <v>16.2</v>
      </c>
      <c r="CS108" s="57">
        <v>90</v>
      </c>
      <c r="CT108" s="57">
        <v>57.375</v>
      </c>
      <c r="CU108" s="57"/>
      <c r="CV108" s="57"/>
      <c r="CW108" s="57"/>
      <c r="CX108" s="57">
        <v>179.86500000000001</v>
      </c>
      <c r="CY108" s="57"/>
      <c r="CZ108" s="57">
        <v>15.04</v>
      </c>
      <c r="DA108" s="57">
        <v>60</v>
      </c>
      <c r="DB108" s="57"/>
      <c r="DC108" s="57"/>
      <c r="DD108" s="57"/>
      <c r="DE108" s="57">
        <v>30.6</v>
      </c>
      <c r="DF108" s="57">
        <v>118.11799999999999</v>
      </c>
      <c r="DG108" s="57"/>
      <c r="DH108" s="57">
        <v>1915.7545</v>
      </c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</row>
    <row r="109" spans="1:223" ht="15.5" x14ac:dyDescent="0.35">
      <c r="A109" s="55" t="s">
        <v>107</v>
      </c>
      <c r="B109" s="57"/>
      <c r="C109" s="57"/>
      <c r="D109" s="57"/>
      <c r="E109" s="57"/>
      <c r="F109" s="57"/>
      <c r="G109" s="57">
        <v>45.9</v>
      </c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>
        <v>38.25</v>
      </c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>
        <v>40.5</v>
      </c>
      <c r="AZ109" s="57"/>
      <c r="BA109" s="57"/>
      <c r="BB109" s="57"/>
      <c r="BC109" s="57">
        <v>17.100000000000001</v>
      </c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>
        <v>41.4</v>
      </c>
      <c r="BP109" s="57">
        <v>22.95</v>
      </c>
      <c r="BQ109" s="57"/>
      <c r="BR109" s="57"/>
      <c r="BS109" s="57"/>
      <c r="BT109" s="57"/>
      <c r="BU109" s="57"/>
      <c r="BV109" s="57"/>
      <c r="BW109" s="57"/>
      <c r="BX109" s="57"/>
      <c r="BY109" s="57"/>
      <c r="BZ109" s="57">
        <v>76.95</v>
      </c>
      <c r="CA109" s="57"/>
      <c r="CB109" s="57">
        <v>8.5500000000000007</v>
      </c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7"/>
      <c r="CP109" s="57"/>
      <c r="CQ109" s="57"/>
      <c r="CR109" s="57">
        <v>16.2</v>
      </c>
      <c r="CS109" s="57">
        <v>90</v>
      </c>
      <c r="CT109" s="57"/>
      <c r="CU109" s="57"/>
      <c r="CV109" s="57"/>
      <c r="CW109" s="57"/>
      <c r="CX109" s="57"/>
      <c r="CY109" s="57"/>
      <c r="CZ109" s="57"/>
      <c r="DA109" s="57"/>
      <c r="DB109" s="57"/>
      <c r="DC109" s="57"/>
      <c r="DD109" s="57"/>
      <c r="DE109" s="57">
        <v>30.6</v>
      </c>
      <c r="DF109" s="57"/>
      <c r="DG109" s="57"/>
      <c r="DH109" s="57">
        <v>428.40000000000003</v>
      </c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</row>
    <row r="110" spans="1:223" ht="15.5" x14ac:dyDescent="0.35">
      <c r="A110" s="58" t="s">
        <v>73</v>
      </c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>
        <v>38.25</v>
      </c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>
        <v>17.100000000000001</v>
      </c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CQ110" s="57"/>
      <c r="CR110" s="57"/>
      <c r="CS110" s="57"/>
      <c r="CT110" s="57"/>
      <c r="CU110" s="57"/>
      <c r="CV110" s="57"/>
      <c r="CW110" s="57"/>
      <c r="CX110" s="57"/>
      <c r="CY110" s="57"/>
      <c r="CZ110" s="57"/>
      <c r="DA110" s="57"/>
      <c r="DB110" s="57"/>
      <c r="DC110" s="57"/>
      <c r="DD110" s="57"/>
      <c r="DE110" s="57">
        <v>30.6</v>
      </c>
      <c r="DF110" s="57"/>
      <c r="DG110" s="57"/>
      <c r="DH110" s="57">
        <v>85.95</v>
      </c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</row>
    <row r="111" spans="1:223" ht="15.5" x14ac:dyDescent="0.35">
      <c r="A111" s="58" t="s">
        <v>76</v>
      </c>
      <c r="B111" s="57"/>
      <c r="C111" s="57"/>
      <c r="D111" s="57"/>
      <c r="E111" s="57"/>
      <c r="F111" s="57"/>
      <c r="G111" s="57">
        <v>45.9</v>
      </c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>
        <v>40.5</v>
      </c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>
        <v>41.4</v>
      </c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>
        <v>8.5500000000000007</v>
      </c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57"/>
      <c r="CP111" s="57"/>
      <c r="CQ111" s="57"/>
      <c r="CR111" s="57"/>
      <c r="CS111" s="57">
        <v>90</v>
      </c>
      <c r="CT111" s="57"/>
      <c r="CU111" s="57"/>
      <c r="CV111" s="57"/>
      <c r="CW111" s="57"/>
      <c r="CX111" s="57"/>
      <c r="CY111" s="57"/>
      <c r="CZ111" s="57"/>
      <c r="DA111" s="57"/>
      <c r="DB111" s="57"/>
      <c r="DC111" s="57"/>
      <c r="DD111" s="57"/>
      <c r="DE111" s="57"/>
      <c r="DF111" s="57"/>
      <c r="DG111" s="57"/>
      <c r="DH111" s="57">
        <v>226.35000000000002</v>
      </c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</row>
    <row r="112" spans="1:223" ht="15.5" x14ac:dyDescent="0.35">
      <c r="A112" s="58" t="s">
        <v>151</v>
      </c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>
        <v>22.95</v>
      </c>
      <c r="BQ112" s="57"/>
      <c r="BR112" s="57"/>
      <c r="BS112" s="57"/>
      <c r="BT112" s="57"/>
      <c r="BU112" s="57"/>
      <c r="BV112" s="57"/>
      <c r="BW112" s="57"/>
      <c r="BX112" s="57"/>
      <c r="BY112" s="57"/>
      <c r="BZ112" s="57">
        <v>76.95</v>
      </c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CQ112" s="57"/>
      <c r="CR112" s="57">
        <v>16.2</v>
      </c>
      <c r="CS112" s="57"/>
      <c r="CT112" s="57"/>
      <c r="CU112" s="57"/>
      <c r="CV112" s="57"/>
      <c r="CW112" s="57"/>
      <c r="CX112" s="57"/>
      <c r="CY112" s="57"/>
      <c r="CZ112" s="57"/>
      <c r="DA112" s="57"/>
      <c r="DB112" s="57"/>
      <c r="DC112" s="57"/>
      <c r="DD112" s="57"/>
      <c r="DE112" s="57"/>
      <c r="DF112" s="57"/>
      <c r="DG112" s="57"/>
      <c r="DH112" s="57">
        <v>116.10000000000001</v>
      </c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</row>
    <row r="113" spans="1:223" ht="15.5" x14ac:dyDescent="0.35">
      <c r="A113" s="55" t="s">
        <v>108</v>
      </c>
      <c r="B113" s="57"/>
      <c r="C113" s="57"/>
      <c r="D113" s="57"/>
      <c r="E113" s="57">
        <v>12.75</v>
      </c>
      <c r="F113" s="57"/>
      <c r="G113" s="57"/>
      <c r="H113" s="57">
        <v>36.799999999999997</v>
      </c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>
        <v>54.4</v>
      </c>
      <c r="V113" s="57"/>
      <c r="W113" s="57"/>
      <c r="X113" s="57"/>
      <c r="Y113" s="57"/>
      <c r="Z113" s="57">
        <v>67.5</v>
      </c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>
        <v>54</v>
      </c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>
        <v>6.75</v>
      </c>
      <c r="BS113" s="57"/>
      <c r="BT113" s="57"/>
      <c r="BU113" s="57"/>
      <c r="BV113" s="57"/>
      <c r="BW113" s="57"/>
      <c r="BX113" s="57"/>
      <c r="BY113" s="57"/>
      <c r="BZ113" s="57"/>
      <c r="CA113" s="57"/>
      <c r="CB113" s="57">
        <v>22.5</v>
      </c>
      <c r="CC113" s="57"/>
      <c r="CD113" s="57"/>
      <c r="CE113" s="57"/>
      <c r="CF113" s="57"/>
      <c r="CG113" s="57"/>
      <c r="CH113" s="57"/>
      <c r="CI113" s="57">
        <v>64.125</v>
      </c>
      <c r="CJ113" s="57"/>
      <c r="CK113" s="57"/>
      <c r="CL113" s="57"/>
      <c r="CM113" s="57"/>
      <c r="CN113" s="57"/>
      <c r="CO113" s="57"/>
      <c r="CP113" s="57"/>
      <c r="CQ113" s="57"/>
      <c r="CR113" s="57"/>
      <c r="CS113" s="57"/>
      <c r="CT113" s="57">
        <v>57.375</v>
      </c>
      <c r="CU113" s="57"/>
      <c r="CV113" s="57"/>
      <c r="CW113" s="57"/>
      <c r="CX113" s="57">
        <v>55.2</v>
      </c>
      <c r="CY113" s="57"/>
      <c r="CZ113" s="57">
        <v>15.04</v>
      </c>
      <c r="DA113" s="57"/>
      <c r="DB113" s="57"/>
      <c r="DC113" s="57"/>
      <c r="DD113" s="57"/>
      <c r="DE113" s="57"/>
      <c r="DF113" s="57"/>
      <c r="DG113" s="57"/>
      <c r="DH113" s="57">
        <v>446.44</v>
      </c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</row>
    <row r="114" spans="1:223" ht="15.5" x14ac:dyDescent="0.35">
      <c r="A114" s="58" t="s">
        <v>71</v>
      </c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>
        <v>67.5</v>
      </c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>
        <v>6.75</v>
      </c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7"/>
      <c r="CO114" s="57"/>
      <c r="CP114" s="57"/>
      <c r="CQ114" s="57"/>
      <c r="CR114" s="57"/>
      <c r="CS114" s="57"/>
      <c r="CT114" s="57"/>
      <c r="CU114" s="57"/>
      <c r="CV114" s="57"/>
      <c r="CW114" s="57"/>
      <c r="CX114" s="57"/>
      <c r="CY114" s="57"/>
      <c r="CZ114" s="57"/>
      <c r="DA114" s="57"/>
      <c r="DB114" s="57"/>
      <c r="DC114" s="57"/>
      <c r="DD114" s="57"/>
      <c r="DE114" s="57"/>
      <c r="DF114" s="57"/>
      <c r="DG114" s="57"/>
      <c r="DH114" s="57">
        <v>74.25</v>
      </c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</row>
    <row r="115" spans="1:223" ht="15.5" x14ac:dyDescent="0.35">
      <c r="A115" s="58" t="s">
        <v>77</v>
      </c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>
        <v>22.5</v>
      </c>
      <c r="CC115" s="57"/>
      <c r="CD115" s="57"/>
      <c r="CE115" s="57"/>
      <c r="CF115" s="57"/>
      <c r="CG115" s="57"/>
      <c r="CH115" s="57"/>
      <c r="CI115" s="57">
        <v>64.125</v>
      </c>
      <c r="CJ115" s="57"/>
      <c r="CK115" s="57"/>
      <c r="CL115" s="57"/>
      <c r="CM115" s="57"/>
      <c r="CN115" s="57"/>
      <c r="CO115" s="57"/>
      <c r="CP115" s="57"/>
      <c r="CQ115" s="57"/>
      <c r="CR115" s="57"/>
      <c r="CS115" s="57"/>
      <c r="CT115" s="57">
        <v>57.375</v>
      </c>
      <c r="CU115" s="57"/>
      <c r="CV115" s="57"/>
      <c r="CW115" s="57"/>
      <c r="CX115" s="57"/>
      <c r="CY115" s="57"/>
      <c r="CZ115" s="57"/>
      <c r="DA115" s="57"/>
      <c r="DB115" s="57"/>
      <c r="DC115" s="57"/>
      <c r="DD115" s="57"/>
      <c r="DE115" s="57"/>
      <c r="DF115" s="57"/>
      <c r="DG115" s="57"/>
      <c r="DH115" s="57">
        <v>144</v>
      </c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</row>
    <row r="116" spans="1:223" ht="15.5" x14ac:dyDescent="0.35">
      <c r="A116" s="58" t="s">
        <v>72</v>
      </c>
      <c r="B116" s="57"/>
      <c r="C116" s="57"/>
      <c r="D116" s="57"/>
      <c r="E116" s="57"/>
      <c r="F116" s="57"/>
      <c r="G116" s="57"/>
      <c r="H116" s="57">
        <v>36.799999999999997</v>
      </c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>
        <v>54.4</v>
      </c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7"/>
      <c r="CO116" s="57"/>
      <c r="CP116" s="57"/>
      <c r="CQ116" s="57"/>
      <c r="CR116" s="57"/>
      <c r="CS116" s="57"/>
      <c r="CT116" s="57"/>
      <c r="CU116" s="57"/>
      <c r="CV116" s="57"/>
      <c r="CW116" s="57"/>
      <c r="CX116" s="57"/>
      <c r="CY116" s="57"/>
      <c r="CZ116" s="57">
        <v>15.04</v>
      </c>
      <c r="DA116" s="57"/>
      <c r="DB116" s="57"/>
      <c r="DC116" s="57"/>
      <c r="DD116" s="57"/>
      <c r="DE116" s="57"/>
      <c r="DF116" s="57"/>
      <c r="DG116" s="57"/>
      <c r="DH116" s="57">
        <v>106.23999999999998</v>
      </c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</row>
    <row r="117" spans="1:223" ht="15.5" x14ac:dyDescent="0.35">
      <c r="A117" s="58" t="s">
        <v>74</v>
      </c>
      <c r="B117" s="57"/>
      <c r="C117" s="57"/>
      <c r="D117" s="57"/>
      <c r="E117" s="57">
        <v>12.75</v>
      </c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>
        <v>54</v>
      </c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7"/>
      <c r="CO117" s="57"/>
      <c r="CP117" s="57"/>
      <c r="CQ117" s="57"/>
      <c r="CR117" s="57"/>
      <c r="CS117" s="57"/>
      <c r="CT117" s="57"/>
      <c r="CU117" s="57"/>
      <c r="CV117" s="57"/>
      <c r="CW117" s="57"/>
      <c r="CX117" s="57">
        <v>55.2</v>
      </c>
      <c r="CY117" s="57"/>
      <c r="CZ117" s="57"/>
      <c r="DA117" s="57"/>
      <c r="DB117" s="57"/>
      <c r="DC117" s="57"/>
      <c r="DD117" s="57"/>
      <c r="DE117" s="57"/>
      <c r="DF117" s="57"/>
      <c r="DG117" s="57"/>
      <c r="DH117" s="57">
        <v>121.95</v>
      </c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</row>
    <row r="118" spans="1:223" ht="15.5" x14ac:dyDescent="0.35">
      <c r="A118" s="55" t="s">
        <v>109</v>
      </c>
      <c r="B118" s="57"/>
      <c r="C118" s="57"/>
      <c r="D118" s="57"/>
      <c r="E118" s="57"/>
      <c r="F118" s="57"/>
      <c r="G118" s="57"/>
      <c r="H118" s="57"/>
      <c r="I118" s="57">
        <v>66.239999999999995</v>
      </c>
      <c r="J118" s="57"/>
      <c r="K118" s="57"/>
      <c r="L118" s="57"/>
      <c r="M118" s="57"/>
      <c r="N118" s="57"/>
      <c r="O118" s="57"/>
      <c r="P118" s="57"/>
      <c r="Q118" s="57">
        <v>99.36</v>
      </c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>
        <v>86.4</v>
      </c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>
        <v>67.680000000000007</v>
      </c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>
        <v>112.8</v>
      </c>
      <c r="CF118" s="57"/>
      <c r="CG118" s="57"/>
      <c r="CH118" s="57"/>
      <c r="CI118" s="57"/>
      <c r="CJ118" s="57"/>
      <c r="CK118" s="57"/>
      <c r="CL118" s="57"/>
      <c r="CM118" s="57"/>
      <c r="CN118" s="57"/>
      <c r="CO118" s="57"/>
      <c r="CP118" s="57"/>
      <c r="CQ118" s="57"/>
      <c r="CR118" s="57"/>
      <c r="CS118" s="57"/>
      <c r="CT118" s="57"/>
      <c r="CU118" s="57"/>
      <c r="CV118" s="57"/>
      <c r="CW118" s="57"/>
      <c r="CX118" s="57">
        <v>108.6</v>
      </c>
      <c r="CY118" s="57"/>
      <c r="CZ118" s="57"/>
      <c r="DA118" s="57">
        <v>60</v>
      </c>
      <c r="DB118" s="57"/>
      <c r="DC118" s="57"/>
      <c r="DD118" s="57"/>
      <c r="DE118" s="57"/>
      <c r="DF118" s="57">
        <v>79.8</v>
      </c>
      <c r="DG118" s="57"/>
      <c r="DH118" s="57">
        <v>680.88</v>
      </c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</row>
    <row r="119" spans="1:223" ht="15.5" x14ac:dyDescent="0.35">
      <c r="A119" s="58" t="s">
        <v>75</v>
      </c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M119" s="57"/>
      <c r="CN119" s="57"/>
      <c r="CO119" s="57"/>
      <c r="CP119" s="57"/>
      <c r="CQ119" s="57"/>
      <c r="CR119" s="57"/>
      <c r="CS119" s="57"/>
      <c r="CT119" s="57"/>
      <c r="CU119" s="57"/>
      <c r="CV119" s="57"/>
      <c r="CW119" s="57"/>
      <c r="CX119" s="57">
        <v>52.199999999999996</v>
      </c>
      <c r="CY119" s="57"/>
      <c r="CZ119" s="57"/>
      <c r="DA119" s="57"/>
      <c r="DB119" s="57"/>
      <c r="DC119" s="57"/>
      <c r="DD119" s="57"/>
      <c r="DE119" s="57"/>
      <c r="DF119" s="57">
        <v>79.8</v>
      </c>
      <c r="DG119" s="57"/>
      <c r="DH119" s="57">
        <v>132</v>
      </c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</row>
    <row r="120" spans="1:223" ht="15.5" x14ac:dyDescent="0.35">
      <c r="A120" s="58" t="s">
        <v>78</v>
      </c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>
        <v>86.4</v>
      </c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>
        <v>67.680000000000007</v>
      </c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M120" s="57"/>
      <c r="CN120" s="57"/>
      <c r="CO120" s="57"/>
      <c r="CP120" s="57"/>
      <c r="CQ120" s="57"/>
      <c r="CR120" s="57"/>
      <c r="CS120" s="57"/>
      <c r="CT120" s="57"/>
      <c r="CU120" s="57"/>
      <c r="CV120" s="57"/>
      <c r="CW120" s="57"/>
      <c r="CX120" s="57"/>
      <c r="CY120" s="57"/>
      <c r="CZ120" s="57"/>
      <c r="DA120" s="57"/>
      <c r="DB120" s="57"/>
      <c r="DC120" s="57"/>
      <c r="DD120" s="57"/>
      <c r="DE120" s="57"/>
      <c r="DF120" s="57"/>
      <c r="DG120" s="57"/>
      <c r="DH120" s="57">
        <v>154.08000000000001</v>
      </c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</row>
    <row r="121" spans="1:223" ht="15.5" x14ac:dyDescent="0.35">
      <c r="A121" s="58" t="s">
        <v>125</v>
      </c>
      <c r="B121" s="57"/>
      <c r="C121" s="57"/>
      <c r="D121" s="57"/>
      <c r="E121" s="57"/>
      <c r="F121" s="57"/>
      <c r="G121" s="57"/>
      <c r="H121" s="57"/>
      <c r="I121" s="57">
        <v>66.239999999999995</v>
      </c>
      <c r="J121" s="57"/>
      <c r="K121" s="57"/>
      <c r="L121" s="57"/>
      <c r="M121" s="57"/>
      <c r="N121" s="57"/>
      <c r="O121" s="57"/>
      <c r="P121" s="57"/>
      <c r="Q121" s="57">
        <v>99.36</v>
      </c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>
        <v>112.8</v>
      </c>
      <c r="CF121" s="57"/>
      <c r="CG121" s="57"/>
      <c r="CH121" s="57"/>
      <c r="CI121" s="57"/>
      <c r="CJ121" s="57"/>
      <c r="CK121" s="57"/>
      <c r="CL121" s="57"/>
      <c r="CM121" s="57"/>
      <c r="CN121" s="57"/>
      <c r="CO121" s="57"/>
      <c r="CP121" s="57"/>
      <c r="CQ121" s="57"/>
      <c r="CR121" s="57"/>
      <c r="CS121" s="57"/>
      <c r="CT121" s="57"/>
      <c r="CU121" s="57"/>
      <c r="CV121" s="57"/>
      <c r="CW121" s="57"/>
      <c r="CX121" s="57">
        <v>56.4</v>
      </c>
      <c r="CY121" s="57"/>
      <c r="CZ121" s="57"/>
      <c r="DA121" s="57">
        <v>60</v>
      </c>
      <c r="DB121" s="57"/>
      <c r="DC121" s="57"/>
      <c r="DD121" s="57"/>
      <c r="DE121" s="57"/>
      <c r="DF121" s="57"/>
      <c r="DG121" s="57"/>
      <c r="DH121" s="57">
        <v>394.79999999999995</v>
      </c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</row>
    <row r="122" spans="1:223" ht="15.5" x14ac:dyDescent="0.35">
      <c r="A122" s="55" t="s">
        <v>110</v>
      </c>
      <c r="B122" s="57"/>
      <c r="C122" s="57"/>
      <c r="D122" s="57"/>
      <c r="E122" s="57"/>
      <c r="F122" s="57">
        <v>16.422000000000001</v>
      </c>
      <c r="G122" s="57">
        <v>28.262499999999999</v>
      </c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>
        <v>50.575000000000003</v>
      </c>
      <c r="Z122" s="57"/>
      <c r="AA122" s="57">
        <v>50.337000000000003</v>
      </c>
      <c r="AB122" s="57"/>
      <c r="AC122" s="57"/>
      <c r="AD122" s="57"/>
      <c r="AE122" s="57"/>
      <c r="AF122" s="57">
        <v>40.46</v>
      </c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>
        <v>11.305</v>
      </c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>
        <v>21.42</v>
      </c>
      <c r="BG122" s="57"/>
      <c r="BH122" s="57"/>
      <c r="BI122" s="57"/>
      <c r="BJ122" s="57">
        <v>53.55</v>
      </c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>
        <v>11.9</v>
      </c>
      <c r="CB122" s="57"/>
      <c r="CC122" s="57"/>
      <c r="CD122" s="57"/>
      <c r="CE122" s="57"/>
      <c r="CF122" s="57"/>
      <c r="CG122" s="57"/>
      <c r="CH122" s="57"/>
      <c r="CI122" s="57"/>
      <c r="CJ122" s="57"/>
      <c r="CK122" s="57">
        <v>21.42</v>
      </c>
      <c r="CL122" s="57"/>
      <c r="CM122" s="57"/>
      <c r="CN122" s="57"/>
      <c r="CO122" s="57"/>
      <c r="CP122" s="57"/>
      <c r="CQ122" s="57"/>
      <c r="CR122" s="57"/>
      <c r="CS122" s="57"/>
      <c r="CT122" s="57"/>
      <c r="CU122" s="57"/>
      <c r="CV122" s="57"/>
      <c r="CW122" s="57"/>
      <c r="CX122" s="57">
        <v>16.065000000000001</v>
      </c>
      <c r="CY122" s="57"/>
      <c r="CZ122" s="57"/>
      <c r="DA122" s="57"/>
      <c r="DB122" s="57"/>
      <c r="DC122" s="57"/>
      <c r="DD122" s="57"/>
      <c r="DE122" s="57"/>
      <c r="DF122" s="57">
        <v>38.317999999999998</v>
      </c>
      <c r="DG122" s="57"/>
      <c r="DH122" s="57">
        <v>360.03450000000004</v>
      </c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</row>
    <row r="123" spans="1:223" ht="15.5" x14ac:dyDescent="0.35">
      <c r="A123" s="58" t="s">
        <v>70</v>
      </c>
      <c r="B123" s="57"/>
      <c r="C123" s="57"/>
      <c r="D123" s="57"/>
      <c r="E123" s="57"/>
      <c r="F123" s="57"/>
      <c r="G123" s="57">
        <v>28.262499999999999</v>
      </c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>
        <v>50.575000000000003</v>
      </c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>
        <v>21.42</v>
      </c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M123" s="57"/>
      <c r="CN123" s="57"/>
      <c r="CO123" s="57"/>
      <c r="CP123" s="57"/>
      <c r="CQ123" s="57"/>
      <c r="CR123" s="57"/>
      <c r="CS123" s="57"/>
      <c r="CT123" s="57"/>
      <c r="CU123" s="57"/>
      <c r="CV123" s="57"/>
      <c r="CW123" s="57"/>
      <c r="CX123" s="57"/>
      <c r="CY123" s="57"/>
      <c r="CZ123" s="57"/>
      <c r="DA123" s="57"/>
      <c r="DB123" s="57"/>
      <c r="DC123" s="57"/>
      <c r="DD123" s="57"/>
      <c r="DE123" s="57"/>
      <c r="DF123" s="57">
        <v>38.317999999999998</v>
      </c>
      <c r="DG123" s="57"/>
      <c r="DH123" s="57">
        <v>138.57550000000001</v>
      </c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</row>
    <row r="124" spans="1:223" ht="15.5" x14ac:dyDescent="0.35">
      <c r="A124" s="58" t="s">
        <v>126</v>
      </c>
      <c r="B124" s="57"/>
      <c r="C124" s="57"/>
      <c r="D124" s="57"/>
      <c r="E124" s="57"/>
      <c r="F124" s="57">
        <v>16.422000000000001</v>
      </c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>
        <v>40.46</v>
      </c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>
        <v>11.305</v>
      </c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>
        <v>11.9</v>
      </c>
      <c r="CB124" s="57"/>
      <c r="CC124" s="57"/>
      <c r="CD124" s="57"/>
      <c r="CE124" s="57"/>
      <c r="CF124" s="57"/>
      <c r="CG124" s="57"/>
      <c r="CH124" s="57"/>
      <c r="CI124" s="57"/>
      <c r="CJ124" s="57"/>
      <c r="CK124" s="57">
        <v>21.42</v>
      </c>
      <c r="CL124" s="57"/>
      <c r="CM124" s="57"/>
      <c r="CN124" s="57"/>
      <c r="CO124" s="57"/>
      <c r="CP124" s="57"/>
      <c r="CQ124" s="57"/>
      <c r="CR124" s="57"/>
      <c r="CS124" s="57"/>
      <c r="CT124" s="57"/>
      <c r="CU124" s="57"/>
      <c r="CV124" s="57"/>
      <c r="CW124" s="57"/>
      <c r="CX124" s="57">
        <v>16.065000000000001</v>
      </c>
      <c r="CY124" s="57"/>
      <c r="CZ124" s="57"/>
      <c r="DA124" s="57"/>
      <c r="DB124" s="57"/>
      <c r="DC124" s="57"/>
      <c r="DD124" s="57"/>
      <c r="DE124" s="57"/>
      <c r="DF124" s="57"/>
      <c r="DG124" s="57"/>
      <c r="DH124" s="57">
        <v>117.57200000000002</v>
      </c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</row>
    <row r="125" spans="1:223" ht="15.5" x14ac:dyDescent="0.35">
      <c r="A125" s="58" t="s">
        <v>160</v>
      </c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>
        <v>50.337000000000003</v>
      </c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>
        <v>53.55</v>
      </c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M125" s="57"/>
      <c r="CN125" s="57"/>
      <c r="CO125" s="57"/>
      <c r="CP125" s="57"/>
      <c r="CQ125" s="57"/>
      <c r="CR125" s="57"/>
      <c r="CS125" s="57"/>
      <c r="CT125" s="57"/>
      <c r="CU125" s="57"/>
      <c r="CV125" s="57"/>
      <c r="CW125" s="57"/>
      <c r="CX125" s="57"/>
      <c r="CY125" s="57"/>
      <c r="CZ125" s="57"/>
      <c r="DA125" s="57"/>
      <c r="DB125" s="57"/>
      <c r="DC125" s="57"/>
      <c r="DD125" s="57"/>
      <c r="DE125" s="57"/>
      <c r="DF125" s="57"/>
      <c r="DG125" s="57"/>
      <c r="DH125" s="57">
        <v>103.887</v>
      </c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</row>
    <row r="126" spans="1:223" ht="15.5" x14ac:dyDescent="0.35">
      <c r="A126" s="52" t="s">
        <v>43</v>
      </c>
      <c r="B126" s="57"/>
      <c r="C126" s="57"/>
      <c r="D126" s="57"/>
      <c r="E126" s="57">
        <v>91.2</v>
      </c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>
        <v>16.559999999999999</v>
      </c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>
        <v>79.8</v>
      </c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>
        <v>16.422000000000001</v>
      </c>
      <c r="BP126" s="57"/>
      <c r="BQ126" s="57"/>
      <c r="BR126" s="57"/>
      <c r="BS126" s="57">
        <v>16.559999999999999</v>
      </c>
      <c r="BT126" s="57"/>
      <c r="BU126" s="57"/>
      <c r="BV126" s="57"/>
      <c r="BW126" s="57"/>
      <c r="BX126" s="57"/>
      <c r="BY126" s="57">
        <v>50.872500000000002</v>
      </c>
      <c r="BZ126" s="57"/>
      <c r="CA126" s="57">
        <v>21.6</v>
      </c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>
        <v>10.8</v>
      </c>
      <c r="CM126" s="57"/>
      <c r="CN126" s="57"/>
      <c r="CO126" s="57"/>
      <c r="CP126" s="57"/>
      <c r="CQ126" s="57"/>
      <c r="CR126" s="57"/>
      <c r="CS126" s="57"/>
      <c r="CT126" s="57"/>
      <c r="CU126" s="57"/>
      <c r="CV126" s="57"/>
      <c r="CW126" s="57"/>
      <c r="CX126" s="57"/>
      <c r="CY126" s="57"/>
      <c r="CZ126" s="57"/>
      <c r="DA126" s="57"/>
      <c r="DB126" s="57"/>
      <c r="DC126" s="57"/>
      <c r="DD126" s="57"/>
      <c r="DE126" s="57"/>
      <c r="DF126" s="57"/>
      <c r="DG126" s="57"/>
      <c r="DH126" s="57">
        <v>303.81450000000007</v>
      </c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</row>
    <row r="127" spans="1:223" ht="15.5" x14ac:dyDescent="0.35">
      <c r="A127" s="55" t="s">
        <v>107</v>
      </c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>
        <v>16.559999999999999</v>
      </c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>
        <v>16.559999999999999</v>
      </c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M127" s="57"/>
      <c r="CN127" s="57"/>
      <c r="CO127" s="57"/>
      <c r="CP127" s="57"/>
      <c r="CQ127" s="57"/>
      <c r="CR127" s="57"/>
      <c r="CS127" s="57"/>
      <c r="CT127" s="57"/>
      <c r="CU127" s="57"/>
      <c r="CV127" s="57"/>
      <c r="CW127" s="57"/>
      <c r="CX127" s="57"/>
      <c r="CY127" s="57"/>
      <c r="CZ127" s="57"/>
      <c r="DA127" s="57"/>
      <c r="DB127" s="57"/>
      <c r="DC127" s="57"/>
      <c r="DD127" s="57"/>
      <c r="DE127" s="57"/>
      <c r="DF127" s="57"/>
      <c r="DG127" s="57"/>
      <c r="DH127" s="57">
        <v>33.119999999999997</v>
      </c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</row>
    <row r="128" spans="1:223" ht="15.5" x14ac:dyDescent="0.35">
      <c r="A128" s="58" t="s">
        <v>76</v>
      </c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>
        <v>16.559999999999999</v>
      </c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M128" s="57"/>
      <c r="CN128" s="57"/>
      <c r="CO128" s="57"/>
      <c r="CP128" s="57"/>
      <c r="CQ128" s="57"/>
      <c r="CR128" s="57"/>
      <c r="CS128" s="57"/>
      <c r="CT128" s="57"/>
      <c r="CU128" s="57"/>
      <c r="CV128" s="57"/>
      <c r="CW128" s="57"/>
      <c r="CX128" s="57"/>
      <c r="CY128" s="57"/>
      <c r="CZ128" s="57"/>
      <c r="DA128" s="57"/>
      <c r="DB128" s="57"/>
      <c r="DC128" s="57"/>
      <c r="DD128" s="57"/>
      <c r="DE128" s="57"/>
      <c r="DF128" s="57"/>
      <c r="DG128" s="57"/>
      <c r="DH128" s="57">
        <v>16.559999999999999</v>
      </c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</row>
    <row r="129" spans="1:223" ht="15.5" x14ac:dyDescent="0.35">
      <c r="A129" s="58" t="s">
        <v>151</v>
      </c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>
        <v>16.559999999999999</v>
      </c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7"/>
      <c r="DC129" s="57"/>
      <c r="DD129" s="57"/>
      <c r="DE129" s="57"/>
      <c r="DF129" s="57"/>
      <c r="DG129" s="57"/>
      <c r="DH129" s="57">
        <v>16.559999999999999</v>
      </c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</row>
    <row r="130" spans="1:223" ht="15.5" x14ac:dyDescent="0.35">
      <c r="A130" s="55" t="s">
        <v>108</v>
      </c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>
        <v>21.6</v>
      </c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  <c r="CX130" s="57"/>
      <c r="CY130" s="57"/>
      <c r="CZ130" s="57"/>
      <c r="DA130" s="57"/>
      <c r="DB130" s="57"/>
      <c r="DC130" s="57"/>
      <c r="DD130" s="57"/>
      <c r="DE130" s="57"/>
      <c r="DF130" s="57"/>
      <c r="DG130" s="57"/>
      <c r="DH130" s="57">
        <v>21.6</v>
      </c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</row>
    <row r="131" spans="1:223" ht="15.5" x14ac:dyDescent="0.35">
      <c r="A131" s="58" t="s">
        <v>72</v>
      </c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>
        <v>21.6</v>
      </c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  <c r="CX131" s="57"/>
      <c r="CY131" s="57"/>
      <c r="CZ131" s="57"/>
      <c r="DA131" s="57"/>
      <c r="DB131" s="57"/>
      <c r="DC131" s="57"/>
      <c r="DD131" s="57"/>
      <c r="DE131" s="57"/>
      <c r="DF131" s="57"/>
      <c r="DG131" s="57"/>
      <c r="DH131" s="57">
        <v>21.6</v>
      </c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</row>
    <row r="132" spans="1:223" ht="15.5" x14ac:dyDescent="0.35">
      <c r="A132" s="55" t="s">
        <v>109</v>
      </c>
      <c r="B132" s="57"/>
      <c r="C132" s="57"/>
      <c r="D132" s="57"/>
      <c r="E132" s="57">
        <v>91.2</v>
      </c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>
        <v>79.8</v>
      </c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>
        <v>10.8</v>
      </c>
      <c r="CM132" s="57"/>
      <c r="CN132" s="57"/>
      <c r="CO132" s="57"/>
      <c r="CP132" s="57"/>
      <c r="CQ132" s="57"/>
      <c r="CR132" s="57"/>
      <c r="CS132" s="57"/>
      <c r="CT132" s="57"/>
      <c r="CU132" s="57"/>
      <c r="CV132" s="57"/>
      <c r="CW132" s="57"/>
      <c r="CX132" s="57"/>
      <c r="CY132" s="57"/>
      <c r="CZ132" s="57"/>
      <c r="DA132" s="57"/>
      <c r="DB132" s="57"/>
      <c r="DC132" s="57"/>
      <c r="DD132" s="57"/>
      <c r="DE132" s="57"/>
      <c r="DF132" s="57"/>
      <c r="DG132" s="57"/>
      <c r="DH132" s="57">
        <v>181.8</v>
      </c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</row>
    <row r="133" spans="1:223" ht="15.5" x14ac:dyDescent="0.35">
      <c r="A133" s="58" t="s">
        <v>75</v>
      </c>
      <c r="B133" s="57"/>
      <c r="C133" s="57"/>
      <c r="D133" s="57"/>
      <c r="E133" s="57">
        <v>91.2</v>
      </c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M133" s="57"/>
      <c r="CN133" s="57"/>
      <c r="CO133" s="57"/>
      <c r="CP133" s="57"/>
      <c r="CQ133" s="57"/>
      <c r="CR133" s="57"/>
      <c r="CS133" s="57"/>
      <c r="CT133" s="57"/>
      <c r="CU133" s="57"/>
      <c r="CV133" s="57"/>
      <c r="CW133" s="57"/>
      <c r="CX133" s="57"/>
      <c r="CY133" s="57"/>
      <c r="CZ133" s="57"/>
      <c r="DA133" s="57"/>
      <c r="DB133" s="57"/>
      <c r="DC133" s="57"/>
      <c r="DD133" s="57"/>
      <c r="DE133" s="57"/>
      <c r="DF133" s="57"/>
      <c r="DG133" s="57"/>
      <c r="DH133" s="57">
        <v>91.2</v>
      </c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</row>
    <row r="134" spans="1:223" ht="15.5" x14ac:dyDescent="0.35">
      <c r="A134" s="58" t="s">
        <v>78</v>
      </c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>
        <v>79.8</v>
      </c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>
        <v>10.8</v>
      </c>
      <c r="CM134" s="57"/>
      <c r="CN134" s="57"/>
      <c r="CO134" s="57"/>
      <c r="CP134" s="57"/>
      <c r="CQ134" s="57"/>
      <c r="CR134" s="57"/>
      <c r="CS134" s="57"/>
      <c r="CT134" s="57"/>
      <c r="CU134" s="57"/>
      <c r="CV134" s="57"/>
      <c r="CW134" s="57"/>
      <c r="CX134" s="57"/>
      <c r="CY134" s="57"/>
      <c r="CZ134" s="57"/>
      <c r="DA134" s="57"/>
      <c r="DB134" s="57"/>
      <c r="DC134" s="57"/>
      <c r="DD134" s="57"/>
      <c r="DE134" s="57"/>
      <c r="DF134" s="57"/>
      <c r="DG134" s="57"/>
      <c r="DH134" s="57">
        <v>90.6</v>
      </c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</row>
    <row r="135" spans="1:223" ht="15.5" x14ac:dyDescent="0.35">
      <c r="A135" s="55" t="s">
        <v>110</v>
      </c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>
        <v>16.422000000000001</v>
      </c>
      <c r="BP135" s="57"/>
      <c r="BQ135" s="57"/>
      <c r="BR135" s="57"/>
      <c r="BS135" s="57"/>
      <c r="BT135" s="57"/>
      <c r="BU135" s="57"/>
      <c r="BV135" s="57"/>
      <c r="BW135" s="57"/>
      <c r="BX135" s="57"/>
      <c r="BY135" s="57">
        <v>50.872500000000002</v>
      </c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M135" s="57"/>
      <c r="CN135" s="57"/>
      <c r="CO135" s="57"/>
      <c r="CP135" s="57"/>
      <c r="CQ135" s="57"/>
      <c r="CR135" s="57"/>
      <c r="CS135" s="57"/>
      <c r="CT135" s="57"/>
      <c r="CU135" s="57"/>
      <c r="CV135" s="57"/>
      <c r="CW135" s="57"/>
      <c r="CX135" s="57"/>
      <c r="CY135" s="57"/>
      <c r="CZ135" s="57"/>
      <c r="DA135" s="57"/>
      <c r="DB135" s="57"/>
      <c r="DC135" s="57"/>
      <c r="DD135" s="57"/>
      <c r="DE135" s="57"/>
      <c r="DF135" s="57"/>
      <c r="DG135" s="57"/>
      <c r="DH135" s="57">
        <v>67.294499999999999</v>
      </c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</row>
    <row r="136" spans="1:223" ht="15.5" x14ac:dyDescent="0.35">
      <c r="A136" s="58" t="s">
        <v>70</v>
      </c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>
        <v>50.872500000000002</v>
      </c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M136" s="57"/>
      <c r="CN136" s="57"/>
      <c r="CO136" s="57"/>
      <c r="CP136" s="57"/>
      <c r="CQ136" s="57"/>
      <c r="CR136" s="57"/>
      <c r="CS136" s="57"/>
      <c r="CT136" s="57"/>
      <c r="CU136" s="57"/>
      <c r="CV136" s="57"/>
      <c r="CW136" s="57"/>
      <c r="CX136" s="57"/>
      <c r="CY136" s="57"/>
      <c r="CZ136" s="57"/>
      <c r="DA136" s="57"/>
      <c r="DB136" s="57"/>
      <c r="DC136" s="57"/>
      <c r="DD136" s="57"/>
      <c r="DE136" s="57"/>
      <c r="DF136" s="57"/>
      <c r="DG136" s="57"/>
      <c r="DH136" s="57">
        <v>50.872500000000002</v>
      </c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</row>
    <row r="137" spans="1:223" ht="15.5" x14ac:dyDescent="0.35">
      <c r="A137" s="58" t="s">
        <v>160</v>
      </c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>
        <v>16.422000000000001</v>
      </c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M137" s="57"/>
      <c r="CN137" s="57"/>
      <c r="CO137" s="57"/>
      <c r="CP137" s="57"/>
      <c r="CQ137" s="57"/>
      <c r="CR137" s="57"/>
      <c r="CS137" s="57"/>
      <c r="CT137" s="57"/>
      <c r="CU137" s="57"/>
      <c r="CV137" s="57"/>
      <c r="CW137" s="57"/>
      <c r="CX137" s="57"/>
      <c r="CY137" s="57"/>
      <c r="CZ137" s="57"/>
      <c r="DA137" s="57"/>
      <c r="DB137" s="57"/>
      <c r="DC137" s="57"/>
      <c r="DD137" s="57"/>
      <c r="DE137" s="57"/>
      <c r="DF137" s="57"/>
      <c r="DG137" s="57"/>
      <c r="DH137" s="57">
        <v>16.422000000000001</v>
      </c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</row>
    <row r="138" spans="1:223" ht="15.5" x14ac:dyDescent="0.35">
      <c r="A138" s="52" t="s">
        <v>143</v>
      </c>
      <c r="B138" s="57"/>
      <c r="C138" s="57">
        <v>54</v>
      </c>
      <c r="D138" s="57"/>
      <c r="E138" s="57"/>
      <c r="F138" s="57"/>
      <c r="G138" s="57"/>
      <c r="H138" s="57"/>
      <c r="I138" s="57"/>
      <c r="J138" s="57">
        <v>82.8</v>
      </c>
      <c r="K138" s="57"/>
      <c r="L138" s="57"/>
      <c r="M138" s="57">
        <v>30.6</v>
      </c>
      <c r="N138" s="57"/>
      <c r="O138" s="57">
        <v>45.517500000000005</v>
      </c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>
        <v>18</v>
      </c>
      <c r="AJ138" s="57"/>
      <c r="AK138" s="57">
        <v>25.38</v>
      </c>
      <c r="AL138" s="57"/>
      <c r="AM138" s="57"/>
      <c r="AN138" s="57"/>
      <c r="AO138" s="57"/>
      <c r="AP138" s="57"/>
      <c r="AQ138" s="57">
        <v>51.519999999999996</v>
      </c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>
        <v>32.4</v>
      </c>
      <c r="BG138" s="57"/>
      <c r="BH138" s="57"/>
      <c r="BI138" s="57">
        <v>47.6</v>
      </c>
      <c r="BJ138" s="57"/>
      <c r="BK138" s="57"/>
      <c r="BL138" s="57"/>
      <c r="BM138" s="57"/>
      <c r="BN138" s="57">
        <v>7.65</v>
      </c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>
        <v>39.150999999999996</v>
      </c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57"/>
      <c r="CV138" s="57"/>
      <c r="CW138" s="57"/>
      <c r="CX138" s="57"/>
      <c r="CY138" s="57"/>
      <c r="CZ138" s="57"/>
      <c r="DA138" s="57"/>
      <c r="DB138" s="57"/>
      <c r="DC138" s="57"/>
      <c r="DD138" s="57"/>
      <c r="DE138" s="57">
        <v>34.200000000000003</v>
      </c>
      <c r="DF138" s="57"/>
      <c r="DG138" s="57"/>
      <c r="DH138" s="57">
        <v>468.81849999999997</v>
      </c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</row>
    <row r="139" spans="1:223" ht="15.5" x14ac:dyDescent="0.35">
      <c r="A139" s="55" t="s">
        <v>107</v>
      </c>
      <c r="B139" s="57"/>
      <c r="C139" s="57"/>
      <c r="D139" s="57"/>
      <c r="E139" s="57"/>
      <c r="F139" s="57"/>
      <c r="G139" s="57"/>
      <c r="H139" s="57"/>
      <c r="I139" s="57"/>
      <c r="J139" s="57">
        <v>82.8</v>
      </c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>
        <v>18</v>
      </c>
      <c r="AJ139" s="57"/>
      <c r="AK139" s="57">
        <v>25.38</v>
      </c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>
        <v>7.65</v>
      </c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7"/>
      <c r="CV139" s="57"/>
      <c r="CW139" s="57"/>
      <c r="CX139" s="57"/>
      <c r="CY139" s="57"/>
      <c r="CZ139" s="57"/>
      <c r="DA139" s="57"/>
      <c r="DB139" s="57"/>
      <c r="DC139" s="57"/>
      <c r="DD139" s="57"/>
      <c r="DE139" s="57"/>
      <c r="DF139" s="57"/>
      <c r="DG139" s="57"/>
      <c r="DH139" s="57">
        <v>133.82999999999998</v>
      </c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</row>
    <row r="140" spans="1:223" ht="15.5" x14ac:dyDescent="0.35">
      <c r="A140" s="58" t="s">
        <v>76</v>
      </c>
      <c r="B140" s="57"/>
      <c r="C140" s="57"/>
      <c r="D140" s="57"/>
      <c r="E140" s="57"/>
      <c r="F140" s="57"/>
      <c r="G140" s="57"/>
      <c r="H140" s="57"/>
      <c r="I140" s="57"/>
      <c r="J140" s="57">
        <v>82.8</v>
      </c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>
        <v>7.65</v>
      </c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M140" s="57"/>
      <c r="CN140" s="57"/>
      <c r="CO140" s="57"/>
      <c r="CP140" s="57"/>
      <c r="CQ140" s="57"/>
      <c r="CR140" s="57"/>
      <c r="CS140" s="57"/>
      <c r="CT140" s="57"/>
      <c r="CU140" s="57"/>
      <c r="CV140" s="57"/>
      <c r="CW140" s="57"/>
      <c r="CX140" s="57"/>
      <c r="CY140" s="57"/>
      <c r="CZ140" s="57"/>
      <c r="DA140" s="57"/>
      <c r="DB140" s="57"/>
      <c r="DC140" s="57"/>
      <c r="DD140" s="57"/>
      <c r="DE140" s="57"/>
      <c r="DF140" s="57"/>
      <c r="DG140" s="57"/>
      <c r="DH140" s="57">
        <v>90.45</v>
      </c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</row>
    <row r="141" spans="1:223" ht="15.5" x14ac:dyDescent="0.35">
      <c r="A141" s="58" t="s">
        <v>151</v>
      </c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>
        <v>18</v>
      </c>
      <c r="AJ141" s="57"/>
      <c r="AK141" s="57">
        <v>25.38</v>
      </c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7"/>
      <c r="CR141" s="57"/>
      <c r="CS141" s="57"/>
      <c r="CT141" s="57"/>
      <c r="CU141" s="57"/>
      <c r="CV141" s="57"/>
      <c r="CW141" s="57"/>
      <c r="CX141" s="57"/>
      <c r="CY141" s="57"/>
      <c r="CZ141" s="57"/>
      <c r="DA141" s="57"/>
      <c r="DB141" s="57"/>
      <c r="DC141" s="57"/>
      <c r="DD141" s="57"/>
      <c r="DE141" s="57"/>
      <c r="DF141" s="57"/>
      <c r="DG141" s="57"/>
      <c r="DH141" s="57">
        <v>43.379999999999995</v>
      </c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</row>
    <row r="142" spans="1:223" ht="15.5" x14ac:dyDescent="0.35">
      <c r="A142" s="55" t="s">
        <v>108</v>
      </c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>
        <v>51.519999999999996</v>
      </c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M142" s="57"/>
      <c r="CN142" s="57"/>
      <c r="CO142" s="57"/>
      <c r="CP142" s="57"/>
      <c r="CQ142" s="57"/>
      <c r="CR142" s="57"/>
      <c r="CS142" s="57"/>
      <c r="CT142" s="57"/>
      <c r="CU142" s="57"/>
      <c r="CV142" s="57"/>
      <c r="CW142" s="57"/>
      <c r="CX142" s="57"/>
      <c r="CY142" s="57"/>
      <c r="CZ142" s="57"/>
      <c r="DA142" s="57"/>
      <c r="DB142" s="57"/>
      <c r="DC142" s="57"/>
      <c r="DD142" s="57"/>
      <c r="DE142" s="57"/>
      <c r="DF142" s="57"/>
      <c r="DG142" s="57"/>
      <c r="DH142" s="57">
        <v>51.519999999999996</v>
      </c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</row>
    <row r="143" spans="1:223" ht="15.5" x14ac:dyDescent="0.35">
      <c r="A143" s="58" t="s">
        <v>72</v>
      </c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>
        <v>51.519999999999996</v>
      </c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M143" s="57"/>
      <c r="CN143" s="57"/>
      <c r="CO143" s="57"/>
      <c r="CP143" s="57"/>
      <c r="CQ143" s="57"/>
      <c r="CR143" s="57"/>
      <c r="CS143" s="57"/>
      <c r="CT143" s="57"/>
      <c r="CU143" s="57"/>
      <c r="CV143" s="57"/>
      <c r="CW143" s="57"/>
      <c r="CX143" s="57"/>
      <c r="CY143" s="57"/>
      <c r="CZ143" s="57"/>
      <c r="DA143" s="57"/>
      <c r="DB143" s="57"/>
      <c r="DC143" s="57"/>
      <c r="DD143" s="57"/>
      <c r="DE143" s="57"/>
      <c r="DF143" s="57"/>
      <c r="DG143" s="57"/>
      <c r="DH143" s="57">
        <v>51.519999999999996</v>
      </c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</row>
    <row r="144" spans="1:223" ht="15.5" x14ac:dyDescent="0.35">
      <c r="A144" s="55" t="s">
        <v>109</v>
      </c>
      <c r="B144" s="57"/>
      <c r="C144" s="57">
        <v>54</v>
      </c>
      <c r="D144" s="57"/>
      <c r="E144" s="57"/>
      <c r="F144" s="57"/>
      <c r="G144" s="57"/>
      <c r="H144" s="57"/>
      <c r="I144" s="57"/>
      <c r="J144" s="57"/>
      <c r="K144" s="57"/>
      <c r="L144" s="57"/>
      <c r="M144" s="57">
        <v>30.6</v>
      </c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>
        <v>32.4</v>
      </c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>
        <v>34.200000000000003</v>
      </c>
      <c r="DF144" s="57"/>
      <c r="DG144" s="57"/>
      <c r="DH144" s="57">
        <v>151.19999999999999</v>
      </c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</row>
    <row r="145" spans="1:223" ht="15.5" x14ac:dyDescent="0.35">
      <c r="A145" s="58" t="s">
        <v>75</v>
      </c>
      <c r="B145" s="57"/>
      <c r="C145" s="57">
        <v>54</v>
      </c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>
        <v>54</v>
      </c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</row>
    <row r="146" spans="1:223" ht="15.5" x14ac:dyDescent="0.35">
      <c r="A146" s="58" t="s">
        <v>78</v>
      </c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>
        <v>34.200000000000003</v>
      </c>
      <c r="DF146" s="57"/>
      <c r="DG146" s="57"/>
      <c r="DH146" s="57">
        <v>34.200000000000003</v>
      </c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</row>
    <row r="147" spans="1:223" ht="15.5" x14ac:dyDescent="0.35">
      <c r="A147" s="58" t="s">
        <v>125</v>
      </c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>
        <v>30.6</v>
      </c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>
        <v>32.4</v>
      </c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>
        <v>63</v>
      </c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</row>
    <row r="148" spans="1:223" ht="15.5" x14ac:dyDescent="0.35">
      <c r="A148" s="55" t="s">
        <v>110</v>
      </c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>
        <v>45.517500000000005</v>
      </c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>
        <v>47.6</v>
      </c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>
        <v>39.150999999999996</v>
      </c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>
        <v>132.26849999999999</v>
      </c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</row>
    <row r="149" spans="1:223" ht="15.5" x14ac:dyDescent="0.35">
      <c r="A149" s="58" t="s">
        <v>126</v>
      </c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>
        <v>45.517500000000005</v>
      </c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>
        <v>39.150999999999996</v>
      </c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>
        <v>84.668499999999995</v>
      </c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</row>
    <row r="150" spans="1:223" ht="15.5" x14ac:dyDescent="0.35">
      <c r="A150" s="58" t="s">
        <v>160</v>
      </c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>
        <v>47.6</v>
      </c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>
        <v>47.6</v>
      </c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</row>
    <row r="151" spans="1:223" ht="15.5" x14ac:dyDescent="0.35">
      <c r="A151" s="52" t="s">
        <v>41</v>
      </c>
      <c r="B151" s="57"/>
      <c r="C151" s="57"/>
      <c r="D151" s="57">
        <v>48.3</v>
      </c>
      <c r="E151" s="57"/>
      <c r="F151" s="57"/>
      <c r="G151" s="57"/>
      <c r="H151" s="57"/>
      <c r="I151" s="57"/>
      <c r="J151" s="57">
        <v>44.625</v>
      </c>
      <c r="K151" s="57"/>
      <c r="L151" s="57"/>
      <c r="M151" s="57"/>
      <c r="N151" s="57"/>
      <c r="O151" s="57"/>
      <c r="P151" s="57"/>
      <c r="Q151" s="57"/>
      <c r="R151" s="57"/>
      <c r="S151" s="57">
        <v>64</v>
      </c>
      <c r="T151" s="57"/>
      <c r="U151" s="57">
        <v>5.95</v>
      </c>
      <c r="V151" s="57"/>
      <c r="W151" s="57"/>
      <c r="X151" s="57"/>
      <c r="Y151" s="57"/>
      <c r="Z151" s="57"/>
      <c r="AA151" s="57"/>
      <c r="AB151" s="57">
        <v>25.65</v>
      </c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>
        <v>13.8</v>
      </c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>
        <v>5.3550000000000004</v>
      </c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>
        <v>86.4</v>
      </c>
      <c r="BU151" s="57"/>
      <c r="BV151" s="57"/>
      <c r="BW151" s="57"/>
      <c r="BX151" s="57"/>
      <c r="BY151" s="57"/>
      <c r="BZ151" s="57">
        <v>24.3</v>
      </c>
      <c r="CA151" s="57"/>
      <c r="CB151" s="57"/>
      <c r="CC151" s="57">
        <v>75</v>
      </c>
      <c r="CD151" s="57"/>
      <c r="CE151" s="57"/>
      <c r="CF151" s="57"/>
      <c r="CG151" s="57"/>
      <c r="CH151" s="57"/>
      <c r="CI151" s="57"/>
      <c r="CJ151" s="57"/>
      <c r="CK151" s="57"/>
      <c r="CL151" s="57"/>
      <c r="CM151" s="57"/>
      <c r="CN151" s="57"/>
      <c r="CO151" s="57"/>
      <c r="CP151" s="57"/>
      <c r="CQ151" s="57"/>
      <c r="CR151" s="57"/>
      <c r="CS151" s="57"/>
      <c r="CT151" s="57"/>
      <c r="CU151" s="57"/>
      <c r="CV151" s="57"/>
      <c r="CW151" s="57">
        <v>14.25</v>
      </c>
      <c r="CX151" s="57"/>
      <c r="CY151" s="57"/>
      <c r="CZ151" s="57"/>
      <c r="DA151" s="57">
        <v>33.840000000000003</v>
      </c>
      <c r="DB151" s="57"/>
      <c r="DC151" s="57"/>
      <c r="DD151" s="57"/>
      <c r="DE151" s="57"/>
      <c r="DF151" s="57"/>
      <c r="DG151" s="57"/>
      <c r="DH151" s="57">
        <v>441.47000000000008</v>
      </c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</row>
    <row r="152" spans="1:223" ht="15.5" x14ac:dyDescent="0.35">
      <c r="A152" s="55" t="s">
        <v>107</v>
      </c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>
        <v>25.65</v>
      </c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>
        <v>24.3</v>
      </c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M152" s="57"/>
      <c r="CN152" s="57"/>
      <c r="CO152" s="57"/>
      <c r="CP152" s="57"/>
      <c r="CQ152" s="57"/>
      <c r="CR152" s="57"/>
      <c r="CS152" s="57"/>
      <c r="CT152" s="57"/>
      <c r="CU152" s="57"/>
      <c r="CV152" s="57"/>
      <c r="CW152" s="57"/>
      <c r="CX152" s="57"/>
      <c r="CY152" s="57"/>
      <c r="CZ152" s="57"/>
      <c r="DA152" s="57"/>
      <c r="DB152" s="57"/>
      <c r="DC152" s="57"/>
      <c r="DD152" s="57"/>
      <c r="DE152" s="57"/>
      <c r="DF152" s="57"/>
      <c r="DG152" s="57"/>
      <c r="DH152" s="57">
        <v>49.95</v>
      </c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</row>
    <row r="153" spans="1:223" ht="15.5" x14ac:dyDescent="0.35">
      <c r="A153" s="58" t="s">
        <v>73</v>
      </c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>
        <v>24.3</v>
      </c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M153" s="57"/>
      <c r="CN153" s="57"/>
      <c r="CO153" s="57"/>
      <c r="CP153" s="57"/>
      <c r="CQ153" s="57"/>
      <c r="CR153" s="57"/>
      <c r="CS153" s="57"/>
      <c r="CT153" s="57"/>
      <c r="CU153" s="57"/>
      <c r="CV153" s="57"/>
      <c r="CW153" s="57"/>
      <c r="CX153" s="57"/>
      <c r="CY153" s="57"/>
      <c r="CZ153" s="57"/>
      <c r="DA153" s="57"/>
      <c r="DB153" s="57"/>
      <c r="DC153" s="57"/>
      <c r="DD153" s="57"/>
      <c r="DE153" s="57"/>
      <c r="DF153" s="57"/>
      <c r="DG153" s="57"/>
      <c r="DH153" s="57">
        <v>24.3</v>
      </c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</row>
    <row r="154" spans="1:223" ht="15.5" x14ac:dyDescent="0.35">
      <c r="A154" s="58" t="s">
        <v>151</v>
      </c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>
        <v>25.65</v>
      </c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>
        <v>25.65</v>
      </c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</row>
    <row r="155" spans="1:223" ht="15.5" x14ac:dyDescent="0.35">
      <c r="A155" s="55" t="s">
        <v>108</v>
      </c>
      <c r="B155" s="57"/>
      <c r="C155" s="57"/>
      <c r="D155" s="57">
        <v>48.3</v>
      </c>
      <c r="E155" s="57"/>
      <c r="F155" s="57"/>
      <c r="G155" s="57"/>
      <c r="H155" s="57"/>
      <c r="I155" s="57"/>
      <c r="J155" s="57">
        <v>44.625</v>
      </c>
      <c r="K155" s="57"/>
      <c r="L155" s="57"/>
      <c r="M155" s="57"/>
      <c r="N155" s="57"/>
      <c r="O155" s="57"/>
      <c r="P155" s="57"/>
      <c r="Q155" s="57"/>
      <c r="R155" s="57"/>
      <c r="S155" s="57">
        <v>64</v>
      </c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>
        <v>13.8</v>
      </c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>
        <v>75</v>
      </c>
      <c r="CD155" s="57"/>
      <c r="CE155" s="57"/>
      <c r="CF155" s="57"/>
      <c r="CG155" s="57"/>
      <c r="CH155" s="57"/>
      <c r="CI155" s="57"/>
      <c r="CJ155" s="57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>
        <v>14.25</v>
      </c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>
        <v>259.97500000000002</v>
      </c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</row>
    <row r="156" spans="1:223" ht="15.5" x14ac:dyDescent="0.35">
      <c r="A156" s="58" t="s">
        <v>71</v>
      </c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>
        <v>13.8</v>
      </c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>
        <v>75</v>
      </c>
      <c r="CD156" s="57"/>
      <c r="CE156" s="57"/>
      <c r="CF156" s="57"/>
      <c r="CG156" s="57"/>
      <c r="CH156" s="57"/>
      <c r="CI156" s="57"/>
      <c r="CJ156" s="57"/>
      <c r="CK156" s="57"/>
      <c r="CL156" s="57"/>
      <c r="CM156" s="57"/>
      <c r="CN156" s="57"/>
      <c r="CO156" s="57"/>
      <c r="CP156" s="57"/>
      <c r="CQ156" s="57"/>
      <c r="CR156" s="57"/>
      <c r="CS156" s="57"/>
      <c r="CT156" s="57"/>
      <c r="CU156" s="57"/>
      <c r="CV156" s="57"/>
      <c r="CW156" s="57"/>
      <c r="CX156" s="57"/>
      <c r="CY156" s="57"/>
      <c r="CZ156" s="57"/>
      <c r="DA156" s="57"/>
      <c r="DB156" s="57"/>
      <c r="DC156" s="57"/>
      <c r="DD156" s="57"/>
      <c r="DE156" s="57"/>
      <c r="DF156" s="57"/>
      <c r="DG156" s="57"/>
      <c r="DH156" s="57">
        <v>88.8</v>
      </c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</row>
    <row r="157" spans="1:223" ht="15.5" x14ac:dyDescent="0.35">
      <c r="A157" s="58" t="s">
        <v>77</v>
      </c>
      <c r="B157" s="57"/>
      <c r="C157" s="57"/>
      <c r="D157" s="57">
        <v>48.3</v>
      </c>
      <c r="E157" s="57"/>
      <c r="F157" s="57"/>
      <c r="G157" s="57"/>
      <c r="H157" s="57"/>
      <c r="I157" s="57"/>
      <c r="J157" s="57">
        <v>44.625</v>
      </c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  <c r="CJ157" s="57"/>
      <c r="CK157" s="57"/>
      <c r="CL157" s="57"/>
      <c r="CM157" s="57"/>
      <c r="CN157" s="57"/>
      <c r="CO157" s="57"/>
      <c r="CP157" s="57"/>
      <c r="CQ157" s="57"/>
      <c r="CR157" s="57"/>
      <c r="CS157" s="57"/>
      <c r="CT157" s="57"/>
      <c r="CU157" s="57"/>
      <c r="CV157" s="57"/>
      <c r="CW157" s="57"/>
      <c r="CX157" s="57"/>
      <c r="CY157" s="57"/>
      <c r="CZ157" s="57"/>
      <c r="DA157" s="57"/>
      <c r="DB157" s="57"/>
      <c r="DC157" s="57"/>
      <c r="DD157" s="57"/>
      <c r="DE157" s="57"/>
      <c r="DF157" s="57"/>
      <c r="DG157" s="57"/>
      <c r="DH157" s="57">
        <v>92.924999999999997</v>
      </c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</row>
    <row r="158" spans="1:223" ht="15.5" x14ac:dyDescent="0.35">
      <c r="A158" s="58" t="s">
        <v>72</v>
      </c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>
        <v>64</v>
      </c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57"/>
      <c r="CL158" s="57"/>
      <c r="CM158" s="57"/>
      <c r="CN158" s="57"/>
      <c r="CO158" s="57"/>
      <c r="CP158" s="57"/>
      <c r="CQ158" s="57"/>
      <c r="CR158" s="57"/>
      <c r="CS158" s="57"/>
      <c r="CT158" s="57"/>
      <c r="CU158" s="57"/>
      <c r="CV158" s="57"/>
      <c r="CW158" s="57"/>
      <c r="CX158" s="57"/>
      <c r="CY158" s="57"/>
      <c r="CZ158" s="57"/>
      <c r="DA158" s="57"/>
      <c r="DB158" s="57"/>
      <c r="DC158" s="57"/>
      <c r="DD158" s="57"/>
      <c r="DE158" s="57"/>
      <c r="DF158" s="57"/>
      <c r="DG158" s="57"/>
      <c r="DH158" s="57">
        <v>64</v>
      </c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</row>
    <row r="159" spans="1:223" ht="15.5" x14ac:dyDescent="0.35">
      <c r="A159" s="58" t="s">
        <v>74</v>
      </c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  <c r="CK159" s="57"/>
      <c r="CL159" s="57"/>
      <c r="CM159" s="57"/>
      <c r="CN159" s="57"/>
      <c r="CO159" s="57"/>
      <c r="CP159" s="57"/>
      <c r="CQ159" s="57"/>
      <c r="CR159" s="57"/>
      <c r="CS159" s="57"/>
      <c r="CT159" s="57"/>
      <c r="CU159" s="57"/>
      <c r="CV159" s="57"/>
      <c r="CW159" s="57">
        <v>14.25</v>
      </c>
      <c r="CX159" s="57"/>
      <c r="CY159" s="57"/>
      <c r="CZ159" s="57"/>
      <c r="DA159" s="57"/>
      <c r="DB159" s="57"/>
      <c r="DC159" s="57"/>
      <c r="DD159" s="57"/>
      <c r="DE159" s="57"/>
      <c r="DF159" s="57"/>
      <c r="DG159" s="57"/>
      <c r="DH159" s="57">
        <v>14.25</v>
      </c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</row>
    <row r="160" spans="1:223" ht="15.5" x14ac:dyDescent="0.35">
      <c r="A160" s="55" t="s">
        <v>109</v>
      </c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>
        <v>86.4</v>
      </c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  <c r="CJ160" s="57"/>
      <c r="CK160" s="57"/>
      <c r="CL160" s="57"/>
      <c r="CM160" s="57"/>
      <c r="CN160" s="57"/>
      <c r="CO160" s="57"/>
      <c r="CP160" s="57"/>
      <c r="CQ160" s="57"/>
      <c r="CR160" s="57"/>
      <c r="CS160" s="57"/>
      <c r="CT160" s="57"/>
      <c r="CU160" s="57"/>
      <c r="CV160" s="57"/>
      <c r="CW160" s="57"/>
      <c r="CX160" s="57"/>
      <c r="CY160" s="57"/>
      <c r="CZ160" s="57"/>
      <c r="DA160" s="57">
        <v>33.840000000000003</v>
      </c>
      <c r="DB160" s="57"/>
      <c r="DC160" s="57"/>
      <c r="DD160" s="57"/>
      <c r="DE160" s="57"/>
      <c r="DF160" s="57"/>
      <c r="DG160" s="57"/>
      <c r="DH160" s="57">
        <v>120.24000000000001</v>
      </c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</row>
    <row r="161" spans="1:223" ht="15.5" x14ac:dyDescent="0.35">
      <c r="A161" s="58" t="s">
        <v>75</v>
      </c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>
        <v>86.4</v>
      </c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M161" s="57"/>
      <c r="CN161" s="57"/>
      <c r="CO161" s="57"/>
      <c r="CP161" s="57"/>
      <c r="CQ161" s="57"/>
      <c r="CR161" s="57"/>
      <c r="CS161" s="57"/>
      <c r="CT161" s="57"/>
      <c r="CU161" s="57"/>
      <c r="CV161" s="57"/>
      <c r="CW161" s="57"/>
      <c r="CX161" s="57"/>
      <c r="CY161" s="57"/>
      <c r="CZ161" s="57"/>
      <c r="DA161" s="57"/>
      <c r="DB161" s="57"/>
      <c r="DC161" s="57"/>
      <c r="DD161" s="57"/>
      <c r="DE161" s="57"/>
      <c r="DF161" s="57"/>
      <c r="DG161" s="57"/>
      <c r="DH161" s="57">
        <v>86.4</v>
      </c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</row>
    <row r="162" spans="1:223" ht="15.5" x14ac:dyDescent="0.35">
      <c r="A162" s="58" t="s">
        <v>125</v>
      </c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  <c r="CJ162" s="57"/>
      <c r="CK162" s="57"/>
      <c r="CL162" s="57"/>
      <c r="CM162" s="57"/>
      <c r="CN162" s="57"/>
      <c r="CO162" s="57"/>
      <c r="CP162" s="57"/>
      <c r="CQ162" s="57"/>
      <c r="CR162" s="57"/>
      <c r="CS162" s="57"/>
      <c r="CT162" s="57"/>
      <c r="CU162" s="57"/>
      <c r="CV162" s="57"/>
      <c r="CW162" s="57"/>
      <c r="CX162" s="57"/>
      <c r="CY162" s="57"/>
      <c r="CZ162" s="57"/>
      <c r="DA162" s="57">
        <v>33.840000000000003</v>
      </c>
      <c r="DB162" s="57"/>
      <c r="DC162" s="57"/>
      <c r="DD162" s="57"/>
      <c r="DE162" s="57"/>
      <c r="DF162" s="57"/>
      <c r="DG162" s="57"/>
      <c r="DH162" s="57">
        <v>33.840000000000003</v>
      </c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</row>
    <row r="163" spans="1:223" ht="15.5" x14ac:dyDescent="0.35">
      <c r="A163" s="55" t="s">
        <v>110</v>
      </c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>
        <v>5.95</v>
      </c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>
        <v>5.3550000000000004</v>
      </c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  <c r="CK163" s="57"/>
      <c r="CL163" s="57"/>
      <c r="CM163" s="57"/>
      <c r="CN163" s="57"/>
      <c r="CO163" s="57"/>
      <c r="CP163" s="57"/>
      <c r="CQ163" s="57"/>
      <c r="CR163" s="57"/>
      <c r="CS163" s="57"/>
      <c r="CT163" s="57"/>
      <c r="CU163" s="57"/>
      <c r="CV163" s="57"/>
      <c r="CW163" s="57"/>
      <c r="CX163" s="57"/>
      <c r="CY163" s="57"/>
      <c r="CZ163" s="57"/>
      <c r="DA163" s="57"/>
      <c r="DB163" s="57"/>
      <c r="DC163" s="57"/>
      <c r="DD163" s="57"/>
      <c r="DE163" s="57"/>
      <c r="DF163" s="57"/>
      <c r="DG163" s="57"/>
      <c r="DH163" s="57">
        <v>11.305</v>
      </c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</row>
    <row r="164" spans="1:223" ht="15.5" x14ac:dyDescent="0.35">
      <c r="A164" s="58" t="s">
        <v>126</v>
      </c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>
        <v>5.95</v>
      </c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  <c r="CJ164" s="57"/>
      <c r="CK164" s="57"/>
      <c r="CL164" s="57"/>
      <c r="CM164" s="57"/>
      <c r="CN164" s="57"/>
      <c r="CO164" s="57"/>
      <c r="CP164" s="57"/>
      <c r="CQ164" s="57"/>
      <c r="CR164" s="57"/>
      <c r="CS164" s="57"/>
      <c r="CT164" s="57"/>
      <c r="CU164" s="57"/>
      <c r="CV164" s="57"/>
      <c r="CW164" s="57"/>
      <c r="CX164" s="57"/>
      <c r="CY164" s="57"/>
      <c r="CZ164" s="57"/>
      <c r="DA164" s="57"/>
      <c r="DB164" s="57"/>
      <c r="DC164" s="57"/>
      <c r="DD164" s="57"/>
      <c r="DE164" s="57"/>
      <c r="DF164" s="57"/>
      <c r="DG164" s="57"/>
      <c r="DH164" s="57">
        <v>5.95</v>
      </c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</row>
    <row r="165" spans="1:223" ht="15.5" x14ac:dyDescent="0.35">
      <c r="A165" s="58" t="s">
        <v>160</v>
      </c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>
        <v>5.3550000000000004</v>
      </c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  <c r="CJ165" s="57"/>
      <c r="CK165" s="57"/>
      <c r="CL165" s="57"/>
      <c r="CM165" s="57"/>
      <c r="CN165" s="57"/>
      <c r="CO165" s="57"/>
      <c r="CP165" s="57"/>
      <c r="CQ165" s="57"/>
      <c r="CR165" s="57"/>
      <c r="CS165" s="57"/>
      <c r="CT165" s="57"/>
      <c r="CU165" s="57"/>
      <c r="CV165" s="57"/>
      <c r="CW165" s="57"/>
      <c r="CX165" s="57"/>
      <c r="CY165" s="57"/>
      <c r="CZ165" s="57"/>
      <c r="DA165" s="57"/>
      <c r="DB165" s="57"/>
      <c r="DC165" s="57"/>
      <c r="DD165" s="57"/>
      <c r="DE165" s="57"/>
      <c r="DF165" s="57"/>
      <c r="DG165" s="57"/>
      <c r="DH165" s="57">
        <v>5.3550000000000004</v>
      </c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</row>
    <row r="166" spans="1:223" ht="15.5" x14ac:dyDescent="0.35">
      <c r="A166" s="52" t="s">
        <v>232</v>
      </c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>
        <v>75.599999999999994</v>
      </c>
      <c r="AL166" s="57"/>
      <c r="AM166" s="57"/>
      <c r="AN166" s="57"/>
      <c r="AO166" s="57"/>
      <c r="AP166" s="57"/>
      <c r="AQ166" s="57"/>
      <c r="AR166" s="57"/>
      <c r="AS166" s="57">
        <v>22.56</v>
      </c>
      <c r="AT166" s="57"/>
      <c r="AU166" s="57"/>
      <c r="AV166" s="57"/>
      <c r="AW166" s="57"/>
      <c r="AX166" s="57"/>
      <c r="AY166" s="57"/>
      <c r="AZ166" s="57"/>
      <c r="BA166" s="57"/>
      <c r="BB166" s="57"/>
      <c r="BC166" s="57">
        <v>33.840000000000003</v>
      </c>
      <c r="BD166" s="57"/>
      <c r="BE166" s="57"/>
      <c r="BF166" s="57"/>
      <c r="BG166" s="57"/>
      <c r="BH166" s="57"/>
      <c r="BI166" s="57"/>
      <c r="BJ166" s="57"/>
      <c r="BK166" s="57"/>
      <c r="BL166" s="57">
        <v>22.8</v>
      </c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>
        <v>119.81</v>
      </c>
      <c r="CG166" s="57"/>
      <c r="CH166" s="57"/>
      <c r="CI166" s="57"/>
      <c r="CJ166" s="57"/>
      <c r="CK166" s="57">
        <v>14.1</v>
      </c>
      <c r="CL166" s="57"/>
      <c r="CM166" s="57"/>
      <c r="CN166" s="57"/>
      <c r="CO166" s="57"/>
      <c r="CP166" s="57"/>
      <c r="CQ166" s="57"/>
      <c r="CR166" s="57">
        <v>15.172500000000001</v>
      </c>
      <c r="CS166" s="57"/>
      <c r="CT166" s="57"/>
      <c r="CU166" s="57"/>
      <c r="CV166" s="57">
        <v>20.25</v>
      </c>
      <c r="CW166" s="57"/>
      <c r="CX166" s="57"/>
      <c r="CY166" s="57"/>
      <c r="CZ166" s="57">
        <v>35.25</v>
      </c>
      <c r="DA166" s="57"/>
      <c r="DB166" s="57"/>
      <c r="DC166" s="57"/>
      <c r="DD166" s="57"/>
      <c r="DE166" s="57"/>
      <c r="DF166" s="57"/>
      <c r="DG166" s="57"/>
      <c r="DH166" s="57">
        <v>359.38250000000005</v>
      </c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</row>
    <row r="167" spans="1:223" ht="15.5" x14ac:dyDescent="0.35">
      <c r="A167" s="55" t="s">
        <v>108</v>
      </c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>
        <v>22.56</v>
      </c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>
        <v>22.8</v>
      </c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57">
        <v>14.1</v>
      </c>
      <c r="CL167" s="57"/>
      <c r="CM167" s="57"/>
      <c r="CN167" s="57"/>
      <c r="CO167" s="57"/>
      <c r="CP167" s="57"/>
      <c r="CQ167" s="57"/>
      <c r="CR167" s="57"/>
      <c r="CS167" s="57"/>
      <c r="CT167" s="57"/>
      <c r="CU167" s="57"/>
      <c r="CV167" s="57">
        <v>20.25</v>
      </c>
      <c r="CW167" s="57"/>
      <c r="CX167" s="57"/>
      <c r="CY167" s="57"/>
      <c r="CZ167" s="57">
        <v>35.25</v>
      </c>
      <c r="DA167" s="57"/>
      <c r="DB167" s="57"/>
      <c r="DC167" s="57"/>
      <c r="DD167" s="57"/>
      <c r="DE167" s="57"/>
      <c r="DF167" s="57"/>
      <c r="DG167" s="57"/>
      <c r="DH167" s="57">
        <v>114.96000000000001</v>
      </c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</row>
    <row r="168" spans="1:223" ht="15.5" x14ac:dyDescent="0.35">
      <c r="A168" s="58" t="s">
        <v>71</v>
      </c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  <c r="CK168" s="57"/>
      <c r="CL168" s="57"/>
      <c r="CM168" s="57"/>
      <c r="CN168" s="57"/>
      <c r="CO168" s="57"/>
      <c r="CP168" s="57"/>
      <c r="CQ168" s="57"/>
      <c r="CR168" s="57"/>
      <c r="CS168" s="57"/>
      <c r="CT168" s="57"/>
      <c r="CU168" s="57"/>
      <c r="CV168" s="57">
        <v>20.25</v>
      </c>
      <c r="CW168" s="57"/>
      <c r="CX168" s="57"/>
      <c r="CY168" s="57"/>
      <c r="CZ168" s="57"/>
      <c r="DA168" s="57"/>
      <c r="DB168" s="57"/>
      <c r="DC168" s="57"/>
      <c r="DD168" s="57"/>
      <c r="DE168" s="57"/>
      <c r="DF168" s="57"/>
      <c r="DG168" s="57"/>
      <c r="DH168" s="57">
        <v>20.25</v>
      </c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</row>
    <row r="169" spans="1:223" ht="15.5" x14ac:dyDescent="0.35">
      <c r="A169" s="58" t="s">
        <v>77</v>
      </c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57">
        <v>14.1</v>
      </c>
      <c r="CL169" s="57"/>
      <c r="CM169" s="57"/>
      <c r="CN169" s="57"/>
      <c r="CO169" s="57"/>
      <c r="CP169" s="57"/>
      <c r="CQ169" s="57"/>
      <c r="CR169" s="57"/>
      <c r="CS169" s="57"/>
      <c r="CT169" s="57"/>
      <c r="CU169" s="57"/>
      <c r="CV169" s="57"/>
      <c r="CW169" s="57"/>
      <c r="CX169" s="57"/>
      <c r="CY169" s="57"/>
      <c r="CZ169" s="57"/>
      <c r="DA169" s="57"/>
      <c r="DB169" s="57"/>
      <c r="DC169" s="57"/>
      <c r="DD169" s="57"/>
      <c r="DE169" s="57"/>
      <c r="DF169" s="57"/>
      <c r="DG169" s="57"/>
      <c r="DH169" s="57">
        <v>14.1</v>
      </c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</row>
    <row r="170" spans="1:223" ht="15.5" x14ac:dyDescent="0.35">
      <c r="A170" s="58" t="s">
        <v>72</v>
      </c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>
        <v>22.56</v>
      </c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>
        <v>22.8</v>
      </c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  <c r="CK170" s="57"/>
      <c r="CL170" s="57"/>
      <c r="CM170" s="57"/>
      <c r="CN170" s="57"/>
      <c r="CO170" s="57"/>
      <c r="CP170" s="57"/>
      <c r="CQ170" s="57"/>
      <c r="CR170" s="57"/>
      <c r="CS170" s="57"/>
      <c r="CT170" s="57"/>
      <c r="CU170" s="57"/>
      <c r="CV170" s="57"/>
      <c r="CW170" s="57"/>
      <c r="CX170" s="57"/>
      <c r="CY170" s="57"/>
      <c r="CZ170" s="57"/>
      <c r="DA170" s="57"/>
      <c r="DB170" s="57"/>
      <c r="DC170" s="57"/>
      <c r="DD170" s="57"/>
      <c r="DE170" s="57"/>
      <c r="DF170" s="57"/>
      <c r="DG170" s="57"/>
      <c r="DH170" s="57">
        <v>45.36</v>
      </c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</row>
    <row r="171" spans="1:223" ht="15.5" x14ac:dyDescent="0.35">
      <c r="A171" s="58" t="s">
        <v>74</v>
      </c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  <c r="CK171" s="57"/>
      <c r="CL171" s="57"/>
      <c r="CM171" s="57"/>
      <c r="CN171" s="57"/>
      <c r="CO171" s="57"/>
      <c r="CP171" s="57"/>
      <c r="CQ171" s="57"/>
      <c r="CR171" s="57"/>
      <c r="CS171" s="57"/>
      <c r="CT171" s="57"/>
      <c r="CU171" s="57"/>
      <c r="CV171" s="57"/>
      <c r="CW171" s="57"/>
      <c r="CX171" s="57"/>
      <c r="CY171" s="57"/>
      <c r="CZ171" s="57">
        <v>35.25</v>
      </c>
      <c r="DA171" s="57"/>
      <c r="DB171" s="57"/>
      <c r="DC171" s="57"/>
      <c r="DD171" s="57"/>
      <c r="DE171" s="57"/>
      <c r="DF171" s="57"/>
      <c r="DG171" s="57"/>
      <c r="DH171" s="57">
        <v>35.25</v>
      </c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</row>
    <row r="172" spans="1:223" ht="15.5" x14ac:dyDescent="0.35">
      <c r="A172" s="55" t="s">
        <v>109</v>
      </c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>
        <v>75.599999999999994</v>
      </c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>
        <v>33.840000000000003</v>
      </c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>
        <v>97.2</v>
      </c>
      <c r="CG172" s="57"/>
      <c r="CH172" s="57"/>
      <c r="CI172" s="57"/>
      <c r="CJ172" s="57"/>
      <c r="CK172" s="57"/>
      <c r="CL172" s="57"/>
      <c r="CM172" s="57"/>
      <c r="CN172" s="57"/>
      <c r="CO172" s="57"/>
      <c r="CP172" s="57"/>
      <c r="CQ172" s="57"/>
      <c r="CR172" s="57"/>
      <c r="CS172" s="57"/>
      <c r="CT172" s="57"/>
      <c r="CU172" s="57"/>
      <c r="CV172" s="57"/>
      <c r="CW172" s="57"/>
      <c r="CX172" s="57"/>
      <c r="CY172" s="57"/>
      <c r="CZ172" s="57"/>
      <c r="DA172" s="57"/>
      <c r="DB172" s="57"/>
      <c r="DC172" s="57"/>
      <c r="DD172" s="57"/>
      <c r="DE172" s="57"/>
      <c r="DF172" s="57"/>
      <c r="DG172" s="57"/>
      <c r="DH172" s="57">
        <v>206.64000000000001</v>
      </c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</row>
    <row r="173" spans="1:223" ht="15.5" x14ac:dyDescent="0.35">
      <c r="A173" s="58" t="s">
        <v>75</v>
      </c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>
        <v>75.599999999999994</v>
      </c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  <c r="CK173" s="57"/>
      <c r="CL173" s="57"/>
      <c r="CM173" s="57"/>
      <c r="CN173" s="57"/>
      <c r="CO173" s="57"/>
      <c r="CP173" s="57"/>
      <c r="CQ173" s="57"/>
      <c r="CR173" s="57"/>
      <c r="CS173" s="57"/>
      <c r="CT173" s="57"/>
      <c r="CU173" s="57"/>
      <c r="CV173" s="57"/>
      <c r="CW173" s="57"/>
      <c r="CX173" s="57"/>
      <c r="CY173" s="57"/>
      <c r="CZ173" s="57"/>
      <c r="DA173" s="57"/>
      <c r="DB173" s="57"/>
      <c r="DC173" s="57"/>
      <c r="DD173" s="57"/>
      <c r="DE173" s="57"/>
      <c r="DF173" s="57"/>
      <c r="DG173" s="57"/>
      <c r="DH173" s="57">
        <v>75.599999999999994</v>
      </c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</row>
    <row r="174" spans="1:223" ht="15.5" x14ac:dyDescent="0.35">
      <c r="A174" s="58" t="s">
        <v>78</v>
      </c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>
        <v>33.840000000000003</v>
      </c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>
        <v>97.2</v>
      </c>
      <c r="CG174" s="57"/>
      <c r="CH174" s="57"/>
      <c r="CI174" s="57"/>
      <c r="CJ174" s="57"/>
      <c r="CK174" s="57"/>
      <c r="CL174" s="57"/>
      <c r="CM174" s="57"/>
      <c r="CN174" s="57"/>
      <c r="CO174" s="57"/>
      <c r="CP174" s="57"/>
      <c r="CQ174" s="57"/>
      <c r="CR174" s="57"/>
      <c r="CS174" s="57"/>
      <c r="CT174" s="57"/>
      <c r="CU174" s="57"/>
      <c r="CV174" s="57"/>
      <c r="CW174" s="57"/>
      <c r="CX174" s="57"/>
      <c r="CY174" s="57"/>
      <c r="CZ174" s="57"/>
      <c r="DA174" s="57"/>
      <c r="DB174" s="57"/>
      <c r="DC174" s="57"/>
      <c r="DD174" s="57"/>
      <c r="DE174" s="57"/>
      <c r="DF174" s="57"/>
      <c r="DG174" s="57"/>
      <c r="DH174" s="57">
        <v>131.04000000000002</v>
      </c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</row>
    <row r="175" spans="1:223" ht="15.5" x14ac:dyDescent="0.35">
      <c r="A175" s="55" t="s">
        <v>110</v>
      </c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>
        <v>22.61</v>
      </c>
      <c r="CG175" s="57"/>
      <c r="CH175" s="57"/>
      <c r="CI175" s="57"/>
      <c r="CJ175" s="57"/>
      <c r="CK175" s="57"/>
      <c r="CL175" s="57"/>
      <c r="CM175" s="57"/>
      <c r="CN175" s="57"/>
      <c r="CO175" s="57"/>
      <c r="CP175" s="57"/>
      <c r="CQ175" s="57"/>
      <c r="CR175" s="57">
        <v>15.172500000000001</v>
      </c>
      <c r="CS175" s="57"/>
      <c r="CT175" s="57"/>
      <c r="CU175" s="57"/>
      <c r="CV175" s="57"/>
      <c r="CW175" s="57"/>
      <c r="CX175" s="57"/>
      <c r="CY175" s="57"/>
      <c r="CZ175" s="57"/>
      <c r="DA175" s="57"/>
      <c r="DB175" s="57"/>
      <c r="DC175" s="57"/>
      <c r="DD175" s="57"/>
      <c r="DE175" s="57"/>
      <c r="DF175" s="57"/>
      <c r="DG175" s="57"/>
      <c r="DH175" s="57">
        <v>37.782499999999999</v>
      </c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</row>
    <row r="176" spans="1:223" ht="15.5" x14ac:dyDescent="0.35">
      <c r="A176" s="58" t="s">
        <v>126</v>
      </c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  <c r="CK176" s="57"/>
      <c r="CL176" s="57"/>
      <c r="CM176" s="57"/>
      <c r="CN176" s="57"/>
      <c r="CO176" s="57"/>
      <c r="CP176" s="57"/>
      <c r="CQ176" s="57"/>
      <c r="CR176" s="57">
        <v>15.172500000000001</v>
      </c>
      <c r="CS176" s="57"/>
      <c r="CT176" s="57"/>
      <c r="CU176" s="57"/>
      <c r="CV176" s="57"/>
      <c r="CW176" s="57"/>
      <c r="CX176" s="57"/>
      <c r="CY176" s="57"/>
      <c r="CZ176" s="57"/>
      <c r="DA176" s="57"/>
      <c r="DB176" s="57"/>
      <c r="DC176" s="57"/>
      <c r="DD176" s="57"/>
      <c r="DE176" s="57"/>
      <c r="DF176" s="57"/>
      <c r="DG176" s="57"/>
      <c r="DH176" s="57">
        <v>15.172500000000001</v>
      </c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</row>
    <row r="177" spans="1:223" ht="15.5" x14ac:dyDescent="0.35">
      <c r="A177" s="58" t="s">
        <v>160</v>
      </c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>
        <v>22.61</v>
      </c>
      <c r="CG177" s="57"/>
      <c r="CH177" s="57"/>
      <c r="CI177" s="57"/>
      <c r="CJ177" s="57"/>
      <c r="CK177" s="57"/>
      <c r="CL177" s="57"/>
      <c r="CM177" s="57"/>
      <c r="CN177" s="57"/>
      <c r="CO177" s="57"/>
      <c r="CP177" s="57"/>
      <c r="CQ177" s="57"/>
      <c r="CR177" s="57"/>
      <c r="CS177" s="57"/>
      <c r="CT177" s="57"/>
      <c r="CU177" s="57"/>
      <c r="CV177" s="57"/>
      <c r="CW177" s="57"/>
      <c r="CX177" s="57"/>
      <c r="CY177" s="57"/>
      <c r="CZ177" s="57"/>
      <c r="DA177" s="57"/>
      <c r="DB177" s="57"/>
      <c r="DC177" s="57"/>
      <c r="DD177" s="57"/>
      <c r="DE177" s="57"/>
      <c r="DF177" s="57"/>
      <c r="DG177" s="57"/>
      <c r="DH177" s="57">
        <v>22.61</v>
      </c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</row>
    <row r="178" spans="1:223" ht="15.5" x14ac:dyDescent="0.35">
      <c r="A178" s="52" t="s">
        <v>44</v>
      </c>
      <c r="B178" s="57"/>
      <c r="C178" s="57"/>
      <c r="D178" s="57"/>
      <c r="E178" s="57"/>
      <c r="F178" s="57"/>
      <c r="G178" s="57"/>
      <c r="H178" s="57">
        <v>37.5</v>
      </c>
      <c r="I178" s="57"/>
      <c r="J178" s="57"/>
      <c r="K178" s="57"/>
      <c r="L178" s="57"/>
      <c r="M178" s="57"/>
      <c r="N178" s="57"/>
      <c r="O178" s="57"/>
      <c r="P178" s="57"/>
      <c r="Q178" s="57"/>
      <c r="R178" s="57">
        <v>33.840000000000003</v>
      </c>
      <c r="S178" s="57">
        <v>52.5</v>
      </c>
      <c r="T178" s="57"/>
      <c r="U178" s="57"/>
      <c r="V178" s="57"/>
      <c r="W178" s="57">
        <v>42.75</v>
      </c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>
        <v>40</v>
      </c>
      <c r="AR178" s="57"/>
      <c r="AS178" s="57"/>
      <c r="AT178" s="57"/>
      <c r="AU178" s="57"/>
      <c r="AV178" s="57">
        <v>7.65</v>
      </c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>
        <v>18</v>
      </c>
      <c r="BI178" s="57"/>
      <c r="BJ178" s="57"/>
      <c r="BK178" s="57">
        <v>45.517500000000005</v>
      </c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>
        <v>57.375</v>
      </c>
      <c r="BX178" s="57"/>
      <c r="BY178" s="57"/>
      <c r="BZ178" s="57"/>
      <c r="CA178" s="57"/>
      <c r="CB178" s="57"/>
      <c r="CC178" s="57"/>
      <c r="CD178" s="57"/>
      <c r="CE178" s="57"/>
      <c r="CF178" s="57"/>
      <c r="CG178" s="57">
        <v>48.195000000000007</v>
      </c>
      <c r="CH178" s="57"/>
      <c r="CI178" s="57"/>
      <c r="CJ178" s="57"/>
      <c r="CK178" s="57"/>
      <c r="CL178" s="57"/>
      <c r="CM178" s="57"/>
      <c r="CN178" s="57"/>
      <c r="CO178" s="57">
        <v>30.6</v>
      </c>
      <c r="CP178" s="57"/>
      <c r="CQ178" s="57"/>
      <c r="CR178" s="57"/>
      <c r="CS178" s="57"/>
      <c r="CT178" s="57"/>
      <c r="CU178" s="57"/>
      <c r="CV178" s="57"/>
      <c r="CW178" s="57"/>
      <c r="CX178" s="57"/>
      <c r="CY178" s="57"/>
      <c r="CZ178" s="57"/>
      <c r="DA178" s="57"/>
      <c r="DB178" s="57"/>
      <c r="DC178" s="57"/>
      <c r="DD178" s="57"/>
      <c r="DE178" s="57"/>
      <c r="DF178" s="57"/>
      <c r="DG178" s="57">
        <v>12</v>
      </c>
      <c r="DH178" s="57">
        <v>425.92750000000001</v>
      </c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</row>
    <row r="179" spans="1:223" ht="15.5" x14ac:dyDescent="0.35">
      <c r="A179" s="55" t="s">
        <v>107</v>
      </c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>
        <v>42.75</v>
      </c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>
        <v>7.65</v>
      </c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>
        <v>18</v>
      </c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  <c r="CJ179" s="57"/>
      <c r="CK179" s="57"/>
      <c r="CL179" s="57"/>
      <c r="CM179" s="57"/>
      <c r="CN179" s="57"/>
      <c r="CO179" s="57">
        <v>30.6</v>
      </c>
      <c r="CP179" s="57"/>
      <c r="CQ179" s="57"/>
      <c r="CR179" s="57"/>
      <c r="CS179" s="57"/>
      <c r="CT179" s="57"/>
      <c r="CU179" s="57"/>
      <c r="CV179" s="57"/>
      <c r="CW179" s="57"/>
      <c r="CX179" s="57"/>
      <c r="CY179" s="57"/>
      <c r="CZ179" s="57"/>
      <c r="DA179" s="57"/>
      <c r="DB179" s="57"/>
      <c r="DC179" s="57"/>
      <c r="DD179" s="57"/>
      <c r="DE179" s="57"/>
      <c r="DF179" s="57"/>
      <c r="DG179" s="57"/>
      <c r="DH179" s="57">
        <v>99</v>
      </c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</row>
    <row r="180" spans="1:223" ht="15.5" x14ac:dyDescent="0.35">
      <c r="A180" s="58" t="s">
        <v>73</v>
      </c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>
        <v>7.65</v>
      </c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  <c r="CJ180" s="57"/>
      <c r="CK180" s="57"/>
      <c r="CL180" s="57"/>
      <c r="CM180" s="57"/>
      <c r="CN180" s="57"/>
      <c r="CO180" s="57"/>
      <c r="CP180" s="57"/>
      <c r="CQ180" s="57"/>
      <c r="CR180" s="57"/>
      <c r="CS180" s="57"/>
      <c r="CT180" s="57"/>
      <c r="CU180" s="57"/>
      <c r="CV180" s="57"/>
      <c r="CW180" s="57"/>
      <c r="CX180" s="57"/>
      <c r="CY180" s="57"/>
      <c r="CZ180" s="57"/>
      <c r="DA180" s="57"/>
      <c r="DB180" s="57"/>
      <c r="DC180" s="57"/>
      <c r="DD180" s="57"/>
      <c r="DE180" s="57"/>
      <c r="DF180" s="57"/>
      <c r="DG180" s="57"/>
      <c r="DH180" s="57">
        <v>7.65</v>
      </c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</row>
    <row r="181" spans="1:223" ht="15.5" x14ac:dyDescent="0.35">
      <c r="A181" s="58" t="s">
        <v>76</v>
      </c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>
        <v>42.75</v>
      </c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  <c r="CJ181" s="57"/>
      <c r="CK181" s="57"/>
      <c r="CL181" s="57"/>
      <c r="CM181" s="57"/>
      <c r="CN181" s="57"/>
      <c r="CO181" s="57"/>
      <c r="CP181" s="57"/>
      <c r="CQ181" s="57"/>
      <c r="CR181" s="57"/>
      <c r="CS181" s="57"/>
      <c r="CT181" s="57"/>
      <c r="CU181" s="57"/>
      <c r="CV181" s="57"/>
      <c r="CW181" s="57"/>
      <c r="CX181" s="57"/>
      <c r="CY181" s="57"/>
      <c r="CZ181" s="57"/>
      <c r="DA181" s="57"/>
      <c r="DB181" s="57"/>
      <c r="DC181" s="57"/>
      <c r="DD181" s="57"/>
      <c r="DE181" s="57"/>
      <c r="DF181" s="57"/>
      <c r="DG181" s="57"/>
      <c r="DH181" s="57">
        <v>42.75</v>
      </c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</row>
    <row r="182" spans="1:223" ht="15.5" x14ac:dyDescent="0.35">
      <c r="A182" s="58" t="s">
        <v>151</v>
      </c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>
        <v>18</v>
      </c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  <c r="CK182" s="57"/>
      <c r="CL182" s="57"/>
      <c r="CM182" s="57"/>
      <c r="CN182" s="57"/>
      <c r="CO182" s="57">
        <v>30.6</v>
      </c>
      <c r="CP182" s="57"/>
      <c r="CQ182" s="57"/>
      <c r="CR182" s="57"/>
      <c r="CS182" s="57"/>
      <c r="CT182" s="57"/>
      <c r="CU182" s="57"/>
      <c r="CV182" s="57"/>
      <c r="CW182" s="57"/>
      <c r="CX182" s="57"/>
      <c r="CY182" s="57"/>
      <c r="CZ182" s="57"/>
      <c r="DA182" s="57"/>
      <c r="DB182" s="57"/>
      <c r="DC182" s="57"/>
      <c r="DD182" s="57"/>
      <c r="DE182" s="57"/>
      <c r="DF182" s="57"/>
      <c r="DG182" s="57"/>
      <c r="DH182" s="57">
        <v>48.6</v>
      </c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</row>
    <row r="183" spans="1:223" ht="15.5" x14ac:dyDescent="0.35">
      <c r="A183" s="55" t="s">
        <v>108</v>
      </c>
      <c r="B183" s="57"/>
      <c r="C183" s="57"/>
      <c r="D183" s="57"/>
      <c r="E183" s="57"/>
      <c r="F183" s="57"/>
      <c r="G183" s="57"/>
      <c r="H183" s="57">
        <v>37.5</v>
      </c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>
        <v>52.5</v>
      </c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>
        <v>40</v>
      </c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>
        <v>57.375</v>
      </c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  <c r="CK183" s="57"/>
      <c r="CL183" s="57"/>
      <c r="CM183" s="57"/>
      <c r="CN183" s="57"/>
      <c r="CO183" s="57"/>
      <c r="CP183" s="57"/>
      <c r="CQ183" s="57"/>
      <c r="CR183" s="57"/>
      <c r="CS183" s="57"/>
      <c r="CT183" s="57"/>
      <c r="CU183" s="57"/>
      <c r="CV183" s="57"/>
      <c r="CW183" s="57"/>
      <c r="CX183" s="57"/>
      <c r="CY183" s="57"/>
      <c r="CZ183" s="57"/>
      <c r="DA183" s="57"/>
      <c r="DB183" s="57"/>
      <c r="DC183" s="57"/>
      <c r="DD183" s="57"/>
      <c r="DE183" s="57"/>
      <c r="DF183" s="57"/>
      <c r="DG183" s="57"/>
      <c r="DH183" s="57">
        <v>187.375</v>
      </c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</row>
    <row r="184" spans="1:223" ht="15.5" x14ac:dyDescent="0.35">
      <c r="A184" s="58" t="s">
        <v>71</v>
      </c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>
        <v>52.5</v>
      </c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57"/>
      <c r="CL184" s="57"/>
      <c r="CM184" s="57"/>
      <c r="CN184" s="57"/>
      <c r="CO184" s="57"/>
      <c r="CP184" s="57"/>
      <c r="CQ184" s="57"/>
      <c r="CR184" s="57"/>
      <c r="CS184" s="57"/>
      <c r="CT184" s="57"/>
      <c r="CU184" s="57"/>
      <c r="CV184" s="57"/>
      <c r="CW184" s="57"/>
      <c r="CX184" s="57"/>
      <c r="CY184" s="57"/>
      <c r="CZ184" s="57"/>
      <c r="DA184" s="57"/>
      <c r="DB184" s="57"/>
      <c r="DC184" s="57"/>
      <c r="DD184" s="57"/>
      <c r="DE184" s="57"/>
      <c r="DF184" s="57"/>
      <c r="DG184" s="57"/>
      <c r="DH184" s="57">
        <v>52.5</v>
      </c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</row>
    <row r="185" spans="1:223" ht="15.5" x14ac:dyDescent="0.35">
      <c r="A185" s="58" t="s">
        <v>77</v>
      </c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>
        <v>57.375</v>
      </c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  <c r="CJ185" s="57"/>
      <c r="CK185" s="57"/>
      <c r="CL185" s="57"/>
      <c r="CM185" s="57"/>
      <c r="CN185" s="57"/>
      <c r="CO185" s="57"/>
      <c r="CP185" s="57"/>
      <c r="CQ185" s="57"/>
      <c r="CR185" s="57"/>
      <c r="CS185" s="57"/>
      <c r="CT185" s="57"/>
      <c r="CU185" s="57"/>
      <c r="CV185" s="57"/>
      <c r="CW185" s="57"/>
      <c r="CX185" s="57"/>
      <c r="CY185" s="57"/>
      <c r="CZ185" s="57"/>
      <c r="DA185" s="57"/>
      <c r="DB185" s="57"/>
      <c r="DC185" s="57"/>
      <c r="DD185" s="57"/>
      <c r="DE185" s="57"/>
      <c r="DF185" s="57"/>
      <c r="DG185" s="57"/>
      <c r="DH185" s="57">
        <v>57.375</v>
      </c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</row>
    <row r="186" spans="1:223" ht="15.5" x14ac:dyDescent="0.35">
      <c r="A186" s="58" t="s">
        <v>72</v>
      </c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>
        <v>40</v>
      </c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  <c r="CK186" s="57"/>
      <c r="CL186" s="57"/>
      <c r="CM186" s="57"/>
      <c r="CN186" s="57"/>
      <c r="CO186" s="57"/>
      <c r="CP186" s="57"/>
      <c r="CQ186" s="57"/>
      <c r="CR186" s="57"/>
      <c r="CS186" s="57"/>
      <c r="CT186" s="57"/>
      <c r="CU186" s="57"/>
      <c r="CV186" s="57"/>
      <c r="CW186" s="57"/>
      <c r="CX186" s="57"/>
      <c r="CY186" s="57"/>
      <c r="CZ186" s="57"/>
      <c r="DA186" s="57"/>
      <c r="DB186" s="57"/>
      <c r="DC186" s="57"/>
      <c r="DD186" s="57"/>
      <c r="DE186" s="57"/>
      <c r="DF186" s="57"/>
      <c r="DG186" s="57"/>
      <c r="DH186" s="57">
        <v>40</v>
      </c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</row>
    <row r="187" spans="1:223" ht="15.5" x14ac:dyDescent="0.35">
      <c r="A187" s="58" t="s">
        <v>74</v>
      </c>
      <c r="B187" s="57"/>
      <c r="C187" s="57"/>
      <c r="D187" s="57"/>
      <c r="E187" s="57"/>
      <c r="F187" s="57"/>
      <c r="G187" s="57"/>
      <c r="H187" s="57">
        <v>37.5</v>
      </c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  <c r="CK187" s="57"/>
      <c r="CL187" s="57"/>
      <c r="CM187" s="57"/>
      <c r="CN187" s="57"/>
      <c r="CO187" s="57"/>
      <c r="CP187" s="57"/>
      <c r="CQ187" s="57"/>
      <c r="CR187" s="57"/>
      <c r="CS187" s="57"/>
      <c r="CT187" s="57"/>
      <c r="CU187" s="57"/>
      <c r="CV187" s="57"/>
      <c r="CW187" s="57"/>
      <c r="CX187" s="57"/>
      <c r="CY187" s="57"/>
      <c r="CZ187" s="57"/>
      <c r="DA187" s="57"/>
      <c r="DB187" s="57"/>
      <c r="DC187" s="57"/>
      <c r="DD187" s="57"/>
      <c r="DE187" s="57"/>
      <c r="DF187" s="57"/>
      <c r="DG187" s="57"/>
      <c r="DH187" s="57">
        <v>37.5</v>
      </c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</row>
    <row r="188" spans="1:223" ht="15.5" x14ac:dyDescent="0.35">
      <c r="A188" s="55" t="s">
        <v>109</v>
      </c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>
        <v>33.840000000000003</v>
      </c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57"/>
      <c r="CL188" s="57"/>
      <c r="CM188" s="57"/>
      <c r="CN188" s="57"/>
      <c r="CO188" s="57"/>
      <c r="CP188" s="57"/>
      <c r="CQ188" s="57"/>
      <c r="CR188" s="57"/>
      <c r="CS188" s="57"/>
      <c r="CT188" s="57"/>
      <c r="CU188" s="57"/>
      <c r="CV188" s="57"/>
      <c r="CW188" s="57"/>
      <c r="CX188" s="57"/>
      <c r="CY188" s="57"/>
      <c r="CZ188" s="57"/>
      <c r="DA188" s="57"/>
      <c r="DB188" s="57"/>
      <c r="DC188" s="57"/>
      <c r="DD188" s="57"/>
      <c r="DE188" s="57"/>
      <c r="DF188" s="57"/>
      <c r="DG188" s="57">
        <v>12</v>
      </c>
      <c r="DH188" s="57">
        <v>45.84</v>
      </c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</row>
    <row r="189" spans="1:223" ht="15.5" x14ac:dyDescent="0.35">
      <c r="A189" s="58" t="s">
        <v>75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>
        <v>33.840000000000003</v>
      </c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57"/>
      <c r="CL189" s="57"/>
      <c r="CM189" s="57"/>
      <c r="CN189" s="57"/>
      <c r="CO189" s="57"/>
      <c r="CP189" s="57"/>
      <c r="CQ189" s="57"/>
      <c r="CR189" s="57"/>
      <c r="CS189" s="57"/>
      <c r="CT189" s="57"/>
      <c r="CU189" s="57"/>
      <c r="CV189" s="57"/>
      <c r="CW189" s="57"/>
      <c r="CX189" s="57"/>
      <c r="CY189" s="57"/>
      <c r="CZ189" s="57"/>
      <c r="DA189" s="57"/>
      <c r="DB189" s="57"/>
      <c r="DC189" s="57"/>
      <c r="DD189" s="57"/>
      <c r="DE189" s="57"/>
      <c r="DF189" s="57"/>
      <c r="DG189" s="57"/>
      <c r="DH189" s="57">
        <v>33.840000000000003</v>
      </c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</row>
    <row r="190" spans="1:223" ht="15.5" x14ac:dyDescent="0.35">
      <c r="A190" s="58" t="s">
        <v>78</v>
      </c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  <c r="CJ190" s="57"/>
      <c r="CK190" s="57"/>
      <c r="CL190" s="57"/>
      <c r="CM190" s="57"/>
      <c r="CN190" s="57"/>
      <c r="CO190" s="57"/>
      <c r="CP190" s="57"/>
      <c r="CQ190" s="57"/>
      <c r="CR190" s="57"/>
      <c r="CS190" s="57"/>
      <c r="CT190" s="57"/>
      <c r="CU190" s="57"/>
      <c r="CV190" s="57"/>
      <c r="CW190" s="57"/>
      <c r="CX190" s="57"/>
      <c r="CY190" s="57"/>
      <c r="CZ190" s="57"/>
      <c r="DA190" s="57"/>
      <c r="DB190" s="57"/>
      <c r="DC190" s="57"/>
      <c r="DD190" s="57"/>
      <c r="DE190" s="57"/>
      <c r="DF190" s="57"/>
      <c r="DG190" s="57">
        <v>12</v>
      </c>
      <c r="DH190" s="57">
        <v>12</v>
      </c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</row>
    <row r="191" spans="1:223" ht="15.5" x14ac:dyDescent="0.35">
      <c r="A191" s="55" t="s">
        <v>110</v>
      </c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>
        <v>45.517500000000005</v>
      </c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>
        <v>48.195000000000007</v>
      </c>
      <c r="CH191" s="57"/>
      <c r="CI191" s="57"/>
      <c r="CJ191" s="57"/>
      <c r="CK191" s="57"/>
      <c r="CL191" s="57"/>
      <c r="CM191" s="57"/>
      <c r="CN191" s="57"/>
      <c r="CO191" s="57"/>
      <c r="CP191" s="57"/>
      <c r="CQ191" s="57"/>
      <c r="CR191" s="57"/>
      <c r="CS191" s="57"/>
      <c r="CT191" s="57"/>
      <c r="CU191" s="57"/>
      <c r="CV191" s="57"/>
      <c r="CW191" s="57"/>
      <c r="CX191" s="57"/>
      <c r="CY191" s="57"/>
      <c r="CZ191" s="57"/>
      <c r="DA191" s="57"/>
      <c r="DB191" s="57"/>
      <c r="DC191" s="57"/>
      <c r="DD191" s="57"/>
      <c r="DE191" s="57"/>
      <c r="DF191" s="57"/>
      <c r="DG191" s="57"/>
      <c r="DH191" s="57">
        <v>93.712500000000006</v>
      </c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</row>
    <row r="192" spans="1:223" ht="15.5" x14ac:dyDescent="0.35">
      <c r="A192" s="58" t="s">
        <v>70</v>
      </c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>
        <v>48.195000000000007</v>
      </c>
      <c r="CH192" s="57"/>
      <c r="CI192" s="57"/>
      <c r="CJ192" s="57"/>
      <c r="CK192" s="57"/>
      <c r="CL192" s="57"/>
      <c r="CM192" s="57"/>
      <c r="CN192" s="57"/>
      <c r="CO192" s="57"/>
      <c r="CP192" s="57"/>
      <c r="CQ192" s="57"/>
      <c r="CR192" s="57"/>
      <c r="CS192" s="57"/>
      <c r="CT192" s="57"/>
      <c r="CU192" s="57"/>
      <c r="CV192" s="57"/>
      <c r="CW192" s="57"/>
      <c r="CX192" s="57"/>
      <c r="CY192" s="57"/>
      <c r="CZ192" s="57"/>
      <c r="DA192" s="57"/>
      <c r="DB192" s="57"/>
      <c r="DC192" s="57"/>
      <c r="DD192" s="57"/>
      <c r="DE192" s="57"/>
      <c r="DF192" s="57"/>
      <c r="DG192" s="57"/>
      <c r="DH192" s="57">
        <v>48.195000000000007</v>
      </c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</row>
    <row r="193" spans="1:223" ht="15.5" x14ac:dyDescent="0.35">
      <c r="A193" s="58" t="s">
        <v>160</v>
      </c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>
        <v>45.517500000000005</v>
      </c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  <c r="CK193" s="57"/>
      <c r="CL193" s="57"/>
      <c r="CM193" s="57"/>
      <c r="CN193" s="57"/>
      <c r="CO193" s="57"/>
      <c r="CP193" s="57"/>
      <c r="CQ193" s="57"/>
      <c r="CR193" s="57"/>
      <c r="CS193" s="57"/>
      <c r="CT193" s="57"/>
      <c r="CU193" s="57"/>
      <c r="CV193" s="57"/>
      <c r="CW193" s="57"/>
      <c r="CX193" s="57"/>
      <c r="CY193" s="57"/>
      <c r="CZ193" s="57"/>
      <c r="DA193" s="57"/>
      <c r="DB193" s="57"/>
      <c r="DC193" s="57"/>
      <c r="DD193" s="57"/>
      <c r="DE193" s="57"/>
      <c r="DF193" s="57"/>
      <c r="DG193" s="57"/>
      <c r="DH193" s="57">
        <v>45.517500000000005</v>
      </c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</row>
    <row r="194" spans="1:223" ht="15.5" x14ac:dyDescent="0.35">
      <c r="A194" s="52" t="s">
        <v>136</v>
      </c>
      <c r="B194" s="57">
        <v>37.484999999999999</v>
      </c>
      <c r="C194" s="57"/>
      <c r="D194" s="57"/>
      <c r="E194" s="57"/>
      <c r="F194" s="57"/>
      <c r="G194" s="57"/>
      <c r="H194" s="57">
        <v>6.9</v>
      </c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>
        <v>6.375</v>
      </c>
      <c r="AA194" s="57"/>
      <c r="AB194" s="57"/>
      <c r="AC194" s="57"/>
      <c r="AD194" s="57"/>
      <c r="AE194" s="57"/>
      <c r="AF194" s="57">
        <v>24.84</v>
      </c>
      <c r="AG194" s="57">
        <v>49.68</v>
      </c>
      <c r="AH194" s="57"/>
      <c r="AI194" s="57"/>
      <c r="AJ194" s="57"/>
      <c r="AK194" s="57"/>
      <c r="AL194" s="57"/>
      <c r="AM194" s="57"/>
      <c r="AN194" s="57"/>
      <c r="AO194" s="57"/>
      <c r="AP194" s="57"/>
      <c r="AQ194" s="57">
        <v>35.25</v>
      </c>
      <c r="AR194" s="57"/>
      <c r="AS194" s="57"/>
      <c r="AT194" s="57"/>
      <c r="AU194" s="57"/>
      <c r="AV194" s="57">
        <v>63</v>
      </c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>
        <v>37.5</v>
      </c>
      <c r="BM194" s="57"/>
      <c r="BN194" s="57"/>
      <c r="BO194" s="57">
        <v>39.150999999999996</v>
      </c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>
        <v>72</v>
      </c>
      <c r="CC194" s="57"/>
      <c r="CD194" s="57">
        <v>50.76</v>
      </c>
      <c r="CE194" s="57"/>
      <c r="CF194" s="57"/>
      <c r="CG194" s="57"/>
      <c r="CH194" s="57"/>
      <c r="CI194" s="57"/>
      <c r="CJ194" s="57"/>
      <c r="CK194" s="57"/>
      <c r="CL194" s="57"/>
      <c r="CM194" s="57"/>
      <c r="CN194" s="57"/>
      <c r="CO194" s="57">
        <v>5.95</v>
      </c>
      <c r="CP194" s="57"/>
      <c r="CQ194" s="57"/>
      <c r="CR194" s="57"/>
      <c r="CS194" s="57"/>
      <c r="CT194" s="57"/>
      <c r="CU194" s="57"/>
      <c r="CV194" s="57"/>
      <c r="CW194" s="57"/>
      <c r="CX194" s="57"/>
      <c r="CY194" s="57">
        <v>47.6</v>
      </c>
      <c r="CZ194" s="57"/>
      <c r="DA194" s="57"/>
      <c r="DB194" s="57"/>
      <c r="DC194" s="57">
        <v>7.36</v>
      </c>
      <c r="DD194" s="57"/>
      <c r="DE194" s="57"/>
      <c r="DF194" s="57"/>
      <c r="DG194" s="57"/>
      <c r="DH194" s="57">
        <v>483.851</v>
      </c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</row>
    <row r="195" spans="1:223" ht="15.5" x14ac:dyDescent="0.35">
      <c r="A195" s="55" t="s">
        <v>107</v>
      </c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>
        <v>24.84</v>
      </c>
      <c r="AG195" s="57">
        <v>49.68</v>
      </c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>
        <v>63</v>
      </c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>
        <v>50.76</v>
      </c>
      <c r="CE195" s="57"/>
      <c r="CF195" s="57"/>
      <c r="CG195" s="57"/>
      <c r="CH195" s="57"/>
      <c r="CI195" s="57"/>
      <c r="CJ195" s="57"/>
      <c r="CK195" s="57"/>
      <c r="CL195" s="57"/>
      <c r="CM195" s="57"/>
      <c r="CN195" s="57"/>
      <c r="CO195" s="57"/>
      <c r="CP195" s="57"/>
      <c r="CQ195" s="57"/>
      <c r="CR195" s="57"/>
      <c r="CS195" s="57"/>
      <c r="CT195" s="57"/>
      <c r="CU195" s="57"/>
      <c r="CV195" s="57"/>
      <c r="CW195" s="57"/>
      <c r="CX195" s="57"/>
      <c r="CY195" s="57"/>
      <c r="CZ195" s="57"/>
      <c r="DA195" s="57"/>
      <c r="DB195" s="57"/>
      <c r="DC195" s="57"/>
      <c r="DD195" s="57"/>
      <c r="DE195" s="57"/>
      <c r="DF195" s="57"/>
      <c r="DG195" s="57"/>
      <c r="DH195" s="57">
        <v>188.28</v>
      </c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</row>
    <row r="196" spans="1:223" ht="15.5" x14ac:dyDescent="0.35">
      <c r="A196" s="58" t="s">
        <v>76</v>
      </c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>
        <v>49.68</v>
      </c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>
        <v>63</v>
      </c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  <c r="CK196" s="57"/>
      <c r="CL196" s="57"/>
      <c r="CM196" s="57"/>
      <c r="CN196" s="57"/>
      <c r="CO196" s="57"/>
      <c r="CP196" s="57"/>
      <c r="CQ196" s="57"/>
      <c r="CR196" s="57"/>
      <c r="CS196" s="57"/>
      <c r="CT196" s="57"/>
      <c r="CU196" s="57"/>
      <c r="CV196" s="57"/>
      <c r="CW196" s="57"/>
      <c r="CX196" s="57"/>
      <c r="CY196" s="57"/>
      <c r="CZ196" s="57"/>
      <c r="DA196" s="57"/>
      <c r="DB196" s="57"/>
      <c r="DC196" s="57"/>
      <c r="DD196" s="57"/>
      <c r="DE196" s="57"/>
      <c r="DF196" s="57"/>
      <c r="DG196" s="57"/>
      <c r="DH196" s="57">
        <v>112.68</v>
      </c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</row>
    <row r="197" spans="1:223" ht="15.5" x14ac:dyDescent="0.35">
      <c r="A197" s="58" t="s">
        <v>151</v>
      </c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>
        <v>24.84</v>
      </c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>
        <v>50.76</v>
      </c>
      <c r="CE197" s="57"/>
      <c r="CF197" s="57"/>
      <c r="CG197" s="57"/>
      <c r="CH197" s="57"/>
      <c r="CI197" s="57"/>
      <c r="CJ197" s="57"/>
      <c r="CK197" s="57"/>
      <c r="CL197" s="57"/>
      <c r="CM197" s="57"/>
      <c r="CN197" s="57"/>
      <c r="CO197" s="57"/>
      <c r="CP197" s="57"/>
      <c r="CQ197" s="57"/>
      <c r="CR197" s="57"/>
      <c r="CS197" s="57"/>
      <c r="CT197" s="57"/>
      <c r="CU197" s="57"/>
      <c r="CV197" s="57"/>
      <c r="CW197" s="57"/>
      <c r="CX197" s="57"/>
      <c r="CY197" s="57"/>
      <c r="CZ197" s="57"/>
      <c r="DA197" s="57"/>
      <c r="DB197" s="57"/>
      <c r="DC197" s="57"/>
      <c r="DD197" s="57"/>
      <c r="DE197" s="57"/>
      <c r="DF197" s="57"/>
      <c r="DG197" s="57"/>
      <c r="DH197" s="57">
        <v>75.599999999999994</v>
      </c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</row>
    <row r="198" spans="1:223" ht="15.5" x14ac:dyDescent="0.35">
      <c r="A198" s="55" t="s">
        <v>108</v>
      </c>
      <c r="B198" s="57"/>
      <c r="C198" s="57"/>
      <c r="D198" s="57"/>
      <c r="E198" s="57"/>
      <c r="F198" s="57"/>
      <c r="G198" s="57"/>
      <c r="H198" s="57">
        <v>6.9</v>
      </c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>
        <v>6.375</v>
      </c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>
        <v>35.25</v>
      </c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>
        <v>37.5</v>
      </c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>
        <v>72</v>
      </c>
      <c r="CC198" s="57"/>
      <c r="CD198" s="57"/>
      <c r="CE198" s="57"/>
      <c r="CF198" s="57"/>
      <c r="CG198" s="57"/>
      <c r="CH198" s="57"/>
      <c r="CI198" s="57"/>
      <c r="CJ198" s="57"/>
      <c r="CK198" s="57"/>
      <c r="CL198" s="57"/>
      <c r="CM198" s="57"/>
      <c r="CN198" s="57"/>
      <c r="CO198" s="57"/>
      <c r="CP198" s="57"/>
      <c r="CQ198" s="57"/>
      <c r="CR198" s="57"/>
      <c r="CS198" s="57"/>
      <c r="CT198" s="57"/>
      <c r="CU198" s="57"/>
      <c r="CV198" s="57"/>
      <c r="CW198" s="57"/>
      <c r="CX198" s="57"/>
      <c r="CY198" s="57"/>
      <c r="CZ198" s="57"/>
      <c r="DA198" s="57"/>
      <c r="DB198" s="57"/>
      <c r="DC198" s="57">
        <v>7.36</v>
      </c>
      <c r="DD198" s="57"/>
      <c r="DE198" s="57"/>
      <c r="DF198" s="57"/>
      <c r="DG198" s="57"/>
      <c r="DH198" s="57">
        <v>165.38500000000002</v>
      </c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</row>
    <row r="199" spans="1:223" ht="15.5" x14ac:dyDescent="0.35">
      <c r="A199" s="58" t="s">
        <v>71</v>
      </c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>
        <v>6.375</v>
      </c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  <c r="CJ199" s="57"/>
      <c r="CK199" s="57"/>
      <c r="CL199" s="57"/>
      <c r="CM199" s="57"/>
      <c r="CN199" s="57"/>
      <c r="CO199" s="57"/>
      <c r="CP199" s="57"/>
      <c r="CQ199" s="57"/>
      <c r="CR199" s="57"/>
      <c r="CS199" s="57"/>
      <c r="CT199" s="57"/>
      <c r="CU199" s="57"/>
      <c r="CV199" s="57"/>
      <c r="CW199" s="57"/>
      <c r="CX199" s="57"/>
      <c r="CY199" s="57"/>
      <c r="CZ199" s="57"/>
      <c r="DA199" s="57"/>
      <c r="DB199" s="57"/>
      <c r="DC199" s="57"/>
      <c r="DD199" s="57"/>
      <c r="DE199" s="57"/>
      <c r="DF199" s="57"/>
      <c r="DG199" s="57"/>
      <c r="DH199" s="57">
        <v>6.375</v>
      </c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</row>
    <row r="200" spans="1:223" ht="15.5" x14ac:dyDescent="0.35">
      <c r="A200" s="58" t="s">
        <v>77</v>
      </c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>
        <v>35.25</v>
      </c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>
        <v>37.5</v>
      </c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  <c r="CJ200" s="57"/>
      <c r="CK200" s="57"/>
      <c r="CL200" s="57"/>
      <c r="CM200" s="57"/>
      <c r="CN200" s="57"/>
      <c r="CO200" s="57"/>
      <c r="CP200" s="57"/>
      <c r="CQ200" s="57"/>
      <c r="CR200" s="57"/>
      <c r="CS200" s="57"/>
      <c r="CT200" s="57"/>
      <c r="CU200" s="57"/>
      <c r="CV200" s="57"/>
      <c r="CW200" s="57"/>
      <c r="CX200" s="57"/>
      <c r="CY200" s="57"/>
      <c r="CZ200" s="57"/>
      <c r="DA200" s="57"/>
      <c r="DB200" s="57"/>
      <c r="DC200" s="57"/>
      <c r="DD200" s="57"/>
      <c r="DE200" s="57"/>
      <c r="DF200" s="57"/>
      <c r="DG200" s="57"/>
      <c r="DH200" s="57">
        <v>72.75</v>
      </c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</row>
    <row r="201" spans="1:223" ht="15.5" x14ac:dyDescent="0.35">
      <c r="A201" s="58" t="s">
        <v>72</v>
      </c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>
        <v>72</v>
      </c>
      <c r="CC201" s="57"/>
      <c r="CD201" s="57"/>
      <c r="CE201" s="57"/>
      <c r="CF201" s="57"/>
      <c r="CG201" s="57"/>
      <c r="CH201" s="57"/>
      <c r="CI201" s="57"/>
      <c r="CJ201" s="57"/>
      <c r="CK201" s="57"/>
      <c r="CL201" s="57"/>
      <c r="CM201" s="57"/>
      <c r="CN201" s="57"/>
      <c r="CO201" s="57"/>
      <c r="CP201" s="57"/>
      <c r="CQ201" s="57"/>
      <c r="CR201" s="57"/>
      <c r="CS201" s="57"/>
      <c r="CT201" s="57"/>
      <c r="CU201" s="57"/>
      <c r="CV201" s="57"/>
      <c r="CW201" s="57"/>
      <c r="CX201" s="57"/>
      <c r="CY201" s="57"/>
      <c r="CZ201" s="57"/>
      <c r="DA201" s="57"/>
      <c r="DB201" s="57"/>
      <c r="DC201" s="57">
        <v>7.36</v>
      </c>
      <c r="DD201" s="57"/>
      <c r="DE201" s="57"/>
      <c r="DF201" s="57"/>
      <c r="DG201" s="57"/>
      <c r="DH201" s="57">
        <v>79.36</v>
      </c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</row>
    <row r="202" spans="1:223" ht="15.5" x14ac:dyDescent="0.35">
      <c r="A202" s="58" t="s">
        <v>74</v>
      </c>
      <c r="B202" s="57"/>
      <c r="C202" s="57"/>
      <c r="D202" s="57"/>
      <c r="E202" s="57"/>
      <c r="F202" s="57"/>
      <c r="G202" s="57"/>
      <c r="H202" s="57">
        <v>6.9</v>
      </c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  <c r="CK202" s="57"/>
      <c r="CL202" s="57"/>
      <c r="CM202" s="57"/>
      <c r="CN202" s="57"/>
      <c r="CO202" s="57"/>
      <c r="CP202" s="57"/>
      <c r="CQ202" s="57"/>
      <c r="CR202" s="57"/>
      <c r="CS202" s="57"/>
      <c r="CT202" s="57"/>
      <c r="CU202" s="57"/>
      <c r="CV202" s="57"/>
      <c r="CW202" s="57"/>
      <c r="CX202" s="57"/>
      <c r="CY202" s="57"/>
      <c r="CZ202" s="57"/>
      <c r="DA202" s="57"/>
      <c r="DB202" s="57"/>
      <c r="DC202" s="57"/>
      <c r="DD202" s="57"/>
      <c r="DE202" s="57"/>
      <c r="DF202" s="57"/>
      <c r="DG202" s="57"/>
      <c r="DH202" s="57">
        <v>6.9</v>
      </c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</row>
    <row r="203" spans="1:223" ht="15.5" x14ac:dyDescent="0.35">
      <c r="A203" s="55" t="s">
        <v>110</v>
      </c>
      <c r="B203" s="57">
        <v>37.484999999999999</v>
      </c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>
        <v>39.150999999999996</v>
      </c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  <c r="CJ203" s="57"/>
      <c r="CK203" s="57"/>
      <c r="CL203" s="57"/>
      <c r="CM203" s="57"/>
      <c r="CN203" s="57"/>
      <c r="CO203" s="57">
        <v>5.95</v>
      </c>
      <c r="CP203" s="57"/>
      <c r="CQ203" s="57"/>
      <c r="CR203" s="57"/>
      <c r="CS203" s="57"/>
      <c r="CT203" s="57"/>
      <c r="CU203" s="57"/>
      <c r="CV203" s="57"/>
      <c r="CW203" s="57"/>
      <c r="CX203" s="57"/>
      <c r="CY203" s="57">
        <v>47.6</v>
      </c>
      <c r="CZ203" s="57"/>
      <c r="DA203" s="57"/>
      <c r="DB203" s="57"/>
      <c r="DC203" s="57"/>
      <c r="DD203" s="57"/>
      <c r="DE203" s="57"/>
      <c r="DF203" s="57"/>
      <c r="DG203" s="57"/>
      <c r="DH203" s="57">
        <v>130.18600000000001</v>
      </c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</row>
    <row r="204" spans="1:223" ht="15.5" x14ac:dyDescent="0.35">
      <c r="A204" s="58" t="s">
        <v>70</v>
      </c>
      <c r="B204" s="57">
        <v>37.484999999999999</v>
      </c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  <c r="CJ204" s="57"/>
      <c r="CK204" s="57"/>
      <c r="CL204" s="57"/>
      <c r="CM204" s="57"/>
      <c r="CN204" s="57"/>
      <c r="CO204" s="57"/>
      <c r="CP204" s="57"/>
      <c r="CQ204" s="57"/>
      <c r="CR204" s="57"/>
      <c r="CS204" s="57"/>
      <c r="CT204" s="57"/>
      <c r="CU204" s="57"/>
      <c r="CV204" s="57"/>
      <c r="CW204" s="57"/>
      <c r="CX204" s="57"/>
      <c r="CY204" s="57"/>
      <c r="CZ204" s="57"/>
      <c r="DA204" s="57"/>
      <c r="DB204" s="57"/>
      <c r="DC204" s="57"/>
      <c r="DD204" s="57"/>
      <c r="DE204" s="57"/>
      <c r="DF204" s="57"/>
      <c r="DG204" s="57"/>
      <c r="DH204" s="57">
        <v>37.484999999999999</v>
      </c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</row>
    <row r="205" spans="1:223" ht="15.5" x14ac:dyDescent="0.35">
      <c r="A205" s="58" t="s">
        <v>126</v>
      </c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  <c r="CK205" s="57"/>
      <c r="CL205" s="57"/>
      <c r="CM205" s="57"/>
      <c r="CN205" s="57"/>
      <c r="CO205" s="57">
        <v>5.95</v>
      </c>
      <c r="CP205" s="57"/>
      <c r="CQ205" s="57"/>
      <c r="CR205" s="57"/>
      <c r="CS205" s="57"/>
      <c r="CT205" s="57"/>
      <c r="CU205" s="57"/>
      <c r="CV205" s="57"/>
      <c r="CW205" s="57"/>
      <c r="CX205" s="57"/>
      <c r="CY205" s="57"/>
      <c r="CZ205" s="57"/>
      <c r="DA205" s="57"/>
      <c r="DB205" s="57"/>
      <c r="DC205" s="57"/>
      <c r="DD205" s="57"/>
      <c r="DE205" s="57"/>
      <c r="DF205" s="57"/>
      <c r="DG205" s="57"/>
      <c r="DH205" s="57">
        <v>5.95</v>
      </c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</row>
    <row r="206" spans="1:223" ht="15.5" x14ac:dyDescent="0.35">
      <c r="A206" s="58" t="s">
        <v>160</v>
      </c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>
        <v>39.150999999999996</v>
      </c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  <c r="CK206" s="57"/>
      <c r="CL206" s="57"/>
      <c r="CM206" s="57"/>
      <c r="CN206" s="57"/>
      <c r="CO206" s="57"/>
      <c r="CP206" s="57"/>
      <c r="CQ206" s="57"/>
      <c r="CR206" s="57"/>
      <c r="CS206" s="57"/>
      <c r="CT206" s="57"/>
      <c r="CU206" s="57"/>
      <c r="CV206" s="57"/>
      <c r="CW206" s="57"/>
      <c r="CX206" s="57"/>
      <c r="CY206" s="57">
        <v>47.6</v>
      </c>
      <c r="CZ206" s="57"/>
      <c r="DA206" s="57"/>
      <c r="DB206" s="57"/>
      <c r="DC206" s="57"/>
      <c r="DD206" s="57"/>
      <c r="DE206" s="57"/>
      <c r="DF206" s="57"/>
      <c r="DG206" s="57"/>
      <c r="DH206" s="57">
        <v>86.751000000000005</v>
      </c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</row>
    <row r="207" spans="1:223" ht="15.5" x14ac:dyDescent="0.35">
      <c r="A207" s="52" t="s">
        <v>184</v>
      </c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>
        <v>40.46</v>
      </c>
      <c r="N207" s="57"/>
      <c r="O207" s="57"/>
      <c r="P207" s="57"/>
      <c r="Q207" s="57"/>
      <c r="R207" s="57"/>
      <c r="S207" s="57"/>
      <c r="T207" s="57">
        <v>60.75</v>
      </c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>
        <v>20.7</v>
      </c>
      <c r="AP207" s="57"/>
      <c r="AQ207" s="57"/>
      <c r="AR207" s="57"/>
      <c r="AS207" s="57"/>
      <c r="AT207" s="57"/>
      <c r="AU207" s="57"/>
      <c r="AV207" s="57">
        <v>56.4</v>
      </c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>
        <v>33.840000000000003</v>
      </c>
      <c r="BV207" s="57"/>
      <c r="BW207" s="57"/>
      <c r="BX207" s="57">
        <v>67.680000000000007</v>
      </c>
      <c r="BY207" s="57">
        <v>67.5</v>
      </c>
      <c r="BZ207" s="57"/>
      <c r="CA207" s="57"/>
      <c r="CB207" s="57"/>
      <c r="CC207" s="57"/>
      <c r="CD207" s="57"/>
      <c r="CE207" s="57">
        <v>7.65</v>
      </c>
      <c r="CF207" s="57"/>
      <c r="CG207" s="57"/>
      <c r="CH207" s="57"/>
      <c r="CI207" s="57"/>
      <c r="CJ207" s="57"/>
      <c r="CK207" s="57"/>
      <c r="CL207" s="57">
        <v>45</v>
      </c>
      <c r="CM207" s="57"/>
      <c r="CN207" s="57"/>
      <c r="CO207" s="57"/>
      <c r="CP207" s="57"/>
      <c r="CQ207" s="57"/>
      <c r="CR207" s="57"/>
      <c r="CS207" s="57"/>
      <c r="CT207" s="57"/>
      <c r="CU207" s="57"/>
      <c r="CV207" s="57"/>
      <c r="CW207" s="57"/>
      <c r="CX207" s="57"/>
      <c r="CY207" s="57"/>
      <c r="CZ207" s="57"/>
      <c r="DA207" s="57"/>
      <c r="DB207" s="57">
        <v>39.567499999999995</v>
      </c>
      <c r="DC207" s="57"/>
      <c r="DD207" s="57"/>
      <c r="DE207" s="57"/>
      <c r="DF207" s="57"/>
      <c r="DG207" s="57"/>
      <c r="DH207" s="57">
        <v>439.54749999999996</v>
      </c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</row>
    <row r="208" spans="1:223" ht="15.5" x14ac:dyDescent="0.35">
      <c r="A208" s="55" t="s">
        <v>107</v>
      </c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>
        <v>67.680000000000007</v>
      </c>
      <c r="BY208" s="57"/>
      <c r="BZ208" s="57"/>
      <c r="CA208" s="57"/>
      <c r="CB208" s="57"/>
      <c r="CC208" s="57"/>
      <c r="CD208" s="57"/>
      <c r="CE208" s="57">
        <v>7.65</v>
      </c>
      <c r="CF208" s="57"/>
      <c r="CG208" s="57"/>
      <c r="CH208" s="57"/>
      <c r="CI208" s="57"/>
      <c r="CJ208" s="57"/>
      <c r="CK208" s="57"/>
      <c r="CL208" s="57"/>
      <c r="CM208" s="57"/>
      <c r="CN208" s="57"/>
      <c r="CO208" s="57"/>
      <c r="CP208" s="57"/>
      <c r="CQ208" s="57"/>
      <c r="CR208" s="57"/>
      <c r="CS208" s="57"/>
      <c r="CT208" s="57"/>
      <c r="CU208" s="57"/>
      <c r="CV208" s="57"/>
      <c r="CW208" s="57"/>
      <c r="CX208" s="57"/>
      <c r="CY208" s="57"/>
      <c r="CZ208" s="57"/>
      <c r="DA208" s="57"/>
      <c r="DB208" s="57"/>
      <c r="DC208" s="57"/>
      <c r="DD208" s="57"/>
      <c r="DE208" s="57"/>
      <c r="DF208" s="57"/>
      <c r="DG208" s="57"/>
      <c r="DH208" s="57">
        <v>75.330000000000013</v>
      </c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</row>
    <row r="209" spans="1:223" ht="15.5" x14ac:dyDescent="0.35">
      <c r="A209" s="58" t="s">
        <v>73</v>
      </c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>
        <v>67.680000000000007</v>
      </c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  <c r="CJ209" s="57"/>
      <c r="CK209" s="57"/>
      <c r="CL209" s="57"/>
      <c r="CM209" s="57"/>
      <c r="CN209" s="57"/>
      <c r="CO209" s="57"/>
      <c r="CP209" s="57"/>
      <c r="CQ209" s="57"/>
      <c r="CR209" s="57"/>
      <c r="CS209" s="57"/>
      <c r="CT209" s="57"/>
      <c r="CU209" s="57"/>
      <c r="CV209" s="57"/>
      <c r="CW209" s="57"/>
      <c r="CX209" s="57"/>
      <c r="CY209" s="57"/>
      <c r="CZ209" s="57"/>
      <c r="DA209" s="57"/>
      <c r="DB209" s="57"/>
      <c r="DC209" s="57"/>
      <c r="DD209" s="57"/>
      <c r="DE209" s="57"/>
      <c r="DF209" s="57"/>
      <c r="DG209" s="57"/>
      <c r="DH209" s="57">
        <v>67.680000000000007</v>
      </c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</row>
    <row r="210" spans="1:223" ht="15.5" x14ac:dyDescent="0.35">
      <c r="A210" s="58" t="s">
        <v>151</v>
      </c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>
        <v>7.65</v>
      </c>
      <c r="CF210" s="57"/>
      <c r="CG210" s="57"/>
      <c r="CH210" s="57"/>
      <c r="CI210" s="57"/>
      <c r="CJ210" s="57"/>
      <c r="CK210" s="57"/>
      <c r="CL210" s="57"/>
      <c r="CM210" s="57"/>
      <c r="CN210" s="57"/>
      <c r="CO210" s="57"/>
      <c r="CP210" s="57"/>
      <c r="CQ210" s="57"/>
      <c r="CR210" s="57"/>
      <c r="CS210" s="57"/>
      <c r="CT210" s="57"/>
      <c r="CU210" s="57"/>
      <c r="CV210" s="57"/>
      <c r="CW210" s="57"/>
      <c r="CX210" s="57"/>
      <c r="CY210" s="57"/>
      <c r="CZ210" s="57"/>
      <c r="DA210" s="57"/>
      <c r="DB210" s="57"/>
      <c r="DC210" s="57"/>
      <c r="DD210" s="57"/>
      <c r="DE210" s="57"/>
      <c r="DF210" s="57"/>
      <c r="DG210" s="57"/>
      <c r="DH210" s="57">
        <v>7.65</v>
      </c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</row>
    <row r="211" spans="1:223" ht="15.5" x14ac:dyDescent="0.35">
      <c r="A211" s="55" t="s">
        <v>108</v>
      </c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>
        <v>60.75</v>
      </c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>
        <v>20.7</v>
      </c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>
        <v>67.5</v>
      </c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  <c r="CJ211" s="57"/>
      <c r="CK211" s="57"/>
      <c r="CL211" s="57">
        <v>45</v>
      </c>
      <c r="CM211" s="57"/>
      <c r="CN211" s="57"/>
      <c r="CO211" s="57"/>
      <c r="CP211" s="57"/>
      <c r="CQ211" s="57"/>
      <c r="CR211" s="57"/>
      <c r="CS211" s="57"/>
      <c r="CT211" s="57"/>
      <c r="CU211" s="57"/>
      <c r="CV211" s="57"/>
      <c r="CW211" s="57"/>
      <c r="CX211" s="57"/>
      <c r="CY211" s="57"/>
      <c r="CZ211" s="57"/>
      <c r="DA211" s="57"/>
      <c r="DB211" s="57"/>
      <c r="DC211" s="57"/>
      <c r="DD211" s="57"/>
      <c r="DE211" s="57"/>
      <c r="DF211" s="57"/>
      <c r="DG211" s="57"/>
      <c r="DH211" s="57">
        <v>193.95</v>
      </c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</row>
    <row r="212" spans="1:223" ht="15.5" x14ac:dyDescent="0.35">
      <c r="A212" s="58" t="s">
        <v>71</v>
      </c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>
        <v>60.75</v>
      </c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>
        <v>67.5</v>
      </c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  <c r="CJ212" s="57"/>
      <c r="CK212" s="57"/>
      <c r="CL212" s="57"/>
      <c r="CM212" s="57"/>
      <c r="CN212" s="57"/>
      <c r="CO212" s="57"/>
      <c r="CP212" s="57"/>
      <c r="CQ212" s="57"/>
      <c r="CR212" s="57"/>
      <c r="CS212" s="57"/>
      <c r="CT212" s="57"/>
      <c r="CU212" s="57"/>
      <c r="CV212" s="57"/>
      <c r="CW212" s="57"/>
      <c r="CX212" s="57"/>
      <c r="CY212" s="57"/>
      <c r="CZ212" s="57"/>
      <c r="DA212" s="57"/>
      <c r="DB212" s="57"/>
      <c r="DC212" s="57"/>
      <c r="DD212" s="57"/>
      <c r="DE212" s="57"/>
      <c r="DF212" s="57"/>
      <c r="DG212" s="57"/>
      <c r="DH212" s="57">
        <v>128.25</v>
      </c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</row>
    <row r="213" spans="1:223" ht="15.5" x14ac:dyDescent="0.35">
      <c r="A213" s="58" t="s">
        <v>74</v>
      </c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>
        <v>20.7</v>
      </c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57"/>
      <c r="CL213" s="57">
        <v>45</v>
      </c>
      <c r="CM213" s="57"/>
      <c r="CN213" s="57"/>
      <c r="CO213" s="57"/>
      <c r="CP213" s="57"/>
      <c r="CQ213" s="57"/>
      <c r="CR213" s="57"/>
      <c r="CS213" s="57"/>
      <c r="CT213" s="57"/>
      <c r="CU213" s="57"/>
      <c r="CV213" s="57"/>
      <c r="CW213" s="57"/>
      <c r="CX213" s="57"/>
      <c r="CY213" s="57"/>
      <c r="CZ213" s="57"/>
      <c r="DA213" s="57"/>
      <c r="DB213" s="57"/>
      <c r="DC213" s="57"/>
      <c r="DD213" s="57"/>
      <c r="DE213" s="57"/>
      <c r="DF213" s="57"/>
      <c r="DG213" s="57"/>
      <c r="DH213" s="57">
        <v>65.7</v>
      </c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</row>
    <row r="214" spans="1:223" ht="15.5" x14ac:dyDescent="0.35">
      <c r="A214" s="55" t="s">
        <v>109</v>
      </c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>
        <v>56.4</v>
      </c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>
        <v>33.840000000000003</v>
      </c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  <c r="CK214" s="57"/>
      <c r="CL214" s="57"/>
      <c r="CM214" s="57"/>
      <c r="CN214" s="57"/>
      <c r="CO214" s="57"/>
      <c r="CP214" s="57"/>
      <c r="CQ214" s="57"/>
      <c r="CR214" s="57"/>
      <c r="CS214" s="57"/>
      <c r="CT214" s="57"/>
      <c r="CU214" s="57"/>
      <c r="CV214" s="57"/>
      <c r="CW214" s="57"/>
      <c r="CX214" s="57"/>
      <c r="CY214" s="57"/>
      <c r="CZ214" s="57"/>
      <c r="DA214" s="57"/>
      <c r="DB214" s="57"/>
      <c r="DC214" s="57"/>
      <c r="DD214" s="57"/>
      <c r="DE214" s="57"/>
      <c r="DF214" s="57"/>
      <c r="DG214" s="57"/>
      <c r="DH214" s="57">
        <v>90.240000000000009</v>
      </c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</row>
    <row r="215" spans="1:223" ht="15.5" x14ac:dyDescent="0.35">
      <c r="A215" s="58" t="s">
        <v>75</v>
      </c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>
        <v>33.840000000000003</v>
      </c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  <c r="CK215" s="57"/>
      <c r="CL215" s="57"/>
      <c r="CM215" s="57"/>
      <c r="CN215" s="57"/>
      <c r="CO215" s="57"/>
      <c r="CP215" s="57"/>
      <c r="CQ215" s="57"/>
      <c r="CR215" s="57"/>
      <c r="CS215" s="57"/>
      <c r="CT215" s="57"/>
      <c r="CU215" s="57"/>
      <c r="CV215" s="57"/>
      <c r="CW215" s="57"/>
      <c r="CX215" s="57"/>
      <c r="CY215" s="57"/>
      <c r="CZ215" s="57"/>
      <c r="DA215" s="57"/>
      <c r="DB215" s="57"/>
      <c r="DC215" s="57"/>
      <c r="DD215" s="57"/>
      <c r="DE215" s="57"/>
      <c r="DF215" s="57"/>
      <c r="DG215" s="57"/>
      <c r="DH215" s="57">
        <v>33.840000000000003</v>
      </c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</row>
    <row r="216" spans="1:223" ht="15.5" x14ac:dyDescent="0.35">
      <c r="A216" s="58" t="s">
        <v>125</v>
      </c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>
        <v>56.4</v>
      </c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  <c r="CK216" s="57"/>
      <c r="CL216" s="57"/>
      <c r="CM216" s="57"/>
      <c r="CN216" s="57"/>
      <c r="CO216" s="57"/>
      <c r="CP216" s="57"/>
      <c r="CQ216" s="57"/>
      <c r="CR216" s="57"/>
      <c r="CS216" s="57"/>
      <c r="CT216" s="57"/>
      <c r="CU216" s="57"/>
      <c r="CV216" s="57"/>
      <c r="CW216" s="57"/>
      <c r="CX216" s="57"/>
      <c r="CY216" s="57"/>
      <c r="CZ216" s="57"/>
      <c r="DA216" s="57"/>
      <c r="DB216" s="57"/>
      <c r="DC216" s="57"/>
      <c r="DD216" s="57"/>
      <c r="DE216" s="57"/>
      <c r="DF216" s="57"/>
      <c r="DG216" s="57"/>
      <c r="DH216" s="57">
        <v>56.4</v>
      </c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</row>
    <row r="217" spans="1:223" ht="15.5" x14ac:dyDescent="0.35">
      <c r="A217" s="55" t="s">
        <v>110</v>
      </c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>
        <v>40.46</v>
      </c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  <c r="CK217" s="57"/>
      <c r="CL217" s="57"/>
      <c r="CM217" s="57"/>
      <c r="CN217" s="57"/>
      <c r="CO217" s="57"/>
      <c r="CP217" s="57"/>
      <c r="CQ217" s="57"/>
      <c r="CR217" s="57"/>
      <c r="CS217" s="57"/>
      <c r="CT217" s="57"/>
      <c r="CU217" s="57"/>
      <c r="CV217" s="57"/>
      <c r="CW217" s="57"/>
      <c r="CX217" s="57"/>
      <c r="CY217" s="57"/>
      <c r="CZ217" s="57"/>
      <c r="DA217" s="57"/>
      <c r="DB217" s="57">
        <v>39.567499999999995</v>
      </c>
      <c r="DC217" s="57"/>
      <c r="DD217" s="57"/>
      <c r="DE217" s="57"/>
      <c r="DF217" s="57"/>
      <c r="DG217" s="57"/>
      <c r="DH217" s="57">
        <v>80.027500000000003</v>
      </c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</row>
    <row r="218" spans="1:223" ht="15.5" x14ac:dyDescent="0.35">
      <c r="A218" s="58" t="s">
        <v>70</v>
      </c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  <c r="CK218" s="57"/>
      <c r="CL218" s="57"/>
      <c r="CM218" s="57"/>
      <c r="CN218" s="57"/>
      <c r="CO218" s="57"/>
      <c r="CP218" s="57"/>
      <c r="CQ218" s="57"/>
      <c r="CR218" s="57"/>
      <c r="CS218" s="57"/>
      <c r="CT218" s="57"/>
      <c r="CU218" s="57"/>
      <c r="CV218" s="57"/>
      <c r="CW218" s="57"/>
      <c r="CX218" s="57"/>
      <c r="CY218" s="57"/>
      <c r="CZ218" s="57"/>
      <c r="DA218" s="57"/>
      <c r="DB218" s="57">
        <v>39.567499999999995</v>
      </c>
      <c r="DC218" s="57"/>
      <c r="DD218" s="57"/>
      <c r="DE218" s="57"/>
      <c r="DF218" s="57"/>
      <c r="DG218" s="57"/>
      <c r="DH218" s="57">
        <v>39.567499999999995</v>
      </c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</row>
    <row r="219" spans="1:223" ht="15.5" x14ac:dyDescent="0.35">
      <c r="A219" s="58" t="s">
        <v>160</v>
      </c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>
        <v>40.46</v>
      </c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57"/>
      <c r="CL219" s="57"/>
      <c r="CM219" s="57"/>
      <c r="CN219" s="57"/>
      <c r="CO219" s="57"/>
      <c r="CP219" s="57"/>
      <c r="CQ219" s="57"/>
      <c r="CR219" s="57"/>
      <c r="CS219" s="57"/>
      <c r="CT219" s="57"/>
      <c r="CU219" s="57"/>
      <c r="CV219" s="57"/>
      <c r="CW219" s="57"/>
      <c r="CX219" s="57"/>
      <c r="CY219" s="57"/>
      <c r="CZ219" s="57"/>
      <c r="DA219" s="57"/>
      <c r="DB219" s="57"/>
      <c r="DC219" s="57"/>
      <c r="DD219" s="57"/>
      <c r="DE219" s="57"/>
      <c r="DF219" s="57"/>
      <c r="DG219" s="57"/>
      <c r="DH219" s="57">
        <v>40.46</v>
      </c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</row>
    <row r="220" spans="1:223" ht="15.5" x14ac:dyDescent="0.35">
      <c r="A220" s="52" t="s">
        <v>156</v>
      </c>
      <c r="B220" s="57"/>
      <c r="C220" s="57"/>
      <c r="D220" s="57"/>
      <c r="E220" s="57"/>
      <c r="F220" s="57">
        <v>61.2</v>
      </c>
      <c r="G220" s="57"/>
      <c r="H220" s="57"/>
      <c r="I220" s="57"/>
      <c r="J220" s="57"/>
      <c r="K220" s="57"/>
      <c r="L220" s="57"/>
      <c r="M220" s="57"/>
      <c r="N220" s="57"/>
      <c r="O220" s="57"/>
      <c r="P220" s="57">
        <v>45.12</v>
      </c>
      <c r="Q220" s="57"/>
      <c r="R220" s="57">
        <v>22.8</v>
      </c>
      <c r="S220" s="57"/>
      <c r="T220" s="57">
        <v>29.75</v>
      </c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>
        <v>120</v>
      </c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>
        <v>118.3725</v>
      </c>
      <c r="BK220" s="57"/>
      <c r="BL220" s="57"/>
      <c r="BM220" s="57"/>
      <c r="BN220" s="57"/>
      <c r="BO220" s="57"/>
      <c r="BP220" s="57"/>
      <c r="BQ220" s="57">
        <v>108</v>
      </c>
      <c r="BR220" s="57"/>
      <c r="BS220" s="57"/>
      <c r="BT220" s="57"/>
      <c r="BU220" s="57"/>
      <c r="BV220" s="57">
        <v>28.2</v>
      </c>
      <c r="BW220" s="57"/>
      <c r="BX220" s="57"/>
      <c r="BY220" s="57">
        <v>71.519000000000005</v>
      </c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  <c r="CK220" s="57"/>
      <c r="CL220" s="57"/>
      <c r="CM220" s="57"/>
      <c r="CN220" s="57"/>
      <c r="CO220" s="57"/>
      <c r="CP220" s="57"/>
      <c r="CQ220" s="57"/>
      <c r="CR220" s="57"/>
      <c r="CS220" s="57"/>
      <c r="CT220" s="57"/>
      <c r="CU220" s="57"/>
      <c r="CV220" s="57"/>
      <c r="CW220" s="57">
        <v>84</v>
      </c>
      <c r="CX220" s="57"/>
      <c r="CY220" s="57"/>
      <c r="CZ220" s="57"/>
      <c r="DA220" s="57"/>
      <c r="DB220" s="57"/>
      <c r="DC220" s="57"/>
      <c r="DD220" s="57"/>
      <c r="DE220" s="57"/>
      <c r="DF220" s="57"/>
      <c r="DG220" s="57"/>
      <c r="DH220" s="57">
        <v>688.96149999999989</v>
      </c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</row>
    <row r="221" spans="1:223" ht="15.5" x14ac:dyDescent="0.35">
      <c r="A221" s="55" t="s">
        <v>108</v>
      </c>
      <c r="B221" s="57"/>
      <c r="C221" s="57"/>
      <c r="D221" s="57"/>
      <c r="E221" s="57"/>
      <c r="F221" s="57">
        <v>61.2</v>
      </c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>
        <v>67.5</v>
      </c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>
        <v>28.2</v>
      </c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  <c r="CK221" s="57"/>
      <c r="CL221" s="57"/>
      <c r="CM221" s="57"/>
      <c r="CN221" s="57"/>
      <c r="CO221" s="57"/>
      <c r="CP221" s="57"/>
      <c r="CQ221" s="57"/>
      <c r="CR221" s="57"/>
      <c r="CS221" s="57"/>
      <c r="CT221" s="57"/>
      <c r="CU221" s="57"/>
      <c r="CV221" s="57"/>
      <c r="CW221" s="57"/>
      <c r="CX221" s="57"/>
      <c r="CY221" s="57"/>
      <c r="CZ221" s="57"/>
      <c r="DA221" s="57"/>
      <c r="DB221" s="57"/>
      <c r="DC221" s="57"/>
      <c r="DD221" s="57"/>
      <c r="DE221" s="57"/>
      <c r="DF221" s="57"/>
      <c r="DG221" s="57"/>
      <c r="DH221" s="57">
        <v>156.9</v>
      </c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</row>
    <row r="222" spans="1:223" ht="15.5" x14ac:dyDescent="0.35">
      <c r="A222" s="58" t="s">
        <v>71</v>
      </c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>
        <v>28.2</v>
      </c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  <c r="CK222" s="57"/>
      <c r="CL222" s="57"/>
      <c r="CM222" s="57"/>
      <c r="CN222" s="57"/>
      <c r="CO222" s="57"/>
      <c r="CP222" s="57"/>
      <c r="CQ222" s="57"/>
      <c r="CR222" s="57"/>
      <c r="CS222" s="57"/>
      <c r="CT222" s="57"/>
      <c r="CU222" s="57"/>
      <c r="CV222" s="57"/>
      <c r="CW222" s="57"/>
      <c r="CX222" s="57"/>
      <c r="CY222" s="57"/>
      <c r="CZ222" s="57"/>
      <c r="DA222" s="57"/>
      <c r="DB222" s="57"/>
      <c r="DC222" s="57"/>
      <c r="DD222" s="57"/>
      <c r="DE222" s="57"/>
      <c r="DF222" s="57"/>
      <c r="DG222" s="57"/>
      <c r="DH222" s="57">
        <v>28.2</v>
      </c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</row>
    <row r="223" spans="1:223" ht="15.5" x14ac:dyDescent="0.35">
      <c r="A223" s="58" t="s">
        <v>77</v>
      </c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>
        <v>67.5</v>
      </c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57"/>
      <c r="CL223" s="57"/>
      <c r="CM223" s="57"/>
      <c r="CN223" s="57"/>
      <c r="CO223" s="57"/>
      <c r="CP223" s="57"/>
      <c r="CQ223" s="57"/>
      <c r="CR223" s="57"/>
      <c r="CS223" s="57"/>
      <c r="CT223" s="57"/>
      <c r="CU223" s="57"/>
      <c r="CV223" s="57"/>
      <c r="CW223" s="57"/>
      <c r="CX223" s="57"/>
      <c r="CY223" s="57"/>
      <c r="CZ223" s="57"/>
      <c r="DA223" s="57"/>
      <c r="DB223" s="57"/>
      <c r="DC223" s="57"/>
      <c r="DD223" s="57"/>
      <c r="DE223" s="57"/>
      <c r="DF223" s="57"/>
      <c r="DG223" s="57"/>
      <c r="DH223" s="57">
        <v>67.5</v>
      </c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</row>
    <row r="224" spans="1:223" ht="15.5" x14ac:dyDescent="0.35">
      <c r="A224" s="58" t="s">
        <v>72</v>
      </c>
      <c r="B224" s="57"/>
      <c r="C224" s="57"/>
      <c r="D224" s="57"/>
      <c r="E224" s="57"/>
      <c r="F224" s="57">
        <v>61.2</v>
      </c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  <c r="CJ224" s="57"/>
      <c r="CK224" s="57"/>
      <c r="CL224" s="57"/>
      <c r="CM224" s="57"/>
      <c r="CN224" s="57"/>
      <c r="CO224" s="57"/>
      <c r="CP224" s="57"/>
      <c r="CQ224" s="57"/>
      <c r="CR224" s="57"/>
      <c r="CS224" s="57"/>
      <c r="CT224" s="57"/>
      <c r="CU224" s="57"/>
      <c r="CV224" s="57"/>
      <c r="CW224" s="57"/>
      <c r="CX224" s="57"/>
      <c r="CY224" s="57"/>
      <c r="CZ224" s="57"/>
      <c r="DA224" s="57"/>
      <c r="DB224" s="57"/>
      <c r="DC224" s="57"/>
      <c r="DD224" s="57"/>
      <c r="DE224" s="57"/>
      <c r="DF224" s="57"/>
      <c r="DG224" s="57"/>
      <c r="DH224" s="57">
        <v>61.2</v>
      </c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</row>
    <row r="225" spans="1:223" ht="15.5" x14ac:dyDescent="0.35">
      <c r="A225" s="55" t="s">
        <v>109</v>
      </c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>
        <v>45.12</v>
      </c>
      <c r="Q225" s="57"/>
      <c r="R225" s="57">
        <v>22.8</v>
      </c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>
        <v>120</v>
      </c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>
        <v>108</v>
      </c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  <c r="CJ225" s="57"/>
      <c r="CK225" s="57"/>
      <c r="CL225" s="57"/>
      <c r="CM225" s="57"/>
      <c r="CN225" s="57"/>
      <c r="CO225" s="57"/>
      <c r="CP225" s="57"/>
      <c r="CQ225" s="57"/>
      <c r="CR225" s="57"/>
      <c r="CS225" s="57"/>
      <c r="CT225" s="57"/>
      <c r="CU225" s="57"/>
      <c r="CV225" s="57"/>
      <c r="CW225" s="57">
        <v>84</v>
      </c>
      <c r="CX225" s="57"/>
      <c r="CY225" s="57"/>
      <c r="CZ225" s="57"/>
      <c r="DA225" s="57"/>
      <c r="DB225" s="57"/>
      <c r="DC225" s="57"/>
      <c r="DD225" s="57"/>
      <c r="DE225" s="57"/>
      <c r="DF225" s="57"/>
      <c r="DG225" s="57"/>
      <c r="DH225" s="57">
        <v>379.92</v>
      </c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</row>
    <row r="226" spans="1:223" ht="15.5" x14ac:dyDescent="0.35">
      <c r="A226" s="58" t="s">
        <v>75</v>
      </c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>
        <v>45.12</v>
      </c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  <c r="CJ226" s="57"/>
      <c r="CK226" s="57"/>
      <c r="CL226" s="57"/>
      <c r="CM226" s="57"/>
      <c r="CN226" s="57"/>
      <c r="CO226" s="57"/>
      <c r="CP226" s="57"/>
      <c r="CQ226" s="57"/>
      <c r="CR226" s="57"/>
      <c r="CS226" s="57"/>
      <c r="CT226" s="57"/>
      <c r="CU226" s="57"/>
      <c r="CV226" s="57"/>
      <c r="CW226" s="57">
        <v>84</v>
      </c>
      <c r="CX226" s="57"/>
      <c r="CY226" s="57"/>
      <c r="CZ226" s="57"/>
      <c r="DA226" s="57"/>
      <c r="DB226" s="57"/>
      <c r="DC226" s="57"/>
      <c r="DD226" s="57"/>
      <c r="DE226" s="57"/>
      <c r="DF226" s="57"/>
      <c r="DG226" s="57"/>
      <c r="DH226" s="57">
        <v>129.12</v>
      </c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</row>
    <row r="227" spans="1:223" ht="15.5" x14ac:dyDescent="0.35">
      <c r="A227" s="58" t="s">
        <v>78</v>
      </c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>
        <v>120</v>
      </c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>
        <v>108</v>
      </c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  <c r="CJ227" s="57"/>
      <c r="CK227" s="57"/>
      <c r="CL227" s="57"/>
      <c r="CM227" s="57"/>
      <c r="CN227" s="57"/>
      <c r="CO227" s="57"/>
      <c r="CP227" s="57"/>
      <c r="CQ227" s="57"/>
      <c r="CR227" s="57"/>
      <c r="CS227" s="57"/>
      <c r="CT227" s="57"/>
      <c r="CU227" s="57"/>
      <c r="CV227" s="57"/>
      <c r="CW227" s="57"/>
      <c r="CX227" s="57"/>
      <c r="CY227" s="57"/>
      <c r="CZ227" s="57"/>
      <c r="DA227" s="57"/>
      <c r="DB227" s="57"/>
      <c r="DC227" s="57"/>
      <c r="DD227" s="57"/>
      <c r="DE227" s="57"/>
      <c r="DF227" s="57"/>
      <c r="DG227" s="57"/>
      <c r="DH227" s="57">
        <v>228</v>
      </c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</row>
    <row r="228" spans="1:223" ht="15.5" x14ac:dyDescent="0.35">
      <c r="A228" s="58" t="s">
        <v>125</v>
      </c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>
        <v>22.8</v>
      </c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  <c r="CJ228" s="57"/>
      <c r="CK228" s="57"/>
      <c r="CL228" s="57"/>
      <c r="CM228" s="57"/>
      <c r="CN228" s="57"/>
      <c r="CO228" s="57"/>
      <c r="CP228" s="57"/>
      <c r="CQ228" s="57"/>
      <c r="CR228" s="57"/>
      <c r="CS228" s="57"/>
      <c r="CT228" s="57"/>
      <c r="CU228" s="57"/>
      <c r="CV228" s="57"/>
      <c r="CW228" s="57"/>
      <c r="CX228" s="57"/>
      <c r="CY228" s="57"/>
      <c r="CZ228" s="57"/>
      <c r="DA228" s="57"/>
      <c r="DB228" s="57"/>
      <c r="DC228" s="57"/>
      <c r="DD228" s="57"/>
      <c r="DE228" s="57"/>
      <c r="DF228" s="57"/>
      <c r="DG228" s="57"/>
      <c r="DH228" s="57">
        <v>22.8</v>
      </c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</row>
    <row r="229" spans="1:223" ht="15.5" x14ac:dyDescent="0.35">
      <c r="A229" s="55" t="s">
        <v>110</v>
      </c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>
        <v>29.75</v>
      </c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>
        <v>50.872500000000002</v>
      </c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>
        <v>71.519000000000005</v>
      </c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  <c r="CJ229" s="57"/>
      <c r="CK229" s="57"/>
      <c r="CL229" s="57"/>
      <c r="CM229" s="57"/>
      <c r="CN229" s="57"/>
      <c r="CO229" s="57"/>
      <c r="CP229" s="57"/>
      <c r="CQ229" s="57"/>
      <c r="CR229" s="57"/>
      <c r="CS229" s="57"/>
      <c r="CT229" s="57"/>
      <c r="CU229" s="57"/>
      <c r="CV229" s="57"/>
      <c r="CW229" s="57"/>
      <c r="CX229" s="57"/>
      <c r="CY229" s="57"/>
      <c r="CZ229" s="57"/>
      <c r="DA229" s="57"/>
      <c r="DB229" s="57"/>
      <c r="DC229" s="57"/>
      <c r="DD229" s="57"/>
      <c r="DE229" s="57"/>
      <c r="DF229" s="57"/>
      <c r="DG229" s="57"/>
      <c r="DH229" s="57">
        <v>152.14150000000001</v>
      </c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</row>
    <row r="230" spans="1:223" ht="15.5" x14ac:dyDescent="0.35">
      <c r="A230" s="58" t="s">
        <v>70</v>
      </c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>
        <v>71.519000000000005</v>
      </c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M230" s="57"/>
      <c r="CN230" s="57"/>
      <c r="CO230" s="57"/>
      <c r="CP230" s="57"/>
      <c r="CQ230" s="57"/>
      <c r="CR230" s="57"/>
      <c r="CS230" s="57"/>
      <c r="CT230" s="57"/>
      <c r="CU230" s="57"/>
      <c r="CV230" s="57"/>
      <c r="CW230" s="57"/>
      <c r="CX230" s="57"/>
      <c r="CY230" s="57"/>
      <c r="CZ230" s="57"/>
      <c r="DA230" s="57"/>
      <c r="DB230" s="57"/>
      <c r="DC230" s="57"/>
      <c r="DD230" s="57"/>
      <c r="DE230" s="57"/>
      <c r="DF230" s="57"/>
      <c r="DG230" s="57"/>
      <c r="DH230" s="57">
        <v>71.519000000000005</v>
      </c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</row>
    <row r="231" spans="1:223" ht="15.5" x14ac:dyDescent="0.35">
      <c r="A231" s="58" t="s">
        <v>160</v>
      </c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>
        <v>29.75</v>
      </c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>
        <v>50.872500000000002</v>
      </c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M231" s="57"/>
      <c r="CN231" s="57"/>
      <c r="CO231" s="57"/>
      <c r="CP231" s="57"/>
      <c r="CQ231" s="57"/>
      <c r="CR231" s="57"/>
      <c r="CS231" s="57"/>
      <c r="CT231" s="57"/>
      <c r="CU231" s="57"/>
      <c r="CV231" s="57"/>
      <c r="CW231" s="57"/>
      <c r="CX231" s="57"/>
      <c r="CY231" s="57"/>
      <c r="CZ231" s="57"/>
      <c r="DA231" s="57"/>
      <c r="DB231" s="57"/>
      <c r="DC231" s="57"/>
      <c r="DD231" s="57"/>
      <c r="DE231" s="57"/>
      <c r="DF231" s="57"/>
      <c r="DG231" s="57"/>
      <c r="DH231" s="57">
        <v>80.622500000000002</v>
      </c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</row>
    <row r="232" spans="1:223" ht="15.5" x14ac:dyDescent="0.35">
      <c r="A232" s="52" t="s">
        <v>292</v>
      </c>
      <c r="B232" s="57">
        <v>37.484999999999999</v>
      </c>
      <c r="C232" s="57">
        <v>147.75</v>
      </c>
      <c r="D232" s="57">
        <v>48.3</v>
      </c>
      <c r="E232" s="57">
        <v>170.23000000000002</v>
      </c>
      <c r="F232" s="57">
        <v>217.50799999999998</v>
      </c>
      <c r="G232" s="57">
        <v>176.6275</v>
      </c>
      <c r="H232" s="57">
        <v>81.2</v>
      </c>
      <c r="I232" s="57">
        <v>66.239999999999995</v>
      </c>
      <c r="J232" s="57">
        <v>281.32499999999999</v>
      </c>
      <c r="K232" s="57">
        <v>31.172499999999999</v>
      </c>
      <c r="L232" s="57">
        <v>52.957500000000003</v>
      </c>
      <c r="M232" s="57">
        <v>187.80500000000001</v>
      </c>
      <c r="N232" s="57">
        <v>16</v>
      </c>
      <c r="O232" s="57">
        <v>45.517500000000005</v>
      </c>
      <c r="P232" s="57">
        <v>56.424999999999997</v>
      </c>
      <c r="Q232" s="57">
        <v>132.91800000000001</v>
      </c>
      <c r="R232" s="57">
        <v>56.64</v>
      </c>
      <c r="S232" s="57">
        <v>200.63</v>
      </c>
      <c r="T232" s="57">
        <v>158.77199999999999</v>
      </c>
      <c r="U232" s="57">
        <v>60.35</v>
      </c>
      <c r="V232" s="57">
        <v>7.5</v>
      </c>
      <c r="W232" s="57">
        <v>75.150000000000006</v>
      </c>
      <c r="X232" s="57">
        <v>61.679999999999993</v>
      </c>
      <c r="Y232" s="57">
        <v>50.575000000000003</v>
      </c>
      <c r="Z232" s="57">
        <v>111.36</v>
      </c>
      <c r="AA232" s="57">
        <v>50.337000000000003</v>
      </c>
      <c r="AB232" s="57">
        <v>102.6</v>
      </c>
      <c r="AC232" s="57">
        <v>45</v>
      </c>
      <c r="AD232" s="57">
        <v>5.95</v>
      </c>
      <c r="AE232" s="57">
        <v>85.05</v>
      </c>
      <c r="AF232" s="57">
        <v>65.3</v>
      </c>
      <c r="AG232" s="57">
        <v>131.28</v>
      </c>
      <c r="AH232" s="57">
        <v>56.65</v>
      </c>
      <c r="AI232" s="57">
        <v>56.25</v>
      </c>
      <c r="AJ232" s="57">
        <v>86.4</v>
      </c>
      <c r="AK232" s="57">
        <v>100.97999999999999</v>
      </c>
      <c r="AL232" s="57">
        <v>70.5</v>
      </c>
      <c r="AM232" s="57">
        <v>98.21</v>
      </c>
      <c r="AN232" s="57">
        <v>127.8</v>
      </c>
      <c r="AO232" s="57">
        <v>37.122</v>
      </c>
      <c r="AP232" s="57">
        <v>169.69499999999999</v>
      </c>
      <c r="AQ232" s="57">
        <v>299.27</v>
      </c>
      <c r="AR232" s="57">
        <v>40.08</v>
      </c>
      <c r="AS232" s="57">
        <v>67.304000000000002</v>
      </c>
      <c r="AT232" s="57">
        <v>120.795</v>
      </c>
      <c r="AU232" s="57">
        <v>11.305</v>
      </c>
      <c r="AV232" s="57">
        <v>275.32400000000001</v>
      </c>
      <c r="AW232" s="57">
        <v>30</v>
      </c>
      <c r="AX232" s="57">
        <v>76</v>
      </c>
      <c r="AY232" s="57">
        <v>81.289999999999992</v>
      </c>
      <c r="AZ232" s="57">
        <v>135.6</v>
      </c>
      <c r="BA232" s="57">
        <v>64.8</v>
      </c>
      <c r="BB232" s="57">
        <v>28.2</v>
      </c>
      <c r="BC232" s="57">
        <v>83.295000000000002</v>
      </c>
      <c r="BD232" s="57">
        <v>16.065000000000001</v>
      </c>
      <c r="BE232" s="57">
        <v>68.400000000000006</v>
      </c>
      <c r="BF232" s="57">
        <v>76.319999999999993</v>
      </c>
      <c r="BG232" s="57">
        <v>134.69999999999999</v>
      </c>
      <c r="BH232" s="57">
        <v>18</v>
      </c>
      <c r="BI232" s="57">
        <v>139.4</v>
      </c>
      <c r="BJ232" s="57">
        <v>351.0625</v>
      </c>
      <c r="BK232" s="57">
        <v>45.517500000000005</v>
      </c>
      <c r="BL232" s="57">
        <v>208.3</v>
      </c>
      <c r="BM232" s="57">
        <v>10.115</v>
      </c>
      <c r="BN232" s="57">
        <v>7.65</v>
      </c>
      <c r="BO232" s="57">
        <v>96.972999999999999</v>
      </c>
      <c r="BP232" s="57">
        <v>48.45</v>
      </c>
      <c r="BQ232" s="57">
        <v>170.1</v>
      </c>
      <c r="BR232" s="57">
        <v>148.5</v>
      </c>
      <c r="BS232" s="57">
        <v>97.56</v>
      </c>
      <c r="BT232" s="57">
        <v>276.44500000000005</v>
      </c>
      <c r="BU232" s="57">
        <v>70.715000000000003</v>
      </c>
      <c r="BV232" s="57">
        <v>28.2</v>
      </c>
      <c r="BW232" s="57">
        <v>129.375</v>
      </c>
      <c r="BX232" s="57">
        <v>110.52000000000001</v>
      </c>
      <c r="BY232" s="57">
        <v>275.49149999999997</v>
      </c>
      <c r="BZ232" s="57">
        <v>152.55000000000001</v>
      </c>
      <c r="CA232" s="57">
        <v>54.875</v>
      </c>
      <c r="CB232" s="57">
        <v>188.55</v>
      </c>
      <c r="CC232" s="57">
        <v>87</v>
      </c>
      <c r="CD232" s="57">
        <v>106.69</v>
      </c>
      <c r="CE232" s="57">
        <v>177.15</v>
      </c>
      <c r="CF232" s="57">
        <v>247.36099999999999</v>
      </c>
      <c r="CG232" s="57">
        <v>96.195000000000007</v>
      </c>
      <c r="CH232" s="57">
        <v>35.402499999999996</v>
      </c>
      <c r="CI232" s="57">
        <v>123.345</v>
      </c>
      <c r="CJ232" s="57">
        <v>62.1</v>
      </c>
      <c r="CK232" s="57">
        <v>121.02</v>
      </c>
      <c r="CL232" s="57">
        <v>229.35000000000002</v>
      </c>
      <c r="CM232" s="57">
        <v>63</v>
      </c>
      <c r="CN232" s="57">
        <v>167.46</v>
      </c>
      <c r="CO232" s="57">
        <v>124.80499999999999</v>
      </c>
      <c r="CP232" s="57">
        <v>151.01999999999998</v>
      </c>
      <c r="CQ232" s="57">
        <v>151.63499999999999</v>
      </c>
      <c r="CR232" s="57">
        <v>74.122500000000002</v>
      </c>
      <c r="CS232" s="57">
        <v>90</v>
      </c>
      <c r="CT232" s="57">
        <v>84.974999999999994</v>
      </c>
      <c r="CU232" s="57">
        <v>54</v>
      </c>
      <c r="CV232" s="57">
        <v>20.25</v>
      </c>
      <c r="CW232" s="57">
        <v>98.25</v>
      </c>
      <c r="CX232" s="57">
        <v>179.86500000000001</v>
      </c>
      <c r="CY232" s="57">
        <v>74.375</v>
      </c>
      <c r="CZ232" s="57">
        <v>50.29</v>
      </c>
      <c r="DA232" s="57">
        <v>93.84</v>
      </c>
      <c r="DB232" s="57">
        <v>93.567499999999995</v>
      </c>
      <c r="DC232" s="57">
        <v>19.36</v>
      </c>
      <c r="DD232" s="57">
        <v>49.875</v>
      </c>
      <c r="DE232" s="57">
        <v>64.800000000000011</v>
      </c>
      <c r="DF232" s="57">
        <v>307.05799999999999</v>
      </c>
      <c r="DG232" s="57">
        <v>40.200000000000003</v>
      </c>
      <c r="DH232" s="57">
        <v>11396.701000000006</v>
      </c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</row>
    <row r="233" spans="1:223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4988-D148-8D49-9D3D-CAC0325FF774}">
  <dimension ref="A1:B9"/>
  <sheetViews>
    <sheetView zoomScale="130" zoomScaleNormal="130" workbookViewId="0"/>
  </sheetViews>
  <sheetFormatPr defaultColWidth="10.83203125" defaultRowHeight="15.5" x14ac:dyDescent="0.35"/>
  <cols>
    <col min="1" max="1" width="22" style="1" customWidth="1"/>
    <col min="2" max="2" width="16" style="1" customWidth="1"/>
    <col min="3" max="16384" width="10.83203125" style="1"/>
  </cols>
  <sheetData>
    <row r="1" spans="1:2" ht="22" customHeight="1" x14ac:dyDescent="0.35"/>
    <row r="3" spans="1:2" x14ac:dyDescent="0.35">
      <c r="A3" s="65" t="s">
        <v>116</v>
      </c>
      <c r="B3" s="65"/>
    </row>
    <row r="4" spans="1:2" x14ac:dyDescent="0.35">
      <c r="A4" s="59" t="s">
        <v>117</v>
      </c>
      <c r="B4" s="59" t="s">
        <v>118</v>
      </c>
    </row>
    <row r="5" spans="1:2" x14ac:dyDescent="0.35">
      <c r="A5" s="1" t="s">
        <v>123</v>
      </c>
      <c r="B5" s="60">
        <v>1</v>
      </c>
    </row>
    <row r="6" spans="1:2" x14ac:dyDescent="0.35">
      <c r="A6" s="1" t="s">
        <v>122</v>
      </c>
      <c r="B6" s="60">
        <v>0.75</v>
      </c>
    </row>
    <row r="7" spans="1:2" x14ac:dyDescent="0.35">
      <c r="A7" s="1" t="s">
        <v>121</v>
      </c>
      <c r="B7" s="60">
        <v>0.65</v>
      </c>
    </row>
    <row r="8" spans="1:2" x14ac:dyDescent="0.35">
      <c r="A8" s="1" t="s">
        <v>120</v>
      </c>
      <c r="B8" s="60">
        <v>0.4</v>
      </c>
    </row>
    <row r="9" spans="1:2" x14ac:dyDescent="0.35">
      <c r="A9" s="1" t="s">
        <v>119</v>
      </c>
      <c r="B9" s="60">
        <v>0.15</v>
      </c>
    </row>
  </sheetData>
  <mergeCells count="1"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F11B-5FC3-E44D-945B-4B5537A22515}">
  <dimension ref="A1:C17"/>
  <sheetViews>
    <sheetView zoomScale="130" zoomScaleNormal="130" workbookViewId="0"/>
  </sheetViews>
  <sheetFormatPr defaultColWidth="10.83203125" defaultRowHeight="15.5" x14ac:dyDescent="0.35"/>
  <cols>
    <col min="1" max="1" width="15.1640625" style="1" customWidth="1"/>
    <col min="2" max="2" width="18.6640625" style="1" customWidth="1"/>
    <col min="3" max="16384" width="10.83203125" style="1"/>
  </cols>
  <sheetData>
    <row r="1" spans="1:3" ht="21.5" customHeight="1" x14ac:dyDescent="0.35">
      <c r="A1" s="61" t="s">
        <v>104</v>
      </c>
      <c r="B1" s="61" t="s">
        <v>105</v>
      </c>
      <c r="C1" s="61" t="s">
        <v>106</v>
      </c>
    </row>
    <row r="2" spans="1:3" ht="21.5" customHeight="1" x14ac:dyDescent="0.35">
      <c r="A2" s="62" t="s">
        <v>111</v>
      </c>
      <c r="B2" s="62" t="s">
        <v>107</v>
      </c>
      <c r="C2" s="62">
        <v>11</v>
      </c>
    </row>
    <row r="3" spans="1:3" ht="21.5" customHeight="1" x14ac:dyDescent="0.35">
      <c r="A3" s="62" t="s">
        <v>111</v>
      </c>
      <c r="B3" s="62" t="s">
        <v>108</v>
      </c>
      <c r="C3" s="62">
        <v>22</v>
      </c>
    </row>
    <row r="4" spans="1:3" ht="21.5" customHeight="1" x14ac:dyDescent="0.35">
      <c r="A4" s="62" t="s">
        <v>111</v>
      </c>
      <c r="B4" s="62" t="s">
        <v>109</v>
      </c>
      <c r="C4" s="62">
        <v>17</v>
      </c>
    </row>
    <row r="5" spans="1:3" ht="21.5" customHeight="1" x14ac:dyDescent="0.35">
      <c r="A5" s="62" t="s">
        <v>111</v>
      </c>
      <c r="B5" s="62" t="s">
        <v>110</v>
      </c>
      <c r="C5" s="62">
        <v>23</v>
      </c>
    </row>
    <row r="6" spans="1:3" ht="21.5" customHeight="1" x14ac:dyDescent="0.35">
      <c r="A6" s="62" t="s">
        <v>112</v>
      </c>
      <c r="B6" s="62" t="s">
        <v>107</v>
      </c>
      <c r="C6" s="62">
        <v>20</v>
      </c>
    </row>
    <row r="7" spans="1:3" ht="21.5" customHeight="1" x14ac:dyDescent="0.35">
      <c r="A7" s="62" t="s">
        <v>112</v>
      </c>
      <c r="B7" s="62" t="s">
        <v>108</v>
      </c>
      <c r="C7" s="62">
        <v>21</v>
      </c>
    </row>
    <row r="8" spans="1:3" ht="21.5" customHeight="1" x14ac:dyDescent="0.35">
      <c r="A8" s="62" t="s">
        <v>112</v>
      </c>
      <c r="B8" s="62" t="s">
        <v>109</v>
      </c>
      <c r="C8" s="62">
        <v>17</v>
      </c>
    </row>
    <row r="9" spans="1:3" ht="21.5" customHeight="1" x14ac:dyDescent="0.35">
      <c r="A9" s="62" t="s">
        <v>112</v>
      </c>
      <c r="B9" s="62" t="s">
        <v>110</v>
      </c>
      <c r="C9" s="62">
        <v>13</v>
      </c>
    </row>
    <row r="10" spans="1:3" ht="21.5" customHeight="1" x14ac:dyDescent="0.35">
      <c r="A10" s="62" t="s">
        <v>113</v>
      </c>
      <c r="B10" s="62" t="s">
        <v>107</v>
      </c>
      <c r="C10" s="62">
        <v>19</v>
      </c>
    </row>
    <row r="11" spans="1:3" ht="21.5" customHeight="1" x14ac:dyDescent="0.35">
      <c r="A11" s="62" t="s">
        <v>113</v>
      </c>
      <c r="B11" s="62" t="s">
        <v>108</v>
      </c>
      <c r="C11" s="62">
        <v>27</v>
      </c>
    </row>
    <row r="12" spans="1:3" ht="21.5" customHeight="1" x14ac:dyDescent="0.35">
      <c r="A12" s="62" t="s">
        <v>113</v>
      </c>
      <c r="B12" s="62" t="s">
        <v>109</v>
      </c>
      <c r="C12" s="62">
        <v>14</v>
      </c>
    </row>
    <row r="13" spans="1:3" ht="21.5" customHeight="1" x14ac:dyDescent="0.35">
      <c r="A13" s="62" t="s">
        <v>113</v>
      </c>
      <c r="B13" s="62" t="s">
        <v>110</v>
      </c>
      <c r="C13" s="62">
        <v>21</v>
      </c>
    </row>
    <row r="14" spans="1:3" ht="21.5" customHeight="1" x14ac:dyDescent="0.35">
      <c r="A14" s="62" t="s">
        <v>114</v>
      </c>
      <c r="B14" s="62" t="s">
        <v>107</v>
      </c>
      <c r="C14" s="62">
        <v>20</v>
      </c>
    </row>
    <row r="15" spans="1:3" ht="21.5" customHeight="1" x14ac:dyDescent="0.35">
      <c r="A15" s="62" t="s">
        <v>114</v>
      </c>
      <c r="B15" s="62" t="s">
        <v>108</v>
      </c>
      <c r="C15" s="62">
        <v>22</v>
      </c>
    </row>
    <row r="16" spans="1:3" ht="21.5" customHeight="1" x14ac:dyDescent="0.35">
      <c r="A16" s="62" t="s">
        <v>114</v>
      </c>
      <c r="B16" s="62" t="s">
        <v>109</v>
      </c>
      <c r="C16" s="62">
        <v>20</v>
      </c>
    </row>
    <row r="17" spans="1:3" ht="21.5" customHeight="1" x14ac:dyDescent="0.35">
      <c r="A17" s="62" t="s">
        <v>114</v>
      </c>
      <c r="B17" s="62" t="s">
        <v>110</v>
      </c>
      <c r="C17" s="62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A C A g A I m l m W L e G K g q l A A A A 9 g A A A B I A A A B D b 2 5 m a W c v U G F j a 2 F n Z S 5 4 b W y F j 7 E O g j A Y h F + F d K c t N R p C S h l c J T E h G t e m V G i E H 0 O L 5 d 0 c f C R f Q Y y i b o 5 3 9 1 1 y d 7 / e e D a 2 T X D R v T U d p C j C F A U a V F c a q F I 0 u G M Y o 0 z w r V Q n W e l g g s E m o z U p q p 0 7 J 4 R 4 7 7 F f 4 K 6 v C K M 0 I o d 8 U 6 h a t z I 0 Y J 0 E p d G n V f 5 v I c H 3 r z G C 4 Y i t 8 J L F m H I y m z w 3 8 A X Y t P e Z / p h 8 P T R u 6 L X Q E O 4 K T m b J y f u D e A B Q S w M E F A A A C A g A I m l m W M R 4 N W n 8 A Q A A d g s A A B M A A A B G b 3 J t d W x h c y 9 T Z W N 0 a W 9 u M S 5 t 7 V R N j 9 o w E L 0 j 8 R 8 s 7 y W R L N S w L P 0 S h x W 7 q 0 b t A R G k S m V R 5 C X T J c W x k W 1 a E O K / 1 9 k E c D f 2 Y W 8 9 h E v E G 8 / M m z c f C p Y 6 F x w l 1 T f 6 3 O 1 0 O 2 p F J W T o v t g w s Q e 4 z T I J S k 1 W g g M a I Q a 6 2 0 H m l 4 i t X J b I / W 4 J r P d d y P W T E O v g I W f Q G w u u g W s V 4 P G n x 4 k U v 0 y C t L S o 0 z / U f z x l S G P + U 8 i C l h R 6 O 6 Z 2 O C S I b x k j S M s t h K R K 6 C K U J i s A b U h U b A 7 z W E M x w q 6 n m H z N e T b C L x 5 4 c Z z f U U 0 X d e w r b G g V Q p u 6 v w D N Q C p s g s 7 o k 6 m l t t R 4 4 K d B 0 L x + e 8 t Y s q S M S j U q K 1 i E 5 z T j F e X P J s t s v 4 F L i p m k X J U a j A X b F r w 0 q s D B i R w O 5 9 p Q T Q B R n q G q O 5 a O 2 G h n o h j j / k j Q A V e B + y d Y w 0 5 b + L U H H 3 j w G w 8 + 9 O D v 3 X Q + u O G P n i j R O / f 7 K P L g f Q 9 + 7 c E H H v z G g w 9 t / H h p 8 h Q K 8 b t s s t i g q f h j z V K y z j f B q y k g U d O z S m A 5 V o Y a D h w p i C 2 q L Z g t k i 2 M L Y Y t g F 3 0 p V C r u t d T G X l X p V n P W 1 c k e v O O R P 8 u S X x n c s Z c D w e 9 0 u O l e w + 5 V B p x W k B j 0 L 5 R n 6 X e t u Z o 5 n r f A B N N N a R T e L Y 2 8 W y c C K U p S 3 / E k y a 1 + l J Z H s e w 2 8 m 5 W x v 7 X F 8 5 j x 4 K + i F u r 3 Z 7 t d u r 3 V 7 t 9 m r / H 1 f 7 L 1 B L A w Q U A A A I C A A i a W Z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J p Z l i 3 h i o K p Q A A A P Y A A A A S A A A A A A A A A A A A A A C k A Q A A A A B D b 2 5 m a W c v U G F j a 2 F n Z S 5 4 b W x Q S w E C F A M U A A A I C A A i a W Z Y x H g 1 a f w B A A B 2 C w A A E w A A A A A A A A A A A A A A p A H V A A A A R m 9 y b X V s Y X M v U 2 V j d G l v b j E u b V B L A Q I U A x Q A A A g I A C J p Z l g P y u m r p A A A A O k A A A A T A A A A A A A A A A A A A A C k A Q I D A A B b Q 2 9 u d G V u d F 9 U e X B l c 1 0 u e G 1 s U E s F B g A A A A A D A A M A w g A A A N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8 g A A A A A A A A b S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F k Z H J l c 3 N Q a G 9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b X B s b 3 l l Z S B J R C Z x d W 9 0 O y w m c X V v d D t G a X J z d C B u Y W 1 l J n F 1 b 3 Q 7 L C Z x d W 9 0 O 0 x h c 3 Q g b m F t Z S Z x d W 9 0 O y w m c X V v d D t B Z G R y Z X N z J n F 1 b 3 Q 7 L C Z x d W 9 0 O 0 N p d H k m c X V v d D s s J n F 1 b 3 Q 7 U 3 R h d G V f U m V n a W 9 u J n F 1 b 3 Q 7 L C Z x d W 9 0 O 1 B v c 3 R h b F 9 a S V A m c X V v d D s s J n F 1 b 3 Q 7 U G h v b m U m c X V v d D t d I i A v P j x F b n R y e S B U e X B l P S J G a W x s Q 2 9 s d W 1 u V H l w Z X M i I F Z h b H V l P S J z Q X d Z R 0 J n W U d B d 1 k 9 I i A v P j x F b n R y e S B U e X B l P S J G a W x s T G F z d F V w Z G F 0 Z W Q i I F Z h b H V l P S J k M j A y M i 0 x M i 0 w M l Q y M T o w M T o z N C 4 w N z Y z N z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l F 1 Z X J 5 S U Q i I F Z h b H V l P S J z Y T J j M 2 Y x N T g t M G U 3 M i 0 0 N 2 V k L T k 0 M 2 E t M D F j O T k y M z c y M G Y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c G x v e W V l Q W R k c m V z c 1 B o b 2 5 l L 0 F 1 d G 9 S Z W 1 v d m V k Q 2 9 s d W 1 u c z E u e 0 V t c G x v e W V l I E l E L D B 9 J n F 1 b 3 Q 7 L C Z x d W 9 0 O 1 N l Y 3 R p b 2 4 x L 0 V t c G x v e W V l Q W R k c m V z c 1 B o b 2 5 l L 0 F 1 d G 9 S Z W 1 v d m V k Q 2 9 s d W 1 u c z E u e 0 Z p c n N 0 I G 5 h b W U s M X 0 m c X V v d D s s J n F 1 b 3 Q 7 U 2 V j d G l v b j E v R W 1 w b G 9 5 Z W V B Z G R y Z X N z U G h v b m U v Q X V 0 b 1 J l b W 9 2 Z W R D b 2 x 1 b W 5 z M S 5 7 T G F z d C B u Y W 1 l L D J 9 J n F 1 b 3 Q 7 L C Z x d W 9 0 O 1 N l Y 3 R p b 2 4 x L 0 V t c G x v e W V l Q W R k c m V z c 1 B o b 2 5 l L 0 F 1 d G 9 S Z W 1 v d m V k Q 2 9 s d W 1 u c z E u e 0 F k Z H J l c 3 M s M 3 0 m c X V v d D s s J n F 1 b 3 Q 7 U 2 V j d G l v b j E v R W 1 w b G 9 5 Z W V B Z G R y Z X N z U G h v b m U v Q X V 0 b 1 J l b W 9 2 Z W R D b 2 x 1 b W 5 z M S 5 7 Q 2 l 0 e S w 0 f S Z x d W 9 0 O y w m c X V v d D t T Z W N 0 a W 9 u M S 9 F b X B s b 3 l l Z U F k Z H J l c 3 N Q a G 9 u Z S 9 B d X R v U m V t b 3 Z l Z E N v b H V t b n M x L n t T d G F 0 Z V 9 S Z W d p b 2 4 s N X 0 m c X V v d D s s J n F 1 b 3 Q 7 U 2 V j d G l v b j E v R W 1 w b G 9 5 Z W V B Z G R y Z X N z U G h v b m U v Q X V 0 b 1 J l b W 9 2 Z W R D b 2 x 1 b W 5 z M S 5 7 U G 9 z d G F s X 1 p J U C w 2 f S Z x d W 9 0 O y w m c X V v d D t T Z W N 0 a W 9 u M S 9 F b X B s b 3 l l Z U F k Z H J l c 3 N Q a G 9 u Z S 9 B d X R v U m V t b 3 Z l Z E N v b H V t b n M x L n t Q a G 9 u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F b X B s b 3 l l Z U F k Z H J l c 3 N Q a G 9 u Z S 9 B d X R v U m V t b 3 Z l Z E N v b H V t b n M x L n t F b X B s b 3 l l Z S B J R C w w f S Z x d W 9 0 O y w m c X V v d D t T Z W N 0 a W 9 u M S 9 F b X B s b 3 l l Z U F k Z H J l c 3 N Q a G 9 u Z S 9 B d X R v U m V t b 3 Z l Z E N v b H V t b n M x L n t G a X J z d C B u Y W 1 l L D F 9 J n F 1 b 3 Q 7 L C Z x d W 9 0 O 1 N l Y 3 R p b 2 4 x L 0 V t c G x v e W V l Q W R k c m V z c 1 B o b 2 5 l L 0 F 1 d G 9 S Z W 1 v d m V k Q 2 9 s d W 1 u c z E u e 0 x h c 3 Q g b m F t Z S w y f S Z x d W 9 0 O y w m c X V v d D t T Z W N 0 a W 9 u M S 9 F b X B s b 3 l l Z U F k Z H J l c 3 N Q a G 9 u Z S 9 B d X R v U m V t b 3 Z l Z E N v b H V t b n M x L n t B Z G R y Z X N z L D N 9 J n F 1 b 3 Q 7 L C Z x d W 9 0 O 1 N l Y 3 R p b 2 4 x L 0 V t c G x v e W V l Q W R k c m V z c 1 B o b 2 5 l L 0 F 1 d G 9 S Z W 1 v d m V k Q 2 9 s d W 1 u c z E u e 0 N p d H k s N H 0 m c X V v d D s s J n F 1 b 3 Q 7 U 2 V j d G l v b j E v R W 1 w b G 9 5 Z W V B Z G R y Z X N z U G h v b m U v Q X V 0 b 1 J l b W 9 2 Z W R D b 2 x 1 b W 5 z M S 5 7 U 3 R h d G V f U m V n a W 9 u L D V 9 J n F 1 b 3 Q 7 L C Z x d W 9 0 O 1 N l Y 3 R p b 2 4 x L 0 V t c G x v e W V l Q W R k c m V z c 1 B o b 2 5 l L 0 F 1 d G 9 S Z W 1 v d m V k Q 2 9 s d W 1 u c z E u e 1 B v c 3 R h b F 9 a S V A s N n 0 m c X V v d D s s J n F 1 b 3 Q 7 U 2 V j d G l v b j E v R W 1 w b G 9 5 Z W V B Z G R y Z X N z U G h v b m U v Q X V 0 b 1 J l b W 9 2 Z W R D b 2 x 1 b W 5 z M S 5 7 U G h v b m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c G x v e W V l Q W R k c m V z c 1 B o b 2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Q W R k c m V z c 1 B o b 2 5 l L 0 V t c G x v e W V l Q W R k c m V z c 1 B o b 2 5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B Z G R y Z X N z U G h v b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B Z G R y Z X N z U G h v b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F k Z H J l c 3 N Q a G 9 u Z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Q W R k c m V z c 1 B o b 2 5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B Z G R y Z X N z U G h v b m U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Q W R k c m V z c 1 B o b 2 5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Q W R k c m V z c 1 B o b 2 5 l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b X B s b 3 l l Z S B J R C Z x d W 9 0 O y w m c X V v d D t G a X J z d C B u Y W 1 l J n F 1 b 3 Q 7 L C Z x d W 9 0 O 0 x h c 3 Q g b m F t Z S Z x d W 9 0 O y w m c X V v d D t B Z G R y Z X N z J n F 1 b 3 Q 7 L C Z x d W 9 0 O 0 N p d H k m c X V v d D s s J n F 1 b 3 Q 7 U 3 R h d G V f U m V n a W 9 u J n F 1 b 3 Q 7 L C Z x d W 9 0 O 1 B v c 3 R h b F 9 a S V A m c X V v d D s s J n F 1 b 3 Q 7 U G h v b m U m c X V v d D t d I i A v P j x F b n R y e S B U e X B l P S J G a W x s Q 2 9 s d W 1 u V H l w Z X M i I F Z h b H V l P S J z Q X d Z R 0 J n W U d B d 1 k 9 I i A v P j x F b n R y e S B U e X B l P S J G a W x s T G F z d F V w Z G F 0 Z W Q i I F Z h b H V l P S J k M j A y M i 0 x M i 0 w M l Q y M T o w M T o z N C 4 w N z Y z N z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l F 1 Z X J 5 S U Q i I F Z h b H V l P S J z O W Z m N G U 4 M z Q t N z g 1 Y y 0 0 Y 2 Z m L W I 1 O T M t Y m E 0 Y z E y Z D E 5 Z W Q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c G x v e W V l Q W R k c m V z c 1 B o b 2 5 l L 0 F 1 d G 9 S Z W 1 v d m V k Q 2 9 s d W 1 u c z E u e 0 V t c G x v e W V l I E l E L D B 9 J n F 1 b 3 Q 7 L C Z x d W 9 0 O 1 N l Y 3 R p b 2 4 x L 0 V t c G x v e W V l Q W R k c m V z c 1 B o b 2 5 l L 0 F 1 d G 9 S Z W 1 v d m V k Q 2 9 s d W 1 u c z E u e 0 Z p c n N 0 I G 5 h b W U s M X 0 m c X V v d D s s J n F 1 b 3 Q 7 U 2 V j d G l v b j E v R W 1 w b G 9 5 Z W V B Z G R y Z X N z U G h v b m U v Q X V 0 b 1 J l b W 9 2 Z W R D b 2 x 1 b W 5 z M S 5 7 T G F z d C B u Y W 1 l L D J 9 J n F 1 b 3 Q 7 L C Z x d W 9 0 O 1 N l Y 3 R p b 2 4 x L 0 V t c G x v e W V l Q W R k c m V z c 1 B o b 2 5 l L 0 F 1 d G 9 S Z W 1 v d m V k Q 2 9 s d W 1 u c z E u e 0 F k Z H J l c 3 M s M 3 0 m c X V v d D s s J n F 1 b 3 Q 7 U 2 V j d G l v b j E v R W 1 w b G 9 5 Z W V B Z G R y Z X N z U G h v b m U v Q X V 0 b 1 J l b W 9 2 Z W R D b 2 x 1 b W 5 z M S 5 7 Q 2 l 0 e S w 0 f S Z x d W 9 0 O y w m c X V v d D t T Z W N 0 a W 9 u M S 9 F b X B s b 3 l l Z U F k Z H J l c 3 N Q a G 9 u Z S 9 B d X R v U m V t b 3 Z l Z E N v b H V t b n M x L n t T d G F 0 Z V 9 S Z W d p b 2 4 s N X 0 m c X V v d D s s J n F 1 b 3 Q 7 U 2 V j d G l v b j E v R W 1 w b G 9 5 Z W V B Z G R y Z X N z U G h v b m U v Q X V 0 b 1 J l b W 9 2 Z W R D b 2 x 1 b W 5 z M S 5 7 U G 9 z d G F s X 1 p J U C w 2 f S Z x d W 9 0 O y w m c X V v d D t T Z W N 0 a W 9 u M S 9 F b X B s b 3 l l Z U F k Z H J l c 3 N Q a G 9 u Z S 9 B d X R v U m V t b 3 Z l Z E N v b H V t b n M x L n t Q a G 9 u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F b X B s b 3 l l Z U F k Z H J l c 3 N Q a G 9 u Z S 9 B d X R v U m V t b 3 Z l Z E N v b H V t b n M x L n t F b X B s b 3 l l Z S B J R C w w f S Z x d W 9 0 O y w m c X V v d D t T Z W N 0 a W 9 u M S 9 F b X B s b 3 l l Z U F k Z H J l c 3 N Q a G 9 u Z S 9 B d X R v U m V t b 3 Z l Z E N v b H V t b n M x L n t G a X J z d C B u Y W 1 l L D F 9 J n F 1 b 3 Q 7 L C Z x d W 9 0 O 1 N l Y 3 R p b 2 4 x L 0 V t c G x v e W V l Q W R k c m V z c 1 B o b 2 5 l L 0 F 1 d G 9 S Z W 1 v d m V k Q 2 9 s d W 1 u c z E u e 0 x h c 3 Q g b m F t Z S w y f S Z x d W 9 0 O y w m c X V v d D t T Z W N 0 a W 9 u M S 9 F b X B s b 3 l l Z U F k Z H J l c 3 N Q a G 9 u Z S 9 B d X R v U m V t b 3 Z l Z E N v b H V t b n M x L n t B Z G R y Z X N z L D N 9 J n F 1 b 3 Q 7 L C Z x d W 9 0 O 1 N l Y 3 R p b 2 4 x L 0 V t c G x v e W V l Q W R k c m V z c 1 B o b 2 5 l L 0 F 1 d G 9 S Z W 1 v d m V k Q 2 9 s d W 1 u c z E u e 0 N p d H k s N H 0 m c X V v d D s s J n F 1 b 3 Q 7 U 2 V j d G l v b j E v R W 1 w b G 9 5 Z W V B Z G R y Z X N z U G h v b m U v Q X V 0 b 1 J l b W 9 2 Z W R D b 2 x 1 b W 5 z M S 5 7 U 3 R h d G V f U m V n a W 9 u L D V 9 J n F 1 b 3 Q 7 L C Z x d W 9 0 O 1 N l Y 3 R p b 2 4 x L 0 V t c G x v e W V l Q W R k c m V z c 1 B o b 2 5 l L 0 F 1 d G 9 S Z W 1 v d m V k Q 2 9 s d W 1 u c z E u e 1 B v c 3 R h b F 9 a S V A s N n 0 m c X V v d D s s J n F 1 b 3 Q 7 U 2 V j d G l v b j E v R W 1 w b G 9 5 Z W V B Z G R y Z X N z U G h v b m U v Q X V 0 b 1 J l b W 9 2 Z W R D b 2 x 1 b W 5 z M S 5 7 U G h v b m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c G x v e W V l Q W R k c m V z c 1 B o b 2 5 l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F k Z H J l c 3 N Q a G 9 u Z S U y M C U y O D I l M j k v R W 1 w b G 9 5 Z W V B Z G R y Z X N z U G h v b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F k Z H J l c 3 N Q a G 9 u Z S U y M C U y O D I l M j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B Z G R y Z X N z U G h v b m U l M j A l M j g y J T I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B Z G R y Z X N z U G h v b m U l M j A l M j g y J T I 5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B Z G R y Z X N z U G h v b m U l M j A l M j g y J T I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B Z G R y Z X N z U G h v b m U l M j A l M j g y J T I 5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F k Z H J l c 3 N Q a G 9 u Z S U y M C U y O D I l M j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J A 8 o M v Z x L W C M A 0 G C S q G S I b 3 D Q E B A Q U A B I I C A H O C D q 8 v E B U c L t I P 2 + 8 I a D q 7 P E N E M D V j a k m Z / D + Y E t i k v c R r i i J c D M 3 E e v R v i g / 9 6 F c p r D Z c 1 j q V u i x z 7 / N Z F K l G e v y R H N 4 D e W s w E K D 7 Q s F 3 X e Y 9 E C E N z J J V 3 + V 2 y r P 4 B J 8 n d M 1 L r Q f O 2 v I K U t U s y Z h k C r 0 c e y 7 S T o B J I h y a / e 4 Q V w 2 P X b W I C z 3 m f R 1 I 1 3 g p a 2 S 3 0 2 k y G l y r Z H E j P y B 9 G E / T B W m w q V W o i l 9 s 2 P T l 3 o H 2 P 5 3 u r k W w z 2 k s P 8 0 r Y F M Z D i D 7 4 S k p 1 U K 4 M r U Q Z t L 0 a 1 f Q Y D V 6 6 3 7 x e o 0 l O / K M 9 6 x V s Z h N l d R K P 2 v f 0 P g G J Q 1 C R G 4 9 5 l D H i 5 b G G b Q U 1 b u V a W C z E a D V w N r g p T 6 B l r v c c N C D Z C M w K b N p 9 D I e y k G W C A b C q B d a d z P 5 Q l J p z 9 + D w d L G x O W 4 o N u T w P M X 7 z H j j Q Q o T Z h c / a t F M c C Z V Z F Y C L C 3 f t W E m 9 y Z z x n P I s m x M n F S R Q T V O O O B j 8 U 1 s F D o t e 4 M Q p X f C p r r H W P H u 6 u F q Y 7 y Q O S F 1 m S W R 2 4 I i 0 z h n D x l m 8 9 d z f a P M g v 3 g Y C c L C w B A l o 7 F + v P g r g b D e r L n x l l n q f P T w d t U g y a I O j h a W v 6 W Z h t u 7 a o R A r p 0 V N o o S 6 T j t 7 D g d e Z I m 4 1 w e c Y V X 4 2 3 g x K T D K i N I q O k h b Z m g Q O c L F + P Y B C t X n K + q e U b C N C F F d D L w I M n / r K / r f f I y T P M H w G C S q G S I b 3 D Q E H A T A d B g l g h k g B Z Q M E A S o E E L 8 U h j F B 6 u U h x O v 3 2 6 Q Y s C C A U F t F M q a j S Q R d b 2 q B U g n x N W U i a Q N 7 t n x c S D 4 i + x N O y f W U B V t p E k b X B K i I Z 1 n r x m 0 8 C f 6 1 q a X G H r 9 f A 2 p X x V B 0 8 8 E A P / H W h p w Q 0 + n p a z 8 I W L w 8 < / D a t a M a s h u p > 
</file>

<file path=customXml/itemProps1.xml><?xml version="1.0" encoding="utf-8"?>
<ds:datastoreItem xmlns:ds="http://schemas.openxmlformats.org/officeDocument/2006/customXml" ds:itemID="{3A1169D5-18BF-C947-8051-4A37586DD8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Employees</vt:lpstr>
      <vt:lpstr>EmployeeRates_Benefits</vt:lpstr>
      <vt:lpstr>Sales and Bonuses</vt:lpstr>
      <vt:lpstr>Sales</vt:lpstr>
      <vt:lpstr>Sales Quantity</vt:lpstr>
      <vt:lpstr>Qty by city</vt:lpstr>
      <vt:lpstr>Summer Sales</vt:lpstr>
      <vt:lpstr>Product in stock</vt:lpstr>
      <vt:lpstr>Sales by Month</vt:lpstr>
      <vt:lpstr>Sales by Day</vt:lpstr>
      <vt:lpstr>Baker Heights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 Plencner</dc:creator>
  <cp:lastModifiedBy>Liz Butowicz</cp:lastModifiedBy>
  <dcterms:created xsi:type="dcterms:W3CDTF">2024-03-06T17:14:17Z</dcterms:created>
  <dcterms:modified xsi:type="dcterms:W3CDTF">2024-03-07T20:59:36Z</dcterms:modified>
</cp:coreProperties>
</file>