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a\Desktop\"/>
    </mc:Choice>
  </mc:AlternateContent>
  <xr:revisionPtr revIDLastSave="0" documentId="13_ncr:1_{9CB1B3AE-1D73-4F95-BDEB-0FB9BC5EFDF6}" xr6:coauthVersionLast="45" xr6:coauthVersionMax="45" xr10:uidLastSave="{00000000-0000-0000-0000-000000000000}"/>
  <bookViews>
    <workbookView xWindow="-108" yWindow="-108" windowWidth="23256" windowHeight="12576" activeTab="2" xr2:uid="{C10F519A-FB0B-5945-B683-4D1B8A72C3E7}"/>
  </bookViews>
  <sheets>
    <sheet name="DATA" sheetId="3" r:id="rId1"/>
    <sheet name="Pivots" sheetId="2" r:id="rId2"/>
    <sheet name="Formulas" sheetId="4" r:id="rId3"/>
  </sheets>
  <externalReferences>
    <externalReference r:id="rId4"/>
    <externalReference r:id="rId5"/>
    <externalReference r:id="rId6"/>
  </externalReferences>
  <definedNames>
    <definedName name="__IntlFixup" hidden="1">TRUE</definedName>
    <definedName name="_xlnm._FilterDatabase" localSheetId="0" hidden="1">DATA!$A$1:$H$95</definedName>
    <definedName name="_Order1" hidden="1">0</definedName>
    <definedName name="Annual_Income">DATA!$B$1:$B$101</definedName>
    <definedName name="anovaFactor" hidden="1">[1]INFO!$AR$12</definedName>
    <definedName name="anovaResponse" hidden="1">[1]INFO!$AQ$12</definedName>
    <definedName name="bins" hidden="1">[1]INFO!$AE$1:$AH$8</definedName>
    <definedName name="BuildDate" hidden="1">4202</definedName>
    <definedName name="BuildNo" hidden="1">83</definedName>
    <definedName name="CChartFactors" hidden="1">'[2]3sigmaCtrlFactors'!$A$3:$D$27</definedName>
    <definedName name="cfactor" hidden="1">#REF!</definedName>
    <definedName name="colCategories" hidden="1">[1]ANSWERS!$AS$19:$AW$20</definedName>
    <definedName name="colVariable" hidden="1">[1]INFO!$AR$2</definedName>
    <definedName name="CumFactor" hidden="1">#REF!</definedName>
    <definedName name="Data" localSheetId="0">DATA!$A$1:$I$101</definedName>
    <definedName name="data" hidden="1">[1]INFO!$U$1:$AB$101</definedName>
    <definedName name="Data.Dump" localSheetId="0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DATA1">DATA!$A$1:$I$101</definedName>
    <definedName name="dsvar" hidden="1">[1]INFO!$AQ$7</definedName>
    <definedName name="dummy" hidden="1">[1]INFO!$AQ$44</definedName>
    <definedName name="Gender">DATA!$G$1:$G$101</definedName>
    <definedName name="histogram" hidden="1">[1]INFO!$AQ$14</definedName>
    <definedName name="histogramBins" hidden="1">[1]INFO!$AD$2:$AD$8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41526.7606134259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cro1" hidden="1">[0]!Macro1</definedName>
    <definedName name="Macro2" hidden="1">[0]!Macro2</definedName>
    <definedName name="Ownership" localSheetId="0" hidden="1">OFFSET([0]!Data.Top.Left,1,0)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PercentQ1" hidden="1">[1]INFO!$AQ$4</definedName>
    <definedName name="PercentQ2" hidden="1">[1]INFO!$AQ$5</definedName>
    <definedName name="PercentQ2answer" hidden="1">[1]INFO!$AR$5</definedName>
    <definedName name="PercentQuestions" hidden="1">[1]ANSWERS!$AZ$20:$BE$31</definedName>
    <definedName name="q1a" localSheetId="1" hidden="1">Pivots!$B$5</definedName>
    <definedName name="q1b" localSheetId="1" hidden="1">Pivots!$B$8</definedName>
    <definedName name="q2a" localSheetId="0" hidden="1">DATA!#REF!</definedName>
    <definedName name="q2a" hidden="1">[1]DATA!#REF!</definedName>
    <definedName name="q2b" localSheetId="0" hidden="1">DATA!#REF!</definedName>
    <definedName name="q2b" hidden="1">[1]DATA!#REF!</definedName>
    <definedName name="q3a" hidden="1">#REF!</definedName>
    <definedName name="q3b" hidden="1">#REF!</definedName>
    <definedName name="q4a" hidden="1">#REF!</definedName>
    <definedName name="q4b" hidden="1">#REF!</definedName>
    <definedName name="q4c" hidden="1">#REF!</definedName>
    <definedName name="q5a" hidden="1">#REF!</definedName>
    <definedName name="q5b" hidden="1">#REF!</definedName>
    <definedName name="q5c" hidden="1">#REF!</definedName>
    <definedName name="Quarterly_Sales">DATA!$I$1:$I$101</definedName>
    <definedName name="questionsSettings" hidden="1">[1]ANSWERS!$BG$21:$BK$29</definedName>
    <definedName name="rowCategories" hidden="1">[1]ANSWERS!$AQ$21:$AQ$25</definedName>
    <definedName name="rowVariable" hidden="1">[1]INFO!$AQ$2</definedName>
    <definedName name="scatterX" localSheetId="0" hidden="1">INDEX(data,0,[1]ANSWERS!$AE$30)</definedName>
    <definedName name="scatterX" localSheetId="2" hidden="1">INDEX(data,0,[1]ANSWERS!$AE$30)</definedName>
    <definedName name="scatterX" hidden="1">INDEX(data,0,[1]ANSWERS!$AE$30)</definedName>
    <definedName name="section" hidden="1">[3]DATA!$B$2:$B$51</definedName>
    <definedName name="sourceData" hidden="1">[1]INFO!$S$1:$AB$187</definedName>
    <definedName name="sourceFieldList" hidden="1">[1]INFO!$U$1:$AB$1</definedName>
    <definedName name="table">DATA!$A$1:$I$101</definedName>
    <definedName name="timefactors" hidden="1">[2]TimeConversion!$F$5:$J$8</definedName>
    <definedName name="timeunits" hidden="1">[2]TimeConversion!$G$4:$J$4</definedName>
    <definedName name="tolerance" hidden="1">[1]ANSWERS!$I$1</definedName>
    <definedName name="total" hidden="1">[3]DATA!$E$2:$E$51</definedName>
    <definedName name="Vers" hidden="1">" 4.0.0P)"</definedName>
    <definedName name="VersionMajor" hidden="1">3</definedName>
    <definedName name="VersionMinor" hidden="1">2</definedName>
    <definedName name="VersionPatch" hidden="1">10</definedName>
    <definedName name="x0var" hidden="1">[1]INFO!$AQ$19</definedName>
    <definedName name="x1var" hidden="1">[1]INFO!$AS$29</definedName>
    <definedName name="x2var" hidden="1">[1]INFO!$AT$29</definedName>
    <definedName name="yVar" hidden="1">[1]INFO!$AQ$29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" l="1"/>
  <c r="B9" i="4"/>
  <c r="B7" i="4"/>
  <c r="D7" i="4"/>
  <c r="B5" i="4"/>
  <c r="D5" i="4"/>
  <c r="B11" i="4" l="1"/>
  <c r="B8" i="2"/>
  <c r="B5" i="2"/>
</calcChain>
</file>

<file path=xl/sharedStrings.xml><?xml version="1.0" encoding="utf-8"?>
<sst xmlns="http://schemas.openxmlformats.org/spreadsheetml/2006/main" count="247" uniqueCount="33">
  <si>
    <t>Male</t>
  </si>
  <si>
    <t>Female</t>
  </si>
  <si>
    <t>Poor</t>
  </si>
  <si>
    <t>Good</t>
  </si>
  <si>
    <t>Excellent</t>
  </si>
  <si>
    <t>Answer:</t>
  </si>
  <si>
    <t>What percentage of  customers in the sample are Female  ?.</t>
  </si>
  <si>
    <t>If a  customer with Poor rating is randomly selected, what is the probability the customer gender is Female ?.</t>
  </si>
  <si>
    <t>DO NOT INCLUDE TOTALS on your graph ( there should be no bars for the total column or row )..</t>
  </si>
  <si>
    <t>Create a Frequency Table and a  Double Column chart to illustrate the Distribution of Quality Rating(Rows) by Gender(Column).</t>
  </si>
  <si>
    <t>QUESTION 2</t>
  </si>
  <si>
    <t>QUESTION 1</t>
  </si>
  <si>
    <t>Quarterly Sales ($)</t>
  </si>
  <si>
    <t>Quality Rating</t>
  </si>
  <si>
    <t>Gender</t>
  </si>
  <si>
    <t>Age</t>
  </si>
  <si>
    <t>Site visits</t>
  </si>
  <si>
    <t>Training Hours</t>
  </si>
  <si>
    <t>Family Size</t>
  </si>
  <si>
    <t>Annual Income ($)</t>
  </si>
  <si>
    <t>#</t>
  </si>
  <si>
    <t>Female + Male</t>
  </si>
  <si>
    <t>Overall Total Quarterly Sales</t>
  </si>
  <si>
    <t>Total Quarterly Sales</t>
  </si>
  <si>
    <t>Average Annual Income</t>
  </si>
  <si>
    <t>Number of Customers</t>
  </si>
  <si>
    <t>for Female and Male account holders.</t>
  </si>
  <si>
    <t>Use COUNTIF, AVERAGEIF, SUMIF to determine the following values</t>
  </si>
  <si>
    <t>``</t>
  </si>
  <si>
    <t>Row Labels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</si>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</sst>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9" fontId="0" fillId="2" borderId="0" xfId="2" applyFont="1" applyFill="1"/>
    <xf numFmtId="0" fontId="2" fillId="0" borderId="0" xfId="1" applyAlignment="1">
      <alignment horizontal="right"/>
    </xf>
    <xf numFmtId="0" fontId="3" fillId="3" borderId="0" xfId="1" applyFont="1" applyFill="1"/>
    <xf numFmtId="2" fontId="4" fillId="0" borderId="0" xfId="1" applyNumberFormat="1" applyFont="1" applyAlignment="1">
      <alignment horizontal="right" wrapText="1"/>
    </xf>
    <xf numFmtId="0" fontId="5" fillId="0" borderId="0" xfId="1" applyFont="1"/>
    <xf numFmtId="10" fontId="0" fillId="2" borderId="0" xfId="2" applyNumberFormat="1" applyFont="1" applyFill="1"/>
    <xf numFmtId="0" fontId="6" fillId="4" borderId="0" xfId="1" applyFont="1" applyFill="1"/>
    <xf numFmtId="0" fontId="5" fillId="4" borderId="0" xfId="1" applyFont="1" applyFill="1"/>
    <xf numFmtId="166" fontId="8" fillId="0" borderId="0" xfId="3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165" fontId="8" fillId="0" borderId="0" xfId="4" applyNumberFormat="1" applyFont="1" applyAlignment="1">
      <alignment horizontal="center"/>
    </xf>
    <xf numFmtId="164" fontId="8" fillId="0" borderId="0" xfId="3" applyNumberFormat="1" applyFont="1" applyAlignment="1">
      <alignment horizontal="center"/>
    </xf>
    <xf numFmtId="166" fontId="8" fillId="0" borderId="0" xfId="1" applyNumberFormat="1" applyFont="1" applyAlignment="1">
      <alignment horizontal="righ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3" applyFont="1"/>
    <xf numFmtId="1" fontId="2" fillId="0" borderId="0" xfId="1" applyNumberFormat="1"/>
    <xf numFmtId="0" fontId="9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2" fontId="10" fillId="0" borderId="0" xfId="1" applyNumberFormat="1" applyFont="1" applyAlignment="1">
      <alignment horizontal="right" wrapText="1"/>
    </xf>
    <xf numFmtId="0" fontId="2" fillId="3" borderId="0" xfId="1" applyFill="1"/>
    <xf numFmtId="43" fontId="7" fillId="2" borderId="0" xfId="4" applyFont="1" applyFill="1"/>
    <xf numFmtId="165" fontId="7" fillId="2" borderId="0" xfId="4" applyNumberFormat="1" applyFont="1" applyFill="1"/>
    <xf numFmtId="0" fontId="3" fillId="3" borderId="0" xfId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5">
    <cellStyle name="Comma 2" xfId="4" xr:uid="{BBE1C39B-9407-204C-8371-2479D2FBF3A0}"/>
    <cellStyle name="Normal" xfId="0" builtinId="0"/>
    <cellStyle name="Normal 2" xfId="1" xr:uid="{17225E29-7B89-8448-85E0-A9D8E00BA774}"/>
    <cellStyle name="Normal 2 2" xfId="3" xr:uid="{36520E1F-8770-9448-9C3B-FC5308987E8F}"/>
    <cellStyle name="Percent 2" xfId="2" xr:uid="{F1FE1CA7-54DD-104A-99A2-B51F13525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[In-Class Assigment 3 empty.xlsx]Pivots!PivotTable1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Pivots!$C$11:$C$12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Pivots!$B$13:$B$16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Pivots!$C$13:$C$16</c:f>
              <c:numCache>
                <c:formatCode>General</c:formatCode>
                <c:ptCount val="3"/>
                <c:pt idx="0">
                  <c:v>30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5-4ABE-BFFB-30CB9D23E26A}"/>
            </c:ext>
          </c:extLst>
        </c:ser>
        <c:ser>
          <c:idx val="1"/>
          <c:order val="1"/>
          <c:tx>
            <c:strRef>
              <c:f>Pivots!$D$11:$D$12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Pivots!$B$13:$B$16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Poor</c:v>
                </c:pt>
              </c:strCache>
            </c:strRef>
          </c:cat>
          <c:val>
            <c:numRef>
              <c:f>Pivots!$D$13:$D$16</c:f>
              <c:numCache>
                <c:formatCode>General</c:formatCode>
                <c:ptCount val="3"/>
                <c:pt idx="0">
                  <c:v>29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5-4ABE-BFFB-30CB9D23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47640"/>
        <c:axId val="577748280"/>
      </c:barChart>
      <c:catAx>
        <c:axId val="5777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48280"/>
        <c:crosses val="autoZero"/>
        <c:auto val="1"/>
        <c:lblAlgn val="ctr"/>
        <c:lblOffset val="100"/>
        <c:noMultiLvlLbl val="0"/>
      </c:catAx>
      <c:valAx>
        <c:axId val="5777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4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254004</xdr:colOff>
      <xdr:row>8</xdr:row>
      <xdr:rowOff>73026</xdr:rowOff>
    </xdr:from>
    <xdr:to>
      <xdr:col>7</xdr:col>
      <xdr:colOff>1026583</xdr:colOff>
      <xdr:row>17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CD98A-718C-48F2-8C00-5E37110F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hnel/Desktop/QMB3200%20Practice%20Final%20Ex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adyssimpson/Google%20Drive/ACADEMIC/FIU%20TEACHING/courses-MAN4504/MAN4504-Blackboard%20Content%20/TEMPLATES/TemplatesO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adyssimpson/Desktop/FIU%20TEACHING/Courses-QMB3200/QMB3200-Section%20specific%20Info/1819-QMB3200%20FALL%202018/HW3%20GR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NSWERS"/>
      <sheetName val="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sigmaCtrlFactors"/>
      <sheetName val="TimeConversion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Sanchez" refreshedDate="43922.869933564813" createdVersion="6" refreshedVersion="6" minRefreshableVersion="3" recordCount="100" xr:uid="{E4273D5A-0527-4ECF-B0F3-53DA21E9370B}">
  <cacheSource type="worksheet">
    <worksheetSource name="DATA1"/>
  </cacheSource>
  <cacheFields count="9">
    <cacheField name="#" numFmtId="0">
      <sharedItems containsSemiMixedTypes="0" containsString="0" containsNumber="1" containsInteger="1" minValue="1" maxValue="100"/>
    </cacheField>
    <cacheField name="Annual Income ($)" numFmtId="0">
      <sharedItems containsSemiMixedTypes="0" containsString="0" containsNumber="1" containsInteger="1" minValue="15000" maxValue="135000"/>
    </cacheField>
    <cacheField name="Family Size" numFmtId="0">
      <sharedItems containsSemiMixedTypes="0" containsString="0" containsNumber="1" containsInteger="1" minValue="1" maxValue="8"/>
    </cacheField>
    <cacheField name="Training Hours" numFmtId="0">
      <sharedItems containsSemiMixedTypes="0" containsString="0" containsNumber="1" containsInteger="1" minValue="1" maxValue="64"/>
    </cacheField>
    <cacheField name="Site visits" numFmtId="0">
      <sharedItems containsSemiMixedTypes="0" containsString="0" containsNumber="1" containsInteger="1" minValue="0" maxValue="5"/>
    </cacheField>
    <cacheField name="Age" numFmtId="0">
      <sharedItems containsSemiMixedTypes="0" containsString="0" containsNumber="1" containsInteger="1" minValue="19" maxValue="65"/>
    </cacheField>
    <cacheField name="Gender" numFmtId="0">
      <sharedItems count="2">
        <s v="Male"/>
        <s v="Female"/>
      </sharedItems>
    </cacheField>
    <cacheField name="Quality Rating" numFmtId="0">
      <sharedItems count="3">
        <s v="Good"/>
        <s v="Excellent"/>
        <s v="Poor"/>
      </sharedItems>
    </cacheField>
    <cacheField name="Quarterly Sales ($)" numFmtId="0">
      <sharedItems containsSemiMixedTypes="0" containsString="0" containsNumber="1" minValue="0" maxValue="23703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1600"/>
    <n v="8"/>
    <n v="21"/>
    <n v="2"/>
    <n v="45"/>
    <x v="0"/>
    <x v="0"/>
    <n v="7751.03"/>
  </r>
  <r>
    <n v="2"/>
    <n v="63800"/>
    <n v="7"/>
    <n v="42"/>
    <n v="4"/>
    <n v="32"/>
    <x v="1"/>
    <x v="0"/>
    <n v="8445.67"/>
  </r>
  <r>
    <n v="3"/>
    <n v="101800"/>
    <n v="8"/>
    <n v="22"/>
    <n v="5"/>
    <n v="36"/>
    <x v="1"/>
    <x v="1"/>
    <n v="20736.38"/>
  </r>
  <r>
    <n v="4"/>
    <n v="71900"/>
    <n v="3"/>
    <n v="46"/>
    <n v="4"/>
    <n v="27"/>
    <x v="1"/>
    <x v="0"/>
    <n v="9642.69"/>
  </r>
  <r>
    <n v="5"/>
    <n v="105700"/>
    <n v="3"/>
    <n v="56"/>
    <n v="4"/>
    <n v="28"/>
    <x v="1"/>
    <x v="1"/>
    <n v="15742.73"/>
  </r>
  <r>
    <n v="6"/>
    <n v="125500"/>
    <n v="1"/>
    <n v="21"/>
    <n v="0"/>
    <n v="47"/>
    <x v="0"/>
    <x v="1"/>
    <n v="10065.5"/>
  </r>
  <r>
    <n v="7"/>
    <n v="76400"/>
    <n v="5"/>
    <n v="12"/>
    <n v="1"/>
    <n v="62"/>
    <x v="1"/>
    <x v="1"/>
    <n v="17070.8"/>
  </r>
  <r>
    <n v="8"/>
    <n v="104300"/>
    <n v="4"/>
    <n v="58"/>
    <n v="5"/>
    <n v="53"/>
    <x v="1"/>
    <x v="1"/>
    <n v="21484.52"/>
  </r>
  <r>
    <n v="9"/>
    <n v="89900"/>
    <n v="2"/>
    <n v="43"/>
    <n v="3"/>
    <n v="27"/>
    <x v="1"/>
    <x v="1"/>
    <n v="11414.29"/>
  </r>
  <r>
    <n v="10"/>
    <n v="72300"/>
    <n v="3"/>
    <n v="27"/>
    <n v="3"/>
    <n v="33"/>
    <x v="1"/>
    <x v="1"/>
    <n v="17274.75"/>
  </r>
  <r>
    <n v="11"/>
    <n v="31800"/>
    <n v="4"/>
    <n v="17"/>
    <n v="4"/>
    <n v="40"/>
    <x v="1"/>
    <x v="2"/>
    <n v="1237.0899999999999"/>
  </r>
  <r>
    <n v="12"/>
    <n v="90600"/>
    <n v="8"/>
    <n v="27"/>
    <n v="5"/>
    <n v="46"/>
    <x v="1"/>
    <x v="1"/>
    <n v="15762.55"/>
  </r>
  <r>
    <n v="13"/>
    <n v="104900"/>
    <n v="6"/>
    <n v="46"/>
    <n v="3"/>
    <n v="59"/>
    <x v="1"/>
    <x v="0"/>
    <n v="9390.09"/>
  </r>
  <r>
    <n v="14"/>
    <n v="52000"/>
    <n v="6"/>
    <n v="38"/>
    <n v="0"/>
    <n v="57"/>
    <x v="1"/>
    <x v="1"/>
    <n v="14795.85"/>
  </r>
  <r>
    <n v="15"/>
    <n v="81400"/>
    <n v="6"/>
    <n v="49"/>
    <n v="4"/>
    <n v="36"/>
    <x v="0"/>
    <x v="1"/>
    <n v="10440.049999999999"/>
  </r>
  <r>
    <n v="16"/>
    <n v="54700"/>
    <n v="2"/>
    <n v="40"/>
    <n v="3"/>
    <n v="34"/>
    <x v="1"/>
    <x v="2"/>
    <n v="0"/>
  </r>
  <r>
    <n v="17"/>
    <n v="90200"/>
    <n v="4"/>
    <n v="59"/>
    <n v="0"/>
    <n v="24"/>
    <x v="0"/>
    <x v="1"/>
    <n v="16442.82"/>
  </r>
  <r>
    <n v="18"/>
    <n v="46000"/>
    <n v="5"/>
    <n v="3"/>
    <n v="2"/>
    <n v="43"/>
    <x v="1"/>
    <x v="0"/>
    <n v="8507.31"/>
  </r>
  <r>
    <n v="19"/>
    <n v="30500"/>
    <n v="6"/>
    <n v="49"/>
    <n v="2"/>
    <n v="32"/>
    <x v="1"/>
    <x v="1"/>
    <n v="12083.96"/>
  </r>
  <r>
    <n v="20"/>
    <n v="15000"/>
    <n v="8"/>
    <n v="27"/>
    <n v="1"/>
    <n v="43"/>
    <x v="0"/>
    <x v="0"/>
    <n v="5896.83"/>
  </r>
  <r>
    <n v="21"/>
    <n v="98700"/>
    <n v="2"/>
    <n v="57"/>
    <n v="3"/>
    <n v="26"/>
    <x v="1"/>
    <x v="1"/>
    <n v="15122.05"/>
  </r>
  <r>
    <n v="22"/>
    <n v="90700"/>
    <n v="4"/>
    <n v="60"/>
    <n v="0"/>
    <n v="57"/>
    <x v="1"/>
    <x v="1"/>
    <n v="15915.42"/>
  </r>
  <r>
    <n v="23"/>
    <n v="50500"/>
    <n v="7"/>
    <n v="20"/>
    <n v="5"/>
    <n v="54"/>
    <x v="0"/>
    <x v="2"/>
    <n v="939.95"/>
  </r>
  <r>
    <n v="24"/>
    <n v="33600"/>
    <n v="6"/>
    <n v="21"/>
    <n v="2"/>
    <n v="38"/>
    <x v="0"/>
    <x v="2"/>
    <n v="1716.98"/>
  </r>
  <r>
    <n v="25"/>
    <n v="29900"/>
    <n v="7"/>
    <n v="5"/>
    <n v="5"/>
    <n v="37"/>
    <x v="1"/>
    <x v="1"/>
    <n v="11345.04"/>
  </r>
  <r>
    <n v="26"/>
    <n v="42900"/>
    <n v="2"/>
    <n v="45"/>
    <n v="1"/>
    <n v="52"/>
    <x v="0"/>
    <x v="2"/>
    <n v="4130.92"/>
  </r>
  <r>
    <n v="27"/>
    <n v="45800"/>
    <n v="3"/>
    <n v="48"/>
    <n v="0"/>
    <n v="62"/>
    <x v="0"/>
    <x v="0"/>
    <n v="7987.56"/>
  </r>
  <r>
    <n v="28"/>
    <n v="62400"/>
    <n v="6"/>
    <n v="48"/>
    <n v="1"/>
    <n v="34"/>
    <x v="0"/>
    <x v="1"/>
    <n v="15984.06"/>
  </r>
  <r>
    <n v="29"/>
    <n v="69600"/>
    <n v="4"/>
    <n v="46"/>
    <n v="3"/>
    <n v="40"/>
    <x v="1"/>
    <x v="1"/>
    <n v="12579.73"/>
  </r>
  <r>
    <n v="30"/>
    <n v="70600"/>
    <n v="5"/>
    <n v="51"/>
    <n v="2"/>
    <n v="34"/>
    <x v="1"/>
    <x v="1"/>
    <n v="12321.39"/>
  </r>
  <r>
    <n v="31"/>
    <n v="67100"/>
    <n v="6"/>
    <n v="33"/>
    <n v="1"/>
    <n v="35"/>
    <x v="0"/>
    <x v="1"/>
    <n v="20523.11"/>
  </r>
  <r>
    <n v="32"/>
    <n v="71700"/>
    <n v="7"/>
    <n v="57"/>
    <n v="1"/>
    <n v="41"/>
    <x v="0"/>
    <x v="1"/>
    <n v="18469.47"/>
  </r>
  <r>
    <n v="33"/>
    <n v="48100"/>
    <n v="2"/>
    <n v="22"/>
    <n v="3"/>
    <n v="44"/>
    <x v="1"/>
    <x v="0"/>
    <n v="7100.11"/>
  </r>
  <r>
    <n v="34"/>
    <n v="101100"/>
    <n v="4"/>
    <n v="11"/>
    <n v="3"/>
    <n v="34"/>
    <x v="1"/>
    <x v="1"/>
    <n v="23609.1"/>
  </r>
  <r>
    <n v="35"/>
    <n v="99200"/>
    <n v="1"/>
    <n v="4"/>
    <n v="2"/>
    <n v="54"/>
    <x v="1"/>
    <x v="0"/>
    <n v="7289.82"/>
  </r>
  <r>
    <n v="36"/>
    <n v="56700"/>
    <n v="5"/>
    <n v="20"/>
    <n v="4"/>
    <n v="44"/>
    <x v="0"/>
    <x v="0"/>
    <n v="8180.7"/>
  </r>
  <r>
    <n v="37"/>
    <n v="30400"/>
    <n v="1"/>
    <n v="13"/>
    <n v="3"/>
    <n v="57"/>
    <x v="1"/>
    <x v="1"/>
    <n v="11288.56"/>
  </r>
  <r>
    <n v="38"/>
    <n v="21800"/>
    <n v="4"/>
    <n v="29"/>
    <n v="5"/>
    <n v="47"/>
    <x v="1"/>
    <x v="1"/>
    <n v="10023.52"/>
  </r>
  <r>
    <n v="39"/>
    <n v="60100"/>
    <n v="7"/>
    <n v="30"/>
    <n v="3"/>
    <n v="57"/>
    <x v="1"/>
    <x v="1"/>
    <n v="12189.83"/>
  </r>
  <r>
    <n v="40"/>
    <n v="30500"/>
    <n v="4"/>
    <n v="53"/>
    <n v="2"/>
    <n v="61"/>
    <x v="1"/>
    <x v="1"/>
    <n v="12183.08"/>
  </r>
  <r>
    <n v="41"/>
    <n v="22600"/>
    <n v="6"/>
    <n v="17"/>
    <n v="0"/>
    <n v="60"/>
    <x v="1"/>
    <x v="0"/>
    <n v="9886.82"/>
  </r>
  <r>
    <n v="42"/>
    <n v="69800"/>
    <n v="6"/>
    <n v="45"/>
    <n v="1"/>
    <n v="43"/>
    <x v="1"/>
    <x v="1"/>
    <n v="16850.23"/>
  </r>
  <r>
    <n v="43"/>
    <n v="49200"/>
    <n v="2"/>
    <n v="29"/>
    <n v="0"/>
    <n v="40"/>
    <x v="1"/>
    <x v="2"/>
    <n v="3490.56"/>
  </r>
  <r>
    <n v="44"/>
    <n v="45100"/>
    <n v="2"/>
    <n v="58"/>
    <n v="4"/>
    <n v="34"/>
    <x v="0"/>
    <x v="1"/>
    <n v="10351.969999999999"/>
  </r>
  <r>
    <n v="45"/>
    <n v="41200"/>
    <n v="8"/>
    <n v="54"/>
    <n v="2"/>
    <n v="57"/>
    <x v="0"/>
    <x v="1"/>
    <n v="12782.06"/>
  </r>
  <r>
    <n v="46"/>
    <n v="47400"/>
    <n v="8"/>
    <n v="33"/>
    <n v="4"/>
    <n v="43"/>
    <x v="1"/>
    <x v="2"/>
    <n v="4885.9799999999996"/>
  </r>
  <r>
    <n v="47"/>
    <n v="87700"/>
    <n v="6"/>
    <n v="53"/>
    <n v="0"/>
    <n v="29"/>
    <x v="0"/>
    <x v="1"/>
    <n v="13740.12"/>
  </r>
  <r>
    <n v="48"/>
    <n v="34600"/>
    <n v="4"/>
    <n v="51"/>
    <n v="4"/>
    <n v="62"/>
    <x v="0"/>
    <x v="2"/>
    <n v="4587.33"/>
  </r>
  <r>
    <n v="49"/>
    <n v="110400"/>
    <n v="7"/>
    <n v="39"/>
    <n v="5"/>
    <n v="36"/>
    <x v="1"/>
    <x v="1"/>
    <n v="12633.98"/>
  </r>
  <r>
    <n v="50"/>
    <n v="36500"/>
    <n v="2"/>
    <n v="1"/>
    <n v="1"/>
    <n v="39"/>
    <x v="0"/>
    <x v="1"/>
    <n v="15610.54"/>
  </r>
  <r>
    <n v="51"/>
    <n v="69700"/>
    <n v="2"/>
    <n v="9"/>
    <n v="2"/>
    <n v="51"/>
    <x v="0"/>
    <x v="1"/>
    <n v="19535.96"/>
  </r>
  <r>
    <n v="52"/>
    <n v="76100"/>
    <n v="5"/>
    <n v="47"/>
    <n v="5"/>
    <n v="44"/>
    <x v="0"/>
    <x v="1"/>
    <n v="11002.96"/>
  </r>
  <r>
    <n v="53"/>
    <n v="24300"/>
    <n v="5"/>
    <n v="46"/>
    <n v="3"/>
    <n v="61"/>
    <x v="1"/>
    <x v="0"/>
    <n v="9471.39"/>
  </r>
  <r>
    <n v="54"/>
    <n v="38700"/>
    <n v="1"/>
    <n v="15"/>
    <n v="4"/>
    <n v="40"/>
    <x v="0"/>
    <x v="2"/>
    <n v="0"/>
  </r>
  <r>
    <n v="55"/>
    <n v="101300"/>
    <n v="3"/>
    <n v="38"/>
    <n v="4"/>
    <n v="43"/>
    <x v="0"/>
    <x v="0"/>
    <n v="6776.17"/>
  </r>
  <r>
    <n v="56"/>
    <n v="16400"/>
    <n v="5"/>
    <n v="27"/>
    <n v="2"/>
    <n v="34"/>
    <x v="1"/>
    <x v="2"/>
    <n v="3649.49"/>
  </r>
  <r>
    <n v="57"/>
    <n v="80100"/>
    <n v="5"/>
    <n v="35"/>
    <n v="4"/>
    <n v="30"/>
    <x v="0"/>
    <x v="0"/>
    <n v="8062.19"/>
  </r>
  <r>
    <n v="58"/>
    <n v="44500"/>
    <n v="3"/>
    <n v="19"/>
    <n v="5"/>
    <n v="30"/>
    <x v="0"/>
    <x v="1"/>
    <n v="11023.75"/>
  </r>
  <r>
    <n v="59"/>
    <n v="102500"/>
    <n v="2"/>
    <n v="52"/>
    <n v="4"/>
    <n v="42"/>
    <x v="0"/>
    <x v="1"/>
    <n v="14561.36"/>
  </r>
  <r>
    <n v="60"/>
    <n v="119500"/>
    <n v="5"/>
    <n v="24"/>
    <n v="3"/>
    <n v="44"/>
    <x v="0"/>
    <x v="1"/>
    <n v="22067.02"/>
  </r>
  <r>
    <n v="61"/>
    <n v="104100"/>
    <n v="2"/>
    <n v="27"/>
    <n v="4"/>
    <n v="41"/>
    <x v="0"/>
    <x v="1"/>
    <n v="13785.76"/>
  </r>
  <r>
    <n v="62"/>
    <n v="68400"/>
    <n v="5"/>
    <n v="55"/>
    <n v="1"/>
    <n v="36"/>
    <x v="0"/>
    <x v="1"/>
    <n v="12071.37"/>
  </r>
  <r>
    <n v="63"/>
    <n v="75400"/>
    <n v="1"/>
    <n v="2"/>
    <n v="4"/>
    <n v="58"/>
    <x v="1"/>
    <x v="2"/>
    <n v="4114.6400000000003"/>
  </r>
  <r>
    <n v="64"/>
    <n v="91300"/>
    <n v="4"/>
    <n v="14"/>
    <n v="2"/>
    <n v="55"/>
    <x v="0"/>
    <x v="1"/>
    <n v="19451.41"/>
  </r>
  <r>
    <n v="65"/>
    <n v="69200"/>
    <n v="1"/>
    <n v="5"/>
    <n v="1"/>
    <n v="37"/>
    <x v="0"/>
    <x v="0"/>
    <n v="8533.67"/>
  </r>
  <r>
    <n v="66"/>
    <n v="71500"/>
    <n v="3"/>
    <n v="34"/>
    <n v="0"/>
    <n v="36"/>
    <x v="1"/>
    <x v="1"/>
    <n v="18336.189999999999"/>
  </r>
  <r>
    <n v="67"/>
    <n v="50800"/>
    <n v="4"/>
    <n v="23"/>
    <n v="3"/>
    <n v="29"/>
    <x v="1"/>
    <x v="1"/>
    <n v="14612.67"/>
  </r>
  <r>
    <n v="68"/>
    <n v="22100"/>
    <n v="8"/>
    <n v="39"/>
    <n v="3"/>
    <n v="52"/>
    <x v="1"/>
    <x v="2"/>
    <n v="3309.42"/>
  </r>
  <r>
    <n v="69"/>
    <n v="38400"/>
    <n v="1"/>
    <n v="1"/>
    <n v="3"/>
    <n v="55"/>
    <x v="1"/>
    <x v="1"/>
    <n v="11952.3"/>
  </r>
  <r>
    <n v="70"/>
    <n v="96000"/>
    <n v="6"/>
    <n v="36"/>
    <n v="2"/>
    <n v="19"/>
    <x v="0"/>
    <x v="1"/>
    <n v="11498.39"/>
  </r>
  <r>
    <n v="71"/>
    <n v="86200"/>
    <n v="5"/>
    <n v="64"/>
    <n v="4"/>
    <n v="53"/>
    <x v="0"/>
    <x v="0"/>
    <n v="8989.74"/>
  </r>
  <r>
    <n v="72"/>
    <n v="43100"/>
    <n v="7"/>
    <n v="4"/>
    <n v="5"/>
    <n v="32"/>
    <x v="1"/>
    <x v="2"/>
    <n v="733.3"/>
  </r>
  <r>
    <n v="73"/>
    <n v="116900"/>
    <n v="4"/>
    <n v="39"/>
    <n v="1"/>
    <n v="58"/>
    <x v="0"/>
    <x v="1"/>
    <n v="17852.38"/>
  </r>
  <r>
    <n v="74"/>
    <n v="58700"/>
    <n v="4"/>
    <n v="46"/>
    <n v="1"/>
    <n v="31"/>
    <x v="1"/>
    <x v="1"/>
    <n v="14838.47"/>
  </r>
  <r>
    <n v="75"/>
    <n v="82300"/>
    <n v="5"/>
    <n v="34"/>
    <n v="5"/>
    <n v="46"/>
    <x v="1"/>
    <x v="1"/>
    <n v="17472.88"/>
  </r>
  <r>
    <n v="76"/>
    <n v="27600"/>
    <n v="3"/>
    <n v="16"/>
    <n v="1"/>
    <n v="57"/>
    <x v="1"/>
    <x v="0"/>
    <n v="6700.83"/>
  </r>
  <r>
    <n v="77"/>
    <n v="66700"/>
    <n v="5"/>
    <n v="36"/>
    <n v="0"/>
    <n v="46"/>
    <x v="0"/>
    <x v="1"/>
    <n v="10374.6"/>
  </r>
  <r>
    <n v="78"/>
    <n v="54200"/>
    <n v="3"/>
    <n v="18"/>
    <n v="2"/>
    <n v="47"/>
    <x v="0"/>
    <x v="0"/>
    <n v="6115"/>
  </r>
  <r>
    <n v="79"/>
    <n v="47800"/>
    <n v="2"/>
    <n v="40"/>
    <n v="1"/>
    <n v="51"/>
    <x v="1"/>
    <x v="2"/>
    <n v="3108.39"/>
  </r>
  <r>
    <n v="80"/>
    <n v="52000"/>
    <n v="3"/>
    <n v="54"/>
    <n v="1"/>
    <n v="33"/>
    <x v="0"/>
    <x v="1"/>
    <n v="10110.61"/>
  </r>
  <r>
    <n v="81"/>
    <n v="111900"/>
    <n v="6"/>
    <n v="56"/>
    <n v="0"/>
    <n v="44"/>
    <x v="0"/>
    <x v="1"/>
    <n v="23658.83"/>
  </r>
  <r>
    <n v="82"/>
    <n v="102800"/>
    <n v="6"/>
    <n v="47"/>
    <n v="5"/>
    <n v="46"/>
    <x v="0"/>
    <x v="1"/>
    <n v="12695.32"/>
  </r>
  <r>
    <n v="83"/>
    <n v="74400"/>
    <n v="5"/>
    <n v="28"/>
    <n v="4"/>
    <n v="47"/>
    <x v="0"/>
    <x v="1"/>
    <n v="11984.69"/>
  </r>
  <r>
    <n v="84"/>
    <n v="61800"/>
    <n v="4"/>
    <n v="53"/>
    <n v="4"/>
    <n v="65"/>
    <x v="1"/>
    <x v="1"/>
    <n v="11055.97"/>
  </r>
  <r>
    <n v="85"/>
    <n v="31900"/>
    <n v="6"/>
    <n v="53"/>
    <n v="3"/>
    <n v="55"/>
    <x v="0"/>
    <x v="1"/>
    <n v="10089.02"/>
  </r>
  <r>
    <n v="86"/>
    <n v="46300"/>
    <n v="1"/>
    <n v="57"/>
    <n v="1"/>
    <n v="58"/>
    <x v="1"/>
    <x v="2"/>
    <n v="1898.68"/>
  </r>
  <r>
    <n v="87"/>
    <n v="82000"/>
    <n v="2"/>
    <n v="33"/>
    <n v="4"/>
    <n v="62"/>
    <x v="1"/>
    <x v="0"/>
    <n v="7789.87"/>
  </r>
  <r>
    <n v="88"/>
    <n v="65700"/>
    <n v="8"/>
    <n v="16"/>
    <n v="1"/>
    <n v="56"/>
    <x v="1"/>
    <x v="0"/>
    <n v="8496.08"/>
  </r>
  <r>
    <n v="89"/>
    <n v="111100"/>
    <n v="2"/>
    <n v="17"/>
    <n v="3"/>
    <n v="46"/>
    <x v="1"/>
    <x v="0"/>
    <n v="8918.14"/>
  </r>
  <r>
    <n v="90"/>
    <n v="22900"/>
    <n v="7"/>
    <n v="43"/>
    <n v="0"/>
    <n v="43"/>
    <x v="1"/>
    <x v="2"/>
    <n v="2793.13"/>
  </r>
  <r>
    <n v="91"/>
    <n v="91200"/>
    <n v="3"/>
    <n v="26"/>
    <n v="4"/>
    <n v="29"/>
    <x v="1"/>
    <x v="1"/>
    <n v="14772.21"/>
  </r>
  <r>
    <n v="92"/>
    <n v="82600"/>
    <n v="2"/>
    <n v="6"/>
    <n v="3"/>
    <n v="48"/>
    <x v="0"/>
    <x v="1"/>
    <n v="10717.49"/>
  </r>
  <r>
    <n v="93"/>
    <n v="41300"/>
    <n v="2"/>
    <n v="47"/>
    <n v="4"/>
    <n v="44"/>
    <x v="1"/>
    <x v="2"/>
    <n v="3685.09"/>
  </r>
  <r>
    <n v="94"/>
    <n v="65500"/>
    <n v="7"/>
    <n v="46"/>
    <n v="3"/>
    <n v="60"/>
    <x v="1"/>
    <x v="1"/>
    <n v="11248.76"/>
  </r>
  <r>
    <n v="95"/>
    <n v="101700"/>
    <n v="3"/>
    <n v="15"/>
    <n v="2"/>
    <n v="57"/>
    <x v="1"/>
    <x v="0"/>
    <n v="9562.92"/>
  </r>
  <r>
    <n v="96"/>
    <n v="135000"/>
    <n v="4"/>
    <n v="1"/>
    <n v="1"/>
    <n v="41"/>
    <x v="1"/>
    <x v="1"/>
    <n v="23703.03"/>
  </r>
  <r>
    <n v="97"/>
    <n v="22600"/>
    <n v="3"/>
    <n v="35"/>
    <n v="4"/>
    <n v="57"/>
    <x v="1"/>
    <x v="2"/>
    <n v="0"/>
  </r>
  <r>
    <n v="98"/>
    <n v="81800"/>
    <n v="6"/>
    <n v="35"/>
    <n v="4"/>
    <n v="44"/>
    <x v="0"/>
    <x v="0"/>
    <n v="7552.79"/>
  </r>
  <r>
    <n v="99"/>
    <n v="83500"/>
    <n v="6"/>
    <n v="18"/>
    <n v="4"/>
    <n v="35"/>
    <x v="0"/>
    <x v="1"/>
    <n v="11006.5"/>
  </r>
  <r>
    <n v="100"/>
    <n v="63900"/>
    <n v="5"/>
    <n v="57"/>
    <n v="5"/>
    <n v="33"/>
    <x v="0"/>
    <x v="1"/>
    <n v="13574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6F9EF-D412-44F0-8232-AA91D668F7B4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:E25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Gender" fld="6" subtotal="count" showDataAs="percentOfRow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26EA2-53A6-477B-94C9-9CE7E11D474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1:E16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Gender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D117-703D-604C-BBC8-321A8FD581EF}">
  <dimension ref="A1:V187"/>
  <sheetViews>
    <sheetView zoomScale="112" workbookViewId="0">
      <selection activeCell="K14" sqref="K14"/>
    </sheetView>
  </sheetViews>
  <sheetFormatPr defaultColWidth="8.796875" defaultRowHeight="14.4" x14ac:dyDescent="0.3"/>
  <cols>
    <col min="1" max="1" width="4.19921875" style="1" bestFit="1" customWidth="1"/>
    <col min="2" max="2" width="14.796875" style="16" bestFit="1" customWidth="1"/>
    <col min="3" max="3" width="9.296875" style="15" bestFit="1" customWidth="1"/>
    <col min="4" max="4" width="12.19921875" style="14" bestFit="1" customWidth="1"/>
    <col min="5" max="5" width="8.19921875" style="13" bestFit="1" customWidth="1"/>
    <col min="6" max="6" width="3.796875" style="13" bestFit="1" customWidth="1"/>
    <col min="7" max="7" width="6.69921875" style="13" bestFit="1" customWidth="1"/>
    <col min="8" max="8" width="11.796875" style="12" bestFit="1" customWidth="1"/>
    <col min="9" max="9" width="15.19921875" style="11" bestFit="1" customWidth="1"/>
    <col min="10" max="10" width="14.19921875" style="1" customWidth="1"/>
    <col min="11" max="11" width="47.796875" style="1" customWidth="1"/>
    <col min="12" max="12" width="57.69921875" style="1" customWidth="1"/>
    <col min="13" max="13" width="19.296875" style="1" customWidth="1"/>
    <col min="14" max="14" width="51.296875" style="1" customWidth="1"/>
    <col min="15" max="15" width="17.796875" style="1" customWidth="1"/>
    <col min="16" max="16" width="16.69921875" style="1" customWidth="1"/>
    <col min="17" max="18" width="9.5" style="1" customWidth="1"/>
    <col min="19" max="19" width="26.296875" style="1" bestFit="1" customWidth="1"/>
    <col min="20" max="20" width="8.796875" style="1"/>
    <col min="21" max="21" width="68.5" style="1" customWidth="1"/>
    <col min="22" max="16384" width="8.796875" style="1"/>
  </cols>
  <sheetData>
    <row r="1" spans="1:22" ht="15.6" x14ac:dyDescent="0.3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25"/>
    </row>
    <row r="2" spans="1:22" x14ac:dyDescent="0.3">
      <c r="A2" s="1">
        <v>1</v>
      </c>
      <c r="B2" s="1">
        <v>51600</v>
      </c>
      <c r="C2" s="1">
        <v>8</v>
      </c>
      <c r="D2" s="1">
        <v>21</v>
      </c>
      <c r="E2" s="1">
        <v>2</v>
      </c>
      <c r="F2" s="1">
        <v>45</v>
      </c>
      <c r="G2" s="1" t="s">
        <v>0</v>
      </c>
      <c r="H2" s="1" t="s">
        <v>3</v>
      </c>
      <c r="I2" s="1">
        <v>7751.03</v>
      </c>
    </row>
    <row r="3" spans="1:22" x14ac:dyDescent="0.3">
      <c r="A3" s="1">
        <v>2</v>
      </c>
      <c r="B3" s="1">
        <v>63800</v>
      </c>
      <c r="C3" s="1">
        <v>7</v>
      </c>
      <c r="D3" s="1">
        <v>42</v>
      </c>
      <c r="E3" s="1">
        <v>4</v>
      </c>
      <c r="F3" s="1">
        <v>32</v>
      </c>
      <c r="G3" s="1" t="s">
        <v>1</v>
      </c>
      <c r="H3" s="1" t="s">
        <v>3</v>
      </c>
      <c r="I3" s="1">
        <v>8445.67</v>
      </c>
    </row>
    <row r="4" spans="1:22" x14ac:dyDescent="0.3">
      <c r="A4" s="1">
        <v>3</v>
      </c>
      <c r="B4" s="1">
        <v>101800</v>
      </c>
      <c r="C4" s="1">
        <v>8</v>
      </c>
      <c r="D4" s="1">
        <v>22</v>
      </c>
      <c r="E4" s="1">
        <v>5</v>
      </c>
      <c r="F4" s="1">
        <v>36</v>
      </c>
      <c r="G4" s="1" t="s">
        <v>1</v>
      </c>
      <c r="H4" s="1" t="s">
        <v>4</v>
      </c>
      <c r="I4" s="1">
        <v>20736.38</v>
      </c>
    </row>
    <row r="5" spans="1:22" x14ac:dyDescent="0.3">
      <c r="A5" s="1">
        <v>4</v>
      </c>
      <c r="B5" s="1">
        <v>71900</v>
      </c>
      <c r="C5" s="1">
        <v>3</v>
      </c>
      <c r="D5" s="1">
        <v>46</v>
      </c>
      <c r="E5" s="1">
        <v>4</v>
      </c>
      <c r="F5" s="1">
        <v>27</v>
      </c>
      <c r="G5" s="1" t="s">
        <v>1</v>
      </c>
      <c r="H5" s="1" t="s">
        <v>3</v>
      </c>
      <c r="I5" s="1">
        <v>9642.69</v>
      </c>
    </row>
    <row r="6" spans="1:22" x14ac:dyDescent="0.3">
      <c r="A6" s="1">
        <v>5</v>
      </c>
      <c r="B6" s="1">
        <v>105700</v>
      </c>
      <c r="C6" s="1">
        <v>3</v>
      </c>
      <c r="D6" s="1">
        <v>56</v>
      </c>
      <c r="E6" s="1">
        <v>4</v>
      </c>
      <c r="F6" s="1">
        <v>28</v>
      </c>
      <c r="G6" s="1" t="s">
        <v>1</v>
      </c>
      <c r="H6" s="1" t="s">
        <v>4</v>
      </c>
      <c r="I6" s="1">
        <v>15742.73</v>
      </c>
    </row>
    <row r="7" spans="1:22" x14ac:dyDescent="0.3">
      <c r="A7" s="1">
        <v>6</v>
      </c>
      <c r="B7" s="1">
        <v>125500</v>
      </c>
      <c r="C7" s="1">
        <v>1</v>
      </c>
      <c r="D7" s="1">
        <v>21</v>
      </c>
      <c r="E7" s="1">
        <v>0</v>
      </c>
      <c r="F7" s="1">
        <v>47</v>
      </c>
      <c r="G7" s="1" t="s">
        <v>0</v>
      </c>
      <c r="H7" s="1" t="s">
        <v>4</v>
      </c>
      <c r="I7" s="1">
        <v>10065.5</v>
      </c>
    </row>
    <row r="8" spans="1:22" x14ac:dyDescent="0.3">
      <c r="A8" s="1">
        <v>7</v>
      </c>
      <c r="B8" s="1">
        <v>76400</v>
      </c>
      <c r="C8" s="1">
        <v>5</v>
      </c>
      <c r="D8" s="1">
        <v>12</v>
      </c>
      <c r="E8" s="1">
        <v>1</v>
      </c>
      <c r="F8" s="1">
        <v>62</v>
      </c>
      <c r="G8" s="1" t="s">
        <v>1</v>
      </c>
      <c r="H8" s="1" t="s">
        <v>4</v>
      </c>
      <c r="I8" s="1">
        <v>17070.8</v>
      </c>
    </row>
    <row r="9" spans="1:22" x14ac:dyDescent="0.3">
      <c r="A9" s="1">
        <v>8</v>
      </c>
      <c r="B9" s="1">
        <v>104300</v>
      </c>
      <c r="C9" s="1">
        <v>4</v>
      </c>
      <c r="D9" s="1">
        <v>58</v>
      </c>
      <c r="E9" s="1">
        <v>5</v>
      </c>
      <c r="F9" s="1">
        <v>53</v>
      </c>
      <c r="G9" s="1" t="s">
        <v>1</v>
      </c>
      <c r="H9" s="1" t="s">
        <v>4</v>
      </c>
      <c r="I9" s="1">
        <v>21484.52</v>
      </c>
    </row>
    <row r="10" spans="1:22" x14ac:dyDescent="0.3">
      <c r="A10" s="1">
        <v>9</v>
      </c>
      <c r="B10" s="1">
        <v>89900</v>
      </c>
      <c r="C10" s="1">
        <v>2</v>
      </c>
      <c r="D10" s="1">
        <v>43</v>
      </c>
      <c r="E10" s="1">
        <v>3</v>
      </c>
      <c r="F10" s="1">
        <v>27</v>
      </c>
      <c r="G10" s="1" t="s">
        <v>1</v>
      </c>
      <c r="H10" s="1" t="s">
        <v>4</v>
      </c>
      <c r="I10" s="1">
        <v>11414.29</v>
      </c>
    </row>
    <row r="11" spans="1:22" x14ac:dyDescent="0.3">
      <c r="A11" s="1">
        <v>10</v>
      </c>
      <c r="B11" s="1">
        <v>72300</v>
      </c>
      <c r="C11" s="1">
        <v>3</v>
      </c>
      <c r="D11" s="1">
        <v>27</v>
      </c>
      <c r="E11" s="1">
        <v>3</v>
      </c>
      <c r="F11" s="1">
        <v>33</v>
      </c>
      <c r="G11" s="1" t="s">
        <v>1</v>
      </c>
      <c r="H11" s="1" t="s">
        <v>4</v>
      </c>
      <c r="I11" s="1">
        <v>17274.75</v>
      </c>
      <c r="N11" s="21"/>
      <c r="S11" s="21"/>
      <c r="T11" s="21"/>
      <c r="U11" s="21"/>
      <c r="V11" s="21"/>
    </row>
    <row r="12" spans="1:22" x14ac:dyDescent="0.3">
      <c r="A12" s="1">
        <v>11</v>
      </c>
      <c r="B12" s="1">
        <v>31800</v>
      </c>
      <c r="C12" s="1">
        <v>4</v>
      </c>
      <c r="D12" s="1">
        <v>17</v>
      </c>
      <c r="E12" s="1">
        <v>4</v>
      </c>
      <c r="F12" s="1">
        <v>40</v>
      </c>
      <c r="G12" s="1" t="s">
        <v>1</v>
      </c>
      <c r="H12" s="1" t="s">
        <v>2</v>
      </c>
      <c r="I12" s="1">
        <v>1237.0899999999999</v>
      </c>
      <c r="N12" s="21"/>
      <c r="S12" s="21"/>
      <c r="T12" s="21"/>
      <c r="U12" s="21"/>
      <c r="V12" s="21"/>
    </row>
    <row r="13" spans="1:22" x14ac:dyDescent="0.3">
      <c r="A13" s="1">
        <v>12</v>
      </c>
      <c r="B13" s="1">
        <v>90600</v>
      </c>
      <c r="C13" s="1">
        <v>8</v>
      </c>
      <c r="D13" s="1">
        <v>27</v>
      </c>
      <c r="E13" s="1">
        <v>5</v>
      </c>
      <c r="F13" s="1">
        <v>46</v>
      </c>
      <c r="G13" s="1" t="s">
        <v>1</v>
      </c>
      <c r="H13" s="1" t="s">
        <v>4</v>
      </c>
      <c r="I13" s="1">
        <v>15762.55</v>
      </c>
      <c r="N13" s="21"/>
      <c r="S13" s="21"/>
      <c r="T13" s="21"/>
      <c r="U13" s="21"/>
      <c r="V13" s="21"/>
    </row>
    <row r="14" spans="1:22" x14ac:dyDescent="0.3">
      <c r="A14" s="1">
        <v>13</v>
      </c>
      <c r="B14" s="1">
        <v>104900</v>
      </c>
      <c r="C14" s="1">
        <v>6</v>
      </c>
      <c r="D14" s="1">
        <v>46</v>
      </c>
      <c r="E14" s="1">
        <v>3</v>
      </c>
      <c r="F14" s="1">
        <v>59</v>
      </c>
      <c r="G14" s="1" t="s">
        <v>1</v>
      </c>
      <c r="H14" s="1" t="s">
        <v>3</v>
      </c>
      <c r="I14" s="1">
        <v>9390.09</v>
      </c>
      <c r="N14" s="21"/>
      <c r="P14" s="21"/>
      <c r="Q14" s="21"/>
      <c r="R14" s="21"/>
      <c r="S14" s="21"/>
      <c r="T14" s="21"/>
      <c r="U14" s="21"/>
      <c r="V14" s="21"/>
    </row>
    <row r="15" spans="1:22" x14ac:dyDescent="0.3">
      <c r="A15" s="1">
        <v>14</v>
      </c>
      <c r="B15" s="1">
        <v>52000</v>
      </c>
      <c r="C15" s="1">
        <v>6</v>
      </c>
      <c r="D15" s="1">
        <v>38</v>
      </c>
      <c r="E15" s="1">
        <v>0</v>
      </c>
      <c r="F15" s="1">
        <v>57</v>
      </c>
      <c r="G15" s="1" t="s">
        <v>1</v>
      </c>
      <c r="H15" s="1" t="s">
        <v>4</v>
      </c>
      <c r="I15" s="1">
        <v>14795.85</v>
      </c>
      <c r="N15" s="21"/>
      <c r="P15" s="21"/>
      <c r="Q15" s="21"/>
      <c r="R15" s="21"/>
      <c r="S15" s="21"/>
      <c r="T15" s="21"/>
      <c r="U15" s="21"/>
      <c r="V15" s="21"/>
    </row>
    <row r="16" spans="1:22" x14ac:dyDescent="0.3">
      <c r="A16" s="1">
        <v>15</v>
      </c>
      <c r="B16" s="1">
        <v>81400</v>
      </c>
      <c r="C16" s="1">
        <v>6</v>
      </c>
      <c r="D16" s="1">
        <v>49</v>
      </c>
      <c r="E16" s="1">
        <v>4</v>
      </c>
      <c r="F16" s="1">
        <v>36</v>
      </c>
      <c r="G16" s="1" t="s">
        <v>0</v>
      </c>
      <c r="H16" s="1" t="s">
        <v>4</v>
      </c>
      <c r="I16" s="1">
        <v>10440.049999999999</v>
      </c>
      <c r="N16" s="21"/>
      <c r="P16" s="21"/>
      <c r="Q16" s="21"/>
      <c r="R16" s="21"/>
      <c r="S16" s="21"/>
      <c r="T16" s="21"/>
      <c r="U16" s="21"/>
      <c r="V16" s="21"/>
    </row>
    <row r="17" spans="1:22" x14ac:dyDescent="0.3">
      <c r="A17" s="1">
        <v>16</v>
      </c>
      <c r="B17" s="1">
        <v>54700</v>
      </c>
      <c r="C17" s="1">
        <v>2</v>
      </c>
      <c r="D17" s="1">
        <v>40</v>
      </c>
      <c r="E17" s="1">
        <v>3</v>
      </c>
      <c r="F17" s="1">
        <v>34</v>
      </c>
      <c r="G17" s="1" t="s">
        <v>1</v>
      </c>
      <c r="H17" s="1" t="s">
        <v>2</v>
      </c>
      <c r="I17" s="1">
        <v>0</v>
      </c>
      <c r="N17" s="21"/>
      <c r="P17" s="21"/>
      <c r="Q17" s="21"/>
      <c r="R17" s="21"/>
      <c r="S17" s="21"/>
      <c r="T17" s="21"/>
      <c r="U17" s="21"/>
      <c r="V17" s="21"/>
    </row>
    <row r="18" spans="1:22" x14ac:dyDescent="0.3">
      <c r="A18" s="1">
        <v>17</v>
      </c>
      <c r="B18" s="1">
        <v>90200</v>
      </c>
      <c r="C18" s="1">
        <v>4</v>
      </c>
      <c r="D18" s="1">
        <v>59</v>
      </c>
      <c r="E18" s="1">
        <v>0</v>
      </c>
      <c r="F18" s="1">
        <v>24</v>
      </c>
      <c r="G18" s="1" t="s">
        <v>0</v>
      </c>
      <c r="H18" s="1" t="s">
        <v>4</v>
      </c>
      <c r="I18" s="1">
        <v>16442.82</v>
      </c>
      <c r="N18" s="21"/>
      <c r="P18" s="21"/>
      <c r="Q18" s="21"/>
      <c r="R18" s="21"/>
      <c r="S18" s="21"/>
      <c r="T18" s="21"/>
      <c r="U18" s="21"/>
      <c r="V18" s="21"/>
    </row>
    <row r="19" spans="1:22" x14ac:dyDescent="0.3">
      <c r="A19" s="1">
        <v>18</v>
      </c>
      <c r="B19" s="1">
        <v>46000</v>
      </c>
      <c r="C19" s="1">
        <v>5</v>
      </c>
      <c r="D19" s="1">
        <v>3</v>
      </c>
      <c r="E19" s="1">
        <v>2</v>
      </c>
      <c r="F19" s="1">
        <v>43</v>
      </c>
      <c r="G19" s="1" t="s">
        <v>1</v>
      </c>
      <c r="H19" s="1" t="s">
        <v>3</v>
      </c>
      <c r="I19" s="1">
        <v>8507.31</v>
      </c>
      <c r="N19" s="21"/>
      <c r="P19" s="21"/>
      <c r="Q19" s="21"/>
      <c r="R19" s="21"/>
      <c r="S19" s="21"/>
      <c r="T19" s="21"/>
      <c r="U19" s="21"/>
      <c r="V19" s="21"/>
    </row>
    <row r="20" spans="1:22" x14ac:dyDescent="0.3">
      <c r="A20" s="1">
        <v>19</v>
      </c>
      <c r="B20" s="1">
        <v>30500</v>
      </c>
      <c r="C20" s="1">
        <v>6</v>
      </c>
      <c r="D20" s="1">
        <v>49</v>
      </c>
      <c r="E20" s="1">
        <v>2</v>
      </c>
      <c r="F20" s="1">
        <v>32</v>
      </c>
      <c r="G20" s="1" t="s">
        <v>1</v>
      </c>
      <c r="H20" s="1" t="s">
        <v>4</v>
      </c>
      <c r="I20" s="1">
        <v>12083.96</v>
      </c>
    </row>
    <row r="21" spans="1:22" x14ac:dyDescent="0.3">
      <c r="A21" s="1">
        <v>20</v>
      </c>
      <c r="B21" s="1">
        <v>15000</v>
      </c>
      <c r="C21" s="1">
        <v>8</v>
      </c>
      <c r="D21" s="1">
        <v>27</v>
      </c>
      <c r="E21" s="1">
        <v>1</v>
      </c>
      <c r="F21" s="1">
        <v>43</v>
      </c>
      <c r="G21" s="1" t="s">
        <v>0</v>
      </c>
      <c r="H21" s="1" t="s">
        <v>3</v>
      </c>
      <c r="I21" s="1">
        <v>5896.83</v>
      </c>
    </row>
    <row r="22" spans="1:22" x14ac:dyDescent="0.3">
      <c r="A22" s="1">
        <v>21</v>
      </c>
      <c r="B22" s="1">
        <v>98700</v>
      </c>
      <c r="C22" s="1">
        <v>2</v>
      </c>
      <c r="D22" s="1">
        <v>57</v>
      </c>
      <c r="E22" s="1">
        <v>3</v>
      </c>
      <c r="F22" s="1">
        <v>26</v>
      </c>
      <c r="G22" s="1" t="s">
        <v>1</v>
      </c>
      <c r="H22" s="1" t="s">
        <v>4</v>
      </c>
      <c r="I22" s="1">
        <v>15122.05</v>
      </c>
    </row>
    <row r="23" spans="1:22" x14ac:dyDescent="0.3">
      <c r="A23" s="1">
        <v>22</v>
      </c>
      <c r="B23" s="1">
        <v>90700</v>
      </c>
      <c r="C23" s="1">
        <v>4</v>
      </c>
      <c r="D23" s="1">
        <v>60</v>
      </c>
      <c r="E23" s="1">
        <v>0</v>
      </c>
      <c r="F23" s="1">
        <v>57</v>
      </c>
      <c r="G23" s="1" t="s">
        <v>1</v>
      </c>
      <c r="H23" s="1" t="s">
        <v>4</v>
      </c>
      <c r="I23" s="1">
        <v>15915.42</v>
      </c>
    </row>
    <row r="24" spans="1:22" x14ac:dyDescent="0.3">
      <c r="A24" s="1">
        <v>23</v>
      </c>
      <c r="B24" s="1">
        <v>50500</v>
      </c>
      <c r="C24" s="1">
        <v>7</v>
      </c>
      <c r="D24" s="1">
        <v>20</v>
      </c>
      <c r="E24" s="1">
        <v>5</v>
      </c>
      <c r="F24" s="1">
        <v>54</v>
      </c>
      <c r="G24" s="1" t="s">
        <v>0</v>
      </c>
      <c r="H24" s="1" t="s">
        <v>2</v>
      </c>
      <c r="I24" s="1">
        <v>939.95</v>
      </c>
    </row>
    <row r="25" spans="1:22" x14ac:dyDescent="0.3">
      <c r="A25" s="1">
        <v>24</v>
      </c>
      <c r="B25" s="1">
        <v>33600</v>
      </c>
      <c r="C25" s="1">
        <v>6</v>
      </c>
      <c r="D25" s="1">
        <v>21</v>
      </c>
      <c r="E25" s="1">
        <v>2</v>
      </c>
      <c r="F25" s="1">
        <v>38</v>
      </c>
      <c r="G25" s="1" t="s">
        <v>0</v>
      </c>
      <c r="H25" s="1" t="s">
        <v>2</v>
      </c>
      <c r="I25" s="1">
        <v>1716.98</v>
      </c>
    </row>
    <row r="26" spans="1:22" x14ac:dyDescent="0.3">
      <c r="A26" s="1">
        <v>25</v>
      </c>
      <c r="B26" s="1">
        <v>29900</v>
      </c>
      <c r="C26" s="1">
        <v>7</v>
      </c>
      <c r="D26" s="1">
        <v>5</v>
      </c>
      <c r="E26" s="1">
        <v>5</v>
      </c>
      <c r="F26" s="1">
        <v>37</v>
      </c>
      <c r="G26" s="1" t="s">
        <v>1</v>
      </c>
      <c r="H26" s="1" t="s">
        <v>4</v>
      </c>
      <c r="I26" s="1">
        <v>11345.04</v>
      </c>
    </row>
    <row r="27" spans="1:22" x14ac:dyDescent="0.3">
      <c r="A27" s="1">
        <v>26</v>
      </c>
      <c r="B27" s="1">
        <v>42900</v>
      </c>
      <c r="C27" s="1">
        <v>2</v>
      </c>
      <c r="D27" s="1">
        <v>45</v>
      </c>
      <c r="E27" s="1">
        <v>1</v>
      </c>
      <c r="F27" s="1">
        <v>52</v>
      </c>
      <c r="G27" s="1" t="s">
        <v>0</v>
      </c>
      <c r="H27" s="1" t="s">
        <v>2</v>
      </c>
      <c r="I27" s="1">
        <v>4130.92</v>
      </c>
    </row>
    <row r="28" spans="1:22" x14ac:dyDescent="0.3">
      <c r="A28" s="1">
        <v>27</v>
      </c>
      <c r="B28" s="1">
        <v>45800</v>
      </c>
      <c r="C28" s="1">
        <v>3</v>
      </c>
      <c r="D28" s="1">
        <v>48</v>
      </c>
      <c r="E28" s="1">
        <v>0</v>
      </c>
      <c r="F28" s="1">
        <v>62</v>
      </c>
      <c r="G28" s="1" t="s">
        <v>0</v>
      </c>
      <c r="H28" s="1" t="s">
        <v>3</v>
      </c>
      <c r="I28" s="1">
        <v>7987.56</v>
      </c>
    </row>
    <row r="29" spans="1:22" x14ac:dyDescent="0.3">
      <c r="A29" s="1">
        <v>28</v>
      </c>
      <c r="B29" s="1">
        <v>62400</v>
      </c>
      <c r="C29" s="1">
        <v>6</v>
      </c>
      <c r="D29" s="1">
        <v>48</v>
      </c>
      <c r="E29" s="1">
        <v>1</v>
      </c>
      <c r="F29" s="1">
        <v>34</v>
      </c>
      <c r="G29" s="1" t="s">
        <v>0</v>
      </c>
      <c r="H29" s="1" t="s">
        <v>4</v>
      </c>
      <c r="I29" s="1">
        <v>15984.06</v>
      </c>
    </row>
    <row r="30" spans="1:22" x14ac:dyDescent="0.3">
      <c r="A30" s="1">
        <v>29</v>
      </c>
      <c r="B30" s="1">
        <v>69600</v>
      </c>
      <c r="C30" s="1">
        <v>4</v>
      </c>
      <c r="D30" s="1">
        <v>46</v>
      </c>
      <c r="E30" s="1">
        <v>3</v>
      </c>
      <c r="F30" s="1">
        <v>40</v>
      </c>
      <c r="G30" s="1" t="s">
        <v>1</v>
      </c>
      <c r="H30" s="1" t="s">
        <v>4</v>
      </c>
      <c r="I30" s="1">
        <v>12579.73</v>
      </c>
    </row>
    <row r="31" spans="1:22" x14ac:dyDescent="0.3">
      <c r="A31" s="1">
        <v>30</v>
      </c>
      <c r="B31" s="1">
        <v>70600</v>
      </c>
      <c r="C31" s="1">
        <v>5</v>
      </c>
      <c r="D31" s="1">
        <v>51</v>
      </c>
      <c r="E31" s="1">
        <v>2</v>
      </c>
      <c r="F31" s="1">
        <v>34</v>
      </c>
      <c r="G31" s="1" t="s">
        <v>1</v>
      </c>
      <c r="H31" s="1" t="s">
        <v>4</v>
      </c>
      <c r="I31" s="1">
        <v>12321.39</v>
      </c>
    </row>
    <row r="32" spans="1:22" x14ac:dyDescent="0.3">
      <c r="A32" s="1">
        <v>31</v>
      </c>
      <c r="B32" s="1">
        <v>67100</v>
      </c>
      <c r="C32" s="1">
        <v>6</v>
      </c>
      <c r="D32" s="1">
        <v>33</v>
      </c>
      <c r="E32" s="1">
        <v>1</v>
      </c>
      <c r="F32" s="1">
        <v>35</v>
      </c>
      <c r="G32" s="1" t="s">
        <v>0</v>
      </c>
      <c r="H32" s="1" t="s">
        <v>4</v>
      </c>
      <c r="I32" s="1">
        <v>20523.11</v>
      </c>
    </row>
    <row r="33" spans="1:21" x14ac:dyDescent="0.3">
      <c r="A33" s="1">
        <v>32</v>
      </c>
      <c r="B33" s="1">
        <v>71700</v>
      </c>
      <c r="C33" s="1">
        <v>7</v>
      </c>
      <c r="D33" s="1">
        <v>57</v>
      </c>
      <c r="E33" s="1">
        <v>1</v>
      </c>
      <c r="F33" s="1">
        <v>41</v>
      </c>
      <c r="G33" s="1" t="s">
        <v>0</v>
      </c>
      <c r="H33" s="1" t="s">
        <v>4</v>
      </c>
      <c r="I33" s="1">
        <v>18469.47</v>
      </c>
    </row>
    <row r="34" spans="1:21" x14ac:dyDescent="0.3">
      <c r="A34" s="1">
        <v>33</v>
      </c>
      <c r="B34" s="1">
        <v>48100</v>
      </c>
      <c r="C34" s="1">
        <v>2</v>
      </c>
      <c r="D34" s="1">
        <v>22</v>
      </c>
      <c r="E34" s="1">
        <v>3</v>
      </c>
      <c r="F34" s="1">
        <v>44</v>
      </c>
      <c r="G34" s="1" t="s">
        <v>1</v>
      </c>
      <c r="H34" s="1" t="s">
        <v>3</v>
      </c>
      <c r="I34" s="1">
        <v>7100.11</v>
      </c>
    </row>
    <row r="35" spans="1:21" x14ac:dyDescent="0.3">
      <c r="A35" s="1">
        <v>34</v>
      </c>
      <c r="B35" s="1">
        <v>101100</v>
      </c>
      <c r="C35" s="1">
        <v>4</v>
      </c>
      <c r="D35" s="1">
        <v>11</v>
      </c>
      <c r="E35" s="1">
        <v>3</v>
      </c>
      <c r="F35" s="1">
        <v>34</v>
      </c>
      <c r="G35" s="1" t="s">
        <v>1</v>
      </c>
      <c r="H35" s="1" t="s">
        <v>4</v>
      </c>
      <c r="I35" s="1">
        <v>23609.1</v>
      </c>
    </row>
    <row r="36" spans="1:21" x14ac:dyDescent="0.3">
      <c r="A36" s="1">
        <v>35</v>
      </c>
      <c r="B36" s="1">
        <v>99200</v>
      </c>
      <c r="C36" s="1">
        <v>1</v>
      </c>
      <c r="D36" s="1">
        <v>4</v>
      </c>
      <c r="E36" s="1">
        <v>2</v>
      </c>
      <c r="F36" s="1">
        <v>54</v>
      </c>
      <c r="G36" s="1" t="s">
        <v>1</v>
      </c>
      <c r="H36" s="1" t="s">
        <v>3</v>
      </c>
      <c r="I36" s="1">
        <v>7289.82</v>
      </c>
    </row>
    <row r="37" spans="1:21" x14ac:dyDescent="0.3">
      <c r="A37" s="1">
        <v>36</v>
      </c>
      <c r="B37" s="1">
        <v>56700</v>
      </c>
      <c r="C37" s="1">
        <v>5</v>
      </c>
      <c r="D37" s="1">
        <v>20</v>
      </c>
      <c r="E37" s="1">
        <v>4</v>
      </c>
      <c r="F37" s="1">
        <v>44</v>
      </c>
      <c r="G37" s="1" t="s">
        <v>0</v>
      </c>
      <c r="H37" s="1" t="s">
        <v>3</v>
      </c>
      <c r="I37" s="1">
        <v>8180.7</v>
      </c>
    </row>
    <row r="38" spans="1:21" x14ac:dyDescent="0.3">
      <c r="A38" s="1">
        <v>37</v>
      </c>
      <c r="B38" s="1">
        <v>30400</v>
      </c>
      <c r="C38" s="1">
        <v>1</v>
      </c>
      <c r="D38" s="1">
        <v>13</v>
      </c>
      <c r="E38" s="1">
        <v>3</v>
      </c>
      <c r="F38" s="1">
        <v>57</v>
      </c>
      <c r="G38" s="1" t="s">
        <v>1</v>
      </c>
      <c r="H38" s="1" t="s">
        <v>4</v>
      </c>
      <c r="I38" s="1">
        <v>11288.56</v>
      </c>
    </row>
    <row r="39" spans="1:21" x14ac:dyDescent="0.3">
      <c r="A39" s="1">
        <v>38</v>
      </c>
      <c r="B39" s="1">
        <v>21800</v>
      </c>
      <c r="C39" s="1">
        <v>4</v>
      </c>
      <c r="D39" s="1">
        <v>29</v>
      </c>
      <c r="E39" s="1">
        <v>5</v>
      </c>
      <c r="F39" s="1">
        <v>47</v>
      </c>
      <c r="G39" s="1" t="s">
        <v>1</v>
      </c>
      <c r="H39" s="1" t="s">
        <v>4</v>
      </c>
      <c r="I39" s="1">
        <v>10023.52</v>
      </c>
    </row>
    <row r="40" spans="1:21" x14ac:dyDescent="0.3">
      <c r="A40" s="1">
        <v>39</v>
      </c>
      <c r="B40" s="1">
        <v>60100</v>
      </c>
      <c r="C40" s="1">
        <v>7</v>
      </c>
      <c r="D40" s="1">
        <v>30</v>
      </c>
      <c r="E40" s="1">
        <v>3</v>
      </c>
      <c r="F40" s="1">
        <v>57</v>
      </c>
      <c r="G40" s="1" t="s">
        <v>1</v>
      </c>
      <c r="H40" s="1" t="s">
        <v>4</v>
      </c>
      <c r="I40" s="1">
        <v>12189.83</v>
      </c>
    </row>
    <row r="41" spans="1:21" x14ac:dyDescent="0.3">
      <c r="A41" s="1">
        <v>40</v>
      </c>
      <c r="B41" s="1">
        <v>30500</v>
      </c>
      <c r="C41" s="1">
        <v>4</v>
      </c>
      <c r="D41" s="1">
        <v>53</v>
      </c>
      <c r="E41" s="1">
        <v>2</v>
      </c>
      <c r="F41" s="1">
        <v>61</v>
      </c>
      <c r="G41" s="1" t="s">
        <v>1</v>
      </c>
      <c r="H41" s="1" t="s">
        <v>4</v>
      </c>
      <c r="I41" s="1">
        <v>12183.08</v>
      </c>
    </row>
    <row r="42" spans="1:21" x14ac:dyDescent="0.3">
      <c r="A42" s="1">
        <v>41</v>
      </c>
      <c r="B42" s="1">
        <v>22600</v>
      </c>
      <c r="C42" s="1">
        <v>6</v>
      </c>
      <c r="D42" s="1">
        <v>17</v>
      </c>
      <c r="E42" s="1">
        <v>0</v>
      </c>
      <c r="F42" s="1">
        <v>60</v>
      </c>
      <c r="G42" s="1" t="s">
        <v>1</v>
      </c>
      <c r="H42" s="1" t="s">
        <v>3</v>
      </c>
      <c r="I42" s="1">
        <v>9886.82</v>
      </c>
    </row>
    <row r="43" spans="1:21" x14ac:dyDescent="0.3">
      <c r="A43" s="1">
        <v>42</v>
      </c>
      <c r="B43" s="1">
        <v>69800</v>
      </c>
      <c r="C43" s="1">
        <v>6</v>
      </c>
      <c r="D43" s="1">
        <v>45</v>
      </c>
      <c r="E43" s="1">
        <v>1</v>
      </c>
      <c r="F43" s="1">
        <v>43</v>
      </c>
      <c r="G43" s="1" t="s">
        <v>1</v>
      </c>
      <c r="H43" s="1" t="s">
        <v>4</v>
      </c>
      <c r="I43" s="1">
        <v>16850.23</v>
      </c>
    </row>
    <row r="44" spans="1:21" x14ac:dyDescent="0.3">
      <c r="A44" s="1">
        <v>43</v>
      </c>
      <c r="B44" s="1">
        <v>49200</v>
      </c>
      <c r="C44" s="1">
        <v>2</v>
      </c>
      <c r="D44" s="1">
        <v>29</v>
      </c>
      <c r="E44" s="1">
        <v>0</v>
      </c>
      <c r="F44" s="1">
        <v>40</v>
      </c>
      <c r="G44" s="1" t="s">
        <v>1</v>
      </c>
      <c r="H44" s="1" t="s">
        <v>2</v>
      </c>
      <c r="I44" s="1">
        <v>3490.56</v>
      </c>
      <c r="L44" s="24"/>
    </row>
    <row r="45" spans="1:21" x14ac:dyDescent="0.3">
      <c r="A45" s="1">
        <v>44</v>
      </c>
      <c r="B45" s="1">
        <v>45100</v>
      </c>
      <c r="C45" s="1">
        <v>2</v>
      </c>
      <c r="D45" s="1">
        <v>58</v>
      </c>
      <c r="E45" s="1">
        <v>4</v>
      </c>
      <c r="F45" s="1">
        <v>34</v>
      </c>
      <c r="G45" s="1" t="s">
        <v>0</v>
      </c>
      <c r="H45" s="1" t="s">
        <v>4</v>
      </c>
      <c r="I45" s="1">
        <v>10351.969999999999</v>
      </c>
      <c r="L45" s="24"/>
    </row>
    <row r="46" spans="1:21" x14ac:dyDescent="0.3">
      <c r="A46" s="1">
        <v>45</v>
      </c>
      <c r="B46" s="1">
        <v>41200</v>
      </c>
      <c r="C46" s="1">
        <v>8</v>
      </c>
      <c r="D46" s="1">
        <v>54</v>
      </c>
      <c r="E46" s="1">
        <v>2</v>
      </c>
      <c r="F46" s="1">
        <v>57</v>
      </c>
      <c r="G46" s="1" t="s">
        <v>0</v>
      </c>
      <c r="H46" s="1" t="s">
        <v>4</v>
      </c>
      <c r="I46" s="1">
        <v>12782.06</v>
      </c>
      <c r="L46" s="24"/>
    </row>
    <row r="47" spans="1:21" x14ac:dyDescent="0.3">
      <c r="A47" s="1">
        <v>46</v>
      </c>
      <c r="B47" s="1">
        <v>47400</v>
      </c>
      <c r="C47" s="1">
        <v>8</v>
      </c>
      <c r="D47" s="1">
        <v>33</v>
      </c>
      <c r="E47" s="1">
        <v>4</v>
      </c>
      <c r="F47" s="1">
        <v>43</v>
      </c>
      <c r="G47" s="1" t="s">
        <v>1</v>
      </c>
      <c r="H47" s="1" t="s">
        <v>2</v>
      </c>
      <c r="I47" s="1">
        <v>4885.9799999999996</v>
      </c>
      <c r="L47" s="24"/>
    </row>
    <row r="48" spans="1:21" ht="21" x14ac:dyDescent="0.4">
      <c r="A48" s="1">
        <v>47</v>
      </c>
      <c r="B48" s="1">
        <v>87700</v>
      </c>
      <c r="C48" s="1">
        <v>6</v>
      </c>
      <c r="D48" s="1">
        <v>53</v>
      </c>
      <c r="E48" s="1">
        <v>0</v>
      </c>
      <c r="F48" s="1">
        <v>29</v>
      </c>
      <c r="G48" s="1" t="s">
        <v>0</v>
      </c>
      <c r="H48" s="1" t="s">
        <v>4</v>
      </c>
      <c r="I48" s="1">
        <v>13740.12</v>
      </c>
      <c r="L48" s="22"/>
      <c r="O48" s="23"/>
      <c r="P48" s="23"/>
      <c r="Q48" s="23"/>
      <c r="R48" s="23"/>
      <c r="S48" s="23"/>
      <c r="T48" s="23"/>
      <c r="U48" s="21"/>
    </row>
    <row r="49" spans="1:21" x14ac:dyDescent="0.3">
      <c r="A49" s="1">
        <v>48</v>
      </c>
      <c r="B49" s="1">
        <v>34600</v>
      </c>
      <c r="C49" s="1">
        <v>4</v>
      </c>
      <c r="D49" s="1">
        <v>51</v>
      </c>
      <c r="E49" s="1">
        <v>4</v>
      </c>
      <c r="F49" s="1">
        <v>62</v>
      </c>
      <c r="G49" s="1" t="s">
        <v>0</v>
      </c>
      <c r="H49" s="1" t="s">
        <v>2</v>
      </c>
      <c r="I49" s="1">
        <v>4587.33</v>
      </c>
      <c r="L49" s="22"/>
      <c r="U49" s="21"/>
    </row>
    <row r="50" spans="1:21" x14ac:dyDescent="0.3">
      <c r="A50" s="1">
        <v>49</v>
      </c>
      <c r="B50" s="1">
        <v>110400</v>
      </c>
      <c r="C50" s="1">
        <v>7</v>
      </c>
      <c r="D50" s="1">
        <v>39</v>
      </c>
      <c r="E50" s="1">
        <v>5</v>
      </c>
      <c r="F50" s="1">
        <v>36</v>
      </c>
      <c r="G50" s="1" t="s">
        <v>1</v>
      </c>
      <c r="H50" s="1" t="s">
        <v>4</v>
      </c>
      <c r="I50" s="1">
        <v>12633.98</v>
      </c>
    </row>
    <row r="51" spans="1:21" x14ac:dyDescent="0.3">
      <c r="A51" s="1">
        <v>50</v>
      </c>
      <c r="B51" s="1">
        <v>36500</v>
      </c>
      <c r="C51" s="1">
        <v>2</v>
      </c>
      <c r="D51" s="1">
        <v>1</v>
      </c>
      <c r="E51" s="1">
        <v>1</v>
      </c>
      <c r="F51" s="1">
        <v>39</v>
      </c>
      <c r="G51" s="1" t="s">
        <v>0</v>
      </c>
      <c r="H51" s="1" t="s">
        <v>4</v>
      </c>
      <c r="I51" s="1">
        <v>15610.54</v>
      </c>
    </row>
    <row r="52" spans="1:21" x14ac:dyDescent="0.3">
      <c r="A52" s="1">
        <v>51</v>
      </c>
      <c r="B52" s="1">
        <v>69700</v>
      </c>
      <c r="C52" s="1">
        <v>2</v>
      </c>
      <c r="D52" s="1">
        <v>9</v>
      </c>
      <c r="E52" s="1">
        <v>2</v>
      </c>
      <c r="F52" s="1">
        <v>51</v>
      </c>
      <c r="G52" s="1" t="s">
        <v>0</v>
      </c>
      <c r="H52" s="1" t="s">
        <v>4</v>
      </c>
      <c r="I52" s="1">
        <v>19535.96</v>
      </c>
    </row>
    <row r="53" spans="1:21" x14ac:dyDescent="0.3">
      <c r="A53" s="1">
        <v>52</v>
      </c>
      <c r="B53" s="1">
        <v>76100</v>
      </c>
      <c r="C53" s="1">
        <v>5</v>
      </c>
      <c r="D53" s="1">
        <v>47</v>
      </c>
      <c r="E53" s="1">
        <v>5</v>
      </c>
      <c r="F53" s="1">
        <v>44</v>
      </c>
      <c r="G53" s="1" t="s">
        <v>0</v>
      </c>
      <c r="H53" s="1" t="s">
        <v>4</v>
      </c>
      <c r="I53" s="1">
        <v>11002.96</v>
      </c>
    </row>
    <row r="54" spans="1:21" x14ac:dyDescent="0.3">
      <c r="A54" s="1">
        <v>53</v>
      </c>
      <c r="B54" s="1">
        <v>24300</v>
      </c>
      <c r="C54" s="1">
        <v>5</v>
      </c>
      <c r="D54" s="1">
        <v>46</v>
      </c>
      <c r="E54" s="1">
        <v>3</v>
      </c>
      <c r="F54" s="1">
        <v>61</v>
      </c>
      <c r="G54" s="1" t="s">
        <v>1</v>
      </c>
      <c r="H54" s="1" t="s">
        <v>3</v>
      </c>
      <c r="I54" s="1">
        <v>9471.39</v>
      </c>
    </row>
    <row r="55" spans="1:21" x14ac:dyDescent="0.3">
      <c r="A55" s="1">
        <v>54</v>
      </c>
      <c r="B55" s="1">
        <v>38700</v>
      </c>
      <c r="C55" s="1">
        <v>1</v>
      </c>
      <c r="D55" s="1">
        <v>15</v>
      </c>
      <c r="E55" s="1">
        <v>4</v>
      </c>
      <c r="F55" s="1">
        <v>40</v>
      </c>
      <c r="G55" s="1" t="s">
        <v>0</v>
      </c>
      <c r="H55" s="1" t="s">
        <v>2</v>
      </c>
      <c r="I55" s="1">
        <v>0</v>
      </c>
    </row>
    <row r="56" spans="1:21" x14ac:dyDescent="0.3">
      <c r="A56" s="1">
        <v>55</v>
      </c>
      <c r="B56" s="1">
        <v>101300</v>
      </c>
      <c r="C56" s="1">
        <v>3</v>
      </c>
      <c r="D56" s="1">
        <v>38</v>
      </c>
      <c r="E56" s="1">
        <v>4</v>
      </c>
      <c r="F56" s="1">
        <v>43</v>
      </c>
      <c r="G56" s="1" t="s">
        <v>0</v>
      </c>
      <c r="H56" s="1" t="s">
        <v>3</v>
      </c>
      <c r="I56" s="1">
        <v>6776.17</v>
      </c>
    </row>
    <row r="57" spans="1:21" x14ac:dyDescent="0.3">
      <c r="A57" s="1">
        <v>56</v>
      </c>
      <c r="B57" s="1">
        <v>16400</v>
      </c>
      <c r="C57" s="1">
        <v>5</v>
      </c>
      <c r="D57" s="1">
        <v>27</v>
      </c>
      <c r="E57" s="1">
        <v>2</v>
      </c>
      <c r="F57" s="1">
        <v>34</v>
      </c>
      <c r="G57" s="1" t="s">
        <v>1</v>
      </c>
      <c r="H57" s="1" t="s">
        <v>2</v>
      </c>
      <c r="I57" s="1">
        <v>3649.49</v>
      </c>
    </row>
    <row r="58" spans="1:21" x14ac:dyDescent="0.3">
      <c r="A58" s="1">
        <v>57</v>
      </c>
      <c r="B58" s="1">
        <v>80100</v>
      </c>
      <c r="C58" s="1">
        <v>5</v>
      </c>
      <c r="D58" s="1">
        <v>35</v>
      </c>
      <c r="E58" s="1">
        <v>4</v>
      </c>
      <c r="F58" s="1">
        <v>30</v>
      </c>
      <c r="G58" s="1" t="s">
        <v>0</v>
      </c>
      <c r="H58" s="1" t="s">
        <v>3</v>
      </c>
      <c r="I58" s="1">
        <v>8062.19</v>
      </c>
    </row>
    <row r="59" spans="1:21" x14ac:dyDescent="0.3">
      <c r="A59" s="1">
        <v>58</v>
      </c>
      <c r="B59" s="1">
        <v>44500</v>
      </c>
      <c r="C59" s="1">
        <v>3</v>
      </c>
      <c r="D59" s="1">
        <v>19</v>
      </c>
      <c r="E59" s="1">
        <v>5</v>
      </c>
      <c r="F59" s="1">
        <v>30</v>
      </c>
      <c r="G59" s="1" t="s">
        <v>0</v>
      </c>
      <c r="H59" s="1" t="s">
        <v>4</v>
      </c>
      <c r="I59" s="1">
        <v>11023.75</v>
      </c>
    </row>
    <row r="60" spans="1:21" x14ac:dyDescent="0.3">
      <c r="A60" s="1">
        <v>59</v>
      </c>
      <c r="B60" s="1">
        <v>102500</v>
      </c>
      <c r="C60" s="1">
        <v>2</v>
      </c>
      <c r="D60" s="1">
        <v>52</v>
      </c>
      <c r="E60" s="1">
        <v>4</v>
      </c>
      <c r="F60" s="1">
        <v>42</v>
      </c>
      <c r="G60" s="1" t="s">
        <v>0</v>
      </c>
      <c r="H60" s="1" t="s">
        <v>4</v>
      </c>
      <c r="I60" s="1">
        <v>14561.36</v>
      </c>
    </row>
    <row r="61" spans="1:21" x14ac:dyDescent="0.3">
      <c r="A61" s="1">
        <v>60</v>
      </c>
      <c r="B61" s="1">
        <v>119500</v>
      </c>
      <c r="C61" s="1">
        <v>5</v>
      </c>
      <c r="D61" s="1">
        <v>24</v>
      </c>
      <c r="E61" s="1">
        <v>3</v>
      </c>
      <c r="F61" s="1">
        <v>44</v>
      </c>
      <c r="G61" s="1" t="s">
        <v>0</v>
      </c>
      <c r="H61" s="1" t="s">
        <v>4</v>
      </c>
      <c r="I61" s="1">
        <v>22067.02</v>
      </c>
    </row>
    <row r="62" spans="1:21" x14ac:dyDescent="0.3">
      <c r="A62" s="1">
        <v>61</v>
      </c>
      <c r="B62" s="1">
        <v>104100</v>
      </c>
      <c r="C62" s="1">
        <v>2</v>
      </c>
      <c r="D62" s="1">
        <v>27</v>
      </c>
      <c r="E62" s="1">
        <v>4</v>
      </c>
      <c r="F62" s="1">
        <v>41</v>
      </c>
      <c r="G62" s="1" t="s">
        <v>0</v>
      </c>
      <c r="H62" s="1" t="s">
        <v>4</v>
      </c>
      <c r="I62" s="1">
        <v>13785.76</v>
      </c>
    </row>
    <row r="63" spans="1:21" x14ac:dyDescent="0.3">
      <c r="A63" s="1">
        <v>62</v>
      </c>
      <c r="B63" s="1">
        <v>68400</v>
      </c>
      <c r="C63" s="1">
        <v>5</v>
      </c>
      <c r="D63" s="1">
        <v>55</v>
      </c>
      <c r="E63" s="1">
        <v>1</v>
      </c>
      <c r="F63" s="1">
        <v>36</v>
      </c>
      <c r="G63" s="1" t="s">
        <v>0</v>
      </c>
      <c r="H63" s="1" t="s">
        <v>4</v>
      </c>
      <c r="I63" s="1">
        <v>12071.37</v>
      </c>
    </row>
    <row r="64" spans="1:21" x14ac:dyDescent="0.3">
      <c r="A64" s="1">
        <v>63</v>
      </c>
      <c r="B64" s="1">
        <v>75400</v>
      </c>
      <c r="C64" s="1">
        <v>1</v>
      </c>
      <c r="D64" s="1">
        <v>2</v>
      </c>
      <c r="E64" s="1">
        <v>4</v>
      </c>
      <c r="F64" s="1">
        <v>58</v>
      </c>
      <c r="G64" s="1" t="s">
        <v>1</v>
      </c>
      <c r="H64" s="1" t="s">
        <v>2</v>
      </c>
      <c r="I64" s="1">
        <v>4114.6400000000003</v>
      </c>
    </row>
    <row r="65" spans="1:9" x14ac:dyDescent="0.3">
      <c r="A65" s="1">
        <v>64</v>
      </c>
      <c r="B65" s="1">
        <v>91300</v>
      </c>
      <c r="C65" s="1">
        <v>4</v>
      </c>
      <c r="D65" s="1">
        <v>14</v>
      </c>
      <c r="E65" s="1">
        <v>2</v>
      </c>
      <c r="F65" s="1">
        <v>55</v>
      </c>
      <c r="G65" s="1" t="s">
        <v>0</v>
      </c>
      <c r="H65" s="1" t="s">
        <v>4</v>
      </c>
      <c r="I65" s="1">
        <v>19451.41</v>
      </c>
    </row>
    <row r="66" spans="1:9" x14ac:dyDescent="0.3">
      <c r="A66" s="1">
        <v>65</v>
      </c>
      <c r="B66" s="1">
        <v>69200</v>
      </c>
      <c r="C66" s="1">
        <v>1</v>
      </c>
      <c r="D66" s="1">
        <v>5</v>
      </c>
      <c r="E66" s="1">
        <v>1</v>
      </c>
      <c r="F66" s="1">
        <v>37</v>
      </c>
      <c r="G66" s="1" t="s">
        <v>0</v>
      </c>
      <c r="H66" s="1" t="s">
        <v>3</v>
      </c>
      <c r="I66" s="1">
        <v>8533.67</v>
      </c>
    </row>
    <row r="67" spans="1:9" x14ac:dyDescent="0.3">
      <c r="A67" s="1">
        <v>66</v>
      </c>
      <c r="B67" s="1">
        <v>71500</v>
      </c>
      <c r="C67" s="1">
        <v>3</v>
      </c>
      <c r="D67" s="1">
        <v>34</v>
      </c>
      <c r="E67" s="1">
        <v>0</v>
      </c>
      <c r="F67" s="1">
        <v>36</v>
      </c>
      <c r="G67" s="1" t="s">
        <v>1</v>
      </c>
      <c r="H67" s="1" t="s">
        <v>4</v>
      </c>
      <c r="I67" s="1">
        <v>18336.189999999999</v>
      </c>
    </row>
    <row r="68" spans="1:9" x14ac:dyDescent="0.3">
      <c r="A68" s="1">
        <v>67</v>
      </c>
      <c r="B68" s="1">
        <v>50800</v>
      </c>
      <c r="C68" s="1">
        <v>4</v>
      </c>
      <c r="D68" s="1">
        <v>23</v>
      </c>
      <c r="E68" s="1">
        <v>3</v>
      </c>
      <c r="F68" s="1">
        <v>29</v>
      </c>
      <c r="G68" s="1" t="s">
        <v>1</v>
      </c>
      <c r="H68" s="1" t="s">
        <v>4</v>
      </c>
      <c r="I68" s="1">
        <v>14612.67</v>
      </c>
    </row>
    <row r="69" spans="1:9" x14ac:dyDescent="0.3">
      <c r="A69" s="1">
        <v>68</v>
      </c>
      <c r="B69" s="1">
        <v>22100</v>
      </c>
      <c r="C69" s="1">
        <v>8</v>
      </c>
      <c r="D69" s="1">
        <v>39</v>
      </c>
      <c r="E69" s="1">
        <v>3</v>
      </c>
      <c r="F69" s="1">
        <v>52</v>
      </c>
      <c r="G69" s="1" t="s">
        <v>1</v>
      </c>
      <c r="H69" s="1" t="s">
        <v>2</v>
      </c>
      <c r="I69" s="1">
        <v>3309.42</v>
      </c>
    </row>
    <row r="70" spans="1:9" x14ac:dyDescent="0.3">
      <c r="A70" s="1">
        <v>69</v>
      </c>
      <c r="B70" s="1">
        <v>38400</v>
      </c>
      <c r="C70" s="1">
        <v>1</v>
      </c>
      <c r="D70" s="1">
        <v>1</v>
      </c>
      <c r="E70" s="1">
        <v>3</v>
      </c>
      <c r="F70" s="1">
        <v>55</v>
      </c>
      <c r="G70" s="1" t="s">
        <v>1</v>
      </c>
      <c r="H70" s="1" t="s">
        <v>4</v>
      </c>
      <c r="I70" s="1">
        <v>11952.3</v>
      </c>
    </row>
    <row r="71" spans="1:9" x14ac:dyDescent="0.3">
      <c r="A71" s="1">
        <v>70</v>
      </c>
      <c r="B71" s="1">
        <v>96000</v>
      </c>
      <c r="C71" s="1">
        <v>6</v>
      </c>
      <c r="D71" s="1">
        <v>36</v>
      </c>
      <c r="E71" s="1">
        <v>2</v>
      </c>
      <c r="F71" s="1">
        <v>19</v>
      </c>
      <c r="G71" s="1" t="s">
        <v>0</v>
      </c>
      <c r="H71" s="1" t="s">
        <v>4</v>
      </c>
      <c r="I71" s="1">
        <v>11498.39</v>
      </c>
    </row>
    <row r="72" spans="1:9" x14ac:dyDescent="0.3">
      <c r="A72" s="1">
        <v>71</v>
      </c>
      <c r="B72" s="1">
        <v>86200</v>
      </c>
      <c r="C72" s="1">
        <v>5</v>
      </c>
      <c r="D72" s="1">
        <v>64</v>
      </c>
      <c r="E72" s="1">
        <v>4</v>
      </c>
      <c r="F72" s="1">
        <v>53</v>
      </c>
      <c r="G72" s="1" t="s">
        <v>0</v>
      </c>
      <c r="H72" s="1" t="s">
        <v>3</v>
      </c>
      <c r="I72" s="1">
        <v>8989.74</v>
      </c>
    </row>
    <row r="73" spans="1:9" x14ac:dyDescent="0.3">
      <c r="A73" s="1">
        <v>72</v>
      </c>
      <c r="B73" s="1">
        <v>43100</v>
      </c>
      <c r="C73" s="1">
        <v>7</v>
      </c>
      <c r="D73" s="1">
        <v>4</v>
      </c>
      <c r="E73" s="1">
        <v>5</v>
      </c>
      <c r="F73" s="1">
        <v>32</v>
      </c>
      <c r="G73" s="1" t="s">
        <v>1</v>
      </c>
      <c r="H73" s="1" t="s">
        <v>2</v>
      </c>
      <c r="I73" s="1">
        <v>733.3</v>
      </c>
    </row>
    <row r="74" spans="1:9" x14ac:dyDescent="0.3">
      <c r="A74" s="1">
        <v>73</v>
      </c>
      <c r="B74" s="1">
        <v>116900</v>
      </c>
      <c r="C74" s="1">
        <v>4</v>
      </c>
      <c r="D74" s="1">
        <v>39</v>
      </c>
      <c r="E74" s="1">
        <v>1</v>
      </c>
      <c r="F74" s="1">
        <v>58</v>
      </c>
      <c r="G74" s="1" t="s">
        <v>0</v>
      </c>
      <c r="H74" s="1" t="s">
        <v>4</v>
      </c>
      <c r="I74" s="1">
        <v>17852.38</v>
      </c>
    </row>
    <row r="75" spans="1:9" x14ac:dyDescent="0.3">
      <c r="A75" s="1">
        <v>74</v>
      </c>
      <c r="B75" s="1">
        <v>58700</v>
      </c>
      <c r="C75" s="1">
        <v>4</v>
      </c>
      <c r="D75" s="1">
        <v>46</v>
      </c>
      <c r="E75" s="1">
        <v>1</v>
      </c>
      <c r="F75" s="1">
        <v>31</v>
      </c>
      <c r="G75" s="1" t="s">
        <v>1</v>
      </c>
      <c r="H75" s="1" t="s">
        <v>4</v>
      </c>
      <c r="I75" s="1">
        <v>14838.47</v>
      </c>
    </row>
    <row r="76" spans="1:9" x14ac:dyDescent="0.3">
      <c r="A76" s="1">
        <v>75</v>
      </c>
      <c r="B76" s="1">
        <v>82300</v>
      </c>
      <c r="C76" s="1">
        <v>5</v>
      </c>
      <c r="D76" s="1">
        <v>34</v>
      </c>
      <c r="E76" s="1">
        <v>5</v>
      </c>
      <c r="F76" s="1">
        <v>46</v>
      </c>
      <c r="G76" s="1" t="s">
        <v>1</v>
      </c>
      <c r="H76" s="1" t="s">
        <v>4</v>
      </c>
      <c r="I76" s="1">
        <v>17472.88</v>
      </c>
    </row>
    <row r="77" spans="1:9" x14ac:dyDescent="0.3">
      <c r="A77" s="1">
        <v>76</v>
      </c>
      <c r="B77" s="1">
        <v>27600</v>
      </c>
      <c r="C77" s="1">
        <v>3</v>
      </c>
      <c r="D77" s="1">
        <v>16</v>
      </c>
      <c r="E77" s="1">
        <v>1</v>
      </c>
      <c r="F77" s="1">
        <v>57</v>
      </c>
      <c r="G77" s="1" t="s">
        <v>1</v>
      </c>
      <c r="H77" s="1" t="s">
        <v>3</v>
      </c>
      <c r="I77" s="1">
        <v>6700.83</v>
      </c>
    </row>
    <row r="78" spans="1:9" x14ac:dyDescent="0.3">
      <c r="A78" s="1">
        <v>77</v>
      </c>
      <c r="B78" s="1">
        <v>66700</v>
      </c>
      <c r="C78" s="1">
        <v>5</v>
      </c>
      <c r="D78" s="1">
        <v>36</v>
      </c>
      <c r="E78" s="1">
        <v>0</v>
      </c>
      <c r="F78" s="1">
        <v>46</v>
      </c>
      <c r="G78" s="1" t="s">
        <v>0</v>
      </c>
      <c r="H78" s="1" t="s">
        <v>4</v>
      </c>
      <c r="I78" s="1">
        <v>10374.6</v>
      </c>
    </row>
    <row r="79" spans="1:9" x14ac:dyDescent="0.3">
      <c r="A79" s="1">
        <v>78</v>
      </c>
      <c r="B79" s="1">
        <v>54200</v>
      </c>
      <c r="C79" s="1">
        <v>3</v>
      </c>
      <c r="D79" s="1">
        <v>18</v>
      </c>
      <c r="E79" s="1">
        <v>2</v>
      </c>
      <c r="F79" s="1">
        <v>47</v>
      </c>
      <c r="G79" s="1" t="s">
        <v>0</v>
      </c>
      <c r="H79" s="1" t="s">
        <v>3</v>
      </c>
      <c r="I79" s="1">
        <v>6115</v>
      </c>
    </row>
    <row r="80" spans="1:9" x14ac:dyDescent="0.3">
      <c r="A80" s="1">
        <v>79</v>
      </c>
      <c r="B80" s="1">
        <v>47800</v>
      </c>
      <c r="C80" s="1">
        <v>2</v>
      </c>
      <c r="D80" s="1">
        <v>40</v>
      </c>
      <c r="E80" s="1">
        <v>1</v>
      </c>
      <c r="F80" s="1">
        <v>51</v>
      </c>
      <c r="G80" s="1" t="s">
        <v>1</v>
      </c>
      <c r="H80" s="1" t="s">
        <v>2</v>
      </c>
      <c r="I80" s="1">
        <v>3108.39</v>
      </c>
    </row>
    <row r="81" spans="1:9" x14ac:dyDescent="0.3">
      <c r="A81" s="1">
        <v>80</v>
      </c>
      <c r="B81" s="1">
        <v>52000</v>
      </c>
      <c r="C81" s="1">
        <v>3</v>
      </c>
      <c r="D81" s="1">
        <v>54</v>
      </c>
      <c r="E81" s="1">
        <v>1</v>
      </c>
      <c r="F81" s="1">
        <v>33</v>
      </c>
      <c r="G81" s="1" t="s">
        <v>0</v>
      </c>
      <c r="H81" s="1" t="s">
        <v>4</v>
      </c>
      <c r="I81" s="1">
        <v>10110.61</v>
      </c>
    </row>
    <row r="82" spans="1:9" x14ac:dyDescent="0.3">
      <c r="A82" s="1">
        <v>81</v>
      </c>
      <c r="B82" s="1">
        <v>111900</v>
      </c>
      <c r="C82" s="1">
        <v>6</v>
      </c>
      <c r="D82" s="1">
        <v>56</v>
      </c>
      <c r="E82" s="1">
        <v>0</v>
      </c>
      <c r="F82" s="1">
        <v>44</v>
      </c>
      <c r="G82" s="1" t="s">
        <v>0</v>
      </c>
      <c r="H82" s="1" t="s">
        <v>4</v>
      </c>
      <c r="I82" s="1">
        <v>23658.83</v>
      </c>
    </row>
    <row r="83" spans="1:9" x14ac:dyDescent="0.3">
      <c r="A83" s="1">
        <v>82</v>
      </c>
      <c r="B83" s="1">
        <v>102800</v>
      </c>
      <c r="C83" s="1">
        <v>6</v>
      </c>
      <c r="D83" s="1">
        <v>47</v>
      </c>
      <c r="E83" s="1">
        <v>5</v>
      </c>
      <c r="F83" s="1">
        <v>46</v>
      </c>
      <c r="G83" s="1" t="s">
        <v>0</v>
      </c>
      <c r="H83" s="1" t="s">
        <v>4</v>
      </c>
      <c r="I83" s="1">
        <v>12695.32</v>
      </c>
    </row>
    <row r="84" spans="1:9" x14ac:dyDescent="0.3">
      <c r="A84" s="1">
        <v>83</v>
      </c>
      <c r="B84" s="1">
        <v>74400</v>
      </c>
      <c r="C84" s="1">
        <v>5</v>
      </c>
      <c r="D84" s="1">
        <v>28</v>
      </c>
      <c r="E84" s="1">
        <v>4</v>
      </c>
      <c r="F84" s="1">
        <v>47</v>
      </c>
      <c r="G84" s="1" t="s">
        <v>0</v>
      </c>
      <c r="H84" s="1" t="s">
        <v>4</v>
      </c>
      <c r="I84" s="1">
        <v>11984.69</v>
      </c>
    </row>
    <row r="85" spans="1:9" x14ac:dyDescent="0.3">
      <c r="A85" s="1">
        <v>84</v>
      </c>
      <c r="B85" s="1">
        <v>61800</v>
      </c>
      <c r="C85" s="1">
        <v>4</v>
      </c>
      <c r="D85" s="1">
        <v>53</v>
      </c>
      <c r="E85" s="1">
        <v>4</v>
      </c>
      <c r="F85" s="1">
        <v>65</v>
      </c>
      <c r="G85" s="1" t="s">
        <v>1</v>
      </c>
      <c r="H85" s="1" t="s">
        <v>4</v>
      </c>
      <c r="I85" s="1">
        <v>11055.97</v>
      </c>
    </row>
    <row r="86" spans="1:9" x14ac:dyDescent="0.3">
      <c r="A86" s="1">
        <v>85</v>
      </c>
      <c r="B86" s="1">
        <v>31900</v>
      </c>
      <c r="C86" s="1">
        <v>6</v>
      </c>
      <c r="D86" s="1">
        <v>53</v>
      </c>
      <c r="E86" s="1">
        <v>3</v>
      </c>
      <c r="F86" s="1">
        <v>55</v>
      </c>
      <c r="G86" s="1" t="s">
        <v>0</v>
      </c>
      <c r="H86" s="1" t="s">
        <v>4</v>
      </c>
      <c r="I86" s="1">
        <v>10089.02</v>
      </c>
    </row>
    <row r="87" spans="1:9" x14ac:dyDescent="0.3">
      <c r="A87" s="1">
        <v>86</v>
      </c>
      <c r="B87" s="1">
        <v>46300</v>
      </c>
      <c r="C87" s="1">
        <v>1</v>
      </c>
      <c r="D87" s="1">
        <v>57</v>
      </c>
      <c r="E87" s="1">
        <v>1</v>
      </c>
      <c r="F87" s="1">
        <v>58</v>
      </c>
      <c r="G87" s="1" t="s">
        <v>1</v>
      </c>
      <c r="H87" s="1" t="s">
        <v>2</v>
      </c>
      <c r="I87" s="1">
        <v>1898.68</v>
      </c>
    </row>
    <row r="88" spans="1:9" x14ac:dyDescent="0.3">
      <c r="A88" s="1">
        <v>87</v>
      </c>
      <c r="B88" s="1">
        <v>82000</v>
      </c>
      <c r="C88" s="1">
        <v>2</v>
      </c>
      <c r="D88" s="1">
        <v>33</v>
      </c>
      <c r="E88" s="1">
        <v>4</v>
      </c>
      <c r="F88" s="1">
        <v>62</v>
      </c>
      <c r="G88" s="1" t="s">
        <v>1</v>
      </c>
      <c r="H88" s="1" t="s">
        <v>3</v>
      </c>
      <c r="I88" s="1">
        <v>7789.87</v>
      </c>
    </row>
    <row r="89" spans="1:9" x14ac:dyDescent="0.3">
      <c r="A89" s="1">
        <v>88</v>
      </c>
      <c r="B89" s="1">
        <v>65700</v>
      </c>
      <c r="C89" s="1">
        <v>8</v>
      </c>
      <c r="D89" s="1">
        <v>16</v>
      </c>
      <c r="E89" s="1">
        <v>1</v>
      </c>
      <c r="F89" s="1">
        <v>56</v>
      </c>
      <c r="G89" s="1" t="s">
        <v>1</v>
      </c>
      <c r="H89" s="1" t="s">
        <v>3</v>
      </c>
      <c r="I89" s="1">
        <v>8496.08</v>
      </c>
    </row>
    <row r="90" spans="1:9" x14ac:dyDescent="0.3">
      <c r="A90" s="1">
        <v>89</v>
      </c>
      <c r="B90" s="1">
        <v>111100</v>
      </c>
      <c r="C90" s="1">
        <v>2</v>
      </c>
      <c r="D90" s="1">
        <v>17</v>
      </c>
      <c r="E90" s="1">
        <v>3</v>
      </c>
      <c r="F90" s="1">
        <v>46</v>
      </c>
      <c r="G90" s="1" t="s">
        <v>1</v>
      </c>
      <c r="H90" s="1" t="s">
        <v>3</v>
      </c>
      <c r="I90" s="1">
        <v>8918.14</v>
      </c>
    </row>
    <row r="91" spans="1:9" x14ac:dyDescent="0.3">
      <c r="A91" s="1">
        <v>90</v>
      </c>
      <c r="B91" s="1">
        <v>22900</v>
      </c>
      <c r="C91" s="1">
        <v>7</v>
      </c>
      <c r="D91" s="1">
        <v>43</v>
      </c>
      <c r="E91" s="1">
        <v>0</v>
      </c>
      <c r="F91" s="1">
        <v>43</v>
      </c>
      <c r="G91" s="1" t="s">
        <v>1</v>
      </c>
      <c r="H91" s="1" t="s">
        <v>2</v>
      </c>
      <c r="I91" s="1">
        <v>2793.13</v>
      </c>
    </row>
    <row r="92" spans="1:9" x14ac:dyDescent="0.3">
      <c r="A92" s="1">
        <v>91</v>
      </c>
      <c r="B92" s="1">
        <v>91200</v>
      </c>
      <c r="C92" s="1">
        <v>3</v>
      </c>
      <c r="D92" s="1">
        <v>26</v>
      </c>
      <c r="E92" s="1">
        <v>4</v>
      </c>
      <c r="F92" s="1">
        <v>29</v>
      </c>
      <c r="G92" s="1" t="s">
        <v>1</v>
      </c>
      <c r="H92" s="1" t="s">
        <v>4</v>
      </c>
      <c r="I92" s="1">
        <v>14772.21</v>
      </c>
    </row>
    <row r="93" spans="1:9" x14ac:dyDescent="0.3">
      <c r="A93" s="1">
        <v>92</v>
      </c>
      <c r="B93" s="1">
        <v>82600</v>
      </c>
      <c r="C93" s="1">
        <v>2</v>
      </c>
      <c r="D93" s="1">
        <v>6</v>
      </c>
      <c r="E93" s="1">
        <v>3</v>
      </c>
      <c r="F93" s="1">
        <v>48</v>
      </c>
      <c r="G93" s="1" t="s">
        <v>0</v>
      </c>
      <c r="H93" s="1" t="s">
        <v>4</v>
      </c>
      <c r="I93" s="1">
        <v>10717.49</v>
      </c>
    </row>
    <row r="94" spans="1:9" x14ac:dyDescent="0.3">
      <c r="A94" s="1">
        <v>93</v>
      </c>
      <c r="B94" s="1">
        <v>41300</v>
      </c>
      <c r="C94" s="1">
        <v>2</v>
      </c>
      <c r="D94" s="1">
        <v>47</v>
      </c>
      <c r="E94" s="1">
        <v>4</v>
      </c>
      <c r="F94" s="1">
        <v>44</v>
      </c>
      <c r="G94" s="1" t="s">
        <v>1</v>
      </c>
      <c r="H94" s="1" t="s">
        <v>2</v>
      </c>
      <c r="I94" s="1">
        <v>3685.09</v>
      </c>
    </row>
    <row r="95" spans="1:9" x14ac:dyDescent="0.3">
      <c r="A95" s="1">
        <v>94</v>
      </c>
      <c r="B95" s="1">
        <v>65500</v>
      </c>
      <c r="C95" s="1">
        <v>7</v>
      </c>
      <c r="D95" s="1">
        <v>46</v>
      </c>
      <c r="E95" s="1">
        <v>3</v>
      </c>
      <c r="F95" s="1">
        <v>60</v>
      </c>
      <c r="G95" s="1" t="s">
        <v>1</v>
      </c>
      <c r="H95" s="1" t="s">
        <v>4</v>
      </c>
      <c r="I95" s="1">
        <v>11248.76</v>
      </c>
    </row>
    <row r="96" spans="1:9" x14ac:dyDescent="0.3">
      <c r="A96" s="1">
        <v>95</v>
      </c>
      <c r="B96" s="1">
        <v>101700</v>
      </c>
      <c r="C96" s="1">
        <v>3</v>
      </c>
      <c r="D96" s="1">
        <v>15</v>
      </c>
      <c r="E96" s="1">
        <v>2</v>
      </c>
      <c r="F96" s="1">
        <v>57</v>
      </c>
      <c r="G96" s="1" t="s">
        <v>1</v>
      </c>
      <c r="H96" s="1" t="s">
        <v>3</v>
      </c>
      <c r="I96" s="1">
        <v>9562.92</v>
      </c>
    </row>
    <row r="97" spans="1:9" x14ac:dyDescent="0.3">
      <c r="A97" s="1">
        <v>96</v>
      </c>
      <c r="B97" s="1">
        <v>135000</v>
      </c>
      <c r="C97" s="1">
        <v>4</v>
      </c>
      <c r="D97" s="1">
        <v>1</v>
      </c>
      <c r="E97" s="1">
        <v>1</v>
      </c>
      <c r="F97" s="1">
        <v>41</v>
      </c>
      <c r="G97" s="1" t="s">
        <v>1</v>
      </c>
      <c r="H97" s="1" t="s">
        <v>4</v>
      </c>
      <c r="I97" s="1">
        <v>23703.03</v>
      </c>
    </row>
    <row r="98" spans="1:9" x14ac:dyDescent="0.3">
      <c r="A98" s="1">
        <v>97</v>
      </c>
      <c r="B98" s="1">
        <v>22600</v>
      </c>
      <c r="C98" s="1">
        <v>3</v>
      </c>
      <c r="D98" s="1">
        <v>35</v>
      </c>
      <c r="E98" s="1">
        <v>4</v>
      </c>
      <c r="F98" s="1">
        <v>57</v>
      </c>
      <c r="G98" s="1" t="s">
        <v>1</v>
      </c>
      <c r="H98" s="1" t="s">
        <v>2</v>
      </c>
      <c r="I98" s="1">
        <v>0</v>
      </c>
    </row>
    <row r="99" spans="1:9" x14ac:dyDescent="0.3">
      <c r="A99" s="1">
        <v>98</v>
      </c>
      <c r="B99" s="1">
        <v>81800</v>
      </c>
      <c r="C99" s="1">
        <v>6</v>
      </c>
      <c r="D99" s="1">
        <v>35</v>
      </c>
      <c r="E99" s="1">
        <v>4</v>
      </c>
      <c r="F99" s="1">
        <v>44</v>
      </c>
      <c r="G99" s="1" t="s">
        <v>0</v>
      </c>
      <c r="H99" s="1" t="s">
        <v>3</v>
      </c>
      <c r="I99" s="1">
        <v>7552.79</v>
      </c>
    </row>
    <row r="100" spans="1:9" x14ac:dyDescent="0.3">
      <c r="A100" s="1">
        <v>99</v>
      </c>
      <c r="B100" s="1">
        <v>83500</v>
      </c>
      <c r="C100" s="1">
        <v>6</v>
      </c>
      <c r="D100" s="1">
        <v>18</v>
      </c>
      <c r="E100" s="1">
        <v>4</v>
      </c>
      <c r="F100" s="1">
        <v>35</v>
      </c>
      <c r="G100" s="1" t="s">
        <v>0</v>
      </c>
      <c r="H100" s="1" t="s">
        <v>4</v>
      </c>
      <c r="I100" s="1">
        <v>11006.5</v>
      </c>
    </row>
    <row r="101" spans="1:9" x14ac:dyDescent="0.3">
      <c r="A101" s="1">
        <v>100</v>
      </c>
      <c r="B101" s="1">
        <v>63900</v>
      </c>
      <c r="C101" s="1">
        <v>5</v>
      </c>
      <c r="D101" s="1">
        <v>57</v>
      </c>
      <c r="E101" s="1">
        <v>5</v>
      </c>
      <c r="F101" s="1">
        <v>33</v>
      </c>
      <c r="G101" s="1" t="s">
        <v>0</v>
      </c>
      <c r="H101" s="1" t="s">
        <v>4</v>
      </c>
      <c r="I101" s="1">
        <v>13574.76</v>
      </c>
    </row>
    <row r="102" spans="1:9" x14ac:dyDescent="0.3">
      <c r="D102" s="20"/>
      <c r="E102" s="19"/>
      <c r="F102" s="19"/>
      <c r="G102" s="19"/>
      <c r="H102" s="18"/>
      <c r="I102" s="17"/>
    </row>
    <row r="103" spans="1:9" x14ac:dyDescent="0.3">
      <c r="D103" s="20"/>
      <c r="E103" s="19"/>
      <c r="F103" s="19"/>
      <c r="G103" s="19"/>
      <c r="H103" s="18"/>
      <c r="I103" s="17"/>
    </row>
    <row r="104" spans="1:9" x14ac:dyDescent="0.3">
      <c r="D104" s="20"/>
      <c r="E104" s="19"/>
      <c r="F104" s="19"/>
      <c r="G104" s="19"/>
      <c r="H104" s="18"/>
      <c r="I104" s="17"/>
    </row>
    <row r="105" spans="1:9" x14ac:dyDescent="0.3">
      <c r="D105" s="20"/>
      <c r="E105" s="19"/>
      <c r="F105" s="19"/>
      <c r="G105" s="19"/>
      <c r="H105" s="18"/>
      <c r="I105" s="17"/>
    </row>
    <row r="106" spans="1:9" x14ac:dyDescent="0.3">
      <c r="D106" s="20"/>
      <c r="E106" s="19"/>
      <c r="F106" s="19"/>
      <c r="G106" s="19"/>
      <c r="H106" s="18"/>
      <c r="I106" s="17"/>
    </row>
    <row r="107" spans="1:9" x14ac:dyDescent="0.3">
      <c r="D107" s="20"/>
      <c r="E107" s="19"/>
      <c r="F107" s="19"/>
      <c r="G107" s="19"/>
      <c r="H107" s="18"/>
      <c r="I107" s="17"/>
    </row>
    <row r="108" spans="1:9" x14ac:dyDescent="0.3">
      <c r="D108" s="20"/>
      <c r="E108" s="19"/>
      <c r="F108" s="19"/>
      <c r="G108" s="19"/>
      <c r="H108" s="18"/>
      <c r="I108" s="17"/>
    </row>
    <row r="109" spans="1:9" x14ac:dyDescent="0.3">
      <c r="D109" s="20"/>
      <c r="E109" s="19"/>
      <c r="F109" s="19"/>
      <c r="G109" s="19"/>
      <c r="H109" s="18"/>
      <c r="I109" s="17"/>
    </row>
    <row r="110" spans="1:9" x14ac:dyDescent="0.3">
      <c r="D110" s="20"/>
      <c r="E110" s="19"/>
      <c r="F110" s="19"/>
      <c r="G110" s="19"/>
      <c r="H110" s="18"/>
      <c r="I110" s="17"/>
    </row>
    <row r="111" spans="1:9" x14ac:dyDescent="0.3">
      <c r="D111" s="20"/>
      <c r="E111" s="19"/>
      <c r="F111" s="19"/>
      <c r="G111" s="19"/>
      <c r="H111" s="18"/>
      <c r="I111" s="17"/>
    </row>
    <row r="112" spans="1:9" x14ac:dyDescent="0.3">
      <c r="D112" s="20"/>
      <c r="E112" s="19"/>
      <c r="F112" s="19"/>
      <c r="G112" s="19"/>
      <c r="H112" s="18"/>
      <c r="I112" s="17"/>
    </row>
    <row r="113" spans="4:9" x14ac:dyDescent="0.3">
      <c r="D113" s="20"/>
      <c r="E113" s="19"/>
      <c r="F113" s="19"/>
      <c r="G113" s="19"/>
      <c r="H113" s="18"/>
      <c r="I113" s="17"/>
    </row>
    <row r="114" spans="4:9" x14ac:dyDescent="0.3">
      <c r="D114" s="20"/>
      <c r="E114" s="19"/>
      <c r="F114" s="19"/>
      <c r="G114" s="19"/>
      <c r="H114" s="18"/>
      <c r="I114" s="17"/>
    </row>
    <row r="115" spans="4:9" x14ac:dyDescent="0.3">
      <c r="D115" s="20"/>
      <c r="E115" s="19"/>
      <c r="F115" s="19"/>
      <c r="G115" s="19"/>
      <c r="H115" s="18"/>
      <c r="I115" s="17"/>
    </row>
    <row r="116" spans="4:9" x14ac:dyDescent="0.3">
      <c r="D116" s="20"/>
      <c r="E116" s="19"/>
      <c r="F116" s="19"/>
      <c r="G116" s="19"/>
      <c r="H116" s="18"/>
      <c r="I116" s="17"/>
    </row>
    <row r="117" spans="4:9" x14ac:dyDescent="0.3">
      <c r="D117" s="20"/>
      <c r="E117" s="19"/>
      <c r="F117" s="19"/>
      <c r="G117" s="19"/>
      <c r="H117" s="18"/>
      <c r="I117" s="17"/>
    </row>
    <row r="118" spans="4:9" x14ac:dyDescent="0.3">
      <c r="D118" s="20"/>
      <c r="E118" s="19"/>
      <c r="F118" s="19"/>
      <c r="G118" s="19"/>
      <c r="H118" s="18"/>
      <c r="I118" s="17"/>
    </row>
    <row r="119" spans="4:9" x14ac:dyDescent="0.3">
      <c r="D119" s="20"/>
      <c r="E119" s="19"/>
      <c r="F119" s="19"/>
      <c r="G119" s="19"/>
      <c r="H119" s="18"/>
      <c r="I119" s="17"/>
    </row>
    <row r="120" spans="4:9" x14ac:dyDescent="0.3">
      <c r="D120" s="20"/>
      <c r="E120" s="19"/>
      <c r="F120" s="19"/>
      <c r="G120" s="19"/>
      <c r="H120" s="18"/>
      <c r="I120" s="17"/>
    </row>
    <row r="121" spans="4:9" x14ac:dyDescent="0.3">
      <c r="D121" s="20"/>
      <c r="E121" s="19"/>
      <c r="F121" s="19"/>
      <c r="G121" s="19"/>
      <c r="H121" s="18"/>
      <c r="I121" s="17"/>
    </row>
    <row r="122" spans="4:9" x14ac:dyDescent="0.3">
      <c r="D122" s="20"/>
      <c r="E122" s="19"/>
      <c r="F122" s="19"/>
      <c r="G122" s="19"/>
      <c r="H122" s="18"/>
      <c r="I122" s="17"/>
    </row>
    <row r="123" spans="4:9" x14ac:dyDescent="0.3">
      <c r="D123" s="20"/>
      <c r="E123" s="19"/>
      <c r="F123" s="19"/>
      <c r="G123" s="19"/>
      <c r="H123" s="18"/>
      <c r="I123" s="17"/>
    </row>
    <row r="124" spans="4:9" x14ac:dyDescent="0.3">
      <c r="D124" s="20"/>
      <c r="E124" s="19"/>
      <c r="F124" s="19"/>
      <c r="G124" s="19"/>
      <c r="H124" s="18"/>
      <c r="I124" s="17"/>
    </row>
    <row r="125" spans="4:9" x14ac:dyDescent="0.3">
      <c r="D125" s="20"/>
      <c r="E125" s="19"/>
      <c r="F125" s="19"/>
      <c r="G125" s="19"/>
      <c r="H125" s="18"/>
      <c r="I125" s="17"/>
    </row>
    <row r="126" spans="4:9" x14ac:dyDescent="0.3">
      <c r="D126" s="20"/>
      <c r="E126" s="19"/>
      <c r="F126" s="19"/>
      <c r="G126" s="19"/>
      <c r="H126" s="18"/>
      <c r="I126" s="17"/>
    </row>
    <row r="127" spans="4:9" x14ac:dyDescent="0.3">
      <c r="D127" s="20"/>
      <c r="E127" s="19"/>
      <c r="F127" s="19"/>
      <c r="G127" s="19"/>
      <c r="H127" s="18"/>
      <c r="I127" s="17"/>
    </row>
    <row r="128" spans="4:9" x14ac:dyDescent="0.3">
      <c r="D128" s="20"/>
      <c r="E128" s="19"/>
      <c r="F128" s="19"/>
      <c r="G128" s="19"/>
      <c r="H128" s="18"/>
      <c r="I128" s="17"/>
    </row>
    <row r="129" spans="4:9" x14ac:dyDescent="0.3">
      <c r="D129" s="20"/>
      <c r="E129" s="19"/>
      <c r="F129" s="19"/>
      <c r="G129" s="19"/>
      <c r="H129" s="18"/>
      <c r="I129" s="17"/>
    </row>
    <row r="130" spans="4:9" x14ac:dyDescent="0.3">
      <c r="D130" s="20"/>
      <c r="E130" s="19"/>
      <c r="F130" s="19"/>
      <c r="G130" s="19"/>
      <c r="H130" s="18"/>
      <c r="I130" s="17"/>
    </row>
    <row r="131" spans="4:9" x14ac:dyDescent="0.3">
      <c r="D131" s="20"/>
      <c r="E131" s="19"/>
      <c r="F131" s="19"/>
      <c r="G131" s="19"/>
      <c r="H131" s="18"/>
      <c r="I131" s="17"/>
    </row>
    <row r="132" spans="4:9" x14ac:dyDescent="0.3">
      <c r="D132" s="20"/>
      <c r="E132" s="19"/>
      <c r="F132" s="19"/>
      <c r="G132" s="19"/>
      <c r="H132" s="18"/>
      <c r="I132" s="17"/>
    </row>
    <row r="133" spans="4:9" x14ac:dyDescent="0.3">
      <c r="D133" s="20"/>
      <c r="E133" s="19"/>
      <c r="F133" s="19"/>
      <c r="G133" s="19"/>
      <c r="H133" s="18"/>
      <c r="I133" s="17"/>
    </row>
    <row r="134" spans="4:9" x14ac:dyDescent="0.3">
      <c r="D134" s="20"/>
      <c r="E134" s="19"/>
      <c r="F134" s="19"/>
      <c r="G134" s="19"/>
      <c r="H134" s="18"/>
      <c r="I134" s="17"/>
    </row>
    <row r="135" spans="4:9" x14ac:dyDescent="0.3">
      <c r="D135" s="20"/>
      <c r="E135" s="19"/>
      <c r="F135" s="19"/>
      <c r="G135" s="19"/>
      <c r="H135" s="18"/>
      <c r="I135" s="17"/>
    </row>
    <row r="136" spans="4:9" x14ac:dyDescent="0.3">
      <c r="D136" s="20"/>
      <c r="E136" s="19"/>
      <c r="F136" s="19"/>
      <c r="G136" s="19"/>
      <c r="H136" s="18"/>
      <c r="I136" s="17"/>
    </row>
    <row r="137" spans="4:9" x14ac:dyDescent="0.3">
      <c r="D137" s="20"/>
      <c r="E137" s="19"/>
      <c r="F137" s="19"/>
      <c r="G137" s="19"/>
      <c r="H137" s="18"/>
      <c r="I137" s="17"/>
    </row>
    <row r="138" spans="4:9" x14ac:dyDescent="0.3">
      <c r="D138" s="20"/>
      <c r="E138" s="19"/>
      <c r="F138" s="19"/>
      <c r="G138" s="19"/>
      <c r="H138" s="18"/>
      <c r="I138" s="17"/>
    </row>
    <row r="139" spans="4:9" x14ac:dyDescent="0.3">
      <c r="D139" s="20"/>
      <c r="E139" s="19"/>
      <c r="F139" s="19"/>
      <c r="G139" s="19"/>
      <c r="H139" s="18"/>
      <c r="I139" s="17"/>
    </row>
    <row r="140" spans="4:9" x14ac:dyDescent="0.3">
      <c r="D140" s="20"/>
      <c r="E140" s="19"/>
      <c r="F140" s="19"/>
      <c r="G140" s="19"/>
      <c r="H140" s="18"/>
      <c r="I140" s="17"/>
    </row>
    <row r="141" spans="4:9" x14ac:dyDescent="0.3">
      <c r="D141" s="20"/>
      <c r="E141" s="19"/>
      <c r="F141" s="19"/>
      <c r="G141" s="19"/>
      <c r="H141" s="18"/>
      <c r="I141" s="17"/>
    </row>
    <row r="142" spans="4:9" x14ac:dyDescent="0.3">
      <c r="D142" s="20"/>
      <c r="E142" s="19"/>
      <c r="F142" s="19"/>
      <c r="G142" s="19"/>
      <c r="H142" s="18"/>
      <c r="I142" s="17"/>
    </row>
    <row r="143" spans="4:9" x14ac:dyDescent="0.3">
      <c r="D143" s="20"/>
      <c r="E143" s="19"/>
      <c r="F143" s="19"/>
      <c r="G143" s="19"/>
      <c r="H143" s="18"/>
      <c r="I143" s="17"/>
    </row>
    <row r="144" spans="4:9" x14ac:dyDescent="0.3">
      <c r="D144" s="20"/>
      <c r="E144" s="19"/>
      <c r="F144" s="19"/>
      <c r="G144" s="19"/>
      <c r="H144" s="18"/>
      <c r="I144" s="17"/>
    </row>
    <row r="145" spans="4:9" x14ac:dyDescent="0.3">
      <c r="D145" s="20"/>
      <c r="E145" s="19"/>
      <c r="F145" s="19"/>
      <c r="G145" s="19"/>
      <c r="H145" s="18"/>
      <c r="I145" s="17"/>
    </row>
    <row r="146" spans="4:9" x14ac:dyDescent="0.3">
      <c r="D146" s="20"/>
      <c r="E146" s="19"/>
      <c r="F146" s="19"/>
      <c r="G146" s="19"/>
      <c r="H146" s="18"/>
      <c r="I146" s="17"/>
    </row>
    <row r="147" spans="4:9" x14ac:dyDescent="0.3">
      <c r="D147" s="20"/>
      <c r="E147" s="19"/>
      <c r="F147" s="19"/>
      <c r="G147" s="19"/>
      <c r="H147" s="18"/>
      <c r="I147" s="17"/>
    </row>
    <row r="148" spans="4:9" x14ac:dyDescent="0.3">
      <c r="D148" s="20"/>
      <c r="E148" s="19"/>
      <c r="F148" s="19"/>
      <c r="G148" s="19"/>
      <c r="H148" s="18"/>
      <c r="I148" s="17"/>
    </row>
    <row r="149" spans="4:9" x14ac:dyDescent="0.3">
      <c r="D149" s="20"/>
      <c r="E149" s="19"/>
      <c r="F149" s="19"/>
      <c r="G149" s="19"/>
      <c r="H149" s="18"/>
      <c r="I149" s="17"/>
    </row>
    <row r="150" spans="4:9" x14ac:dyDescent="0.3">
      <c r="D150" s="20"/>
      <c r="E150" s="19"/>
      <c r="F150" s="19"/>
      <c r="G150" s="19"/>
      <c r="H150" s="18"/>
      <c r="I150" s="17"/>
    </row>
    <row r="151" spans="4:9" x14ac:dyDescent="0.3">
      <c r="D151" s="20"/>
      <c r="E151" s="19"/>
      <c r="F151" s="19"/>
      <c r="G151" s="19"/>
      <c r="H151" s="18"/>
      <c r="I151" s="17"/>
    </row>
    <row r="152" spans="4:9" x14ac:dyDescent="0.3">
      <c r="D152" s="20"/>
      <c r="E152" s="19"/>
      <c r="F152" s="19"/>
      <c r="G152" s="19"/>
      <c r="H152" s="18"/>
      <c r="I152" s="17"/>
    </row>
    <row r="153" spans="4:9" x14ac:dyDescent="0.3">
      <c r="D153" s="20"/>
      <c r="E153" s="19"/>
      <c r="F153" s="19"/>
      <c r="G153" s="19"/>
      <c r="H153" s="18"/>
      <c r="I153" s="17"/>
    </row>
    <row r="154" spans="4:9" x14ac:dyDescent="0.3">
      <c r="D154" s="20"/>
      <c r="E154" s="19"/>
      <c r="F154" s="19"/>
      <c r="G154" s="19"/>
      <c r="H154" s="18"/>
      <c r="I154" s="17"/>
    </row>
    <row r="155" spans="4:9" x14ac:dyDescent="0.3">
      <c r="D155" s="20"/>
      <c r="E155" s="19"/>
      <c r="F155" s="19"/>
      <c r="G155" s="19"/>
      <c r="H155" s="18"/>
      <c r="I155" s="17"/>
    </row>
    <row r="156" spans="4:9" x14ac:dyDescent="0.3">
      <c r="D156" s="20"/>
      <c r="E156" s="19"/>
      <c r="F156" s="19"/>
      <c r="G156" s="19"/>
      <c r="H156" s="18"/>
      <c r="I156" s="17"/>
    </row>
    <row r="157" spans="4:9" x14ac:dyDescent="0.3">
      <c r="D157" s="20"/>
      <c r="E157" s="19"/>
      <c r="F157" s="19"/>
      <c r="G157" s="19"/>
      <c r="H157" s="18"/>
      <c r="I157" s="17"/>
    </row>
    <row r="158" spans="4:9" x14ac:dyDescent="0.3">
      <c r="D158" s="20"/>
      <c r="E158" s="19"/>
      <c r="F158" s="19"/>
      <c r="G158" s="19"/>
      <c r="H158" s="18"/>
      <c r="I158" s="17"/>
    </row>
    <row r="159" spans="4:9" x14ac:dyDescent="0.3">
      <c r="D159" s="20"/>
      <c r="E159" s="19"/>
      <c r="F159" s="19"/>
      <c r="G159" s="19"/>
      <c r="H159" s="18"/>
      <c r="I159" s="17"/>
    </row>
    <row r="160" spans="4:9" x14ac:dyDescent="0.3">
      <c r="D160" s="20"/>
      <c r="E160" s="19"/>
      <c r="F160" s="19"/>
      <c r="G160" s="19"/>
      <c r="H160" s="18"/>
      <c r="I160" s="17"/>
    </row>
    <row r="161" spans="4:9" x14ac:dyDescent="0.3">
      <c r="D161" s="20"/>
      <c r="E161" s="19"/>
      <c r="F161" s="19"/>
      <c r="G161" s="19"/>
      <c r="H161" s="18"/>
      <c r="I161" s="17"/>
    </row>
    <row r="162" spans="4:9" x14ac:dyDescent="0.3">
      <c r="D162" s="20"/>
      <c r="E162" s="19"/>
      <c r="F162" s="19"/>
      <c r="G162" s="19"/>
      <c r="H162" s="18"/>
      <c r="I162" s="17"/>
    </row>
    <row r="163" spans="4:9" x14ac:dyDescent="0.3">
      <c r="D163" s="20"/>
      <c r="E163" s="19"/>
      <c r="F163" s="19"/>
      <c r="G163" s="19"/>
      <c r="H163" s="18"/>
      <c r="I163" s="17"/>
    </row>
    <row r="164" spans="4:9" x14ac:dyDescent="0.3">
      <c r="D164" s="20"/>
      <c r="E164" s="19"/>
      <c r="F164" s="19"/>
      <c r="G164" s="19"/>
      <c r="H164" s="18"/>
      <c r="I164" s="17"/>
    </row>
    <row r="165" spans="4:9" x14ac:dyDescent="0.3">
      <c r="D165" s="20"/>
      <c r="E165" s="19"/>
      <c r="F165" s="19"/>
      <c r="G165" s="19"/>
      <c r="H165" s="18"/>
      <c r="I165" s="17"/>
    </row>
    <row r="166" spans="4:9" x14ac:dyDescent="0.3">
      <c r="D166" s="20"/>
      <c r="E166" s="19"/>
      <c r="F166" s="19"/>
      <c r="G166" s="19"/>
      <c r="H166" s="18"/>
      <c r="I166" s="17"/>
    </row>
    <row r="167" spans="4:9" x14ac:dyDescent="0.3">
      <c r="D167" s="20"/>
      <c r="E167" s="19"/>
      <c r="F167" s="19"/>
      <c r="G167" s="19"/>
      <c r="H167" s="18"/>
      <c r="I167" s="17"/>
    </row>
    <row r="168" spans="4:9" x14ac:dyDescent="0.3">
      <c r="D168" s="20"/>
      <c r="E168" s="19"/>
      <c r="F168" s="19"/>
      <c r="G168" s="19"/>
      <c r="H168" s="18"/>
      <c r="I168" s="17"/>
    </row>
    <row r="169" spans="4:9" x14ac:dyDescent="0.3">
      <c r="D169" s="20"/>
      <c r="E169" s="19"/>
      <c r="F169" s="19"/>
      <c r="G169" s="19"/>
      <c r="H169" s="18"/>
      <c r="I169" s="17"/>
    </row>
    <row r="170" spans="4:9" x14ac:dyDescent="0.3">
      <c r="D170" s="20"/>
      <c r="E170" s="19"/>
      <c r="F170" s="19"/>
      <c r="G170" s="19"/>
      <c r="H170" s="18"/>
      <c r="I170" s="17"/>
    </row>
    <row r="171" spans="4:9" x14ac:dyDescent="0.3">
      <c r="D171" s="20"/>
      <c r="E171" s="19"/>
      <c r="F171" s="19"/>
      <c r="G171" s="19"/>
      <c r="H171" s="18"/>
      <c r="I171" s="17"/>
    </row>
    <row r="172" spans="4:9" x14ac:dyDescent="0.3">
      <c r="D172" s="20"/>
      <c r="E172" s="19"/>
      <c r="F172" s="19"/>
      <c r="G172" s="19"/>
      <c r="H172" s="18"/>
      <c r="I172" s="17"/>
    </row>
    <row r="173" spans="4:9" x14ac:dyDescent="0.3">
      <c r="D173" s="20"/>
      <c r="E173" s="19"/>
      <c r="F173" s="19"/>
      <c r="G173" s="19"/>
      <c r="H173" s="18"/>
      <c r="I173" s="17"/>
    </row>
    <row r="174" spans="4:9" x14ac:dyDescent="0.3">
      <c r="D174" s="20"/>
      <c r="E174" s="19"/>
      <c r="F174" s="19"/>
      <c r="G174" s="19"/>
      <c r="H174" s="18"/>
      <c r="I174" s="17"/>
    </row>
    <row r="175" spans="4:9" x14ac:dyDescent="0.3">
      <c r="D175" s="20"/>
      <c r="E175" s="19"/>
      <c r="F175" s="19"/>
      <c r="G175" s="19"/>
      <c r="H175" s="18"/>
      <c r="I175" s="17"/>
    </row>
    <row r="176" spans="4:9" x14ac:dyDescent="0.3">
      <c r="D176" s="20"/>
      <c r="E176" s="19"/>
      <c r="F176" s="19"/>
      <c r="G176" s="19"/>
      <c r="H176" s="18"/>
      <c r="I176" s="17"/>
    </row>
    <row r="177" spans="4:9" x14ac:dyDescent="0.3">
      <c r="D177" s="20"/>
      <c r="E177" s="19"/>
      <c r="F177" s="19"/>
      <c r="G177" s="19"/>
      <c r="H177" s="18"/>
      <c r="I177" s="17"/>
    </row>
    <row r="178" spans="4:9" x14ac:dyDescent="0.3">
      <c r="D178" s="20"/>
      <c r="E178" s="19"/>
      <c r="F178" s="19"/>
      <c r="G178" s="19"/>
      <c r="H178" s="18"/>
      <c r="I178" s="17"/>
    </row>
    <row r="179" spans="4:9" x14ac:dyDescent="0.3">
      <c r="D179" s="20"/>
      <c r="E179" s="19"/>
      <c r="F179" s="19"/>
      <c r="G179" s="19"/>
      <c r="H179" s="18"/>
      <c r="I179" s="17"/>
    </row>
    <row r="180" spans="4:9" x14ac:dyDescent="0.3">
      <c r="D180" s="20"/>
      <c r="E180" s="19"/>
      <c r="F180" s="19"/>
      <c r="G180" s="19"/>
      <c r="H180" s="18"/>
      <c r="I180" s="17"/>
    </row>
    <row r="181" spans="4:9" x14ac:dyDescent="0.3">
      <c r="D181" s="20"/>
      <c r="E181" s="19"/>
      <c r="F181" s="19"/>
      <c r="G181" s="19"/>
      <c r="H181" s="18"/>
      <c r="I181" s="17"/>
    </row>
    <row r="182" spans="4:9" x14ac:dyDescent="0.3">
      <c r="D182" s="20"/>
      <c r="E182" s="19"/>
      <c r="F182" s="19"/>
      <c r="G182" s="19"/>
      <c r="H182" s="18"/>
      <c r="I182" s="17"/>
    </row>
    <row r="183" spans="4:9" x14ac:dyDescent="0.3">
      <c r="D183" s="20"/>
      <c r="E183" s="19"/>
      <c r="F183" s="19"/>
      <c r="G183" s="19"/>
      <c r="H183" s="18"/>
      <c r="I183" s="17"/>
    </row>
    <row r="184" spans="4:9" x14ac:dyDescent="0.3">
      <c r="D184" s="20"/>
      <c r="E184" s="19"/>
      <c r="F184" s="19"/>
      <c r="G184" s="19"/>
      <c r="H184" s="18"/>
      <c r="I184" s="17"/>
    </row>
    <row r="185" spans="4:9" x14ac:dyDescent="0.3">
      <c r="D185" s="20"/>
      <c r="E185" s="19"/>
      <c r="F185" s="19"/>
      <c r="G185" s="19"/>
      <c r="H185" s="18"/>
      <c r="I185" s="17"/>
    </row>
    <row r="186" spans="4:9" x14ac:dyDescent="0.3">
      <c r="D186" s="20"/>
      <c r="E186" s="19"/>
      <c r="F186" s="19"/>
      <c r="G186" s="19"/>
      <c r="H186" s="18"/>
      <c r="I186" s="17"/>
    </row>
    <row r="187" spans="4:9" x14ac:dyDescent="0.3">
      <c r="D187" s="20"/>
      <c r="E187" s="19"/>
      <c r="F187" s="19"/>
      <c r="G187" s="19"/>
      <c r="H187" s="18"/>
      <c r="I187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3A48-AF48-C343-B54A-31FE02539830}">
  <dimension ref="A1:DJ110"/>
  <sheetViews>
    <sheetView zoomScale="85" zoomScaleNormal="85" workbookViewId="0">
      <selection activeCell="C16" sqref="C16"/>
    </sheetView>
  </sheetViews>
  <sheetFormatPr defaultColWidth="10.796875" defaultRowHeight="14.4" x14ac:dyDescent="0.3"/>
  <cols>
    <col min="1" max="1" width="16.296875" style="1" customWidth="1"/>
    <col min="2" max="2" width="15.09765625" style="1" bestFit="1" customWidth="1"/>
    <col min="3" max="3" width="16.09765625" style="1" bestFit="1" customWidth="1"/>
    <col min="4" max="4" width="7" style="1" bestFit="1" customWidth="1"/>
    <col min="5" max="5" width="11" style="1" bestFit="1" customWidth="1"/>
    <col min="6" max="6" width="14.5" style="1" bestFit="1" customWidth="1"/>
    <col min="7" max="7" width="13" style="1" bestFit="1" customWidth="1"/>
    <col min="8" max="8" width="19.69921875" style="1" bestFit="1" customWidth="1"/>
    <col min="9" max="9" width="20.69921875" style="1" bestFit="1" customWidth="1"/>
    <col min="10" max="10" width="24" style="1" bestFit="1" customWidth="1"/>
    <col min="11" max="11" width="14.5" style="1" bestFit="1" customWidth="1"/>
    <col min="12" max="12" width="10.796875" style="1"/>
    <col min="13" max="13" width="13" style="1" bestFit="1" customWidth="1"/>
    <col min="14" max="14" width="8.5" style="1" bestFit="1" customWidth="1"/>
    <col min="15" max="22" width="2.296875" style="1" bestFit="1" customWidth="1"/>
    <col min="23" max="112" width="3.19921875" style="1" bestFit="1" customWidth="1"/>
    <col min="113" max="113" width="4.19921875" style="1" bestFit="1" customWidth="1"/>
    <col min="114" max="16384" width="10.796875" style="1"/>
  </cols>
  <sheetData>
    <row r="1" spans="1:114" ht="18" x14ac:dyDescent="0.35">
      <c r="A1" s="9" t="s">
        <v>11</v>
      </c>
      <c r="B1" s="9" t="s">
        <v>9</v>
      </c>
      <c r="C1" s="10"/>
      <c r="D1" s="10"/>
      <c r="E1" s="9"/>
      <c r="F1" s="9"/>
      <c r="G1" s="9"/>
      <c r="H1" s="9"/>
      <c r="I1" s="9"/>
    </row>
    <row r="2" spans="1:114" ht="18" x14ac:dyDescent="0.35">
      <c r="A2" s="9"/>
      <c r="B2" s="9" t="s">
        <v>8</v>
      </c>
      <c r="C2" s="10"/>
      <c r="D2" s="10"/>
      <c r="E2" s="9"/>
      <c r="F2" s="9"/>
      <c r="G2" s="9"/>
      <c r="H2" s="9"/>
      <c r="I2" s="9"/>
    </row>
    <row r="3" spans="1:114" ht="15.6" x14ac:dyDescent="0.3">
      <c r="A3" s="7"/>
      <c r="B3" s="7"/>
      <c r="C3" s="7"/>
      <c r="D3" s="7"/>
      <c r="E3" s="7"/>
      <c r="F3" s="7"/>
      <c r="G3" s="6"/>
      <c r="H3" s="6"/>
      <c r="I3" s="7"/>
    </row>
    <row r="4" spans="1:114" ht="18" x14ac:dyDescent="0.35">
      <c r="A4" s="5"/>
      <c r="B4" s="5" t="s">
        <v>7</v>
      </c>
      <c r="C4" s="5"/>
      <c r="D4" s="5"/>
      <c r="E4" s="5"/>
      <c r="F4" s="5"/>
      <c r="G4" s="5"/>
      <c r="H4" s="5"/>
      <c r="I4" s="7"/>
    </row>
    <row r="5" spans="1:114" ht="15.6" x14ac:dyDescent="0.3">
      <c r="A5" s="4" t="s">
        <v>5</v>
      </c>
      <c r="B5" s="8">
        <f>GETPIVOTDATA("Gender",$B$20,"Gender","Female","Quality Rating","Poor")</f>
        <v>0.72222222222222221</v>
      </c>
      <c r="E5" s="7"/>
      <c r="F5" s="7"/>
      <c r="G5" s="7"/>
      <c r="H5" s="7"/>
      <c r="I5" s="7"/>
    </row>
    <row r="6" spans="1:114" ht="15.6" x14ac:dyDescent="0.3">
      <c r="I6" s="6"/>
    </row>
    <row r="7" spans="1:114" ht="18" x14ac:dyDescent="0.35">
      <c r="A7" s="5"/>
      <c r="B7" s="5" t="s">
        <v>6</v>
      </c>
      <c r="C7" s="5"/>
      <c r="D7" s="5"/>
      <c r="E7" s="5"/>
      <c r="F7" s="5"/>
      <c r="G7" s="5"/>
      <c r="H7" s="5"/>
    </row>
    <row r="8" spans="1:114" ht="15.6" x14ac:dyDescent="0.3">
      <c r="A8" s="4" t="s">
        <v>5</v>
      </c>
      <c r="B8" s="3">
        <f>GETPIVOTDATA("Gender",$B$20,"Gender","Female")</f>
        <v>0.56000000000000005</v>
      </c>
    </row>
    <row r="9" spans="1:114" ht="15.6" x14ac:dyDescent="0.3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</row>
    <row r="10" spans="1:114" ht="15.6" x14ac:dyDescent="0.3"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ht="15.6" x14ac:dyDescent="0.3">
      <c r="B11" s="30" t="s">
        <v>32</v>
      </c>
      <c r="C11" s="30" t="s">
        <v>31</v>
      </c>
      <c r="D11"/>
      <c r="E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</row>
    <row r="12" spans="1:114" ht="15.6" x14ac:dyDescent="0.3">
      <c r="B12" s="30" t="s">
        <v>29</v>
      </c>
      <c r="C12" t="s">
        <v>1</v>
      </c>
      <c r="D12" t="s">
        <v>0</v>
      </c>
      <c r="E12" t="s">
        <v>30</v>
      </c>
      <c r="M12"/>
      <c r="N12"/>
      <c r="O12"/>
    </row>
    <row r="13" spans="1:114" ht="15.6" x14ac:dyDescent="0.3">
      <c r="B13" s="31" t="s">
        <v>4</v>
      </c>
      <c r="C13" s="32">
        <v>30</v>
      </c>
      <c r="D13" s="32">
        <v>29</v>
      </c>
      <c r="E13" s="32">
        <v>59</v>
      </c>
      <c r="M13"/>
      <c r="N13"/>
      <c r="O13"/>
    </row>
    <row r="14" spans="1:114" ht="15.6" x14ac:dyDescent="0.3">
      <c r="B14" s="31" t="s">
        <v>3</v>
      </c>
      <c r="C14" s="32">
        <v>13</v>
      </c>
      <c r="D14" s="32">
        <v>10</v>
      </c>
      <c r="E14" s="32">
        <v>23</v>
      </c>
      <c r="M14"/>
      <c r="N14"/>
      <c r="O14"/>
    </row>
    <row r="15" spans="1:114" ht="15.6" x14ac:dyDescent="0.3">
      <c r="B15" s="31" t="s">
        <v>2</v>
      </c>
      <c r="C15" s="32">
        <v>13</v>
      </c>
      <c r="D15" s="32">
        <v>5</v>
      </c>
      <c r="E15" s="32">
        <v>18</v>
      </c>
      <c r="M15"/>
      <c r="N15"/>
      <c r="O15"/>
    </row>
    <row r="16" spans="1:114" ht="15.6" x14ac:dyDescent="0.3">
      <c r="B16" s="31" t="s">
        <v>30</v>
      </c>
      <c r="C16" s="32">
        <v>56</v>
      </c>
      <c r="D16" s="32">
        <v>44</v>
      </c>
      <c r="E16" s="32">
        <v>100</v>
      </c>
      <c r="M16"/>
      <c r="N16"/>
      <c r="O16"/>
    </row>
    <row r="17" spans="2:17" ht="15.6" x14ac:dyDescent="0.3">
      <c r="B17"/>
      <c r="C17"/>
      <c r="D17"/>
      <c r="M17"/>
      <c r="N17"/>
      <c r="O17"/>
    </row>
    <row r="18" spans="2:17" ht="15.6" x14ac:dyDescent="0.3">
      <c r="B18"/>
      <c r="C18"/>
      <c r="D18"/>
      <c r="M18"/>
      <c r="N18"/>
      <c r="O18"/>
    </row>
    <row r="19" spans="2:17" ht="15.6" x14ac:dyDescent="0.3">
      <c r="B19"/>
      <c r="C19"/>
      <c r="D19"/>
      <c r="M19"/>
      <c r="N19"/>
      <c r="O19"/>
    </row>
    <row r="20" spans="2:17" ht="15.6" x14ac:dyDescent="0.3">
      <c r="B20" s="30" t="s">
        <v>32</v>
      </c>
      <c r="C20" s="30" t="s">
        <v>31</v>
      </c>
      <c r="D20"/>
      <c r="E20"/>
      <c r="M20"/>
      <c r="N20"/>
      <c r="O20"/>
    </row>
    <row r="21" spans="2:17" ht="15.6" x14ac:dyDescent="0.3">
      <c r="B21" s="30" t="s">
        <v>29</v>
      </c>
      <c r="C21" t="s">
        <v>1</v>
      </c>
      <c r="D21" t="s">
        <v>0</v>
      </c>
      <c r="E21" t="s">
        <v>30</v>
      </c>
      <c r="M21"/>
      <c r="N21"/>
      <c r="O21"/>
    </row>
    <row r="22" spans="2:17" ht="15.6" x14ac:dyDescent="0.3">
      <c r="B22" s="31" t="s">
        <v>4</v>
      </c>
      <c r="C22" s="33">
        <v>0.50847457627118642</v>
      </c>
      <c r="D22" s="33">
        <v>0.49152542372881358</v>
      </c>
      <c r="E22" s="33">
        <v>1</v>
      </c>
      <c r="M22"/>
      <c r="N22"/>
      <c r="O22"/>
    </row>
    <row r="23" spans="2:17" ht="15.6" x14ac:dyDescent="0.3">
      <c r="B23" s="31" t="s">
        <v>3</v>
      </c>
      <c r="C23" s="33">
        <v>0.56521739130434778</v>
      </c>
      <c r="D23" s="33">
        <v>0.43478260869565216</v>
      </c>
      <c r="E23" s="33">
        <v>1</v>
      </c>
      <c r="M23"/>
      <c r="N23"/>
      <c r="O23"/>
    </row>
    <row r="24" spans="2:17" ht="15.6" x14ac:dyDescent="0.3">
      <c r="B24" s="31" t="s">
        <v>2</v>
      </c>
      <c r="C24" s="33">
        <v>0.72222222222222221</v>
      </c>
      <c r="D24" s="33">
        <v>0.27777777777777779</v>
      </c>
      <c r="E24" s="33">
        <v>1</v>
      </c>
      <c r="M24"/>
      <c r="N24"/>
      <c r="O24"/>
    </row>
    <row r="25" spans="2:17" ht="15.6" x14ac:dyDescent="0.3">
      <c r="B25" s="31" t="s">
        <v>30</v>
      </c>
      <c r="C25" s="33">
        <v>0.56000000000000005</v>
      </c>
      <c r="D25" s="33">
        <v>0.44</v>
      </c>
      <c r="E25" s="33">
        <v>1</v>
      </c>
      <c r="M25"/>
      <c r="N25"/>
      <c r="O25"/>
    </row>
    <row r="26" spans="2:17" ht="15.6" x14ac:dyDescent="0.3">
      <c r="B26"/>
      <c r="C26"/>
      <c r="D26"/>
      <c r="E26"/>
      <c r="M26"/>
      <c r="N26"/>
      <c r="O26"/>
      <c r="P26"/>
      <c r="Q26"/>
    </row>
    <row r="27" spans="2:17" ht="15.6" x14ac:dyDescent="0.3">
      <c r="B27"/>
      <c r="C27"/>
      <c r="D27"/>
      <c r="M27"/>
      <c r="N27"/>
      <c r="O27"/>
      <c r="P27"/>
      <c r="Q27"/>
    </row>
    <row r="28" spans="2:17" ht="15.6" x14ac:dyDescent="0.3">
      <c r="B28"/>
      <c r="C28"/>
      <c r="D28"/>
      <c r="E28"/>
      <c r="F28"/>
      <c r="M28"/>
      <c r="N28"/>
      <c r="O28"/>
      <c r="P28"/>
      <c r="Q28"/>
    </row>
    <row r="29" spans="2:17" ht="15.6" x14ac:dyDescent="0.3">
      <c r="B29"/>
      <c r="C29"/>
      <c r="D29"/>
      <c r="E29"/>
      <c r="F29"/>
      <c r="M29"/>
      <c r="N29"/>
      <c r="O29"/>
      <c r="P29"/>
      <c r="Q29"/>
    </row>
    <row r="30" spans="2:17" ht="15.6" x14ac:dyDescent="0.3">
      <c r="B30"/>
      <c r="C30"/>
      <c r="D30"/>
      <c r="E30"/>
      <c r="F30"/>
      <c r="M30"/>
      <c r="N30"/>
      <c r="O30"/>
      <c r="P30"/>
      <c r="Q30"/>
    </row>
    <row r="31" spans="2:17" ht="15.6" x14ac:dyDescent="0.3">
      <c r="B31"/>
      <c r="C31"/>
      <c r="D31"/>
      <c r="E31"/>
      <c r="F31"/>
      <c r="M31"/>
      <c r="N31"/>
      <c r="O31"/>
      <c r="P31"/>
      <c r="Q31"/>
    </row>
    <row r="32" spans="2:17" ht="15.6" x14ac:dyDescent="0.3">
      <c r="B32"/>
      <c r="C32"/>
      <c r="D32"/>
      <c r="M32"/>
      <c r="N32"/>
      <c r="O32"/>
      <c r="P32"/>
      <c r="Q32"/>
    </row>
    <row r="33" spans="2:17" ht="15.6" x14ac:dyDescent="0.3">
      <c r="B33"/>
      <c r="C33"/>
      <c r="D33"/>
      <c r="M33"/>
      <c r="N33"/>
      <c r="O33"/>
      <c r="P33"/>
      <c r="Q33"/>
    </row>
    <row r="34" spans="2:17" ht="15.6" x14ac:dyDescent="0.3">
      <c r="B34"/>
      <c r="C34"/>
      <c r="D34"/>
      <c r="M34"/>
      <c r="N34"/>
      <c r="O34"/>
      <c r="P34"/>
      <c r="Q34"/>
    </row>
    <row r="35" spans="2:17" ht="15.6" x14ac:dyDescent="0.3">
      <c r="B35"/>
      <c r="C35"/>
      <c r="D35"/>
      <c r="M35"/>
      <c r="N35"/>
      <c r="O35"/>
      <c r="P35"/>
      <c r="Q35"/>
    </row>
    <row r="36" spans="2:17" ht="15.6" x14ac:dyDescent="0.3">
      <c r="B36"/>
      <c r="C36"/>
      <c r="D36"/>
      <c r="M36"/>
      <c r="N36"/>
      <c r="O36"/>
      <c r="P36"/>
      <c r="Q36"/>
    </row>
    <row r="37" spans="2:17" ht="15.6" x14ac:dyDescent="0.3">
      <c r="B37"/>
      <c r="C37"/>
      <c r="D37"/>
      <c r="M37"/>
      <c r="N37"/>
      <c r="O37"/>
      <c r="P37"/>
      <c r="Q37"/>
    </row>
    <row r="38" spans="2:17" ht="15.6" x14ac:dyDescent="0.3">
      <c r="M38"/>
      <c r="N38"/>
    </row>
    <row r="39" spans="2:17" ht="15.6" x14ac:dyDescent="0.3">
      <c r="M39"/>
      <c r="N39"/>
    </row>
    <row r="40" spans="2:17" ht="15.6" x14ac:dyDescent="0.3">
      <c r="M40"/>
      <c r="N40"/>
    </row>
    <row r="41" spans="2:17" ht="15.6" x14ac:dyDescent="0.3">
      <c r="M41"/>
      <c r="N41"/>
    </row>
    <row r="42" spans="2:17" ht="15.6" x14ac:dyDescent="0.3">
      <c r="H42"/>
      <c r="I42"/>
    </row>
    <row r="43" spans="2:17" ht="15.6" x14ac:dyDescent="0.3">
      <c r="H43"/>
      <c r="I43"/>
    </row>
    <row r="44" spans="2:17" ht="15.6" x14ac:dyDescent="0.3">
      <c r="H44"/>
      <c r="I44"/>
    </row>
    <row r="45" spans="2:17" ht="15.6" x14ac:dyDescent="0.3">
      <c r="H45"/>
      <c r="I45"/>
    </row>
    <row r="46" spans="2:17" ht="15.6" x14ac:dyDescent="0.3">
      <c r="G46"/>
      <c r="H46"/>
      <c r="I46"/>
      <c r="M46"/>
      <c r="N46"/>
    </row>
    <row r="47" spans="2:17" ht="15.6" x14ac:dyDescent="0.3">
      <c r="G47"/>
      <c r="H47"/>
      <c r="I47"/>
      <c r="M47"/>
      <c r="N47"/>
    </row>
    <row r="48" spans="2:17" ht="15.6" x14ac:dyDescent="0.3">
      <c r="G48"/>
      <c r="H48"/>
      <c r="I48"/>
      <c r="M48"/>
      <c r="N48"/>
    </row>
    <row r="49" spans="7:14" ht="15.6" x14ac:dyDescent="0.3">
      <c r="G49"/>
      <c r="H49"/>
      <c r="I49"/>
      <c r="M49"/>
      <c r="N49"/>
    </row>
    <row r="50" spans="7:14" ht="15.6" x14ac:dyDescent="0.3">
      <c r="G50"/>
      <c r="H50"/>
      <c r="I50"/>
      <c r="M50"/>
      <c r="N50"/>
    </row>
    <row r="51" spans="7:14" ht="15.6" x14ac:dyDescent="0.3">
      <c r="G51"/>
      <c r="H51"/>
      <c r="I51"/>
      <c r="M51"/>
      <c r="N51"/>
    </row>
    <row r="52" spans="7:14" ht="15.6" x14ac:dyDescent="0.3">
      <c r="G52"/>
      <c r="H52"/>
      <c r="I52"/>
      <c r="M52"/>
      <c r="N52"/>
    </row>
    <row r="53" spans="7:14" ht="15.6" x14ac:dyDescent="0.3">
      <c r="G53"/>
      <c r="H53"/>
      <c r="I53"/>
      <c r="M53"/>
      <c r="N53"/>
    </row>
    <row r="54" spans="7:14" ht="15.6" x14ac:dyDescent="0.3">
      <c r="G54"/>
      <c r="H54"/>
      <c r="I54"/>
      <c r="M54"/>
      <c r="N54"/>
    </row>
    <row r="55" spans="7:14" ht="15.6" x14ac:dyDescent="0.3">
      <c r="G55"/>
      <c r="H55"/>
      <c r="I55"/>
      <c r="M55"/>
      <c r="N55"/>
    </row>
    <row r="56" spans="7:14" ht="15.6" x14ac:dyDescent="0.3">
      <c r="G56"/>
      <c r="H56"/>
      <c r="I56"/>
      <c r="M56"/>
      <c r="N56"/>
    </row>
    <row r="57" spans="7:14" ht="15.6" x14ac:dyDescent="0.3">
      <c r="G57"/>
      <c r="H57"/>
      <c r="I57"/>
      <c r="M57"/>
      <c r="N57"/>
    </row>
    <row r="58" spans="7:14" ht="15.6" x14ac:dyDescent="0.3">
      <c r="G58"/>
      <c r="H58"/>
      <c r="I58"/>
      <c r="M58"/>
      <c r="N58"/>
    </row>
    <row r="59" spans="7:14" ht="15.6" x14ac:dyDescent="0.3">
      <c r="G59"/>
      <c r="H59"/>
      <c r="I59"/>
      <c r="M59"/>
      <c r="N59"/>
    </row>
    <row r="60" spans="7:14" ht="15.6" x14ac:dyDescent="0.3">
      <c r="M60"/>
      <c r="N60"/>
    </row>
    <row r="61" spans="7:14" ht="15.6" x14ac:dyDescent="0.3">
      <c r="M61"/>
      <c r="N61"/>
    </row>
    <row r="62" spans="7:14" ht="15.6" x14ac:dyDescent="0.3">
      <c r="M62"/>
      <c r="N62"/>
    </row>
    <row r="63" spans="7:14" ht="15.6" x14ac:dyDescent="0.3">
      <c r="M63"/>
      <c r="N63"/>
    </row>
    <row r="64" spans="7:14" ht="15.6" x14ac:dyDescent="0.3">
      <c r="M64"/>
      <c r="N64"/>
    </row>
    <row r="65" spans="13:14" ht="15.6" x14ac:dyDescent="0.3">
      <c r="M65"/>
      <c r="N65"/>
    </row>
    <row r="66" spans="13:14" ht="15.6" x14ac:dyDescent="0.3">
      <c r="M66"/>
      <c r="N66"/>
    </row>
    <row r="67" spans="13:14" ht="15.6" x14ac:dyDescent="0.3">
      <c r="M67"/>
      <c r="N67"/>
    </row>
    <row r="68" spans="13:14" ht="15.6" x14ac:dyDescent="0.3">
      <c r="M68"/>
      <c r="N68"/>
    </row>
    <row r="69" spans="13:14" ht="15.6" x14ac:dyDescent="0.3">
      <c r="M69"/>
      <c r="N69"/>
    </row>
    <row r="70" spans="13:14" ht="15.6" x14ac:dyDescent="0.3">
      <c r="M70"/>
      <c r="N70"/>
    </row>
    <row r="71" spans="13:14" ht="15.6" x14ac:dyDescent="0.3">
      <c r="M71"/>
      <c r="N71"/>
    </row>
    <row r="72" spans="13:14" ht="15.6" x14ac:dyDescent="0.3">
      <c r="M72"/>
      <c r="N72"/>
    </row>
    <row r="73" spans="13:14" ht="15.6" x14ac:dyDescent="0.3">
      <c r="M73"/>
      <c r="N73"/>
    </row>
    <row r="74" spans="13:14" ht="15.6" x14ac:dyDescent="0.3">
      <c r="M74"/>
      <c r="N74"/>
    </row>
    <row r="75" spans="13:14" ht="15.6" x14ac:dyDescent="0.3">
      <c r="M75"/>
      <c r="N75"/>
    </row>
    <row r="76" spans="13:14" ht="15.6" x14ac:dyDescent="0.3">
      <c r="M76"/>
      <c r="N76"/>
    </row>
    <row r="77" spans="13:14" ht="15.6" x14ac:dyDescent="0.3">
      <c r="M77"/>
      <c r="N77"/>
    </row>
    <row r="78" spans="13:14" ht="15.6" x14ac:dyDescent="0.3">
      <c r="M78"/>
      <c r="N78"/>
    </row>
    <row r="79" spans="13:14" ht="15.6" x14ac:dyDescent="0.3">
      <c r="M79"/>
      <c r="N79"/>
    </row>
    <row r="80" spans="13:14" ht="15.6" x14ac:dyDescent="0.3">
      <c r="M80"/>
      <c r="N80"/>
    </row>
    <row r="81" spans="13:14" ht="15.6" x14ac:dyDescent="0.3">
      <c r="M81"/>
      <c r="N81"/>
    </row>
    <row r="82" spans="13:14" ht="15.6" x14ac:dyDescent="0.3">
      <c r="M82"/>
      <c r="N82"/>
    </row>
    <row r="83" spans="13:14" ht="15.6" x14ac:dyDescent="0.3">
      <c r="M83"/>
      <c r="N83"/>
    </row>
    <row r="84" spans="13:14" ht="15.6" x14ac:dyDescent="0.3">
      <c r="M84"/>
      <c r="N84"/>
    </row>
    <row r="85" spans="13:14" ht="15.6" x14ac:dyDescent="0.3">
      <c r="M85"/>
      <c r="N85"/>
    </row>
    <row r="86" spans="13:14" ht="15.6" x14ac:dyDescent="0.3">
      <c r="M86"/>
      <c r="N86"/>
    </row>
    <row r="87" spans="13:14" ht="15.6" x14ac:dyDescent="0.3">
      <c r="M87"/>
      <c r="N87"/>
    </row>
    <row r="88" spans="13:14" ht="15.6" x14ac:dyDescent="0.3">
      <c r="M88"/>
      <c r="N88"/>
    </row>
    <row r="89" spans="13:14" ht="15.6" x14ac:dyDescent="0.3">
      <c r="M89"/>
      <c r="N89"/>
    </row>
    <row r="90" spans="13:14" ht="15.6" x14ac:dyDescent="0.3">
      <c r="M90"/>
      <c r="N90"/>
    </row>
    <row r="91" spans="13:14" ht="15.6" x14ac:dyDescent="0.3">
      <c r="M91"/>
      <c r="N91"/>
    </row>
    <row r="92" spans="13:14" ht="15.6" x14ac:dyDescent="0.3">
      <c r="M92"/>
      <c r="N92"/>
    </row>
    <row r="93" spans="13:14" ht="15.6" x14ac:dyDescent="0.3">
      <c r="M93"/>
      <c r="N93"/>
    </row>
    <row r="94" spans="13:14" ht="15.6" x14ac:dyDescent="0.3">
      <c r="M94"/>
      <c r="N94"/>
    </row>
    <row r="95" spans="13:14" ht="15.6" x14ac:dyDescent="0.3">
      <c r="M95"/>
      <c r="N95"/>
    </row>
    <row r="96" spans="13:14" ht="15.6" x14ac:dyDescent="0.3">
      <c r="M96"/>
      <c r="N96"/>
    </row>
    <row r="97" spans="13:14" ht="15.6" x14ac:dyDescent="0.3">
      <c r="M97"/>
      <c r="N97"/>
    </row>
    <row r="98" spans="13:14" ht="15.6" x14ac:dyDescent="0.3">
      <c r="M98"/>
      <c r="N98"/>
    </row>
    <row r="99" spans="13:14" ht="15.6" x14ac:dyDescent="0.3">
      <c r="M99"/>
      <c r="N99"/>
    </row>
    <row r="100" spans="13:14" ht="15.6" x14ac:dyDescent="0.3">
      <c r="M100"/>
      <c r="N100"/>
    </row>
    <row r="101" spans="13:14" ht="15.6" x14ac:dyDescent="0.3">
      <c r="M101"/>
      <c r="N101"/>
    </row>
    <row r="102" spans="13:14" ht="15.6" x14ac:dyDescent="0.3">
      <c r="M102"/>
      <c r="N102"/>
    </row>
    <row r="103" spans="13:14" ht="15.6" x14ac:dyDescent="0.3">
      <c r="M103"/>
      <c r="N103"/>
    </row>
    <row r="104" spans="13:14" ht="15.6" x14ac:dyDescent="0.3">
      <c r="M104"/>
      <c r="N104"/>
    </row>
    <row r="105" spans="13:14" ht="15.6" x14ac:dyDescent="0.3">
      <c r="M105"/>
      <c r="N105"/>
    </row>
    <row r="106" spans="13:14" ht="15.6" x14ac:dyDescent="0.3">
      <c r="M106"/>
      <c r="N106"/>
    </row>
    <row r="107" spans="13:14" ht="15.6" x14ac:dyDescent="0.3">
      <c r="M107"/>
      <c r="N107"/>
    </row>
    <row r="108" spans="13:14" ht="15.6" x14ac:dyDescent="0.3">
      <c r="M108"/>
      <c r="N108"/>
    </row>
    <row r="109" spans="13:14" ht="15.6" x14ac:dyDescent="0.3">
      <c r="M109"/>
      <c r="N109"/>
    </row>
    <row r="110" spans="13:14" ht="15.6" x14ac:dyDescent="0.3">
      <c r="M110"/>
      <c r="N110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259-D785-434C-8EB4-287BF33CAFA7}">
  <dimension ref="A1:CV122"/>
  <sheetViews>
    <sheetView tabSelected="1" zoomScale="145" zoomScaleNormal="145" workbookViewId="0">
      <selection activeCell="B13" sqref="B13"/>
    </sheetView>
  </sheetViews>
  <sheetFormatPr defaultColWidth="10.796875" defaultRowHeight="14.4" x14ac:dyDescent="0.3"/>
  <cols>
    <col min="1" max="1" width="23.69921875" style="1" customWidth="1"/>
    <col min="2" max="2" width="19.69921875" style="1" bestFit="1" customWidth="1"/>
    <col min="3" max="3" width="25.796875" style="1" bestFit="1" customWidth="1"/>
    <col min="4" max="4" width="18.69921875" style="1" bestFit="1" customWidth="1"/>
    <col min="5" max="82" width="7.69921875" style="1" bestFit="1" customWidth="1"/>
    <col min="83" max="99" width="8.69921875" style="1" bestFit="1" customWidth="1"/>
    <col min="100" max="16384" width="10.796875" style="1"/>
  </cols>
  <sheetData>
    <row r="1" spans="1:11" ht="18" x14ac:dyDescent="0.35">
      <c r="A1" s="5" t="s">
        <v>10</v>
      </c>
      <c r="B1" s="29" t="s">
        <v>27</v>
      </c>
      <c r="C1" s="29"/>
      <c r="D1" s="29"/>
      <c r="E1" s="29"/>
      <c r="F1" s="29"/>
      <c r="G1" s="29"/>
      <c r="H1" s="29"/>
      <c r="I1" s="29"/>
      <c r="J1" s="29"/>
      <c r="K1" s="5"/>
    </row>
    <row r="2" spans="1:11" ht="18" x14ac:dyDescent="0.35">
      <c r="A2" s="5"/>
      <c r="B2" s="5" t="s">
        <v>26</v>
      </c>
      <c r="C2" s="26"/>
      <c r="D2" s="26"/>
      <c r="E2" s="5"/>
      <c r="F2" s="5"/>
      <c r="G2" s="5"/>
      <c r="H2" s="5"/>
      <c r="I2" s="5"/>
      <c r="J2" s="5"/>
      <c r="K2" s="5"/>
    </row>
    <row r="3" spans="1:11" ht="18" x14ac:dyDescent="0.35">
      <c r="A3" s="5"/>
      <c r="B3" s="5"/>
      <c r="C3" s="26"/>
      <c r="D3" s="5"/>
      <c r="E3" s="5"/>
      <c r="F3" s="5"/>
      <c r="G3" s="5"/>
      <c r="H3" s="5"/>
      <c r="I3" s="5"/>
      <c r="J3" s="5"/>
      <c r="K3" s="5"/>
    </row>
    <row r="4" spans="1:11" x14ac:dyDescent="0.3">
      <c r="B4" s="1" t="s">
        <v>1</v>
      </c>
      <c r="D4" s="1" t="s">
        <v>0</v>
      </c>
    </row>
    <row r="5" spans="1:11" x14ac:dyDescent="0.3">
      <c r="A5" s="1" t="s">
        <v>25</v>
      </c>
      <c r="B5" s="28">
        <f>COUNTIF(Gender,"Female")</f>
        <v>56</v>
      </c>
      <c r="D5" s="28">
        <f>COUNTIF(Gender,"Male")</f>
        <v>44</v>
      </c>
    </row>
    <row r="7" spans="1:11" x14ac:dyDescent="0.3">
      <c r="A7" s="2" t="s">
        <v>24</v>
      </c>
      <c r="B7" s="27">
        <f>AVERAGEIF(Gender,"Female",Annual_Income)</f>
        <v>63432.142857142855</v>
      </c>
      <c r="D7" s="27">
        <f>AVERAGEIF(Gender,"MALE",Annual_Income)</f>
        <v>70675</v>
      </c>
    </row>
    <row r="9" spans="1:11" x14ac:dyDescent="0.3">
      <c r="A9" s="1" t="s">
        <v>23</v>
      </c>
      <c r="B9" s="27">
        <f>SUMIF(Gender,"Female",Annual_Income)</f>
        <v>3552200</v>
      </c>
      <c r="D9" s="27">
        <f>SUMIF(Gender,"Male",Annual_Income)</f>
        <v>3109700</v>
      </c>
    </row>
    <row r="11" spans="1:11" x14ac:dyDescent="0.3">
      <c r="A11" s="1" t="s">
        <v>22</v>
      </c>
      <c r="B11" s="27">
        <f>SUM(B9,D9)</f>
        <v>6661900</v>
      </c>
      <c r="C11" s="1" t="s">
        <v>21</v>
      </c>
    </row>
    <row r="15" spans="1:11" ht="15.6" x14ac:dyDescent="0.3">
      <c r="B15"/>
      <c r="C15"/>
      <c r="D15"/>
    </row>
    <row r="16" spans="1:11" ht="15.6" x14ac:dyDescent="0.3">
      <c r="B16"/>
      <c r="C16"/>
      <c r="D16"/>
    </row>
    <row r="17" spans="2:100" ht="15.6" x14ac:dyDescent="0.3">
      <c r="B17"/>
      <c r="C17"/>
      <c r="D17"/>
    </row>
    <row r="18" spans="2:100" ht="15.6" x14ac:dyDescent="0.3">
      <c r="B18"/>
      <c r="C18"/>
      <c r="D18"/>
    </row>
    <row r="19" spans="2:100" ht="15.6" x14ac:dyDescent="0.3">
      <c r="B19"/>
      <c r="C19"/>
      <c r="D19"/>
    </row>
    <row r="20" spans="2:100" ht="15.6" x14ac:dyDescent="0.3">
      <c r="B20"/>
      <c r="C20"/>
      <c r="D20"/>
    </row>
    <row r="21" spans="2:100" ht="15.6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2:100" ht="15.6" x14ac:dyDescent="0.3">
      <c r="B22"/>
      <c r="C22"/>
      <c r="D22"/>
      <c r="E22"/>
      <c r="F22" t="s">
        <v>28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2:100" ht="15.6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2:100" ht="15.6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2:100" ht="15.6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2:100" ht="15.6" x14ac:dyDescent="0.3">
      <c r="B26"/>
      <c r="C26"/>
      <c r="D26"/>
    </row>
    <row r="27" spans="2:100" ht="15.6" x14ac:dyDescent="0.3">
      <c r="B27"/>
      <c r="C27"/>
      <c r="D27"/>
    </row>
    <row r="28" spans="2:100" ht="15.6" x14ac:dyDescent="0.3">
      <c r="B28"/>
      <c r="C28"/>
      <c r="D28"/>
    </row>
    <row r="29" spans="2:100" ht="15.6" x14ac:dyDescent="0.3">
      <c r="B29"/>
      <c r="C29"/>
      <c r="D29"/>
    </row>
    <row r="30" spans="2:100" ht="15.6" x14ac:dyDescent="0.3">
      <c r="B30"/>
      <c r="C30"/>
      <c r="D30"/>
    </row>
    <row r="31" spans="2:100" ht="15.6" x14ac:dyDescent="0.3">
      <c r="B31"/>
      <c r="C31"/>
      <c r="D31"/>
    </row>
    <row r="32" spans="2:100" ht="15.6" x14ac:dyDescent="0.3">
      <c r="B32"/>
      <c r="C32"/>
      <c r="D32"/>
    </row>
    <row r="33" spans="2:4" ht="15.6" x14ac:dyDescent="0.3">
      <c r="B33"/>
      <c r="C33"/>
      <c r="D33"/>
    </row>
    <row r="34" spans="2:4" ht="15.6" x14ac:dyDescent="0.3">
      <c r="B34"/>
      <c r="C34"/>
      <c r="D34"/>
    </row>
    <row r="35" spans="2:4" ht="15.6" x14ac:dyDescent="0.3">
      <c r="B35"/>
      <c r="C35"/>
      <c r="D35"/>
    </row>
    <row r="36" spans="2:4" ht="15.6" x14ac:dyDescent="0.3">
      <c r="B36"/>
      <c r="C36"/>
      <c r="D36"/>
    </row>
    <row r="37" spans="2:4" ht="15.6" x14ac:dyDescent="0.3">
      <c r="B37"/>
      <c r="C37"/>
      <c r="D37"/>
    </row>
    <row r="38" spans="2:4" ht="15.6" x14ac:dyDescent="0.3">
      <c r="B38"/>
      <c r="C38"/>
      <c r="D38"/>
    </row>
    <row r="39" spans="2:4" ht="15.6" x14ac:dyDescent="0.3">
      <c r="B39"/>
      <c r="C39"/>
      <c r="D39"/>
    </row>
    <row r="40" spans="2:4" ht="15.6" x14ac:dyDescent="0.3">
      <c r="B40"/>
      <c r="C40"/>
      <c r="D40"/>
    </row>
    <row r="41" spans="2:4" ht="15.6" x14ac:dyDescent="0.3">
      <c r="B41"/>
      <c r="C41"/>
      <c r="D41"/>
    </row>
    <row r="42" spans="2:4" ht="15.6" x14ac:dyDescent="0.3">
      <c r="B42"/>
      <c r="C42"/>
      <c r="D42"/>
    </row>
    <row r="43" spans="2:4" ht="15.6" x14ac:dyDescent="0.3">
      <c r="B43"/>
      <c r="C43"/>
      <c r="D43"/>
    </row>
    <row r="44" spans="2:4" ht="15.6" x14ac:dyDescent="0.3">
      <c r="B44"/>
      <c r="C44"/>
      <c r="D44"/>
    </row>
    <row r="45" spans="2:4" ht="15.6" x14ac:dyDescent="0.3">
      <c r="B45"/>
    </row>
    <row r="46" spans="2:4" ht="15.6" x14ac:dyDescent="0.3">
      <c r="B46"/>
    </row>
    <row r="47" spans="2:4" ht="15.6" x14ac:dyDescent="0.3">
      <c r="B47"/>
    </row>
    <row r="48" spans="2:4" ht="15.6" x14ac:dyDescent="0.3">
      <c r="B48"/>
    </row>
    <row r="49" spans="2:2" ht="15.6" x14ac:dyDescent="0.3">
      <c r="B49"/>
    </row>
    <row r="50" spans="2:2" ht="15.6" x14ac:dyDescent="0.3">
      <c r="B50"/>
    </row>
    <row r="51" spans="2:2" ht="15.6" x14ac:dyDescent="0.3">
      <c r="B51"/>
    </row>
    <row r="52" spans="2:2" ht="15.6" x14ac:dyDescent="0.3">
      <c r="B52"/>
    </row>
    <row r="53" spans="2:2" ht="15.6" x14ac:dyDescent="0.3">
      <c r="B53"/>
    </row>
    <row r="54" spans="2:2" ht="15.6" x14ac:dyDescent="0.3">
      <c r="B54"/>
    </row>
    <row r="55" spans="2:2" ht="15.6" x14ac:dyDescent="0.3">
      <c r="B55"/>
    </row>
    <row r="56" spans="2:2" ht="15.6" x14ac:dyDescent="0.3">
      <c r="B56"/>
    </row>
    <row r="57" spans="2:2" ht="15.6" x14ac:dyDescent="0.3">
      <c r="B57"/>
    </row>
    <row r="58" spans="2:2" ht="15.6" x14ac:dyDescent="0.3">
      <c r="B58"/>
    </row>
    <row r="59" spans="2:2" ht="15.6" x14ac:dyDescent="0.3">
      <c r="B59"/>
    </row>
    <row r="60" spans="2:2" ht="15.6" x14ac:dyDescent="0.3">
      <c r="B60"/>
    </row>
    <row r="61" spans="2:2" ht="15.6" x14ac:dyDescent="0.3">
      <c r="B61"/>
    </row>
    <row r="62" spans="2:2" ht="15.6" x14ac:dyDescent="0.3">
      <c r="B62"/>
    </row>
    <row r="63" spans="2:2" ht="15.6" x14ac:dyDescent="0.3">
      <c r="B63"/>
    </row>
    <row r="64" spans="2:2" ht="15.6" x14ac:dyDescent="0.3">
      <c r="B64"/>
    </row>
    <row r="65" spans="2:2" ht="15.6" x14ac:dyDescent="0.3">
      <c r="B65"/>
    </row>
    <row r="66" spans="2:2" ht="15.6" x14ac:dyDescent="0.3">
      <c r="B66"/>
    </row>
    <row r="67" spans="2:2" ht="15.6" x14ac:dyDescent="0.3">
      <c r="B67"/>
    </row>
    <row r="68" spans="2:2" ht="15.6" x14ac:dyDescent="0.3">
      <c r="B68"/>
    </row>
    <row r="69" spans="2:2" ht="15.6" x14ac:dyDescent="0.3">
      <c r="B69"/>
    </row>
    <row r="70" spans="2:2" ht="15.6" x14ac:dyDescent="0.3">
      <c r="B70"/>
    </row>
    <row r="71" spans="2:2" ht="15.6" x14ac:dyDescent="0.3">
      <c r="B71"/>
    </row>
    <row r="72" spans="2:2" ht="15.6" x14ac:dyDescent="0.3">
      <c r="B72"/>
    </row>
    <row r="73" spans="2:2" ht="15.6" x14ac:dyDescent="0.3">
      <c r="B73"/>
    </row>
    <row r="74" spans="2:2" ht="15.6" x14ac:dyDescent="0.3">
      <c r="B74"/>
    </row>
    <row r="75" spans="2:2" ht="15.6" x14ac:dyDescent="0.3">
      <c r="B75"/>
    </row>
    <row r="76" spans="2:2" ht="15.6" x14ac:dyDescent="0.3">
      <c r="B76"/>
    </row>
    <row r="77" spans="2:2" ht="15.6" x14ac:dyDescent="0.3">
      <c r="B77"/>
    </row>
    <row r="78" spans="2:2" ht="15.6" x14ac:dyDescent="0.3">
      <c r="B78"/>
    </row>
    <row r="79" spans="2:2" ht="15.6" x14ac:dyDescent="0.3">
      <c r="B79"/>
    </row>
    <row r="80" spans="2:2" ht="15.6" x14ac:dyDescent="0.3">
      <c r="B80"/>
    </row>
    <row r="81" spans="2:2" ht="15.6" x14ac:dyDescent="0.3">
      <c r="B81"/>
    </row>
    <row r="82" spans="2:2" ht="15.6" x14ac:dyDescent="0.3">
      <c r="B82"/>
    </row>
    <row r="83" spans="2:2" ht="15.6" x14ac:dyDescent="0.3">
      <c r="B83"/>
    </row>
    <row r="84" spans="2:2" ht="15.6" x14ac:dyDescent="0.3">
      <c r="B84"/>
    </row>
    <row r="85" spans="2:2" ht="15.6" x14ac:dyDescent="0.3">
      <c r="B85"/>
    </row>
    <row r="86" spans="2:2" ht="15.6" x14ac:dyDescent="0.3">
      <c r="B86"/>
    </row>
    <row r="87" spans="2:2" ht="15.6" x14ac:dyDescent="0.3">
      <c r="B87"/>
    </row>
    <row r="88" spans="2:2" ht="15.6" x14ac:dyDescent="0.3">
      <c r="B88"/>
    </row>
    <row r="89" spans="2:2" ht="15.6" x14ac:dyDescent="0.3">
      <c r="B89"/>
    </row>
    <row r="90" spans="2:2" ht="15.6" x14ac:dyDescent="0.3">
      <c r="B90"/>
    </row>
    <row r="91" spans="2:2" ht="15.6" x14ac:dyDescent="0.3">
      <c r="B91"/>
    </row>
    <row r="92" spans="2:2" ht="15.6" x14ac:dyDescent="0.3">
      <c r="B92"/>
    </row>
    <row r="93" spans="2:2" ht="15.6" x14ac:dyDescent="0.3">
      <c r="B93"/>
    </row>
    <row r="94" spans="2:2" ht="15.6" x14ac:dyDescent="0.3">
      <c r="B94"/>
    </row>
    <row r="95" spans="2:2" ht="15.6" x14ac:dyDescent="0.3">
      <c r="B95"/>
    </row>
    <row r="96" spans="2:2" ht="15.6" x14ac:dyDescent="0.3">
      <c r="B96"/>
    </row>
    <row r="97" spans="2:2" ht="15.6" x14ac:dyDescent="0.3">
      <c r="B97"/>
    </row>
    <row r="98" spans="2:2" ht="15.6" x14ac:dyDescent="0.3">
      <c r="B98"/>
    </row>
    <row r="99" spans="2:2" ht="15.6" x14ac:dyDescent="0.3">
      <c r="B99"/>
    </row>
    <row r="100" spans="2:2" ht="15.6" x14ac:dyDescent="0.3">
      <c r="B100"/>
    </row>
    <row r="101" spans="2:2" ht="15.6" x14ac:dyDescent="0.3">
      <c r="B101"/>
    </row>
    <row r="102" spans="2:2" ht="15.6" x14ac:dyDescent="0.3">
      <c r="B102"/>
    </row>
    <row r="103" spans="2:2" ht="15.6" x14ac:dyDescent="0.3">
      <c r="B103"/>
    </row>
    <row r="104" spans="2:2" ht="15.6" x14ac:dyDescent="0.3">
      <c r="B104"/>
    </row>
    <row r="105" spans="2:2" ht="15.6" x14ac:dyDescent="0.3">
      <c r="B105"/>
    </row>
    <row r="106" spans="2:2" ht="15.6" x14ac:dyDescent="0.3">
      <c r="B106"/>
    </row>
    <row r="107" spans="2:2" ht="15.6" x14ac:dyDescent="0.3">
      <c r="B107"/>
    </row>
    <row r="108" spans="2:2" ht="15.6" x14ac:dyDescent="0.3">
      <c r="B108"/>
    </row>
    <row r="109" spans="2:2" ht="15.6" x14ac:dyDescent="0.3">
      <c r="B109"/>
    </row>
    <row r="110" spans="2:2" ht="15.6" x14ac:dyDescent="0.3">
      <c r="B110"/>
    </row>
    <row r="111" spans="2:2" ht="15.6" x14ac:dyDescent="0.3">
      <c r="B111"/>
    </row>
    <row r="112" spans="2:2" ht="15.6" x14ac:dyDescent="0.3">
      <c r="B112"/>
    </row>
    <row r="113" spans="2:2" ht="15.6" x14ac:dyDescent="0.3">
      <c r="B113"/>
    </row>
    <row r="114" spans="2:2" ht="15.6" x14ac:dyDescent="0.3">
      <c r="B114"/>
    </row>
    <row r="115" spans="2:2" ht="15.6" x14ac:dyDescent="0.3">
      <c r="B115"/>
    </row>
    <row r="116" spans="2:2" ht="15.6" x14ac:dyDescent="0.3">
      <c r="B116"/>
    </row>
    <row r="117" spans="2:2" ht="15.6" x14ac:dyDescent="0.3">
      <c r="B117"/>
    </row>
    <row r="118" spans="2:2" ht="15.6" x14ac:dyDescent="0.3">
      <c r="B118"/>
    </row>
    <row r="119" spans="2:2" ht="15.6" x14ac:dyDescent="0.3">
      <c r="B119"/>
    </row>
    <row r="120" spans="2:2" ht="15.6" x14ac:dyDescent="0.3">
      <c r="B120"/>
    </row>
    <row r="121" spans="2:2" ht="15.6" x14ac:dyDescent="0.3">
      <c r="B121"/>
    </row>
    <row r="122" spans="2:2" ht="15.6" x14ac:dyDescent="0.3">
      <c r="B122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Pivots</vt:lpstr>
      <vt:lpstr>Formulas</vt:lpstr>
      <vt:lpstr>Annual_Income</vt:lpstr>
      <vt:lpstr>DATA!Data</vt:lpstr>
      <vt:lpstr>DATA1</vt:lpstr>
      <vt:lpstr>Gender</vt:lpstr>
      <vt:lpstr>Quarterly_Sales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 Sanchez</cp:lastModifiedBy>
  <dcterms:created xsi:type="dcterms:W3CDTF">2020-03-29T21:56:05Z</dcterms:created>
  <dcterms:modified xsi:type="dcterms:W3CDTF">2020-04-02T01:47:01Z</dcterms:modified>
</cp:coreProperties>
</file>