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sanca\Desktop\Desktop\Broward College\Data Analysis\"/>
    </mc:Choice>
  </mc:AlternateContent>
  <xr:revisionPtr revIDLastSave="0" documentId="8_{95573801-ABAF-48FA-B684-B6430CF2EA07}" xr6:coauthVersionLast="45" xr6:coauthVersionMax="45" xr10:uidLastSave="{00000000-0000-0000-0000-000000000000}"/>
  <bookViews>
    <workbookView xWindow="5784" yWindow="1464" windowWidth="13980" windowHeight="9948" activeTab="1" xr2:uid="{5547D735-DFC4-3043-AB68-292DE0C2D6FE}"/>
  </bookViews>
  <sheets>
    <sheet name="Sheet1" sheetId="1" r:id="rId1"/>
    <sheet name="In-Class5 (Metro-Zoo)" sheetId="2" r:id="rId2"/>
  </sheets>
  <externalReferences>
    <externalReference r:id="rId3"/>
    <externalReference r:id="rId4"/>
    <externalReference r:id="rId5"/>
    <externalReference r:id="rId6"/>
  </externalReferences>
  <definedNames>
    <definedName name="__IntlFixup" hidden="1">TRUE</definedName>
    <definedName name="_Order1" hidden="1">0</definedName>
    <definedName name="anovaFactor" hidden="1">[1]INFO!$AR$12</definedName>
    <definedName name="anovaResponse" hidden="1">[1]INFO!$AQ$12</definedName>
    <definedName name="asPercentQ2" hidden="1">[1]ANSWERS!$BK$16</definedName>
    <definedName name="bins" hidden="1">[1]INFO!$AE$1:$AH$8</definedName>
    <definedName name="BuildDate" hidden="1">4202</definedName>
    <definedName name="BuildNo" hidden="1">83</definedName>
    <definedName name="CChartFactors" hidden="1">'[2]3sigmaCtrlFactors'!$A$3:$D$27</definedName>
    <definedName name="cfactor" hidden="1">#REF!</definedName>
    <definedName name="colCategories" hidden="1">[1]ANSWERS!$BC$19:$BG$20</definedName>
    <definedName name="colVariable" hidden="1">[1]INFO!$AR$2</definedName>
    <definedName name="CumFactor" hidden="1">#REF!</definedName>
    <definedName name="data" hidden="1">[1]INFO!$U$1:$AB$101</definedName>
    <definedName name="Data.Dump" hidden="1">OFFSET([0]!Data.Top.Left,1,0)</definedName>
    <definedName name="dsvar" hidden="1">[1]INFO!$AQ$7</definedName>
    <definedName name="dummy" hidden="1">[1]INFO!$AQ$44</definedName>
    <definedName name="fullDataset" hidden="1">[1]INFO!$T$1:$AB$187</definedName>
    <definedName name="histogram" hidden="1">[1]INFO!$AQ$14</definedName>
    <definedName name="histogramBins" hidden="1">[1]INFO!$AD$2:$AD$8</definedName>
    <definedName name="HTML_CodePage" hidden="1">1252</definedName>
    <definedName name="HTML_Control" hidden="1">{"'Leverage'!$B$2:$M$418"}</definedName>
    <definedName name="HTML_Description" hidden="1">""</definedName>
    <definedName name="HTML_Email" hidden="1">""</definedName>
    <definedName name="HTML_Header" hidden="1">"Leverage"</definedName>
    <definedName name="HTML_LastUpdate" hidden="1">"8/21/00"</definedName>
    <definedName name="HTML_LineAfter" hidden="1">FALSE</definedName>
    <definedName name="HTML_LineBefore" hidden="1">FALSE</definedName>
    <definedName name="HTML_Name" hidden="1">"Frank Vickers"</definedName>
    <definedName name="HTML_OBDlg2" hidden="1">TRUE</definedName>
    <definedName name="HTML_OBDlg4" hidden="1">TRUE</definedName>
    <definedName name="HTML_OS" hidden="1">0</definedName>
    <definedName name="HTML_PathFile" hidden="1">"C:\my documents\lever.htm"</definedName>
    <definedName name="HTML_Title" hidden="1">"leverage"</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41526.7606134259</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Macro1" hidden="1">[0]!Macro1</definedName>
    <definedName name="Macro2" hidden="1">[0]!Macro2</definedName>
    <definedName name="Ownership" hidden="1">OFFSET([0]!Data.Top.Left,1,0)</definedName>
    <definedName name="PercentQ1" hidden="1">[1]INFO!$AQ$4</definedName>
    <definedName name="PercentQ2" hidden="1">[1]INFO!$AQ$5</definedName>
    <definedName name="PercentQuestions" hidden="1">[1]ANSWERS!$BJ$20:$BO$31</definedName>
    <definedName name="q1a" hidden="1">#REF!</definedName>
    <definedName name="q1b" hidden="1">#REF!</definedName>
    <definedName name="q2a" hidden="1">'[3]5_analytics'!#REF!</definedName>
    <definedName name="q2b" hidden="1">'[3]5_analytics'!#REF!</definedName>
    <definedName name="q3a" hidden="1">#REF!</definedName>
    <definedName name="q3b" hidden="1">#REF!</definedName>
    <definedName name="q4a" hidden="1">#REF!</definedName>
    <definedName name="q4b" hidden="1">#REF!</definedName>
    <definedName name="q4c" hidden="1">#REF!</definedName>
    <definedName name="q5a" hidden="1">#REF!</definedName>
    <definedName name="q5b" hidden="1">#REF!</definedName>
    <definedName name="q5c" hidden="1">#REF!</definedName>
    <definedName name="questionsSettings" hidden="1">[1]ANSWERS!$BQ$21:$BU$29</definedName>
    <definedName name="rowCategories" hidden="1">[1]ANSWERS!$BA$21:$BA$25</definedName>
    <definedName name="rowVariable" hidden="1">[1]INFO!$AQ$2</definedName>
    <definedName name="scatterX" hidden="1">INDEX(data,0,[1]ANSWERS!$AO$30)</definedName>
    <definedName name="section" hidden="1">[4]DATA!$B$2:$B$51</definedName>
    <definedName name="sourceData" hidden="1">[1]INFO!$S$1:$AB$187</definedName>
    <definedName name="sourceFieldList" hidden="1">[1]INFO!$U$1:$AB$1</definedName>
    <definedName name="timefactors" hidden="1">[2]TimeConversion!$F$5:$J$8</definedName>
    <definedName name="timeunits" hidden="1">[2]TimeConversion!$G$4:$J$4</definedName>
    <definedName name="tolerance" hidden="1">[1]ANSWERS!$S$1</definedName>
    <definedName name="total" hidden="1">[4]DATA!$E$2:$E$51</definedName>
    <definedName name="Vers" hidden="1">" 4.0.0P)"</definedName>
    <definedName name="VersionMajor" hidden="1">3</definedName>
    <definedName name="VersionMinor" hidden="1">2</definedName>
    <definedName name="VersionPatch" hidden="1">10</definedName>
    <definedName name="x0var" hidden="1">[1]INFO!$AQ$19</definedName>
    <definedName name="x1var" hidden="1">[1]INFO!$AS$29</definedName>
    <definedName name="x2var" hidden="1">[1]INFO!$AT$29</definedName>
    <definedName name="yVar" hidden="1">[1]INFO!$AQ$29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8" i="2" l="1"/>
  <c r="K6" i="2"/>
  <c r="K7" i="2"/>
  <c r="K8" i="2"/>
  <c r="K9" i="2"/>
  <c r="K10" i="2"/>
  <c r="K11" i="2"/>
  <c r="K12" i="2"/>
  <c r="K13" i="2"/>
  <c r="K14" i="2"/>
  <c r="K15" i="2"/>
  <c r="K16" i="2"/>
  <c r="J6" i="2"/>
  <c r="J7" i="2"/>
  <c r="J8" i="2"/>
  <c r="J9" i="2"/>
  <c r="J10" i="2"/>
  <c r="J11" i="2"/>
  <c r="J12" i="2"/>
  <c r="J13" i="2"/>
  <c r="J14" i="2"/>
  <c r="J15" i="2"/>
  <c r="J16" i="2"/>
  <c r="K5" i="2"/>
  <c r="J5" i="2"/>
  <c r="I6" i="2"/>
  <c r="I7" i="2"/>
  <c r="I8" i="2"/>
  <c r="I9" i="2"/>
  <c r="I10" i="2"/>
  <c r="I11" i="2"/>
  <c r="I12" i="2"/>
  <c r="I13" i="2"/>
  <c r="I14" i="2"/>
  <c r="I15" i="2"/>
  <c r="I16" i="2"/>
  <c r="I5" i="2"/>
  <c r="H6" i="2"/>
  <c r="H7" i="2"/>
  <c r="H8" i="2"/>
  <c r="H9" i="2"/>
  <c r="H10" i="2"/>
  <c r="H11" i="2"/>
  <c r="H12" i="2"/>
  <c r="H13" i="2"/>
  <c r="H14" i="2"/>
  <c r="H15" i="2"/>
  <c r="H16" i="2"/>
  <c r="H5" i="2"/>
  <c r="G7" i="2"/>
  <c r="G8" i="2"/>
  <c r="G9" i="2"/>
  <c r="G10" i="2"/>
  <c r="G11" i="2"/>
  <c r="G12" i="2"/>
  <c r="G13" i="2"/>
  <c r="G14" i="2"/>
  <c r="G15" i="2"/>
  <c r="G16" i="2"/>
  <c r="G6" i="2"/>
  <c r="G5" i="2"/>
  <c r="F6" i="2"/>
  <c r="F7" i="2"/>
  <c r="F8" i="2"/>
  <c r="F9" i="2"/>
  <c r="F10" i="2"/>
  <c r="F11" i="2"/>
  <c r="F12" i="2"/>
  <c r="F13" i="2"/>
  <c r="F14" i="2"/>
  <c r="F15" i="2"/>
  <c r="F16" i="2"/>
  <c r="F5" i="2"/>
  <c r="E6" i="2"/>
  <c r="E7" i="2"/>
  <c r="E8" i="2"/>
  <c r="E9" i="2"/>
  <c r="E10" i="2"/>
  <c r="E11" i="2"/>
  <c r="E12" i="2"/>
  <c r="E13" i="2"/>
  <c r="E14" i="2"/>
  <c r="E15" i="2"/>
  <c r="E16" i="2"/>
  <c r="E5" i="2"/>
  <c r="F18" i="2" l="1"/>
  <c r="G18" i="2"/>
  <c r="H18" i="2"/>
  <c r="I18" i="2"/>
  <c r="J18" i="2"/>
  <c r="K18" i="2"/>
  <c r="I22" i="2"/>
  <c r="J22" i="2"/>
  <c r="K22" i="2"/>
  <c r="I23" i="2"/>
  <c r="J23" i="2"/>
  <c r="K23" i="2"/>
  <c r="I24" i="2"/>
  <c r="J24" i="2"/>
  <c r="K24" i="2"/>
</calcChain>
</file>

<file path=xl/sharedStrings.xml><?xml version="1.0" encoding="utf-8"?>
<sst xmlns="http://schemas.openxmlformats.org/spreadsheetml/2006/main" count="49" uniqueCount="46">
  <si>
    <t>7. The net pay is based on the gross pay, federal withholding tax, and FICA.</t>
  </si>
  <si>
    <t>6. FICA is calculated on the employee's gross pay.</t>
  </si>
  <si>
    <t>5. Federal withholding tax is calculated on the taxable pay based on the tax table.</t>
  </si>
  <si>
    <t>4. The taxable pay is the difference between the gross pay
    and the product of the number of dependents and deduction per dependent.</t>
  </si>
  <si>
    <t>3. The gross pay is the total of the regular pay and overtime pay.</t>
  </si>
  <si>
    <t>2. Overtime pay is based on overtime hours, the hourly wage, and the overtime rate.</t>
  </si>
  <si>
    <t>1. The base workweek is 40 hours. Regular pay is based on hourly wage and hours worked up to 40.</t>
  </si>
  <si>
    <t>Notes</t>
  </si>
  <si>
    <t>Deduction per Dependent</t>
  </si>
  <si>
    <t>Lowest</t>
  </si>
  <si>
    <t>Social Security/Medicare tax</t>
  </si>
  <si>
    <t>Highest</t>
  </si>
  <si>
    <t>Overtime rate</t>
  </si>
  <si>
    <t>Average</t>
  </si>
  <si>
    <t>Overtime threshold (hours)</t>
  </si>
  <si>
    <t>Net Pay</t>
  </si>
  <si>
    <t>Gross Pay</t>
  </si>
  <si>
    <t># of Hours</t>
  </si>
  <si>
    <t>Summary Statistics</t>
  </si>
  <si>
    <t>Tax Rate</t>
  </si>
  <si>
    <t>Taxable Pay</t>
  </si>
  <si>
    <t>Assumptions</t>
  </si>
  <si>
    <t>Totals</t>
  </si>
  <si>
    <t>Weston</t>
  </si>
  <si>
    <t>Trujillo</t>
  </si>
  <si>
    <t>Sabey</t>
  </si>
  <si>
    <t>Riley</t>
  </si>
  <si>
    <t>Munoz</t>
  </si>
  <si>
    <t>Ling</t>
  </si>
  <si>
    <t>Jaussi</t>
  </si>
  <si>
    <t>Ianziti</t>
  </si>
  <si>
    <t>Higinbotham</t>
  </si>
  <si>
    <t>Bordeaux</t>
  </si>
  <si>
    <t>Acosta</t>
  </si>
  <si>
    <t>Abram</t>
  </si>
  <si>
    <t>FICA Social Security/Medicare</t>
  </si>
  <si>
    <t>Federal Withholding Tax</t>
  </si>
  <si>
    <t>Overtime Pay</t>
  </si>
  <si>
    <t>Regular Pay</t>
  </si>
  <si>
    <t>Hours Worked</t>
  </si>
  <si>
    <t>Hourly Wage</t>
  </si>
  <si>
    <t>No. of Dependents</t>
  </si>
  <si>
    <t>Name</t>
  </si>
  <si>
    <t>Gift Shop Department</t>
  </si>
  <si>
    <t>Metropolitan Zoo</t>
  </si>
  <si>
    <t xml:space="preserve">You’re responsible for processing the weekly payroll at your organization. You’ve created a worksheet with preliminary data such as employee name, number of dependents, hourly wage, and hours worked. You need to enter formulas to calculate each employee’s pay, taking into account whether the employee worked overtime, as well as the taxes each employee must pay. The overtime threshold is 40 hours. An employee receives the regular hourly wage for number of hours worked up to 40 hours. If an employee works more than 40 hours, then he/she receives overtime pay for the extra hours (above 40). The overtime rate is 1.5 -- that is 11⁄2 times the employee’s regular hourly wage.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</si>
</sst>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quot;$&quot;#,##0.00"/>
    <numFmt numFmtId="165" formatCode="_(* #,##0.0_);_(* \(#,##0.0\);_(* &quot;-&quot;??_);_(@_)"/>
    <numFmt numFmtId="166" formatCode="_(* #,##0_);_(* \(#,##0\);_(* &quot;-&quot;??_);_(@_)"/>
  </numFmts>
  <fonts count="10">
    <font>
      <sz val="12"/>
      <color theme="1"/>
      <name val="Calibri"/>
      <family val="2"/>
      <scheme val="minor"/>
    </font>
    <font>
      <sz val="10"/>
      <name val="Arial"/>
    </font>
    <font>
      <sz val="10"/>
      <name val="Arial"/>
      <family val="2"/>
    </font>
    <font>
      <sz val="10"/>
      <color indexed="56"/>
      <name val="Arial"/>
      <family val="2"/>
    </font>
    <font>
      <sz val="11"/>
      <color theme="0"/>
      <name val="Calibri"/>
      <family val="2"/>
      <scheme val="minor"/>
    </font>
    <font>
      <b/>
      <sz val="10"/>
      <name val="Arial"/>
      <family val="2"/>
    </font>
    <font>
      <u/>
      <sz val="10"/>
      <color theme="10"/>
      <name val="Arial"/>
      <family val="2"/>
    </font>
    <font>
      <b/>
      <sz val="10"/>
      <color theme="3" tint="-0.499984740745262"/>
      <name val="Arial"/>
      <family val="2"/>
    </font>
    <font>
      <b/>
      <sz val="16"/>
      <color theme="3" tint="-0.499984740745262"/>
      <name val="Arial"/>
      <family val="2"/>
    </font>
    <font>
      <sz val="12"/>
      <color theme="1"/>
      <name val="TimesNewRomanPSMT"/>
    </font>
  </fonts>
  <fills count="6">
    <fill>
      <patternFill patternType="none"/>
    </fill>
    <fill>
      <patternFill patternType="gray125"/>
    </fill>
    <fill>
      <patternFill patternType="solid">
        <fgColor theme="4"/>
      </patternFill>
    </fill>
    <fill>
      <patternFill patternType="solid">
        <fgColor theme="3" tint="0.39997558519241921"/>
        <bgColor indexed="64"/>
      </patternFill>
    </fill>
    <fill>
      <patternFill patternType="solid">
        <fgColor theme="0"/>
        <bgColor indexed="63"/>
      </patternFill>
    </fill>
    <fill>
      <patternFill patternType="solid">
        <fgColor rgb="FFFFFF00"/>
        <bgColor indexed="64"/>
      </patternFill>
    </fill>
  </fills>
  <borders count="1">
    <border>
      <left/>
      <right/>
      <top/>
      <bottom/>
      <diagonal/>
    </border>
  </borders>
  <cellStyleXfs count="7">
    <xf numFmtId="0" fontId="0" fillId="0" borderId="0"/>
    <xf numFmtId="0" fontId="1" fillId="0" borderId="0"/>
    <xf numFmtId="0" fontId="4" fillId="2" borderId="0" applyNumberFormat="0" applyBorder="0" applyAlignment="0" applyProtection="0"/>
    <xf numFmtId="44"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6" fillId="0" borderId="0" applyNumberFormat="0" applyFill="0" applyBorder="0" applyAlignment="0" applyProtection="0"/>
  </cellStyleXfs>
  <cellXfs count="32">
    <xf numFmtId="0" fontId="0" fillId="0" borderId="0" xfId="0"/>
    <xf numFmtId="0" fontId="1" fillId="0" borderId="0" xfId="1"/>
    <xf numFmtId="0" fontId="2" fillId="0" borderId="0" xfId="1" applyFont="1"/>
    <xf numFmtId="0" fontId="4" fillId="0" borderId="0" xfId="2" applyNumberFormat="1" applyFill="1" applyBorder="1" applyAlignment="1">
      <alignment horizontal="center" wrapText="1"/>
    </xf>
    <xf numFmtId="0" fontId="4" fillId="2" borderId="0" xfId="2" applyNumberFormat="1" applyBorder="1" applyAlignment="1">
      <alignment horizontal="left" wrapText="1"/>
    </xf>
    <xf numFmtId="0" fontId="3" fillId="0" borderId="0" xfId="1" applyFont="1"/>
    <xf numFmtId="9" fontId="2" fillId="0" borderId="0" xfId="1" applyNumberFormat="1" applyFont="1" applyAlignment="1">
      <alignment horizontal="center"/>
    </xf>
    <xf numFmtId="6" fontId="2" fillId="0" borderId="0" xfId="1" applyNumberFormat="1" applyFont="1"/>
    <xf numFmtId="9" fontId="1" fillId="0" borderId="0" xfId="1" applyNumberFormat="1" applyAlignment="1">
      <alignment horizontal="center"/>
    </xf>
    <xf numFmtId="6" fontId="1" fillId="0" borderId="0" xfId="1" applyNumberFormat="1"/>
    <xf numFmtId="44" fontId="0" fillId="0" borderId="0" xfId="3" applyFont="1"/>
    <xf numFmtId="164" fontId="1" fillId="0" borderId="0" xfId="1" applyNumberFormat="1"/>
    <xf numFmtId="10" fontId="0" fillId="0" borderId="0" xfId="4" applyNumberFormat="1" applyFont="1"/>
    <xf numFmtId="165" fontId="0" fillId="0" borderId="0" xfId="5" applyNumberFormat="1" applyFont="1"/>
    <xf numFmtId="166" fontId="0" fillId="0" borderId="0" xfId="5" applyNumberFormat="1" applyFont="1"/>
    <xf numFmtId="0" fontId="4" fillId="2" borderId="0" xfId="2" applyNumberFormat="1" applyBorder="1" applyAlignment="1">
      <alignment horizontal="right" wrapText="1"/>
    </xf>
    <xf numFmtId="0" fontId="4" fillId="2" borderId="0" xfId="2" applyNumberFormat="1" applyBorder="1" applyAlignment="1">
      <alignment wrapText="1"/>
    </xf>
    <xf numFmtId="0" fontId="4" fillId="2" borderId="0" xfId="2" applyNumberFormat="1" applyBorder="1" applyAlignment="1">
      <alignment horizontal="center" wrapText="1"/>
    </xf>
    <xf numFmtId="164" fontId="5" fillId="3" borderId="0" xfId="1" applyNumberFormat="1" applyFont="1" applyFill="1"/>
    <xf numFmtId="0" fontId="5" fillId="3" borderId="0" xfId="1" applyFont="1" applyFill="1"/>
    <xf numFmtId="0" fontId="5" fillId="3" borderId="0" xfId="1" applyFont="1" applyFill="1" applyAlignment="1">
      <alignment horizontal="left" indent="2"/>
    </xf>
    <xf numFmtId="44" fontId="1" fillId="0" borderId="0" xfId="1" applyNumberFormat="1"/>
    <xf numFmtId="0" fontId="1" fillId="0" borderId="0" xfId="1" applyAlignment="1">
      <alignment horizontal="center"/>
    </xf>
    <xf numFmtId="164" fontId="0" fillId="0" borderId="0" xfId="3" applyNumberFormat="1" applyFont="1"/>
    <xf numFmtId="0" fontId="6" fillId="0" borderId="0" xfId="6" applyNumberFormat="1"/>
    <xf numFmtId="0" fontId="7" fillId="4" borderId="0" xfId="1" applyFont="1" applyFill="1" applyAlignment="1">
      <alignment horizontal="center"/>
    </xf>
    <xf numFmtId="0" fontId="9" fillId="5" borderId="0" xfId="0" applyFont="1" applyFill="1" applyAlignment="1">
      <alignment horizontal="left" wrapText="1"/>
    </xf>
    <xf numFmtId="0" fontId="2" fillId="0" borderId="0" xfId="1" applyFont="1" applyAlignment="1">
      <alignment horizontal="left" wrapText="1"/>
    </xf>
    <xf numFmtId="0" fontId="2" fillId="0" borderId="0" xfId="1" applyFont="1" applyAlignment="1">
      <alignment horizontal="left"/>
    </xf>
    <xf numFmtId="0" fontId="8" fillId="4" borderId="0" xfId="1" applyFont="1" applyFill="1" applyAlignment="1">
      <alignment horizontal="center"/>
    </xf>
    <xf numFmtId="0" fontId="7" fillId="4" borderId="0" xfId="1" applyFont="1" applyFill="1" applyAlignment="1">
      <alignment horizontal="center"/>
    </xf>
    <xf numFmtId="44" fontId="5" fillId="3" borderId="0" xfId="1" applyNumberFormat="1" applyFont="1" applyFill="1"/>
  </cellXfs>
  <cellStyles count="7">
    <cellStyle name="Accent1 2" xfId="2" xr:uid="{06D2F466-6246-094D-A5D3-9FD18D11442A}"/>
    <cellStyle name="Comma 2" xfId="5" xr:uid="{29981322-0FA0-ED43-BAC1-692ED3295B1A}"/>
    <cellStyle name="Currency 2" xfId="3" xr:uid="{A44F1CDE-6974-BE47-8317-00B9B770A473}"/>
    <cellStyle name="Hyperlink" xfId="6" builtinId="8"/>
    <cellStyle name="Normal" xfId="0" builtinId="0"/>
    <cellStyle name="Normal 2" xfId="1" xr:uid="{68E981B8-C7BF-BE49-B1B0-D59B731A9A8C}"/>
    <cellStyle name="Percent 2" xfId="4" xr:uid="{6141B448-5FFC-7646-BB18-7B0FE32E20B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10" Type="http://schemas.openxmlformats.org/officeDocument/2006/relationships/calcChain" Target="calcChain.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Users/nicole/Desktop/for%20PD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gladyssimpson/Google%20Drive/ACADEMIC/FIU%20TEACHING/courses-MAN4504/MAN4504-Blackboard%20Content%20/TEMPLATES/TemplatesOM.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Yohnel/Desktop/pds_excel_datafile%20(InClass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Users/gladyssimpson/Desktop/FIU%20TEACHING/Courses-QMB3200/QMB3200-Section%20specific%20Info/1819-QMB3200%20FALL%202018/HW3%20GRAD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Q3"/>
      <sheetName val="Q4"/>
      <sheetName val="Q5"/>
      <sheetName val="ANSWERS"/>
    </sheetNames>
    <sheetDataSet>
      <sheetData sheetId="0">
        <row r="1">
          <cell r="S1" t="str">
            <v>RAND</v>
          </cell>
          <cell r="T1" t="str">
            <v>Account Number</v>
          </cell>
          <cell r="U1" t="str">
            <v>Annual Income ($)</v>
          </cell>
          <cell r="V1" t="str">
            <v>Family Size</v>
          </cell>
          <cell r="W1" t="str">
            <v>Training Hours</v>
          </cell>
          <cell r="X1" t="str">
            <v>Site visits</v>
          </cell>
          <cell r="Y1" t="str">
            <v>Age</v>
          </cell>
          <cell r="Z1" t="str">
            <v>Gender</v>
          </cell>
          <cell r="AA1" t="str">
            <v>Quality Rating</v>
          </cell>
          <cell r="AB1" t="str">
            <v>Quarterly Sales ($)</v>
          </cell>
          <cell r="AE1" t="str">
            <v>Annual Income ($)</v>
          </cell>
          <cell r="AF1" t="str">
            <v>Training Hours</v>
          </cell>
          <cell r="AG1" t="str">
            <v>Quarterly Sales ($)</v>
          </cell>
          <cell r="AH1" t="str">
            <v>Age</v>
          </cell>
        </row>
        <row r="2">
          <cell r="S2">
            <v>7.972567747104109E-2</v>
          </cell>
          <cell r="T2">
            <v>25944181</v>
          </cell>
          <cell r="U2">
            <v>49200</v>
          </cell>
          <cell r="V2">
            <v>2</v>
          </cell>
          <cell r="W2">
            <v>29</v>
          </cell>
          <cell r="X2">
            <v>0</v>
          </cell>
          <cell r="Y2">
            <v>40</v>
          </cell>
          <cell r="Z2" t="str">
            <v>Female</v>
          </cell>
          <cell r="AA2" t="str">
            <v>Poor</v>
          </cell>
          <cell r="AB2">
            <v>3490.56</v>
          </cell>
          <cell r="AD2">
            <v>3000</v>
          </cell>
          <cell r="AE2">
            <v>20000</v>
          </cell>
          <cell r="AF2">
            <v>10</v>
          </cell>
          <cell r="AG2">
            <v>3000</v>
          </cell>
          <cell r="AH2">
            <v>30</v>
          </cell>
          <cell r="AQ2" t="str">
            <v>Quality Rating</v>
          </cell>
          <cell r="AR2" t="str">
            <v>Gender</v>
          </cell>
        </row>
        <row r="3">
          <cell r="S3">
            <v>0.74933554258346857</v>
          </cell>
          <cell r="T3">
            <v>4182608</v>
          </cell>
          <cell r="U3">
            <v>95300</v>
          </cell>
          <cell r="V3">
            <v>1</v>
          </cell>
          <cell r="W3">
            <v>18</v>
          </cell>
          <cell r="X3">
            <v>5</v>
          </cell>
          <cell r="Y3">
            <v>48</v>
          </cell>
          <cell r="Z3" t="str">
            <v>Male</v>
          </cell>
          <cell r="AA3" t="str">
            <v>Good</v>
          </cell>
          <cell r="AB3">
            <v>9219.3799999999992</v>
          </cell>
          <cell r="AD3">
            <v>6000</v>
          </cell>
          <cell r="AE3">
            <v>40000</v>
          </cell>
          <cell r="AF3">
            <v>20</v>
          </cell>
          <cell r="AG3">
            <v>6000</v>
          </cell>
          <cell r="AH3">
            <v>35</v>
          </cell>
        </row>
        <row r="4">
          <cell r="S4">
            <v>0.98078609524730176</v>
          </cell>
          <cell r="T4">
            <v>11898332</v>
          </cell>
          <cell r="U4">
            <v>22900</v>
          </cell>
          <cell r="V4">
            <v>7</v>
          </cell>
          <cell r="W4">
            <v>43</v>
          </cell>
          <cell r="X4">
            <v>0</v>
          </cell>
          <cell r="Y4">
            <v>43</v>
          </cell>
          <cell r="Z4" t="str">
            <v>Female</v>
          </cell>
          <cell r="AA4" t="str">
            <v>Poor</v>
          </cell>
          <cell r="AB4">
            <v>2793.13</v>
          </cell>
          <cell r="AD4">
            <v>9000</v>
          </cell>
          <cell r="AE4">
            <v>60000</v>
          </cell>
          <cell r="AF4">
            <v>30</v>
          </cell>
          <cell r="AG4">
            <v>9000</v>
          </cell>
          <cell r="AH4">
            <v>40</v>
          </cell>
          <cell r="AQ4">
            <v>1</v>
          </cell>
        </row>
        <row r="5">
          <cell r="S5">
            <v>0.72590953990792007</v>
          </cell>
          <cell r="T5">
            <v>11108099</v>
          </cell>
          <cell r="U5">
            <v>63800</v>
          </cell>
          <cell r="V5">
            <v>7</v>
          </cell>
          <cell r="W5">
            <v>42</v>
          </cell>
          <cell r="X5">
            <v>4</v>
          </cell>
          <cell r="Y5">
            <v>32</v>
          </cell>
          <cell r="Z5" t="str">
            <v>Female</v>
          </cell>
          <cell r="AA5" t="str">
            <v>Good</v>
          </cell>
          <cell r="AB5">
            <v>8445.67</v>
          </cell>
          <cell r="AD5">
            <v>12000</v>
          </cell>
          <cell r="AE5">
            <v>80000</v>
          </cell>
          <cell r="AF5">
            <v>40</v>
          </cell>
          <cell r="AG5">
            <v>12000</v>
          </cell>
          <cell r="AH5">
            <v>45</v>
          </cell>
          <cell r="AQ5">
            <v>4</v>
          </cell>
        </row>
        <row r="6">
          <cell r="S6">
            <v>0.58376674739858336</v>
          </cell>
          <cell r="T6">
            <v>4690743</v>
          </cell>
          <cell r="U6">
            <v>76100</v>
          </cell>
          <cell r="V6">
            <v>8</v>
          </cell>
          <cell r="W6">
            <v>1</v>
          </cell>
          <cell r="X6">
            <v>4</v>
          </cell>
          <cell r="Y6">
            <v>41</v>
          </cell>
          <cell r="Z6" t="str">
            <v>Male</v>
          </cell>
          <cell r="AA6" t="str">
            <v>Excellent</v>
          </cell>
          <cell r="AB6">
            <v>14980.84</v>
          </cell>
          <cell r="AD6">
            <v>15000</v>
          </cell>
          <cell r="AE6">
            <v>100000</v>
          </cell>
          <cell r="AF6">
            <v>50</v>
          </cell>
          <cell r="AG6">
            <v>15000</v>
          </cell>
          <cell r="AH6">
            <v>50</v>
          </cell>
        </row>
        <row r="7">
          <cell r="S7">
            <v>0.14192181586706687</v>
          </cell>
          <cell r="T7">
            <v>27027310</v>
          </cell>
          <cell r="U7">
            <v>81800</v>
          </cell>
          <cell r="V7">
            <v>6</v>
          </cell>
          <cell r="W7">
            <v>35</v>
          </cell>
          <cell r="X7">
            <v>4</v>
          </cell>
          <cell r="Y7">
            <v>44</v>
          </cell>
          <cell r="Z7" t="str">
            <v>Male</v>
          </cell>
          <cell r="AA7" t="str">
            <v>Good</v>
          </cell>
          <cell r="AB7">
            <v>7552.79</v>
          </cell>
          <cell r="AD7">
            <v>18000</v>
          </cell>
          <cell r="AE7">
            <v>120000</v>
          </cell>
          <cell r="AF7">
            <v>60</v>
          </cell>
          <cell r="AG7">
            <v>18000</v>
          </cell>
          <cell r="AH7">
            <v>55</v>
          </cell>
          <cell r="AQ7">
            <v>0.01</v>
          </cell>
        </row>
        <row r="8">
          <cell r="S8">
            <v>0.39108097829379429</v>
          </cell>
          <cell r="T8">
            <v>522469</v>
          </cell>
          <cell r="U8">
            <v>116900</v>
          </cell>
          <cell r="V8">
            <v>4</v>
          </cell>
          <cell r="W8">
            <v>39</v>
          </cell>
          <cell r="X8">
            <v>1</v>
          </cell>
          <cell r="Y8">
            <v>58</v>
          </cell>
          <cell r="Z8" t="str">
            <v>Male</v>
          </cell>
          <cell r="AA8" t="str">
            <v>Excellent</v>
          </cell>
          <cell r="AB8">
            <v>17852.38</v>
          </cell>
          <cell r="AD8">
            <v>21000</v>
          </cell>
          <cell r="AE8">
            <v>140000</v>
          </cell>
          <cell r="AF8">
            <v>70</v>
          </cell>
          <cell r="AG8">
            <v>21000</v>
          </cell>
          <cell r="AH8">
            <v>60</v>
          </cell>
        </row>
        <row r="9">
          <cell r="S9">
            <v>0.44687812645398362</v>
          </cell>
          <cell r="T9">
            <v>27033290</v>
          </cell>
          <cell r="U9">
            <v>118300</v>
          </cell>
          <cell r="V9">
            <v>6</v>
          </cell>
          <cell r="W9">
            <v>15</v>
          </cell>
          <cell r="X9">
            <v>4</v>
          </cell>
          <cell r="Y9">
            <v>60</v>
          </cell>
          <cell r="Z9" t="str">
            <v>Female</v>
          </cell>
          <cell r="AA9" t="str">
            <v>Excellent</v>
          </cell>
          <cell r="AB9">
            <v>20736.25</v>
          </cell>
        </row>
        <row r="10">
          <cell r="S10">
            <v>0.95060349202491057</v>
          </cell>
          <cell r="T10">
            <v>3361747</v>
          </cell>
          <cell r="U10">
            <v>46000</v>
          </cell>
          <cell r="V10">
            <v>5</v>
          </cell>
          <cell r="W10">
            <v>3</v>
          </cell>
          <cell r="X10">
            <v>2</v>
          </cell>
          <cell r="Y10">
            <v>43</v>
          </cell>
          <cell r="Z10" t="str">
            <v>Female</v>
          </cell>
          <cell r="AA10" t="str">
            <v>Good</v>
          </cell>
          <cell r="AB10">
            <v>8507.31</v>
          </cell>
        </row>
        <row r="11">
          <cell r="S11">
            <v>0.17982843760769351</v>
          </cell>
          <cell r="T11">
            <v>22386048</v>
          </cell>
          <cell r="U11">
            <v>36500</v>
          </cell>
          <cell r="V11">
            <v>2</v>
          </cell>
          <cell r="W11">
            <v>1</v>
          </cell>
          <cell r="X11">
            <v>1</v>
          </cell>
          <cell r="Y11">
            <v>39</v>
          </cell>
          <cell r="Z11" t="str">
            <v>Male</v>
          </cell>
          <cell r="AA11" t="str">
            <v>Excellent</v>
          </cell>
          <cell r="AB11">
            <v>15610.54</v>
          </cell>
        </row>
        <row r="12">
          <cell r="S12">
            <v>0.69227483210651541</v>
          </cell>
          <cell r="T12">
            <v>6733609</v>
          </cell>
          <cell r="U12">
            <v>97900</v>
          </cell>
          <cell r="V12">
            <v>5</v>
          </cell>
          <cell r="W12">
            <v>21</v>
          </cell>
          <cell r="X12">
            <v>3</v>
          </cell>
          <cell r="Y12">
            <v>26</v>
          </cell>
          <cell r="Z12" t="str">
            <v>Male</v>
          </cell>
          <cell r="AA12" t="str">
            <v>Excellent</v>
          </cell>
          <cell r="AB12">
            <v>10910</v>
          </cell>
          <cell r="AQ12" t="str">
            <v>Annual Income ($)</v>
          </cell>
          <cell r="AR12" t="str">
            <v>Quality Rating</v>
          </cell>
        </row>
        <row r="13">
          <cell r="S13">
            <v>4.0360924069270832E-2</v>
          </cell>
          <cell r="T13">
            <v>858023</v>
          </cell>
          <cell r="U13">
            <v>64700</v>
          </cell>
          <cell r="V13">
            <v>5</v>
          </cell>
          <cell r="W13">
            <v>59</v>
          </cell>
          <cell r="X13">
            <v>4</v>
          </cell>
          <cell r="Y13">
            <v>32</v>
          </cell>
          <cell r="Z13" t="str">
            <v>Male</v>
          </cell>
          <cell r="AA13" t="str">
            <v>Excellent</v>
          </cell>
          <cell r="AB13">
            <v>18957.150000000001</v>
          </cell>
        </row>
        <row r="14">
          <cell r="S14">
            <v>0.33236295779616065</v>
          </cell>
          <cell r="T14">
            <v>4646074</v>
          </cell>
          <cell r="U14">
            <v>135000</v>
          </cell>
          <cell r="V14">
            <v>4</v>
          </cell>
          <cell r="W14">
            <v>1</v>
          </cell>
          <cell r="X14">
            <v>1</v>
          </cell>
          <cell r="Y14">
            <v>41</v>
          </cell>
          <cell r="Z14" t="str">
            <v>Female</v>
          </cell>
          <cell r="AA14" t="str">
            <v>Excellent</v>
          </cell>
          <cell r="AB14">
            <v>23703.03</v>
          </cell>
          <cell r="AQ14" t="str">
            <v>Quarterly Sales ($)</v>
          </cell>
        </row>
        <row r="15">
          <cell r="S15">
            <v>0.50947024298985444</v>
          </cell>
          <cell r="T15">
            <v>2863287</v>
          </cell>
          <cell r="U15">
            <v>34600</v>
          </cell>
          <cell r="V15">
            <v>4</v>
          </cell>
          <cell r="W15">
            <v>51</v>
          </cell>
          <cell r="X15">
            <v>4</v>
          </cell>
          <cell r="Y15">
            <v>62</v>
          </cell>
          <cell r="Z15" t="str">
            <v>Male</v>
          </cell>
          <cell r="AA15" t="str">
            <v>Poor</v>
          </cell>
          <cell r="AB15">
            <v>4587.33</v>
          </cell>
        </row>
        <row r="16">
          <cell r="S16">
            <v>0.7299530741711413</v>
          </cell>
          <cell r="T16">
            <v>859874</v>
          </cell>
          <cell r="U16">
            <v>32900</v>
          </cell>
          <cell r="V16">
            <v>3</v>
          </cell>
          <cell r="W16">
            <v>65</v>
          </cell>
          <cell r="X16">
            <v>2</v>
          </cell>
          <cell r="Y16">
            <v>46</v>
          </cell>
          <cell r="Z16" t="str">
            <v>Male</v>
          </cell>
          <cell r="AA16" t="str">
            <v>Poor</v>
          </cell>
          <cell r="AB16">
            <v>862.5</v>
          </cell>
        </row>
        <row r="17">
          <cell r="S17">
            <v>0.64947706887617818</v>
          </cell>
          <cell r="T17">
            <v>4217331</v>
          </cell>
          <cell r="U17">
            <v>41300</v>
          </cell>
          <cell r="V17">
            <v>2</v>
          </cell>
          <cell r="W17">
            <v>47</v>
          </cell>
          <cell r="X17">
            <v>4</v>
          </cell>
          <cell r="Y17">
            <v>44</v>
          </cell>
          <cell r="Z17" t="str">
            <v>Female</v>
          </cell>
          <cell r="AA17" t="str">
            <v>Poor</v>
          </cell>
          <cell r="AB17">
            <v>3685.09</v>
          </cell>
        </row>
        <row r="18">
          <cell r="S18">
            <v>0.63066676412309219</v>
          </cell>
          <cell r="T18">
            <v>17289872</v>
          </cell>
          <cell r="U18">
            <v>38400</v>
          </cell>
          <cell r="V18">
            <v>1</v>
          </cell>
          <cell r="W18">
            <v>1</v>
          </cell>
          <cell r="X18">
            <v>3</v>
          </cell>
          <cell r="Y18">
            <v>55</v>
          </cell>
          <cell r="Z18" t="str">
            <v>Female</v>
          </cell>
          <cell r="AA18" t="str">
            <v>Excellent</v>
          </cell>
          <cell r="AB18">
            <v>11952.3</v>
          </cell>
        </row>
        <row r="19">
          <cell r="S19">
            <v>0.51962539890074</v>
          </cell>
          <cell r="T19">
            <v>5364429</v>
          </cell>
          <cell r="U19">
            <v>66500</v>
          </cell>
          <cell r="V19">
            <v>3</v>
          </cell>
          <cell r="W19">
            <v>37</v>
          </cell>
          <cell r="X19">
            <v>0</v>
          </cell>
          <cell r="Y19">
            <v>21</v>
          </cell>
          <cell r="Z19" t="str">
            <v>Male</v>
          </cell>
          <cell r="AA19" t="str">
            <v>Excellent</v>
          </cell>
          <cell r="AB19">
            <v>16778.16</v>
          </cell>
          <cell r="AQ19" t="str">
            <v>Annual Income ($)</v>
          </cell>
        </row>
        <row r="20">
          <cell r="S20">
            <v>0.8303820175059532</v>
          </cell>
          <cell r="T20">
            <v>10125132</v>
          </cell>
          <cell r="U20">
            <v>52000</v>
          </cell>
          <cell r="V20">
            <v>3</v>
          </cell>
          <cell r="W20">
            <v>54</v>
          </cell>
          <cell r="X20">
            <v>1</v>
          </cell>
          <cell r="Y20">
            <v>33</v>
          </cell>
          <cell r="Z20" t="str">
            <v>Male</v>
          </cell>
          <cell r="AA20" t="str">
            <v>Excellent</v>
          </cell>
          <cell r="AB20">
            <v>10110.61</v>
          </cell>
        </row>
        <row r="21">
          <cell r="S21">
            <v>0.57668623432178023</v>
          </cell>
          <cell r="T21">
            <v>7887894</v>
          </cell>
          <cell r="U21">
            <v>85200</v>
          </cell>
          <cell r="V21">
            <v>7</v>
          </cell>
          <cell r="W21">
            <v>32</v>
          </cell>
          <cell r="X21">
            <v>1</v>
          </cell>
          <cell r="Y21">
            <v>47</v>
          </cell>
          <cell r="Z21" t="str">
            <v>Male</v>
          </cell>
          <cell r="AA21" t="str">
            <v>Excellent</v>
          </cell>
          <cell r="AB21">
            <v>22115.26</v>
          </cell>
        </row>
        <row r="22">
          <cell r="S22">
            <v>0.36189395773810107</v>
          </cell>
          <cell r="T22">
            <v>12604097</v>
          </cell>
          <cell r="U22">
            <v>82000</v>
          </cell>
          <cell r="V22">
            <v>2</v>
          </cell>
          <cell r="W22">
            <v>33</v>
          </cell>
          <cell r="X22">
            <v>4</v>
          </cell>
          <cell r="Y22">
            <v>62</v>
          </cell>
          <cell r="Z22" t="str">
            <v>Female</v>
          </cell>
          <cell r="AA22" t="str">
            <v>Good</v>
          </cell>
          <cell r="AB22">
            <v>7789.87</v>
          </cell>
        </row>
        <row r="23">
          <cell r="S23">
            <v>0.63366525693446052</v>
          </cell>
          <cell r="T23">
            <v>24032391</v>
          </cell>
          <cell r="U23">
            <v>60000</v>
          </cell>
          <cell r="V23">
            <v>6</v>
          </cell>
          <cell r="W23">
            <v>62</v>
          </cell>
          <cell r="X23">
            <v>2</v>
          </cell>
          <cell r="Y23">
            <v>29</v>
          </cell>
          <cell r="Z23" t="str">
            <v>Male</v>
          </cell>
          <cell r="AA23" t="str">
            <v>Good</v>
          </cell>
          <cell r="AB23">
            <v>5265.26</v>
          </cell>
        </row>
        <row r="24">
          <cell r="S24">
            <v>0.16044617299606778</v>
          </cell>
          <cell r="T24">
            <v>16100943</v>
          </cell>
          <cell r="U24">
            <v>54000</v>
          </cell>
          <cell r="V24">
            <v>6</v>
          </cell>
          <cell r="W24">
            <v>50</v>
          </cell>
          <cell r="X24">
            <v>2</v>
          </cell>
          <cell r="Y24">
            <v>44</v>
          </cell>
          <cell r="Z24" t="str">
            <v>Male</v>
          </cell>
          <cell r="AA24" t="str">
            <v>Good</v>
          </cell>
          <cell r="AB24">
            <v>8298.7900000000009</v>
          </cell>
        </row>
        <row r="25">
          <cell r="S25">
            <v>0.46340115858684594</v>
          </cell>
          <cell r="T25">
            <v>9742628</v>
          </cell>
          <cell r="U25">
            <v>132000</v>
          </cell>
          <cell r="V25">
            <v>7</v>
          </cell>
          <cell r="W25">
            <v>53</v>
          </cell>
          <cell r="X25">
            <v>3</v>
          </cell>
          <cell r="Y25">
            <v>60</v>
          </cell>
          <cell r="Z25" t="str">
            <v>Female</v>
          </cell>
          <cell r="AA25" t="str">
            <v>Excellent</v>
          </cell>
          <cell r="AB25">
            <v>19200.32</v>
          </cell>
        </row>
        <row r="26">
          <cell r="S26">
            <v>0.41167831184022652</v>
          </cell>
          <cell r="T26">
            <v>13775672</v>
          </cell>
          <cell r="U26">
            <v>96000</v>
          </cell>
          <cell r="V26">
            <v>6</v>
          </cell>
          <cell r="W26">
            <v>36</v>
          </cell>
          <cell r="X26">
            <v>2</v>
          </cell>
          <cell r="Y26">
            <v>19</v>
          </cell>
          <cell r="Z26" t="str">
            <v>Male</v>
          </cell>
          <cell r="AA26" t="str">
            <v>Excellent</v>
          </cell>
          <cell r="AB26">
            <v>11498.39</v>
          </cell>
        </row>
        <row r="27">
          <cell r="S27">
            <v>0.77315422687618518</v>
          </cell>
          <cell r="T27">
            <v>16904952</v>
          </cell>
          <cell r="U27">
            <v>30500</v>
          </cell>
          <cell r="V27">
            <v>6</v>
          </cell>
          <cell r="W27">
            <v>49</v>
          </cell>
          <cell r="X27">
            <v>2</v>
          </cell>
          <cell r="Y27">
            <v>32</v>
          </cell>
          <cell r="Z27" t="str">
            <v>Female</v>
          </cell>
          <cell r="AA27" t="str">
            <v>Excellent</v>
          </cell>
          <cell r="AB27">
            <v>12083.96</v>
          </cell>
        </row>
        <row r="28">
          <cell r="S28">
            <v>0.45284894156360511</v>
          </cell>
          <cell r="T28">
            <v>10660681</v>
          </cell>
          <cell r="U28">
            <v>44300</v>
          </cell>
          <cell r="V28">
            <v>5</v>
          </cell>
          <cell r="W28">
            <v>40</v>
          </cell>
          <cell r="X28">
            <v>2</v>
          </cell>
          <cell r="Y28">
            <v>33</v>
          </cell>
          <cell r="Z28" t="str">
            <v>Male</v>
          </cell>
          <cell r="AA28" t="str">
            <v>Poor</v>
          </cell>
          <cell r="AB28">
            <v>3159.05</v>
          </cell>
        </row>
        <row r="29">
          <cell r="S29">
            <v>0.29801313443798572</v>
          </cell>
          <cell r="T29">
            <v>18638518</v>
          </cell>
          <cell r="U29">
            <v>67500</v>
          </cell>
          <cell r="V29">
            <v>7</v>
          </cell>
          <cell r="W29">
            <v>10</v>
          </cell>
          <cell r="X29">
            <v>2</v>
          </cell>
          <cell r="Y29">
            <v>57</v>
          </cell>
          <cell r="Z29" t="str">
            <v>Female</v>
          </cell>
          <cell r="AA29" t="str">
            <v>Excellent</v>
          </cell>
          <cell r="AB29">
            <v>19718.98</v>
          </cell>
          <cell r="AQ29" t="str">
            <v>Quarterly Sales ($)</v>
          </cell>
          <cell r="AS29" t="str">
            <v>Annual Income ($)</v>
          </cell>
          <cell r="AT29" t="str">
            <v>Family Size</v>
          </cell>
        </row>
        <row r="30">
          <cell r="S30">
            <v>0.71123017311520842</v>
          </cell>
          <cell r="T30">
            <v>23912034</v>
          </cell>
          <cell r="U30">
            <v>77300</v>
          </cell>
          <cell r="V30">
            <v>3</v>
          </cell>
          <cell r="W30">
            <v>50</v>
          </cell>
          <cell r="X30">
            <v>5</v>
          </cell>
          <cell r="Y30">
            <v>42</v>
          </cell>
          <cell r="Z30" t="str">
            <v>Male</v>
          </cell>
          <cell r="AA30" t="str">
            <v>Excellent</v>
          </cell>
          <cell r="AB30">
            <v>15906.89</v>
          </cell>
        </row>
        <row r="31">
          <cell r="S31">
            <v>0.9313706916646326</v>
          </cell>
          <cell r="T31">
            <v>1412960</v>
          </cell>
          <cell r="U31">
            <v>68900</v>
          </cell>
          <cell r="V31">
            <v>3</v>
          </cell>
          <cell r="W31">
            <v>27</v>
          </cell>
          <cell r="X31">
            <v>3</v>
          </cell>
          <cell r="Y31">
            <v>29</v>
          </cell>
          <cell r="Z31" t="str">
            <v>Male</v>
          </cell>
          <cell r="AA31" t="str">
            <v>Good</v>
          </cell>
          <cell r="AB31">
            <v>9007.33</v>
          </cell>
        </row>
        <row r="32">
          <cell r="S32">
            <v>0.33240227680352785</v>
          </cell>
          <cell r="T32">
            <v>1552548</v>
          </cell>
          <cell r="U32">
            <v>104100</v>
          </cell>
          <cell r="V32">
            <v>2</v>
          </cell>
          <cell r="W32">
            <v>27</v>
          </cell>
          <cell r="X32">
            <v>4</v>
          </cell>
          <cell r="Y32">
            <v>41</v>
          </cell>
          <cell r="Z32" t="str">
            <v>Male</v>
          </cell>
          <cell r="AA32" t="str">
            <v>Excellent</v>
          </cell>
          <cell r="AB32">
            <v>13785.76</v>
          </cell>
        </row>
        <row r="33">
          <cell r="S33">
            <v>0.14558853176461251</v>
          </cell>
          <cell r="T33">
            <v>18368006</v>
          </cell>
          <cell r="U33">
            <v>101700</v>
          </cell>
          <cell r="V33">
            <v>3</v>
          </cell>
          <cell r="W33">
            <v>15</v>
          </cell>
          <cell r="X33">
            <v>2</v>
          </cell>
          <cell r="Y33">
            <v>57</v>
          </cell>
          <cell r="Z33" t="str">
            <v>Female</v>
          </cell>
          <cell r="AA33" t="str">
            <v>Good</v>
          </cell>
          <cell r="AB33">
            <v>9562.92</v>
          </cell>
        </row>
        <row r="34">
          <cell r="S34">
            <v>0.46396751869453112</v>
          </cell>
          <cell r="T34">
            <v>29355312</v>
          </cell>
          <cell r="U34">
            <v>99200</v>
          </cell>
          <cell r="V34">
            <v>1</v>
          </cell>
          <cell r="W34">
            <v>4</v>
          </cell>
          <cell r="X34">
            <v>2</v>
          </cell>
          <cell r="Y34">
            <v>54</v>
          </cell>
          <cell r="Z34" t="str">
            <v>Female</v>
          </cell>
          <cell r="AA34" t="str">
            <v>Good</v>
          </cell>
          <cell r="AB34">
            <v>7289.82</v>
          </cell>
        </row>
        <row r="35">
          <cell r="S35">
            <v>0.57905181069490352</v>
          </cell>
          <cell r="T35">
            <v>10592247</v>
          </cell>
          <cell r="U35">
            <v>50500</v>
          </cell>
          <cell r="V35">
            <v>4</v>
          </cell>
          <cell r="W35">
            <v>49</v>
          </cell>
          <cell r="X35">
            <v>0</v>
          </cell>
          <cell r="Y35">
            <v>53</v>
          </cell>
          <cell r="Z35" t="str">
            <v>Male</v>
          </cell>
          <cell r="AA35" t="str">
            <v>Excellent</v>
          </cell>
          <cell r="AB35">
            <v>10031.33</v>
          </cell>
        </row>
        <row r="36">
          <cell r="S36">
            <v>0.57079098537767636</v>
          </cell>
          <cell r="T36">
            <v>3348962</v>
          </cell>
          <cell r="U36">
            <v>78300</v>
          </cell>
          <cell r="V36">
            <v>8</v>
          </cell>
          <cell r="W36">
            <v>5</v>
          </cell>
          <cell r="X36">
            <v>1</v>
          </cell>
          <cell r="Y36">
            <v>56</v>
          </cell>
          <cell r="Z36" t="str">
            <v>Male</v>
          </cell>
          <cell r="AA36" t="str">
            <v>Excellent</v>
          </cell>
          <cell r="AB36">
            <v>15385.82</v>
          </cell>
        </row>
        <row r="37">
          <cell r="S37">
            <v>0.96962553881408409</v>
          </cell>
          <cell r="T37">
            <v>5481221</v>
          </cell>
          <cell r="U37">
            <v>106800</v>
          </cell>
          <cell r="V37">
            <v>6</v>
          </cell>
          <cell r="W37">
            <v>69</v>
          </cell>
          <cell r="X37">
            <v>3</v>
          </cell>
          <cell r="Y37">
            <v>42</v>
          </cell>
          <cell r="Z37" t="str">
            <v>Male</v>
          </cell>
          <cell r="AA37" t="str">
            <v>Excellent</v>
          </cell>
          <cell r="AB37">
            <v>22651.98</v>
          </cell>
        </row>
        <row r="38">
          <cell r="S38">
            <v>7.2084627660139677E-2</v>
          </cell>
          <cell r="T38">
            <v>29558287</v>
          </cell>
          <cell r="U38">
            <v>67100</v>
          </cell>
          <cell r="V38">
            <v>6</v>
          </cell>
          <cell r="W38">
            <v>33</v>
          </cell>
          <cell r="X38">
            <v>1</v>
          </cell>
          <cell r="Y38">
            <v>35</v>
          </cell>
          <cell r="Z38" t="str">
            <v>Male</v>
          </cell>
          <cell r="AA38" t="str">
            <v>Excellent</v>
          </cell>
          <cell r="AB38">
            <v>20523.11</v>
          </cell>
        </row>
        <row r="39">
          <cell r="S39">
            <v>6.8521826011898934E-2</v>
          </cell>
          <cell r="T39">
            <v>10315180</v>
          </cell>
          <cell r="U39">
            <v>69600</v>
          </cell>
          <cell r="V39">
            <v>4</v>
          </cell>
          <cell r="W39">
            <v>46</v>
          </cell>
          <cell r="X39">
            <v>3</v>
          </cell>
          <cell r="Y39">
            <v>40</v>
          </cell>
          <cell r="Z39" t="str">
            <v>Female</v>
          </cell>
          <cell r="AA39" t="str">
            <v>Excellent</v>
          </cell>
          <cell r="AB39">
            <v>12579.73</v>
          </cell>
        </row>
        <row r="40">
          <cell r="S40">
            <v>0.25139299986295038</v>
          </cell>
          <cell r="T40">
            <v>26825633</v>
          </cell>
          <cell r="U40">
            <v>70600</v>
          </cell>
          <cell r="V40">
            <v>5</v>
          </cell>
          <cell r="W40">
            <v>51</v>
          </cell>
          <cell r="X40">
            <v>2</v>
          </cell>
          <cell r="Y40">
            <v>34</v>
          </cell>
          <cell r="Z40" t="str">
            <v>Female</v>
          </cell>
          <cell r="AA40" t="str">
            <v>Excellent</v>
          </cell>
          <cell r="AB40">
            <v>12321.39</v>
          </cell>
        </row>
        <row r="41">
          <cell r="S41">
            <v>0.58092372817920979</v>
          </cell>
          <cell r="T41">
            <v>15798021</v>
          </cell>
          <cell r="U41">
            <v>91200</v>
          </cell>
          <cell r="V41">
            <v>3</v>
          </cell>
          <cell r="W41">
            <v>26</v>
          </cell>
          <cell r="X41">
            <v>4</v>
          </cell>
          <cell r="Y41">
            <v>29</v>
          </cell>
          <cell r="Z41" t="str">
            <v>Female</v>
          </cell>
          <cell r="AA41" t="str">
            <v>Excellent</v>
          </cell>
          <cell r="AB41">
            <v>14772.21</v>
          </cell>
        </row>
        <row r="42">
          <cell r="S42">
            <v>0.95470026304431976</v>
          </cell>
          <cell r="T42">
            <v>24035991</v>
          </cell>
          <cell r="U42">
            <v>48100</v>
          </cell>
          <cell r="V42">
            <v>2</v>
          </cell>
          <cell r="W42">
            <v>22</v>
          </cell>
          <cell r="X42">
            <v>3</v>
          </cell>
          <cell r="Y42">
            <v>44</v>
          </cell>
          <cell r="Z42" t="str">
            <v>Female</v>
          </cell>
          <cell r="AA42" t="str">
            <v>Good</v>
          </cell>
          <cell r="AB42">
            <v>7100.11</v>
          </cell>
        </row>
        <row r="43">
          <cell r="S43">
            <v>0.5035324786344475</v>
          </cell>
          <cell r="T43">
            <v>27841690</v>
          </cell>
          <cell r="U43">
            <v>102800</v>
          </cell>
          <cell r="V43">
            <v>6</v>
          </cell>
          <cell r="W43">
            <v>47</v>
          </cell>
          <cell r="X43">
            <v>5</v>
          </cell>
          <cell r="Y43">
            <v>46</v>
          </cell>
          <cell r="Z43" t="str">
            <v>Male</v>
          </cell>
          <cell r="AA43" t="str">
            <v>Excellent</v>
          </cell>
          <cell r="AB43">
            <v>12695.32</v>
          </cell>
        </row>
        <row r="44">
          <cell r="S44">
            <v>0.81307715181488127</v>
          </cell>
          <cell r="T44">
            <v>28381633</v>
          </cell>
          <cell r="U44">
            <v>102500</v>
          </cell>
          <cell r="V44">
            <v>2</v>
          </cell>
          <cell r="W44">
            <v>52</v>
          </cell>
          <cell r="X44">
            <v>4</v>
          </cell>
          <cell r="Y44">
            <v>42</v>
          </cell>
          <cell r="Z44" t="str">
            <v>Male</v>
          </cell>
          <cell r="AA44" t="str">
            <v>Excellent</v>
          </cell>
          <cell r="AB44">
            <v>14561.36</v>
          </cell>
          <cell r="AQ44" t="str">
            <v>Gender</v>
          </cell>
        </row>
        <row r="45">
          <cell r="S45">
            <v>0.95901062183612229</v>
          </cell>
          <cell r="T45">
            <v>8166299</v>
          </cell>
          <cell r="U45">
            <v>45800</v>
          </cell>
          <cell r="V45">
            <v>3</v>
          </cell>
          <cell r="W45">
            <v>48</v>
          </cell>
          <cell r="X45">
            <v>0</v>
          </cell>
          <cell r="Y45">
            <v>62</v>
          </cell>
          <cell r="Z45" t="str">
            <v>Male</v>
          </cell>
          <cell r="AA45" t="str">
            <v>Good</v>
          </cell>
          <cell r="AB45">
            <v>7987.56</v>
          </cell>
        </row>
        <row r="46">
          <cell r="S46">
            <v>0.8891368364622092</v>
          </cell>
          <cell r="T46">
            <v>27966373</v>
          </cell>
          <cell r="U46">
            <v>60000</v>
          </cell>
          <cell r="V46">
            <v>5</v>
          </cell>
          <cell r="W46">
            <v>7</v>
          </cell>
          <cell r="X46">
            <v>2</v>
          </cell>
          <cell r="Y46">
            <v>41</v>
          </cell>
          <cell r="Z46" t="str">
            <v>Female</v>
          </cell>
          <cell r="AA46" t="str">
            <v>Poor</v>
          </cell>
          <cell r="AB46">
            <v>4750.3</v>
          </cell>
        </row>
        <row r="47">
          <cell r="S47">
            <v>0.88816853698784237</v>
          </cell>
          <cell r="T47">
            <v>11443767</v>
          </cell>
          <cell r="U47">
            <v>105800</v>
          </cell>
          <cell r="V47">
            <v>4</v>
          </cell>
          <cell r="W47">
            <v>25</v>
          </cell>
          <cell r="X47">
            <v>5</v>
          </cell>
          <cell r="Y47">
            <v>43</v>
          </cell>
          <cell r="Z47" t="str">
            <v>Male</v>
          </cell>
          <cell r="AA47" t="str">
            <v>Excellent</v>
          </cell>
          <cell r="AB47">
            <v>19186.77</v>
          </cell>
        </row>
        <row r="48">
          <cell r="S48">
            <v>0.85114382397947408</v>
          </cell>
          <cell r="T48">
            <v>7169046</v>
          </cell>
          <cell r="U48">
            <v>50800</v>
          </cell>
          <cell r="V48">
            <v>4</v>
          </cell>
          <cell r="W48">
            <v>23</v>
          </cell>
          <cell r="X48">
            <v>3</v>
          </cell>
          <cell r="Y48">
            <v>29</v>
          </cell>
          <cell r="Z48" t="str">
            <v>Female</v>
          </cell>
          <cell r="AA48" t="str">
            <v>Excellent</v>
          </cell>
          <cell r="AB48">
            <v>14612.67</v>
          </cell>
        </row>
        <row r="49">
          <cell r="S49">
            <v>0.3688779303364973</v>
          </cell>
          <cell r="T49">
            <v>28421385</v>
          </cell>
          <cell r="U49">
            <v>69800</v>
          </cell>
          <cell r="V49">
            <v>6</v>
          </cell>
          <cell r="W49">
            <v>45</v>
          </cell>
          <cell r="X49">
            <v>1</v>
          </cell>
          <cell r="Y49">
            <v>43</v>
          </cell>
          <cell r="Z49" t="str">
            <v>Female</v>
          </cell>
          <cell r="AA49" t="str">
            <v>Excellent</v>
          </cell>
          <cell r="AB49">
            <v>16850.23</v>
          </cell>
        </row>
        <row r="50">
          <cell r="S50">
            <v>0.9410244772339218</v>
          </cell>
          <cell r="T50">
            <v>2640129</v>
          </cell>
          <cell r="U50">
            <v>29700</v>
          </cell>
          <cell r="V50">
            <v>1</v>
          </cell>
          <cell r="W50">
            <v>41</v>
          </cell>
          <cell r="X50">
            <v>4</v>
          </cell>
          <cell r="Y50">
            <v>39</v>
          </cell>
          <cell r="Z50" t="str">
            <v>Male</v>
          </cell>
          <cell r="AA50" t="str">
            <v>Poor</v>
          </cell>
          <cell r="AB50">
            <v>0</v>
          </cell>
        </row>
        <row r="51">
          <cell r="S51">
            <v>0.52562913716940196</v>
          </cell>
          <cell r="T51">
            <v>10107002</v>
          </cell>
          <cell r="U51">
            <v>22600</v>
          </cell>
          <cell r="V51">
            <v>6</v>
          </cell>
          <cell r="W51">
            <v>17</v>
          </cell>
          <cell r="X51">
            <v>0</v>
          </cell>
          <cell r="Y51">
            <v>60</v>
          </cell>
          <cell r="Z51" t="str">
            <v>Female</v>
          </cell>
          <cell r="AA51" t="str">
            <v>Good</v>
          </cell>
          <cell r="AB51">
            <v>9886.82</v>
          </cell>
        </row>
        <row r="52">
          <cell r="S52">
            <v>0.10889224303452327</v>
          </cell>
          <cell r="T52">
            <v>14458626</v>
          </cell>
          <cell r="U52">
            <v>110400</v>
          </cell>
          <cell r="V52">
            <v>7</v>
          </cell>
          <cell r="W52">
            <v>39</v>
          </cell>
          <cell r="X52">
            <v>5</v>
          </cell>
          <cell r="Y52">
            <v>36</v>
          </cell>
          <cell r="Z52" t="str">
            <v>Female</v>
          </cell>
          <cell r="AA52" t="str">
            <v>Excellent</v>
          </cell>
          <cell r="AB52">
            <v>12633.98</v>
          </cell>
        </row>
        <row r="53">
          <cell r="S53">
            <v>0.37127857008929377</v>
          </cell>
          <cell r="T53">
            <v>15967543</v>
          </cell>
          <cell r="U53">
            <v>66700</v>
          </cell>
          <cell r="V53">
            <v>5</v>
          </cell>
          <cell r="W53">
            <v>36</v>
          </cell>
          <cell r="X53">
            <v>0</v>
          </cell>
          <cell r="Y53">
            <v>46</v>
          </cell>
          <cell r="Z53" t="str">
            <v>Male</v>
          </cell>
          <cell r="AA53" t="str">
            <v>Excellent</v>
          </cell>
          <cell r="AB53">
            <v>10374.6</v>
          </cell>
        </row>
        <row r="54">
          <cell r="S54">
            <v>7.8411952970970367E-3</v>
          </cell>
          <cell r="T54">
            <v>29416507</v>
          </cell>
          <cell r="U54">
            <v>60100</v>
          </cell>
          <cell r="V54">
            <v>7</v>
          </cell>
          <cell r="W54">
            <v>30</v>
          </cell>
          <cell r="X54">
            <v>3</v>
          </cell>
          <cell r="Y54">
            <v>57</v>
          </cell>
          <cell r="Z54" t="str">
            <v>Female</v>
          </cell>
          <cell r="AA54" t="str">
            <v>Excellent</v>
          </cell>
          <cell r="AB54">
            <v>12189.83</v>
          </cell>
        </row>
        <row r="55">
          <cell r="S55">
            <v>0.45523093046999841</v>
          </cell>
          <cell r="T55">
            <v>25774035</v>
          </cell>
          <cell r="U55">
            <v>61800</v>
          </cell>
          <cell r="V55">
            <v>4</v>
          </cell>
          <cell r="W55">
            <v>53</v>
          </cell>
          <cell r="X55">
            <v>4</v>
          </cell>
          <cell r="Y55">
            <v>65</v>
          </cell>
          <cell r="Z55" t="str">
            <v>Female</v>
          </cell>
          <cell r="AA55" t="str">
            <v>Excellent</v>
          </cell>
          <cell r="AB55">
            <v>11055.97</v>
          </cell>
        </row>
        <row r="56">
          <cell r="S56">
            <v>0.84777371530339884</v>
          </cell>
          <cell r="T56">
            <v>28239888</v>
          </cell>
          <cell r="U56">
            <v>52000</v>
          </cell>
          <cell r="V56">
            <v>6</v>
          </cell>
          <cell r="W56">
            <v>38</v>
          </cell>
          <cell r="X56">
            <v>0</v>
          </cell>
          <cell r="Y56">
            <v>57</v>
          </cell>
          <cell r="Z56" t="str">
            <v>Female</v>
          </cell>
          <cell r="AA56" t="str">
            <v>Excellent</v>
          </cell>
          <cell r="AB56">
            <v>14795.85</v>
          </cell>
        </row>
        <row r="57">
          <cell r="S57">
            <v>0.72971007404208121</v>
          </cell>
          <cell r="T57">
            <v>19144052</v>
          </cell>
          <cell r="U57">
            <v>96300</v>
          </cell>
          <cell r="V57">
            <v>4</v>
          </cell>
          <cell r="W57">
            <v>33</v>
          </cell>
          <cell r="X57">
            <v>4</v>
          </cell>
          <cell r="Y57">
            <v>46</v>
          </cell>
          <cell r="Z57" t="str">
            <v>Male</v>
          </cell>
          <cell r="AA57" t="str">
            <v>Excellent</v>
          </cell>
          <cell r="AB57">
            <v>15505.66</v>
          </cell>
        </row>
        <row r="58">
          <cell r="S58">
            <v>4.2917821800211642E-2</v>
          </cell>
          <cell r="T58">
            <v>26411517</v>
          </cell>
          <cell r="U58">
            <v>54600</v>
          </cell>
          <cell r="V58">
            <v>4</v>
          </cell>
          <cell r="W58">
            <v>6</v>
          </cell>
          <cell r="X58">
            <v>0</v>
          </cell>
          <cell r="Y58">
            <v>39</v>
          </cell>
          <cell r="Z58" t="str">
            <v>Male</v>
          </cell>
          <cell r="AA58" t="str">
            <v>Poor</v>
          </cell>
          <cell r="AB58">
            <v>4410.32</v>
          </cell>
        </row>
        <row r="59">
          <cell r="S59">
            <v>0.2054429160967034</v>
          </cell>
          <cell r="T59">
            <v>14995462</v>
          </cell>
          <cell r="U59">
            <v>59600</v>
          </cell>
          <cell r="V59">
            <v>1</v>
          </cell>
          <cell r="W59">
            <v>26</v>
          </cell>
          <cell r="X59">
            <v>2</v>
          </cell>
          <cell r="Y59">
            <v>51</v>
          </cell>
          <cell r="Z59" t="str">
            <v>Male</v>
          </cell>
          <cell r="AA59" t="str">
            <v>Poor</v>
          </cell>
          <cell r="AB59">
            <v>4974.55</v>
          </cell>
        </row>
        <row r="60">
          <cell r="S60">
            <v>5.1080574846753324E-2</v>
          </cell>
          <cell r="T60">
            <v>27334786</v>
          </cell>
          <cell r="U60">
            <v>87800</v>
          </cell>
          <cell r="V60">
            <v>3</v>
          </cell>
          <cell r="W60">
            <v>58</v>
          </cell>
          <cell r="X60">
            <v>2</v>
          </cell>
          <cell r="Y60">
            <v>37</v>
          </cell>
          <cell r="Z60" t="str">
            <v>Male</v>
          </cell>
          <cell r="AA60" t="str">
            <v>Excellent</v>
          </cell>
          <cell r="AB60">
            <v>16494.310000000001</v>
          </cell>
        </row>
        <row r="61">
          <cell r="S61">
            <v>0.13637766158832121</v>
          </cell>
          <cell r="T61">
            <v>6620536</v>
          </cell>
          <cell r="U61">
            <v>38700</v>
          </cell>
          <cell r="V61">
            <v>1</v>
          </cell>
          <cell r="W61">
            <v>15</v>
          </cell>
          <cell r="X61">
            <v>4</v>
          </cell>
          <cell r="Y61">
            <v>40</v>
          </cell>
          <cell r="Z61" t="str">
            <v>Male</v>
          </cell>
          <cell r="AA61" t="str">
            <v>Poor</v>
          </cell>
          <cell r="AB61">
            <v>0</v>
          </cell>
        </row>
        <row r="62">
          <cell r="S62">
            <v>9.339273995880315E-2</v>
          </cell>
          <cell r="T62">
            <v>28865347</v>
          </cell>
          <cell r="U62">
            <v>77200</v>
          </cell>
          <cell r="V62">
            <v>5</v>
          </cell>
          <cell r="W62">
            <v>59</v>
          </cell>
          <cell r="X62">
            <v>4</v>
          </cell>
          <cell r="Y62">
            <v>38</v>
          </cell>
          <cell r="Z62" t="str">
            <v>Male</v>
          </cell>
          <cell r="AA62" t="str">
            <v>Excellent</v>
          </cell>
          <cell r="AB62">
            <v>21031.75</v>
          </cell>
        </row>
        <row r="63">
          <cell r="S63">
            <v>0.45037948619311707</v>
          </cell>
          <cell r="T63">
            <v>9017267</v>
          </cell>
          <cell r="U63">
            <v>116900</v>
          </cell>
          <cell r="V63">
            <v>1</v>
          </cell>
          <cell r="W63">
            <v>7</v>
          </cell>
          <cell r="X63">
            <v>5</v>
          </cell>
          <cell r="Y63">
            <v>37</v>
          </cell>
          <cell r="Z63" t="str">
            <v>Male</v>
          </cell>
          <cell r="AA63" t="str">
            <v>Excellent</v>
          </cell>
          <cell r="AB63">
            <v>20998.9</v>
          </cell>
        </row>
        <row r="64">
          <cell r="S64">
            <v>0.92856762425084405</v>
          </cell>
          <cell r="T64">
            <v>26373139</v>
          </cell>
          <cell r="U64">
            <v>104300</v>
          </cell>
          <cell r="V64">
            <v>4</v>
          </cell>
          <cell r="W64">
            <v>58</v>
          </cell>
          <cell r="X64">
            <v>5</v>
          </cell>
          <cell r="Y64">
            <v>53</v>
          </cell>
          <cell r="Z64" t="str">
            <v>Female</v>
          </cell>
          <cell r="AA64" t="str">
            <v>Excellent</v>
          </cell>
          <cell r="AB64">
            <v>21484.52</v>
          </cell>
        </row>
        <row r="65">
          <cell r="S65">
            <v>0.14369797532362294</v>
          </cell>
          <cell r="T65">
            <v>11065808</v>
          </cell>
          <cell r="U65">
            <v>40000</v>
          </cell>
          <cell r="V65">
            <v>7</v>
          </cell>
          <cell r="W65">
            <v>39</v>
          </cell>
          <cell r="X65">
            <v>2</v>
          </cell>
          <cell r="Y65">
            <v>43</v>
          </cell>
          <cell r="Z65" t="str">
            <v>Male</v>
          </cell>
          <cell r="AA65" t="str">
            <v>Poor</v>
          </cell>
          <cell r="AB65">
            <v>1831.48</v>
          </cell>
        </row>
        <row r="66">
          <cell r="S66">
            <v>0.70710953436083457</v>
          </cell>
          <cell r="T66">
            <v>9805512</v>
          </cell>
          <cell r="U66">
            <v>90700</v>
          </cell>
          <cell r="V66">
            <v>4</v>
          </cell>
          <cell r="W66">
            <v>60</v>
          </cell>
          <cell r="X66">
            <v>0</v>
          </cell>
          <cell r="Y66">
            <v>57</v>
          </cell>
          <cell r="Z66" t="str">
            <v>Female</v>
          </cell>
          <cell r="AA66" t="str">
            <v>Excellent</v>
          </cell>
          <cell r="AB66">
            <v>15915.42</v>
          </cell>
        </row>
        <row r="67">
          <cell r="S67">
            <v>0.22605920085024445</v>
          </cell>
          <cell r="T67">
            <v>21467566</v>
          </cell>
          <cell r="U67">
            <v>43200</v>
          </cell>
          <cell r="V67">
            <v>6</v>
          </cell>
          <cell r="W67">
            <v>11</v>
          </cell>
          <cell r="X67">
            <v>0</v>
          </cell>
          <cell r="Y67">
            <v>27</v>
          </cell>
          <cell r="Z67" t="str">
            <v>Female</v>
          </cell>
          <cell r="AA67" t="str">
            <v>Poor</v>
          </cell>
          <cell r="AB67">
            <v>2502.0300000000002</v>
          </cell>
        </row>
        <row r="68">
          <cell r="S68">
            <v>0.76556710643319281</v>
          </cell>
          <cell r="T68">
            <v>15176396</v>
          </cell>
          <cell r="U68">
            <v>54700</v>
          </cell>
          <cell r="V68">
            <v>2</v>
          </cell>
          <cell r="W68">
            <v>40</v>
          </cell>
          <cell r="X68">
            <v>3</v>
          </cell>
          <cell r="Y68">
            <v>34</v>
          </cell>
          <cell r="Z68" t="str">
            <v>Female</v>
          </cell>
          <cell r="AA68" t="str">
            <v>Poor</v>
          </cell>
          <cell r="AB68">
            <v>0</v>
          </cell>
        </row>
        <row r="69">
          <cell r="S69">
            <v>0.64072389549417819</v>
          </cell>
          <cell r="T69">
            <v>1046640</v>
          </cell>
          <cell r="U69">
            <v>16400</v>
          </cell>
          <cell r="V69">
            <v>5</v>
          </cell>
          <cell r="W69">
            <v>27</v>
          </cell>
          <cell r="X69">
            <v>2</v>
          </cell>
          <cell r="Y69">
            <v>34</v>
          </cell>
          <cell r="Z69" t="str">
            <v>Female</v>
          </cell>
          <cell r="AA69" t="str">
            <v>Poor</v>
          </cell>
          <cell r="AB69">
            <v>3649.49</v>
          </cell>
        </row>
        <row r="70">
          <cell r="S70">
            <v>0.7292508462398325</v>
          </cell>
          <cell r="T70">
            <v>25744338</v>
          </cell>
          <cell r="U70">
            <v>30400</v>
          </cell>
          <cell r="V70">
            <v>1</v>
          </cell>
          <cell r="W70">
            <v>13</v>
          </cell>
          <cell r="X70">
            <v>3</v>
          </cell>
          <cell r="Y70">
            <v>57</v>
          </cell>
          <cell r="Z70" t="str">
            <v>Female</v>
          </cell>
          <cell r="AA70" t="str">
            <v>Excellent</v>
          </cell>
          <cell r="AB70">
            <v>11288.56</v>
          </cell>
        </row>
        <row r="71">
          <cell r="S71">
            <v>0.41462108020842448</v>
          </cell>
          <cell r="T71">
            <v>25767927</v>
          </cell>
          <cell r="U71">
            <v>47000</v>
          </cell>
          <cell r="V71">
            <v>7</v>
          </cell>
          <cell r="W71">
            <v>8</v>
          </cell>
          <cell r="X71">
            <v>4</v>
          </cell>
          <cell r="Y71">
            <v>41</v>
          </cell>
          <cell r="Z71" t="str">
            <v>Female</v>
          </cell>
          <cell r="AA71" t="str">
            <v>Excellent</v>
          </cell>
          <cell r="AB71">
            <v>19459.400000000001</v>
          </cell>
        </row>
        <row r="72">
          <cell r="S72">
            <v>0.40150426557148988</v>
          </cell>
          <cell r="T72">
            <v>19206708</v>
          </cell>
          <cell r="U72">
            <v>136000</v>
          </cell>
          <cell r="V72">
            <v>5</v>
          </cell>
          <cell r="W72">
            <v>23</v>
          </cell>
          <cell r="X72">
            <v>3</v>
          </cell>
          <cell r="Y72">
            <v>29</v>
          </cell>
          <cell r="Z72" t="str">
            <v>Male</v>
          </cell>
          <cell r="AA72" t="str">
            <v>Excellent</v>
          </cell>
          <cell r="AB72">
            <v>25181.64</v>
          </cell>
        </row>
        <row r="73">
          <cell r="S73">
            <v>9.2416557295798674E-2</v>
          </cell>
          <cell r="T73">
            <v>1157829</v>
          </cell>
          <cell r="U73">
            <v>67100</v>
          </cell>
          <cell r="V73">
            <v>2</v>
          </cell>
          <cell r="W73">
            <v>19</v>
          </cell>
          <cell r="X73">
            <v>1</v>
          </cell>
          <cell r="Y73">
            <v>45</v>
          </cell>
          <cell r="Z73" t="str">
            <v>Female</v>
          </cell>
          <cell r="AA73" t="str">
            <v>Good</v>
          </cell>
          <cell r="AB73">
            <v>8563.2000000000007</v>
          </cell>
        </row>
        <row r="74">
          <cell r="S74">
            <v>0.15729281479772095</v>
          </cell>
          <cell r="T74">
            <v>19826540</v>
          </cell>
          <cell r="U74">
            <v>23300</v>
          </cell>
          <cell r="V74">
            <v>6</v>
          </cell>
          <cell r="W74">
            <v>34</v>
          </cell>
          <cell r="X74">
            <v>4</v>
          </cell>
          <cell r="Y74">
            <v>50</v>
          </cell>
          <cell r="Z74" t="str">
            <v>Male</v>
          </cell>
          <cell r="AA74" t="str">
            <v>Poor</v>
          </cell>
          <cell r="AB74">
            <v>3211.6</v>
          </cell>
        </row>
        <row r="75">
          <cell r="S75">
            <v>5.7777984663666015E-2</v>
          </cell>
          <cell r="T75">
            <v>7418245</v>
          </cell>
          <cell r="U75">
            <v>73400</v>
          </cell>
          <cell r="V75">
            <v>7</v>
          </cell>
          <cell r="W75">
            <v>9</v>
          </cell>
          <cell r="X75">
            <v>1</v>
          </cell>
          <cell r="Y75">
            <v>26</v>
          </cell>
          <cell r="Z75" t="str">
            <v>Male</v>
          </cell>
          <cell r="AA75" t="str">
            <v>Excellent</v>
          </cell>
          <cell r="AB75">
            <v>20757.310000000001</v>
          </cell>
        </row>
        <row r="76">
          <cell r="S76">
            <v>6.0318636186938557E-2</v>
          </cell>
          <cell r="T76">
            <v>470034</v>
          </cell>
          <cell r="U76">
            <v>122200</v>
          </cell>
          <cell r="V76">
            <v>2</v>
          </cell>
          <cell r="W76">
            <v>5</v>
          </cell>
          <cell r="X76">
            <v>5</v>
          </cell>
          <cell r="Y76">
            <v>64</v>
          </cell>
          <cell r="Z76" t="str">
            <v>Female</v>
          </cell>
          <cell r="AA76" t="str">
            <v>Excellent</v>
          </cell>
          <cell r="AB76">
            <v>17582.560000000001</v>
          </cell>
        </row>
        <row r="77">
          <cell r="S77">
            <v>0.44764153172850851</v>
          </cell>
          <cell r="T77">
            <v>3462500</v>
          </cell>
          <cell r="U77">
            <v>111100</v>
          </cell>
          <cell r="V77">
            <v>2</v>
          </cell>
          <cell r="W77">
            <v>17</v>
          </cell>
          <cell r="X77">
            <v>3</v>
          </cell>
          <cell r="Y77">
            <v>46</v>
          </cell>
          <cell r="Z77" t="str">
            <v>Female</v>
          </cell>
          <cell r="AA77" t="str">
            <v>Good</v>
          </cell>
          <cell r="AB77">
            <v>8918.14</v>
          </cell>
        </row>
        <row r="78">
          <cell r="S78">
            <v>0.83934810343198674</v>
          </cell>
          <cell r="T78">
            <v>6587932</v>
          </cell>
          <cell r="U78">
            <v>22100</v>
          </cell>
          <cell r="V78">
            <v>8</v>
          </cell>
          <cell r="W78">
            <v>39</v>
          </cell>
          <cell r="X78">
            <v>3</v>
          </cell>
          <cell r="Y78">
            <v>52</v>
          </cell>
          <cell r="Z78" t="str">
            <v>Female</v>
          </cell>
          <cell r="AA78" t="str">
            <v>Poor</v>
          </cell>
          <cell r="AB78">
            <v>3309.42</v>
          </cell>
        </row>
        <row r="79">
          <cell r="S79">
            <v>6.6070301188044911E-2</v>
          </cell>
          <cell r="T79">
            <v>27069259</v>
          </cell>
          <cell r="U79">
            <v>98700</v>
          </cell>
          <cell r="V79">
            <v>2</v>
          </cell>
          <cell r="W79">
            <v>57</v>
          </cell>
          <cell r="X79">
            <v>3</v>
          </cell>
          <cell r="Y79">
            <v>26</v>
          </cell>
          <cell r="Z79" t="str">
            <v>Female</v>
          </cell>
          <cell r="AA79" t="str">
            <v>Excellent</v>
          </cell>
          <cell r="AB79">
            <v>15122.05</v>
          </cell>
        </row>
        <row r="80">
          <cell r="S80">
            <v>0.87849030037943598</v>
          </cell>
          <cell r="T80">
            <v>23958869</v>
          </cell>
          <cell r="U80">
            <v>86200</v>
          </cell>
          <cell r="V80">
            <v>5</v>
          </cell>
          <cell r="W80">
            <v>64</v>
          </cell>
          <cell r="X80">
            <v>4</v>
          </cell>
          <cell r="Y80">
            <v>53</v>
          </cell>
          <cell r="Z80" t="str">
            <v>Male</v>
          </cell>
          <cell r="AA80" t="str">
            <v>Good</v>
          </cell>
          <cell r="AB80">
            <v>8989.74</v>
          </cell>
        </row>
        <row r="81">
          <cell r="S81">
            <v>0.88605639664665159</v>
          </cell>
          <cell r="T81">
            <v>13898458</v>
          </cell>
          <cell r="U81">
            <v>66100</v>
          </cell>
          <cell r="V81">
            <v>4</v>
          </cell>
          <cell r="W81">
            <v>38</v>
          </cell>
          <cell r="X81">
            <v>3</v>
          </cell>
          <cell r="Y81">
            <v>23</v>
          </cell>
          <cell r="Z81" t="str">
            <v>Female</v>
          </cell>
          <cell r="AA81" t="str">
            <v>Good</v>
          </cell>
          <cell r="AB81">
            <v>8598.7199999999993</v>
          </cell>
        </row>
        <row r="82">
          <cell r="S82">
            <v>0.51967688870521667</v>
          </cell>
          <cell r="T82">
            <v>27186018</v>
          </cell>
          <cell r="U82">
            <v>24100</v>
          </cell>
          <cell r="V82">
            <v>3</v>
          </cell>
          <cell r="W82">
            <v>41</v>
          </cell>
          <cell r="X82">
            <v>2</v>
          </cell>
          <cell r="Y82">
            <v>63</v>
          </cell>
          <cell r="Z82" t="str">
            <v>Female</v>
          </cell>
          <cell r="AA82" t="str">
            <v>Excellent</v>
          </cell>
          <cell r="AB82">
            <v>10742.15</v>
          </cell>
        </row>
        <row r="83">
          <cell r="S83">
            <v>0.35968810260015716</v>
          </cell>
          <cell r="T83">
            <v>12286258</v>
          </cell>
          <cell r="U83">
            <v>73700</v>
          </cell>
          <cell r="V83">
            <v>6</v>
          </cell>
          <cell r="W83">
            <v>44</v>
          </cell>
          <cell r="X83">
            <v>0</v>
          </cell>
          <cell r="Y83">
            <v>41</v>
          </cell>
          <cell r="Z83" t="str">
            <v>Male</v>
          </cell>
          <cell r="AA83" t="str">
            <v>Good</v>
          </cell>
          <cell r="AB83">
            <v>9785.5499999999993</v>
          </cell>
        </row>
        <row r="84">
          <cell r="S84">
            <v>0.8634871272301764</v>
          </cell>
          <cell r="T84">
            <v>23887312</v>
          </cell>
          <cell r="U84">
            <v>50300</v>
          </cell>
          <cell r="V84">
            <v>2</v>
          </cell>
          <cell r="W84">
            <v>44</v>
          </cell>
          <cell r="X84">
            <v>5</v>
          </cell>
          <cell r="Y84">
            <v>40</v>
          </cell>
          <cell r="Z84" t="str">
            <v>Male</v>
          </cell>
          <cell r="AA84" t="str">
            <v>Excellent</v>
          </cell>
          <cell r="AB84">
            <v>12924.75</v>
          </cell>
        </row>
        <row r="85">
          <cell r="S85">
            <v>0.76543003728324643</v>
          </cell>
          <cell r="T85">
            <v>13122131</v>
          </cell>
          <cell r="U85">
            <v>103800</v>
          </cell>
          <cell r="V85">
            <v>5</v>
          </cell>
          <cell r="W85">
            <v>10</v>
          </cell>
          <cell r="X85">
            <v>1</v>
          </cell>
          <cell r="Y85">
            <v>59</v>
          </cell>
          <cell r="Z85" t="str">
            <v>Female</v>
          </cell>
          <cell r="AA85" t="str">
            <v>Excellent</v>
          </cell>
          <cell r="AB85">
            <v>12269.11</v>
          </cell>
        </row>
        <row r="86">
          <cell r="S86">
            <v>0.78607838116967632</v>
          </cell>
          <cell r="T86">
            <v>4820296</v>
          </cell>
          <cell r="U86">
            <v>49900</v>
          </cell>
          <cell r="V86">
            <v>6</v>
          </cell>
          <cell r="W86">
            <v>36</v>
          </cell>
          <cell r="X86">
            <v>0</v>
          </cell>
          <cell r="Y86">
            <v>36</v>
          </cell>
          <cell r="Z86" t="str">
            <v>Female</v>
          </cell>
          <cell r="AA86" t="str">
            <v>Excellent</v>
          </cell>
          <cell r="AB86">
            <v>13614.23</v>
          </cell>
        </row>
        <row r="87">
          <cell r="S87">
            <v>0.30374635175631903</v>
          </cell>
          <cell r="T87">
            <v>15171096</v>
          </cell>
          <cell r="U87">
            <v>83100</v>
          </cell>
          <cell r="V87">
            <v>7</v>
          </cell>
          <cell r="W87">
            <v>6</v>
          </cell>
          <cell r="X87">
            <v>0</v>
          </cell>
          <cell r="Y87">
            <v>51</v>
          </cell>
          <cell r="Z87" t="str">
            <v>Male</v>
          </cell>
          <cell r="AA87" t="str">
            <v>Good</v>
          </cell>
          <cell r="AB87">
            <v>6643.43</v>
          </cell>
        </row>
        <row r="88">
          <cell r="S88">
            <v>7.1478304756267597E-2</v>
          </cell>
          <cell r="T88">
            <v>11423261</v>
          </cell>
          <cell r="U88">
            <v>24300</v>
          </cell>
          <cell r="V88">
            <v>5</v>
          </cell>
          <cell r="W88">
            <v>46</v>
          </cell>
          <cell r="X88">
            <v>3</v>
          </cell>
          <cell r="Y88">
            <v>61</v>
          </cell>
          <cell r="Z88" t="str">
            <v>Female</v>
          </cell>
          <cell r="AA88" t="str">
            <v>Good</v>
          </cell>
          <cell r="AB88">
            <v>9471.39</v>
          </cell>
        </row>
        <row r="89">
          <cell r="S89">
            <v>0.62797501549569235</v>
          </cell>
          <cell r="T89">
            <v>6740574</v>
          </cell>
          <cell r="U89">
            <v>111900</v>
          </cell>
          <cell r="V89">
            <v>3</v>
          </cell>
          <cell r="W89">
            <v>51</v>
          </cell>
          <cell r="X89">
            <v>5</v>
          </cell>
          <cell r="Y89">
            <v>45</v>
          </cell>
          <cell r="Z89" t="str">
            <v>Male</v>
          </cell>
          <cell r="AA89" t="str">
            <v>Excellent</v>
          </cell>
          <cell r="AB89">
            <v>11123.51</v>
          </cell>
        </row>
        <row r="90">
          <cell r="S90">
            <v>0.3398880139511915</v>
          </cell>
          <cell r="T90">
            <v>2533454</v>
          </cell>
          <cell r="U90">
            <v>116400</v>
          </cell>
          <cell r="V90">
            <v>8</v>
          </cell>
          <cell r="W90">
            <v>59</v>
          </cell>
          <cell r="X90">
            <v>2</v>
          </cell>
          <cell r="Y90">
            <v>52</v>
          </cell>
          <cell r="Z90" t="str">
            <v>Male</v>
          </cell>
          <cell r="AA90" t="str">
            <v>Excellent</v>
          </cell>
          <cell r="AB90">
            <v>18483.68</v>
          </cell>
        </row>
        <row r="91">
          <cell r="S91">
            <v>0.2365670164237107</v>
          </cell>
          <cell r="T91">
            <v>21344014</v>
          </cell>
          <cell r="U91">
            <v>31400</v>
          </cell>
          <cell r="V91">
            <v>5</v>
          </cell>
          <cell r="W91">
            <v>4</v>
          </cell>
          <cell r="X91">
            <v>4</v>
          </cell>
          <cell r="Y91">
            <v>54</v>
          </cell>
          <cell r="Z91" t="str">
            <v>Male</v>
          </cell>
          <cell r="AA91" t="str">
            <v>Poor</v>
          </cell>
          <cell r="AB91">
            <v>1466.52</v>
          </cell>
        </row>
        <row r="92">
          <cell r="S92">
            <v>0.89939683149366001</v>
          </cell>
          <cell r="T92">
            <v>6101923</v>
          </cell>
          <cell r="U92">
            <v>15900</v>
          </cell>
          <cell r="V92">
            <v>3</v>
          </cell>
          <cell r="W92">
            <v>49</v>
          </cell>
          <cell r="X92">
            <v>4</v>
          </cell>
          <cell r="Y92">
            <v>49</v>
          </cell>
          <cell r="Z92" t="str">
            <v>Female</v>
          </cell>
          <cell r="AA92" t="str">
            <v>Poor</v>
          </cell>
          <cell r="AB92">
            <v>874.41</v>
          </cell>
        </row>
        <row r="93">
          <cell r="S93">
            <v>0.75233852349316821</v>
          </cell>
          <cell r="T93">
            <v>24632777</v>
          </cell>
          <cell r="U93">
            <v>87700</v>
          </cell>
          <cell r="V93">
            <v>6</v>
          </cell>
          <cell r="W93">
            <v>53</v>
          </cell>
          <cell r="X93">
            <v>0</v>
          </cell>
          <cell r="Y93">
            <v>29</v>
          </cell>
          <cell r="Z93" t="str">
            <v>Male</v>
          </cell>
          <cell r="AA93" t="str">
            <v>Excellent</v>
          </cell>
          <cell r="AB93">
            <v>13740.12</v>
          </cell>
        </row>
        <row r="94">
          <cell r="S94">
            <v>0.51410515708221605</v>
          </cell>
          <cell r="T94">
            <v>22411321</v>
          </cell>
          <cell r="U94">
            <v>97400</v>
          </cell>
          <cell r="V94">
            <v>4</v>
          </cell>
          <cell r="W94">
            <v>30</v>
          </cell>
          <cell r="X94">
            <v>4</v>
          </cell>
          <cell r="Y94">
            <v>28</v>
          </cell>
          <cell r="Z94" t="str">
            <v>Male</v>
          </cell>
          <cell r="AA94" t="str">
            <v>Excellent</v>
          </cell>
          <cell r="AB94">
            <v>15200.75</v>
          </cell>
        </row>
        <row r="95">
          <cell r="S95">
            <v>0.10523768390330857</v>
          </cell>
          <cell r="T95">
            <v>7972824</v>
          </cell>
          <cell r="U95">
            <v>69200</v>
          </cell>
          <cell r="V95">
            <v>1</v>
          </cell>
          <cell r="W95">
            <v>5</v>
          </cell>
          <cell r="X95">
            <v>1</v>
          </cell>
          <cell r="Y95">
            <v>37</v>
          </cell>
          <cell r="Z95" t="str">
            <v>Male</v>
          </cell>
          <cell r="AA95" t="str">
            <v>Good</v>
          </cell>
          <cell r="AB95">
            <v>8533.67</v>
          </cell>
        </row>
        <row r="96">
          <cell r="S96">
            <v>6.2705437042355094E-2</v>
          </cell>
          <cell r="T96">
            <v>25950666</v>
          </cell>
          <cell r="U96">
            <v>68900</v>
          </cell>
          <cell r="V96">
            <v>2</v>
          </cell>
          <cell r="W96">
            <v>50</v>
          </cell>
          <cell r="X96">
            <v>5</v>
          </cell>
          <cell r="Y96">
            <v>48</v>
          </cell>
          <cell r="Z96" t="str">
            <v>Female</v>
          </cell>
          <cell r="AA96" t="str">
            <v>Excellent</v>
          </cell>
          <cell r="AB96">
            <v>19172.41</v>
          </cell>
        </row>
        <row r="97">
          <cell r="S97">
            <v>0.3159211569820064</v>
          </cell>
          <cell r="T97">
            <v>21421097</v>
          </cell>
          <cell r="U97">
            <v>31900</v>
          </cell>
          <cell r="V97">
            <v>6</v>
          </cell>
          <cell r="W97">
            <v>53</v>
          </cell>
          <cell r="X97">
            <v>3</v>
          </cell>
          <cell r="Y97">
            <v>55</v>
          </cell>
          <cell r="Z97" t="str">
            <v>Male</v>
          </cell>
          <cell r="AA97" t="str">
            <v>Excellent</v>
          </cell>
          <cell r="AB97">
            <v>10089.02</v>
          </cell>
        </row>
        <row r="98">
          <cell r="S98">
            <v>0.32525127333631576</v>
          </cell>
          <cell r="T98">
            <v>372971</v>
          </cell>
          <cell r="U98">
            <v>34900</v>
          </cell>
          <cell r="V98">
            <v>4</v>
          </cell>
          <cell r="W98">
            <v>54</v>
          </cell>
          <cell r="X98">
            <v>3</v>
          </cell>
          <cell r="Y98">
            <v>38</v>
          </cell>
          <cell r="Z98" t="str">
            <v>Male</v>
          </cell>
          <cell r="AA98" t="str">
            <v>Good</v>
          </cell>
          <cell r="AB98">
            <v>5718.26</v>
          </cell>
        </row>
        <row r="99">
          <cell r="S99">
            <v>0.19393393581101859</v>
          </cell>
          <cell r="T99">
            <v>11008291</v>
          </cell>
          <cell r="U99">
            <v>71500</v>
          </cell>
          <cell r="V99">
            <v>3</v>
          </cell>
          <cell r="W99">
            <v>34</v>
          </cell>
          <cell r="X99">
            <v>0</v>
          </cell>
          <cell r="Y99">
            <v>36</v>
          </cell>
          <cell r="Z99" t="str">
            <v>Female</v>
          </cell>
          <cell r="AA99" t="str">
            <v>Excellent</v>
          </cell>
          <cell r="AB99">
            <v>18336.189999999999</v>
          </cell>
        </row>
        <row r="100">
          <cell r="S100">
            <v>0.23814949988466805</v>
          </cell>
          <cell r="T100">
            <v>17225837</v>
          </cell>
          <cell r="U100">
            <v>42900</v>
          </cell>
          <cell r="V100">
            <v>2</v>
          </cell>
          <cell r="W100">
            <v>45</v>
          </cell>
          <cell r="X100">
            <v>1</v>
          </cell>
          <cell r="Y100">
            <v>52</v>
          </cell>
          <cell r="Z100" t="str">
            <v>Male</v>
          </cell>
          <cell r="AA100" t="str">
            <v>Poor</v>
          </cell>
          <cell r="AB100">
            <v>4130.92</v>
          </cell>
        </row>
        <row r="101">
          <cell r="S101">
            <v>0.44466658204986742</v>
          </cell>
          <cell r="T101">
            <v>14427717</v>
          </cell>
          <cell r="U101">
            <v>72300</v>
          </cell>
          <cell r="V101">
            <v>3</v>
          </cell>
          <cell r="W101">
            <v>27</v>
          </cell>
          <cell r="X101">
            <v>3</v>
          </cell>
          <cell r="Y101">
            <v>33</v>
          </cell>
          <cell r="Z101" t="str">
            <v>Female</v>
          </cell>
          <cell r="AA101" t="str">
            <v>Excellent</v>
          </cell>
          <cell r="AB101">
            <v>17274.75</v>
          </cell>
        </row>
        <row r="102">
          <cell r="S102">
            <v>0.87802865320146661</v>
          </cell>
          <cell r="T102">
            <v>19820027</v>
          </cell>
          <cell r="U102">
            <v>101300</v>
          </cell>
          <cell r="V102">
            <v>3</v>
          </cell>
          <cell r="W102">
            <v>38</v>
          </cell>
          <cell r="X102">
            <v>4</v>
          </cell>
          <cell r="Y102">
            <v>43</v>
          </cell>
          <cell r="Z102" t="str">
            <v>Male</v>
          </cell>
          <cell r="AA102" t="str">
            <v>Good</v>
          </cell>
          <cell r="AB102">
            <v>6776.17</v>
          </cell>
        </row>
        <row r="103">
          <cell r="S103">
            <v>1.9386548716234797E-2</v>
          </cell>
          <cell r="T103">
            <v>29540159</v>
          </cell>
          <cell r="U103">
            <v>63900</v>
          </cell>
          <cell r="V103">
            <v>5</v>
          </cell>
          <cell r="W103">
            <v>57</v>
          </cell>
          <cell r="X103">
            <v>5</v>
          </cell>
          <cell r="Y103">
            <v>33</v>
          </cell>
          <cell r="Z103" t="str">
            <v>Male</v>
          </cell>
          <cell r="AA103" t="str">
            <v>Excellent</v>
          </cell>
          <cell r="AB103">
            <v>13574.76</v>
          </cell>
        </row>
        <row r="104">
          <cell r="S104">
            <v>0.47237626392197063</v>
          </cell>
          <cell r="T104">
            <v>8799951</v>
          </cell>
          <cell r="U104">
            <v>82300</v>
          </cell>
          <cell r="V104">
            <v>5</v>
          </cell>
          <cell r="W104">
            <v>34</v>
          </cell>
          <cell r="X104">
            <v>5</v>
          </cell>
          <cell r="Y104">
            <v>46</v>
          </cell>
          <cell r="Z104" t="str">
            <v>Female</v>
          </cell>
          <cell r="AA104" t="str">
            <v>Excellent</v>
          </cell>
          <cell r="AB104">
            <v>17472.88</v>
          </cell>
        </row>
        <row r="105">
          <cell r="S105">
            <v>0.23248719412227903</v>
          </cell>
          <cell r="T105">
            <v>23313578</v>
          </cell>
          <cell r="U105">
            <v>21800</v>
          </cell>
          <cell r="V105">
            <v>4</v>
          </cell>
          <cell r="W105">
            <v>29</v>
          </cell>
          <cell r="X105">
            <v>5</v>
          </cell>
          <cell r="Y105">
            <v>47</v>
          </cell>
          <cell r="Z105" t="str">
            <v>Female</v>
          </cell>
          <cell r="AA105" t="str">
            <v>Excellent</v>
          </cell>
          <cell r="AB105">
            <v>10023.52</v>
          </cell>
        </row>
        <row r="106">
          <cell r="S106">
            <v>0.73333450743556072</v>
          </cell>
          <cell r="T106">
            <v>26868036</v>
          </cell>
          <cell r="U106">
            <v>37300</v>
          </cell>
          <cell r="V106">
            <v>1</v>
          </cell>
          <cell r="W106">
            <v>18</v>
          </cell>
          <cell r="X106">
            <v>4</v>
          </cell>
          <cell r="Y106">
            <v>55</v>
          </cell>
          <cell r="Z106" t="str">
            <v>Female</v>
          </cell>
          <cell r="AA106" t="str">
            <v>Poor</v>
          </cell>
          <cell r="AB106">
            <v>1408.93</v>
          </cell>
        </row>
        <row r="107">
          <cell r="S107">
            <v>0.74500071010358815</v>
          </cell>
          <cell r="T107">
            <v>6568944</v>
          </cell>
          <cell r="U107">
            <v>45500</v>
          </cell>
          <cell r="V107">
            <v>2</v>
          </cell>
          <cell r="W107">
            <v>11</v>
          </cell>
          <cell r="X107">
            <v>4</v>
          </cell>
          <cell r="Y107">
            <v>55</v>
          </cell>
          <cell r="Z107" t="str">
            <v>Male</v>
          </cell>
          <cell r="AA107" t="str">
            <v>Good</v>
          </cell>
          <cell r="AB107">
            <v>8335.26</v>
          </cell>
        </row>
        <row r="108">
          <cell r="S108">
            <v>0.86851818338302245</v>
          </cell>
          <cell r="T108">
            <v>14259159</v>
          </cell>
          <cell r="U108">
            <v>43100</v>
          </cell>
          <cell r="V108">
            <v>7</v>
          </cell>
          <cell r="W108">
            <v>4</v>
          </cell>
          <cell r="X108">
            <v>5</v>
          </cell>
          <cell r="Y108">
            <v>32</v>
          </cell>
          <cell r="Z108" t="str">
            <v>Female</v>
          </cell>
          <cell r="AA108" t="str">
            <v>Poor</v>
          </cell>
          <cell r="AB108">
            <v>733.3</v>
          </cell>
        </row>
        <row r="109">
          <cell r="S109">
            <v>0.13512013440431914</v>
          </cell>
          <cell r="T109">
            <v>20977364</v>
          </cell>
          <cell r="U109">
            <v>101100</v>
          </cell>
          <cell r="V109">
            <v>4</v>
          </cell>
          <cell r="W109">
            <v>11</v>
          </cell>
          <cell r="X109">
            <v>3</v>
          </cell>
          <cell r="Y109">
            <v>34</v>
          </cell>
          <cell r="Z109" t="str">
            <v>Female</v>
          </cell>
          <cell r="AA109" t="str">
            <v>Excellent</v>
          </cell>
          <cell r="AB109">
            <v>23609.1</v>
          </cell>
        </row>
        <row r="110">
          <cell r="S110">
            <v>0.42979879733158</v>
          </cell>
          <cell r="T110">
            <v>15799821</v>
          </cell>
          <cell r="U110">
            <v>50100</v>
          </cell>
          <cell r="V110">
            <v>2</v>
          </cell>
          <cell r="W110">
            <v>51</v>
          </cell>
          <cell r="X110">
            <v>0</v>
          </cell>
          <cell r="Y110">
            <v>61</v>
          </cell>
          <cell r="Z110" t="str">
            <v>Male</v>
          </cell>
          <cell r="AA110" t="str">
            <v>Good</v>
          </cell>
          <cell r="AB110">
            <v>7246.56</v>
          </cell>
        </row>
        <row r="111">
          <cell r="S111">
            <v>0.18414592947289798</v>
          </cell>
          <cell r="T111">
            <v>21754363</v>
          </cell>
          <cell r="U111">
            <v>77800</v>
          </cell>
          <cell r="V111">
            <v>6</v>
          </cell>
          <cell r="W111">
            <v>39</v>
          </cell>
          <cell r="X111">
            <v>5</v>
          </cell>
          <cell r="Y111">
            <v>38</v>
          </cell>
          <cell r="Z111" t="str">
            <v>Male</v>
          </cell>
          <cell r="AA111" t="str">
            <v>Good</v>
          </cell>
          <cell r="AB111">
            <v>5582.47</v>
          </cell>
        </row>
        <row r="112">
          <cell r="S112">
            <v>0.50936095592099473</v>
          </cell>
          <cell r="T112">
            <v>11910983</v>
          </cell>
          <cell r="U112">
            <v>74900</v>
          </cell>
          <cell r="V112">
            <v>8</v>
          </cell>
          <cell r="W112">
            <v>15</v>
          </cell>
          <cell r="X112">
            <v>5</v>
          </cell>
          <cell r="Y112">
            <v>33</v>
          </cell>
          <cell r="Z112" t="str">
            <v>Female</v>
          </cell>
          <cell r="AA112" t="str">
            <v>Good</v>
          </cell>
          <cell r="AB112">
            <v>7159.41</v>
          </cell>
        </row>
        <row r="113">
          <cell r="S113">
            <v>0.74260456212175463</v>
          </cell>
          <cell r="T113">
            <v>25744803</v>
          </cell>
          <cell r="U113">
            <v>60500</v>
          </cell>
          <cell r="V113">
            <v>3</v>
          </cell>
          <cell r="W113">
            <v>3</v>
          </cell>
          <cell r="X113">
            <v>1</v>
          </cell>
          <cell r="Y113">
            <v>60</v>
          </cell>
          <cell r="Z113" t="str">
            <v>Male</v>
          </cell>
          <cell r="AA113" t="str">
            <v>Excellent</v>
          </cell>
          <cell r="AB113">
            <v>11294.9</v>
          </cell>
        </row>
        <row r="114">
          <cell r="S114">
            <v>0.33194228523794489</v>
          </cell>
          <cell r="T114">
            <v>3691035</v>
          </cell>
          <cell r="U114">
            <v>30000</v>
          </cell>
          <cell r="V114">
            <v>8</v>
          </cell>
          <cell r="W114">
            <v>47</v>
          </cell>
          <cell r="X114">
            <v>4</v>
          </cell>
          <cell r="Y114">
            <v>43</v>
          </cell>
          <cell r="Z114" t="str">
            <v>Male</v>
          </cell>
          <cell r="AA114" t="str">
            <v>Good</v>
          </cell>
          <cell r="AB114">
            <v>8648.89</v>
          </cell>
        </row>
        <row r="115">
          <cell r="S115">
            <v>0.82317512361737444</v>
          </cell>
          <cell r="T115">
            <v>23618891</v>
          </cell>
          <cell r="U115">
            <v>90600</v>
          </cell>
          <cell r="V115">
            <v>8</v>
          </cell>
          <cell r="W115">
            <v>27</v>
          </cell>
          <cell r="X115">
            <v>5</v>
          </cell>
          <cell r="Y115">
            <v>46</v>
          </cell>
          <cell r="Z115" t="str">
            <v>Female</v>
          </cell>
          <cell r="AA115" t="str">
            <v>Excellent</v>
          </cell>
          <cell r="AB115">
            <v>15762.55</v>
          </cell>
        </row>
        <row r="116">
          <cell r="S116">
            <v>0.2130191135613565</v>
          </cell>
          <cell r="T116">
            <v>25490051</v>
          </cell>
          <cell r="U116">
            <v>111900</v>
          </cell>
          <cell r="V116">
            <v>6</v>
          </cell>
          <cell r="W116">
            <v>56</v>
          </cell>
          <cell r="X116">
            <v>0</v>
          </cell>
          <cell r="Y116">
            <v>44</v>
          </cell>
          <cell r="Z116" t="str">
            <v>Male</v>
          </cell>
          <cell r="AA116" t="str">
            <v>Excellent</v>
          </cell>
          <cell r="AB116">
            <v>23658.83</v>
          </cell>
        </row>
        <row r="117">
          <cell r="S117">
            <v>0.16639627377957233</v>
          </cell>
          <cell r="T117">
            <v>29896806</v>
          </cell>
          <cell r="U117">
            <v>32500</v>
          </cell>
          <cell r="V117">
            <v>8</v>
          </cell>
          <cell r="W117">
            <v>14</v>
          </cell>
          <cell r="X117">
            <v>4</v>
          </cell>
          <cell r="Y117">
            <v>42</v>
          </cell>
          <cell r="Z117" t="str">
            <v>Male</v>
          </cell>
          <cell r="AA117" t="str">
            <v>Poor</v>
          </cell>
          <cell r="AB117">
            <v>1188.5</v>
          </cell>
        </row>
        <row r="118">
          <cell r="S118">
            <v>0.59001191590559365</v>
          </cell>
          <cell r="T118">
            <v>14497613</v>
          </cell>
          <cell r="U118">
            <v>56300</v>
          </cell>
          <cell r="V118">
            <v>7</v>
          </cell>
          <cell r="W118">
            <v>18</v>
          </cell>
          <cell r="X118">
            <v>0</v>
          </cell>
          <cell r="Y118">
            <v>30</v>
          </cell>
          <cell r="Z118" t="str">
            <v>Male</v>
          </cell>
          <cell r="AA118" t="str">
            <v>Good</v>
          </cell>
          <cell r="AB118">
            <v>9199.3799999999992</v>
          </cell>
        </row>
        <row r="119">
          <cell r="S119">
            <v>0.79720162670800077</v>
          </cell>
          <cell r="T119">
            <v>17714166</v>
          </cell>
          <cell r="U119">
            <v>15000</v>
          </cell>
          <cell r="V119">
            <v>8</v>
          </cell>
          <cell r="W119">
            <v>27</v>
          </cell>
          <cell r="X119">
            <v>1</v>
          </cell>
          <cell r="Y119">
            <v>43</v>
          </cell>
          <cell r="Z119" t="str">
            <v>Male</v>
          </cell>
          <cell r="AA119" t="str">
            <v>Good</v>
          </cell>
          <cell r="AB119">
            <v>5896.83</v>
          </cell>
        </row>
        <row r="120">
          <cell r="S120">
            <v>0.21894323557644269</v>
          </cell>
          <cell r="T120">
            <v>16014897</v>
          </cell>
          <cell r="U120">
            <v>76100</v>
          </cell>
          <cell r="V120">
            <v>5</v>
          </cell>
          <cell r="W120">
            <v>47</v>
          </cell>
          <cell r="X120">
            <v>5</v>
          </cell>
          <cell r="Y120">
            <v>44</v>
          </cell>
          <cell r="Z120" t="str">
            <v>Male</v>
          </cell>
          <cell r="AA120" t="str">
            <v>Excellent</v>
          </cell>
          <cell r="AB120">
            <v>11002.96</v>
          </cell>
        </row>
        <row r="121">
          <cell r="S121">
            <v>0.39848952845876995</v>
          </cell>
          <cell r="T121">
            <v>21519170</v>
          </cell>
          <cell r="U121">
            <v>45100</v>
          </cell>
          <cell r="V121">
            <v>2</v>
          </cell>
          <cell r="W121">
            <v>58</v>
          </cell>
          <cell r="X121">
            <v>4</v>
          </cell>
          <cell r="Y121">
            <v>34</v>
          </cell>
          <cell r="Z121" t="str">
            <v>Male</v>
          </cell>
          <cell r="AA121" t="str">
            <v>Excellent</v>
          </cell>
          <cell r="AB121">
            <v>10351.969999999999</v>
          </cell>
        </row>
        <row r="122">
          <cell r="S122">
            <v>0.93466749638389457</v>
          </cell>
          <cell r="T122">
            <v>16790273</v>
          </cell>
          <cell r="U122">
            <v>68400</v>
          </cell>
          <cell r="V122">
            <v>5</v>
          </cell>
          <cell r="W122">
            <v>55</v>
          </cell>
          <cell r="X122">
            <v>1</v>
          </cell>
          <cell r="Y122">
            <v>36</v>
          </cell>
          <cell r="Z122" t="str">
            <v>Male</v>
          </cell>
          <cell r="AA122" t="str">
            <v>Excellent</v>
          </cell>
          <cell r="AB122">
            <v>12071.37</v>
          </cell>
        </row>
        <row r="123">
          <cell r="S123">
            <v>0.23097316556074599</v>
          </cell>
          <cell r="T123">
            <v>11128055</v>
          </cell>
          <cell r="U123">
            <v>46300</v>
          </cell>
          <cell r="V123">
            <v>1</v>
          </cell>
          <cell r="W123">
            <v>57</v>
          </cell>
          <cell r="X123">
            <v>1</v>
          </cell>
          <cell r="Y123">
            <v>58</v>
          </cell>
          <cell r="Z123" t="str">
            <v>Female</v>
          </cell>
          <cell r="AA123" t="str">
            <v>Poor</v>
          </cell>
          <cell r="AB123">
            <v>1898.68</v>
          </cell>
        </row>
        <row r="124">
          <cell r="S124">
            <v>0.49455002019399152</v>
          </cell>
          <cell r="T124">
            <v>25487931</v>
          </cell>
          <cell r="U124">
            <v>89900</v>
          </cell>
          <cell r="V124">
            <v>2</v>
          </cell>
          <cell r="W124">
            <v>43</v>
          </cell>
          <cell r="X124">
            <v>3</v>
          </cell>
          <cell r="Y124">
            <v>27</v>
          </cell>
          <cell r="Z124" t="str">
            <v>Female</v>
          </cell>
          <cell r="AA124" t="str">
            <v>Excellent</v>
          </cell>
          <cell r="AB124">
            <v>11414.29</v>
          </cell>
        </row>
        <row r="125">
          <cell r="S125">
            <v>7.7922830958777167E-2</v>
          </cell>
          <cell r="T125">
            <v>22227523</v>
          </cell>
          <cell r="U125">
            <v>69700</v>
          </cell>
          <cell r="V125">
            <v>2</v>
          </cell>
          <cell r="W125">
            <v>9</v>
          </cell>
          <cell r="X125">
            <v>2</v>
          </cell>
          <cell r="Y125">
            <v>51</v>
          </cell>
          <cell r="Z125" t="str">
            <v>Male</v>
          </cell>
          <cell r="AA125" t="str">
            <v>Excellent</v>
          </cell>
          <cell r="AB125">
            <v>19535.96</v>
          </cell>
        </row>
        <row r="126">
          <cell r="S126">
            <v>0.35434416920761991</v>
          </cell>
          <cell r="T126">
            <v>23326942</v>
          </cell>
          <cell r="U126">
            <v>74400</v>
          </cell>
          <cell r="V126">
            <v>5</v>
          </cell>
          <cell r="W126">
            <v>28</v>
          </cell>
          <cell r="X126">
            <v>4</v>
          </cell>
          <cell r="Y126">
            <v>47</v>
          </cell>
          <cell r="Z126" t="str">
            <v>Male</v>
          </cell>
          <cell r="AA126" t="str">
            <v>Excellent</v>
          </cell>
          <cell r="AB126">
            <v>11984.69</v>
          </cell>
        </row>
        <row r="127">
          <cell r="S127">
            <v>0.84299637072710376</v>
          </cell>
          <cell r="T127">
            <v>9339989</v>
          </cell>
          <cell r="U127">
            <v>97700</v>
          </cell>
          <cell r="V127">
            <v>7</v>
          </cell>
          <cell r="W127">
            <v>16</v>
          </cell>
          <cell r="X127">
            <v>5</v>
          </cell>
          <cell r="Y127">
            <v>63</v>
          </cell>
          <cell r="Z127" t="str">
            <v>Female</v>
          </cell>
          <cell r="AA127" t="str">
            <v>Excellent</v>
          </cell>
          <cell r="AB127">
            <v>21855.16</v>
          </cell>
        </row>
        <row r="128">
          <cell r="S128">
            <v>0.80440883355672332</v>
          </cell>
          <cell r="T128">
            <v>1653114</v>
          </cell>
          <cell r="U128">
            <v>74700</v>
          </cell>
          <cell r="V128">
            <v>7</v>
          </cell>
          <cell r="W128">
            <v>40</v>
          </cell>
          <cell r="X128">
            <v>4</v>
          </cell>
          <cell r="Y128">
            <v>48</v>
          </cell>
          <cell r="Z128" t="str">
            <v>Female</v>
          </cell>
          <cell r="AA128" t="str">
            <v>Excellent</v>
          </cell>
          <cell r="AB128">
            <v>16966.78</v>
          </cell>
        </row>
        <row r="129">
          <cell r="S129">
            <v>0.54156589868778471</v>
          </cell>
          <cell r="T129">
            <v>28207255</v>
          </cell>
          <cell r="U129">
            <v>90200</v>
          </cell>
          <cell r="V129">
            <v>4</v>
          </cell>
          <cell r="W129">
            <v>59</v>
          </cell>
          <cell r="X129">
            <v>0</v>
          </cell>
          <cell r="Y129">
            <v>24</v>
          </cell>
          <cell r="Z129" t="str">
            <v>Male</v>
          </cell>
          <cell r="AA129" t="str">
            <v>Excellent</v>
          </cell>
          <cell r="AB129">
            <v>16442.82</v>
          </cell>
        </row>
        <row r="130">
          <cell r="S130">
            <v>0.15577018904109041</v>
          </cell>
          <cell r="T130">
            <v>26588030</v>
          </cell>
          <cell r="U130">
            <v>50500</v>
          </cell>
          <cell r="V130">
            <v>7</v>
          </cell>
          <cell r="W130">
            <v>20</v>
          </cell>
          <cell r="X130">
            <v>5</v>
          </cell>
          <cell r="Y130">
            <v>54</v>
          </cell>
          <cell r="Z130" t="str">
            <v>Male</v>
          </cell>
          <cell r="AA130" t="str">
            <v>Poor</v>
          </cell>
          <cell r="AB130">
            <v>939.95</v>
          </cell>
        </row>
        <row r="131">
          <cell r="S131">
            <v>0.65211609472091092</v>
          </cell>
          <cell r="T131">
            <v>3208474</v>
          </cell>
          <cell r="U131">
            <v>38100</v>
          </cell>
          <cell r="V131">
            <v>1</v>
          </cell>
          <cell r="W131">
            <v>8</v>
          </cell>
          <cell r="X131">
            <v>2</v>
          </cell>
          <cell r="Y131">
            <v>39</v>
          </cell>
          <cell r="Z131" t="str">
            <v>Female</v>
          </cell>
          <cell r="AA131" t="str">
            <v>Poor</v>
          </cell>
          <cell r="AB131">
            <v>2837.82</v>
          </cell>
        </row>
        <row r="132">
          <cell r="S132">
            <v>0.46896319925669538</v>
          </cell>
          <cell r="T132">
            <v>24068063</v>
          </cell>
          <cell r="U132">
            <v>62400</v>
          </cell>
          <cell r="V132">
            <v>6</v>
          </cell>
          <cell r="W132">
            <v>48</v>
          </cell>
          <cell r="X132">
            <v>1</v>
          </cell>
          <cell r="Y132">
            <v>34</v>
          </cell>
          <cell r="Z132" t="str">
            <v>Male</v>
          </cell>
          <cell r="AA132" t="str">
            <v>Excellent</v>
          </cell>
          <cell r="AB132">
            <v>15984.06</v>
          </cell>
        </row>
        <row r="133">
          <cell r="S133">
            <v>0.26997508465797182</v>
          </cell>
          <cell r="T133">
            <v>22689265</v>
          </cell>
          <cell r="U133">
            <v>47400</v>
          </cell>
          <cell r="V133">
            <v>8</v>
          </cell>
          <cell r="W133">
            <v>33</v>
          </cell>
          <cell r="X133">
            <v>4</v>
          </cell>
          <cell r="Y133">
            <v>43</v>
          </cell>
          <cell r="Z133" t="str">
            <v>Female</v>
          </cell>
          <cell r="AA133" t="str">
            <v>Poor</v>
          </cell>
          <cell r="AB133">
            <v>4885.9799999999996</v>
          </cell>
        </row>
        <row r="134">
          <cell r="S134">
            <v>0.70923934519324661</v>
          </cell>
          <cell r="T134">
            <v>12083473</v>
          </cell>
          <cell r="U134">
            <v>67200</v>
          </cell>
          <cell r="V134">
            <v>4</v>
          </cell>
          <cell r="W134">
            <v>55</v>
          </cell>
          <cell r="X134">
            <v>4</v>
          </cell>
          <cell r="Y134">
            <v>55</v>
          </cell>
          <cell r="Z134" t="str">
            <v>Male</v>
          </cell>
          <cell r="AA134" t="str">
            <v>Poor</v>
          </cell>
          <cell r="AB134">
            <v>1449.12</v>
          </cell>
        </row>
        <row r="135">
          <cell r="S135">
            <v>0.36977800864756349</v>
          </cell>
          <cell r="T135">
            <v>29587727</v>
          </cell>
          <cell r="U135">
            <v>45900</v>
          </cell>
          <cell r="V135">
            <v>7</v>
          </cell>
          <cell r="W135">
            <v>46</v>
          </cell>
          <cell r="X135">
            <v>3</v>
          </cell>
          <cell r="Y135">
            <v>33</v>
          </cell>
          <cell r="Z135" t="str">
            <v>Female</v>
          </cell>
          <cell r="AA135" t="str">
            <v>Excellent</v>
          </cell>
          <cell r="AB135">
            <v>16624.830000000002</v>
          </cell>
        </row>
        <row r="136">
          <cell r="S136">
            <v>0.10879532968464178</v>
          </cell>
          <cell r="T136">
            <v>28054301</v>
          </cell>
          <cell r="U136">
            <v>28300</v>
          </cell>
          <cell r="V136">
            <v>5</v>
          </cell>
          <cell r="W136">
            <v>46</v>
          </cell>
          <cell r="X136">
            <v>4</v>
          </cell>
          <cell r="Y136">
            <v>39</v>
          </cell>
          <cell r="Z136" t="str">
            <v>Male</v>
          </cell>
          <cell r="AA136" t="str">
            <v>Poor</v>
          </cell>
          <cell r="AB136">
            <v>0</v>
          </cell>
        </row>
        <row r="137">
          <cell r="S137">
            <v>0.83303576831532267</v>
          </cell>
          <cell r="T137">
            <v>25007131</v>
          </cell>
          <cell r="U137">
            <v>82600</v>
          </cell>
          <cell r="V137">
            <v>2</v>
          </cell>
          <cell r="W137">
            <v>6</v>
          </cell>
          <cell r="X137">
            <v>3</v>
          </cell>
          <cell r="Y137">
            <v>48</v>
          </cell>
          <cell r="Z137" t="str">
            <v>Male</v>
          </cell>
          <cell r="AA137" t="str">
            <v>Excellent</v>
          </cell>
          <cell r="AB137">
            <v>10717.49</v>
          </cell>
        </row>
        <row r="138">
          <cell r="S138">
            <v>0.75333227159211602</v>
          </cell>
          <cell r="T138">
            <v>17814563</v>
          </cell>
          <cell r="U138">
            <v>91300</v>
          </cell>
          <cell r="V138">
            <v>4</v>
          </cell>
          <cell r="W138">
            <v>14</v>
          </cell>
          <cell r="X138">
            <v>2</v>
          </cell>
          <cell r="Y138">
            <v>55</v>
          </cell>
          <cell r="Z138" t="str">
            <v>Male</v>
          </cell>
          <cell r="AA138" t="str">
            <v>Excellent</v>
          </cell>
          <cell r="AB138">
            <v>19451.41</v>
          </cell>
        </row>
        <row r="139">
          <cell r="S139">
            <v>8.3807947643964487E-2</v>
          </cell>
          <cell r="T139">
            <v>22596549</v>
          </cell>
          <cell r="U139">
            <v>82000</v>
          </cell>
          <cell r="V139">
            <v>7</v>
          </cell>
          <cell r="W139">
            <v>57</v>
          </cell>
          <cell r="X139">
            <v>2</v>
          </cell>
          <cell r="Y139">
            <v>41</v>
          </cell>
          <cell r="Z139" t="str">
            <v>Female</v>
          </cell>
          <cell r="AA139" t="str">
            <v>Good</v>
          </cell>
          <cell r="AB139">
            <v>7256.53</v>
          </cell>
        </row>
        <row r="140">
          <cell r="S140">
            <v>4.371957004117466E-2</v>
          </cell>
          <cell r="T140">
            <v>13964728</v>
          </cell>
          <cell r="U140">
            <v>31800</v>
          </cell>
          <cell r="V140">
            <v>4</v>
          </cell>
          <cell r="W140">
            <v>17</v>
          </cell>
          <cell r="X140">
            <v>4</v>
          </cell>
          <cell r="Y140">
            <v>40</v>
          </cell>
          <cell r="Z140" t="str">
            <v>Female</v>
          </cell>
          <cell r="AA140" t="str">
            <v>Poor</v>
          </cell>
          <cell r="AB140">
            <v>1237.0899999999999</v>
          </cell>
        </row>
        <row r="141">
          <cell r="S141">
            <v>0.1156311467586103</v>
          </cell>
          <cell r="T141">
            <v>6470048</v>
          </cell>
          <cell r="U141">
            <v>80300</v>
          </cell>
          <cell r="V141">
            <v>2</v>
          </cell>
          <cell r="W141">
            <v>17</v>
          </cell>
          <cell r="X141">
            <v>4</v>
          </cell>
          <cell r="Y141">
            <v>37</v>
          </cell>
          <cell r="Z141" t="str">
            <v>Male</v>
          </cell>
          <cell r="AA141" t="str">
            <v>Excellent</v>
          </cell>
          <cell r="AB141">
            <v>10559.04</v>
          </cell>
        </row>
        <row r="142">
          <cell r="S142">
            <v>0.35115529691419334</v>
          </cell>
          <cell r="T142">
            <v>11409800</v>
          </cell>
          <cell r="U142">
            <v>36200</v>
          </cell>
          <cell r="V142">
            <v>3</v>
          </cell>
          <cell r="W142">
            <v>21</v>
          </cell>
          <cell r="X142">
            <v>5</v>
          </cell>
          <cell r="Y142">
            <v>33</v>
          </cell>
          <cell r="Z142" t="str">
            <v>Male</v>
          </cell>
          <cell r="AA142" t="str">
            <v>Poor</v>
          </cell>
          <cell r="AB142">
            <v>4751.92</v>
          </cell>
        </row>
        <row r="143">
          <cell r="S143">
            <v>0.73847271357333444</v>
          </cell>
          <cell r="T143">
            <v>1716370</v>
          </cell>
          <cell r="U143">
            <v>119500</v>
          </cell>
          <cell r="V143">
            <v>5</v>
          </cell>
          <cell r="W143">
            <v>24</v>
          </cell>
          <cell r="X143">
            <v>3</v>
          </cell>
          <cell r="Y143">
            <v>44</v>
          </cell>
          <cell r="Z143" t="str">
            <v>Male</v>
          </cell>
          <cell r="AA143" t="str">
            <v>Excellent</v>
          </cell>
          <cell r="AB143">
            <v>22067.02</v>
          </cell>
        </row>
        <row r="144">
          <cell r="S144">
            <v>0.25511312293405641</v>
          </cell>
          <cell r="T144">
            <v>12403389</v>
          </cell>
          <cell r="U144">
            <v>80100</v>
          </cell>
          <cell r="V144">
            <v>5</v>
          </cell>
          <cell r="W144">
            <v>35</v>
          </cell>
          <cell r="X144">
            <v>4</v>
          </cell>
          <cell r="Y144">
            <v>30</v>
          </cell>
          <cell r="Z144" t="str">
            <v>Male</v>
          </cell>
          <cell r="AA144" t="str">
            <v>Good</v>
          </cell>
          <cell r="AB144">
            <v>8062.19</v>
          </cell>
        </row>
        <row r="145">
          <cell r="S145">
            <v>0.57511732797927084</v>
          </cell>
          <cell r="T145">
            <v>6370873</v>
          </cell>
          <cell r="U145">
            <v>71900</v>
          </cell>
          <cell r="V145">
            <v>3</v>
          </cell>
          <cell r="W145">
            <v>46</v>
          </cell>
          <cell r="X145">
            <v>4</v>
          </cell>
          <cell r="Y145">
            <v>27</v>
          </cell>
          <cell r="Z145" t="str">
            <v>Female</v>
          </cell>
          <cell r="AA145" t="str">
            <v>Good</v>
          </cell>
          <cell r="AB145">
            <v>9642.69</v>
          </cell>
        </row>
        <row r="146">
          <cell r="S146">
            <v>0.96827708621843334</v>
          </cell>
          <cell r="T146">
            <v>20912185</v>
          </cell>
          <cell r="U146">
            <v>47800</v>
          </cell>
          <cell r="V146">
            <v>2</v>
          </cell>
          <cell r="W146">
            <v>40</v>
          </cell>
          <cell r="X146">
            <v>1</v>
          </cell>
          <cell r="Y146">
            <v>51</v>
          </cell>
          <cell r="Z146" t="str">
            <v>Female</v>
          </cell>
          <cell r="AA146" t="str">
            <v>Poor</v>
          </cell>
          <cell r="AB146">
            <v>3108.39</v>
          </cell>
        </row>
        <row r="147">
          <cell r="S147">
            <v>0.98726292409415206</v>
          </cell>
          <cell r="T147">
            <v>28612775</v>
          </cell>
          <cell r="U147">
            <v>39600</v>
          </cell>
          <cell r="V147">
            <v>5</v>
          </cell>
          <cell r="W147">
            <v>40</v>
          </cell>
          <cell r="X147">
            <v>4</v>
          </cell>
          <cell r="Y147">
            <v>49</v>
          </cell>
          <cell r="Z147" t="str">
            <v>Female</v>
          </cell>
          <cell r="AA147" t="str">
            <v>Excellent</v>
          </cell>
          <cell r="AB147">
            <v>18927.68</v>
          </cell>
        </row>
        <row r="148">
          <cell r="S148">
            <v>0.11529330093018764</v>
          </cell>
          <cell r="T148">
            <v>26296381</v>
          </cell>
          <cell r="U148">
            <v>81600</v>
          </cell>
          <cell r="V148">
            <v>5</v>
          </cell>
          <cell r="W148">
            <v>32</v>
          </cell>
          <cell r="X148">
            <v>1</v>
          </cell>
          <cell r="Y148">
            <v>50</v>
          </cell>
          <cell r="Z148" t="str">
            <v>Male</v>
          </cell>
          <cell r="AA148" t="str">
            <v>Good</v>
          </cell>
          <cell r="AB148">
            <v>5236.84</v>
          </cell>
        </row>
        <row r="149">
          <cell r="S149">
            <v>0.2569394558775524</v>
          </cell>
          <cell r="T149">
            <v>12936145</v>
          </cell>
          <cell r="U149">
            <v>120900</v>
          </cell>
          <cell r="V149">
            <v>8</v>
          </cell>
          <cell r="W149">
            <v>16</v>
          </cell>
          <cell r="X149">
            <v>1</v>
          </cell>
          <cell r="Y149">
            <v>54</v>
          </cell>
          <cell r="Z149" t="str">
            <v>Male</v>
          </cell>
          <cell r="AA149" t="str">
            <v>Excellent</v>
          </cell>
          <cell r="AB149">
            <v>19291.62</v>
          </cell>
        </row>
        <row r="150">
          <cell r="S150">
            <v>0.20411145255620833</v>
          </cell>
          <cell r="T150">
            <v>18241851</v>
          </cell>
          <cell r="U150">
            <v>44500</v>
          </cell>
          <cell r="V150">
            <v>3</v>
          </cell>
          <cell r="W150">
            <v>19</v>
          </cell>
          <cell r="X150">
            <v>5</v>
          </cell>
          <cell r="Y150">
            <v>30</v>
          </cell>
          <cell r="Z150" t="str">
            <v>Male</v>
          </cell>
          <cell r="AA150" t="str">
            <v>Excellent</v>
          </cell>
          <cell r="AB150">
            <v>11023.75</v>
          </cell>
        </row>
        <row r="151">
          <cell r="S151">
            <v>0.35632469863235727</v>
          </cell>
          <cell r="T151">
            <v>17485929</v>
          </cell>
          <cell r="U151">
            <v>100200</v>
          </cell>
          <cell r="V151">
            <v>2</v>
          </cell>
          <cell r="W151">
            <v>15</v>
          </cell>
          <cell r="X151">
            <v>0</v>
          </cell>
          <cell r="Y151">
            <v>32</v>
          </cell>
          <cell r="Z151" t="str">
            <v>Male</v>
          </cell>
          <cell r="AA151" t="str">
            <v>Excellent</v>
          </cell>
          <cell r="AB151">
            <v>10945.93</v>
          </cell>
        </row>
        <row r="152">
          <cell r="S152">
            <v>0.96771518740943863</v>
          </cell>
          <cell r="T152">
            <v>25922110</v>
          </cell>
          <cell r="U152">
            <v>43800</v>
          </cell>
          <cell r="V152">
            <v>7</v>
          </cell>
          <cell r="W152">
            <v>40</v>
          </cell>
          <cell r="X152">
            <v>3</v>
          </cell>
          <cell r="Y152">
            <v>35</v>
          </cell>
          <cell r="Z152" t="str">
            <v>Male</v>
          </cell>
          <cell r="AA152" t="str">
            <v>Excellent</v>
          </cell>
          <cell r="AB152">
            <v>10477.870000000001</v>
          </cell>
        </row>
        <row r="153">
          <cell r="S153">
            <v>0.78477137618325843</v>
          </cell>
          <cell r="T153">
            <v>15982419</v>
          </cell>
          <cell r="U153">
            <v>30700</v>
          </cell>
          <cell r="V153">
            <v>1</v>
          </cell>
          <cell r="W153">
            <v>36</v>
          </cell>
          <cell r="X153">
            <v>3</v>
          </cell>
          <cell r="Y153">
            <v>60</v>
          </cell>
          <cell r="Z153" t="str">
            <v>Male</v>
          </cell>
          <cell r="AA153" t="str">
            <v>Poor</v>
          </cell>
          <cell r="AB153">
            <v>0</v>
          </cell>
        </row>
        <row r="154">
          <cell r="S154">
            <v>0.44614423739361109</v>
          </cell>
          <cell r="T154">
            <v>12663249</v>
          </cell>
          <cell r="U154">
            <v>58700</v>
          </cell>
          <cell r="V154">
            <v>4</v>
          </cell>
          <cell r="W154">
            <v>46</v>
          </cell>
          <cell r="X154">
            <v>1</v>
          </cell>
          <cell r="Y154">
            <v>31</v>
          </cell>
          <cell r="Z154" t="str">
            <v>Female</v>
          </cell>
          <cell r="AA154" t="str">
            <v>Excellent</v>
          </cell>
          <cell r="AB154">
            <v>14838.47</v>
          </cell>
        </row>
        <row r="155">
          <cell r="S155">
            <v>0.93504506219681915</v>
          </cell>
          <cell r="T155">
            <v>24108493</v>
          </cell>
          <cell r="U155">
            <v>41200</v>
          </cell>
          <cell r="V155">
            <v>8</v>
          </cell>
          <cell r="W155">
            <v>54</v>
          </cell>
          <cell r="X155">
            <v>2</v>
          </cell>
          <cell r="Y155">
            <v>57</v>
          </cell>
          <cell r="Z155" t="str">
            <v>Male</v>
          </cell>
          <cell r="AA155" t="str">
            <v>Excellent</v>
          </cell>
          <cell r="AB155">
            <v>12782.06</v>
          </cell>
        </row>
        <row r="156">
          <cell r="S156">
            <v>0.84503942381304797</v>
          </cell>
          <cell r="T156">
            <v>21311106</v>
          </cell>
          <cell r="U156">
            <v>70600</v>
          </cell>
          <cell r="V156">
            <v>5</v>
          </cell>
          <cell r="W156">
            <v>23</v>
          </cell>
          <cell r="X156">
            <v>5</v>
          </cell>
          <cell r="Y156">
            <v>51</v>
          </cell>
          <cell r="Z156" t="str">
            <v>Female</v>
          </cell>
          <cell r="AA156" t="str">
            <v>Good</v>
          </cell>
          <cell r="AB156">
            <v>6842.6</v>
          </cell>
        </row>
        <row r="157">
          <cell r="S157">
            <v>4.3537508574686967E-2</v>
          </cell>
          <cell r="T157">
            <v>28375031</v>
          </cell>
          <cell r="U157">
            <v>43000</v>
          </cell>
          <cell r="V157">
            <v>8</v>
          </cell>
          <cell r="W157">
            <v>59</v>
          </cell>
          <cell r="X157">
            <v>3</v>
          </cell>
          <cell r="Y157">
            <v>45</v>
          </cell>
          <cell r="Z157" t="str">
            <v>Male</v>
          </cell>
          <cell r="AA157" t="str">
            <v>Excellent</v>
          </cell>
          <cell r="AB157">
            <v>17269.259999999998</v>
          </cell>
        </row>
        <row r="158">
          <cell r="S158">
            <v>0.83814020520535848</v>
          </cell>
          <cell r="T158">
            <v>29429534</v>
          </cell>
          <cell r="U158">
            <v>76400</v>
          </cell>
          <cell r="V158">
            <v>5</v>
          </cell>
          <cell r="W158">
            <v>12</v>
          </cell>
          <cell r="X158">
            <v>1</v>
          </cell>
          <cell r="Y158">
            <v>62</v>
          </cell>
          <cell r="Z158" t="str">
            <v>Female</v>
          </cell>
          <cell r="AA158" t="str">
            <v>Excellent</v>
          </cell>
          <cell r="AB158">
            <v>17070.8</v>
          </cell>
        </row>
        <row r="159">
          <cell r="S159">
            <v>0.26686094564340201</v>
          </cell>
          <cell r="T159">
            <v>10206351</v>
          </cell>
          <cell r="U159">
            <v>71700</v>
          </cell>
          <cell r="V159">
            <v>7</v>
          </cell>
          <cell r="W159">
            <v>57</v>
          </cell>
          <cell r="X159">
            <v>1</v>
          </cell>
          <cell r="Y159">
            <v>41</v>
          </cell>
          <cell r="Z159" t="str">
            <v>Male</v>
          </cell>
          <cell r="AA159" t="str">
            <v>Excellent</v>
          </cell>
          <cell r="AB159">
            <v>18469.47</v>
          </cell>
        </row>
        <row r="160">
          <cell r="S160">
            <v>0.51761509706348729</v>
          </cell>
          <cell r="T160">
            <v>2948494</v>
          </cell>
          <cell r="U160">
            <v>33600</v>
          </cell>
          <cell r="V160">
            <v>6</v>
          </cell>
          <cell r="W160">
            <v>21</v>
          </cell>
          <cell r="X160">
            <v>2</v>
          </cell>
          <cell r="Y160">
            <v>38</v>
          </cell>
          <cell r="Z160" t="str">
            <v>Male</v>
          </cell>
          <cell r="AA160" t="str">
            <v>Poor</v>
          </cell>
          <cell r="AB160">
            <v>1716.98</v>
          </cell>
        </row>
        <row r="161">
          <cell r="S161">
            <v>0.69686602425783428</v>
          </cell>
          <cell r="T161">
            <v>202180</v>
          </cell>
          <cell r="U161">
            <v>38600</v>
          </cell>
          <cell r="V161">
            <v>2</v>
          </cell>
          <cell r="W161">
            <v>67</v>
          </cell>
          <cell r="X161">
            <v>3</v>
          </cell>
          <cell r="Y161">
            <v>43</v>
          </cell>
          <cell r="Z161" t="str">
            <v>Female</v>
          </cell>
          <cell r="AA161" t="str">
            <v>Good</v>
          </cell>
          <cell r="AB161">
            <v>6595.49</v>
          </cell>
        </row>
        <row r="162">
          <cell r="S162">
            <v>0.20397638146056063</v>
          </cell>
          <cell r="T162">
            <v>20466474</v>
          </cell>
          <cell r="U162">
            <v>30500</v>
          </cell>
          <cell r="V162">
            <v>4</v>
          </cell>
          <cell r="W162">
            <v>53</v>
          </cell>
          <cell r="X162">
            <v>2</v>
          </cell>
          <cell r="Y162">
            <v>61</v>
          </cell>
          <cell r="Z162" t="str">
            <v>Female</v>
          </cell>
          <cell r="AA162" t="str">
            <v>Excellent</v>
          </cell>
          <cell r="AB162">
            <v>12183.08</v>
          </cell>
        </row>
        <row r="163">
          <cell r="S163">
            <v>0.65855227481282297</v>
          </cell>
          <cell r="T163">
            <v>1780092</v>
          </cell>
          <cell r="U163">
            <v>56700</v>
          </cell>
          <cell r="V163">
            <v>5</v>
          </cell>
          <cell r="W163">
            <v>20</v>
          </cell>
          <cell r="X163">
            <v>4</v>
          </cell>
          <cell r="Y163">
            <v>44</v>
          </cell>
          <cell r="Z163" t="str">
            <v>Male</v>
          </cell>
          <cell r="AA163" t="str">
            <v>Good</v>
          </cell>
          <cell r="AB163">
            <v>8180.7</v>
          </cell>
        </row>
        <row r="164">
          <cell r="S164">
            <v>0.80843916266645321</v>
          </cell>
          <cell r="T164">
            <v>5458297</v>
          </cell>
          <cell r="U164">
            <v>51600</v>
          </cell>
          <cell r="V164">
            <v>8</v>
          </cell>
          <cell r="W164">
            <v>21</v>
          </cell>
          <cell r="X164">
            <v>2</v>
          </cell>
          <cell r="Y164">
            <v>45</v>
          </cell>
          <cell r="Z164" t="str">
            <v>Male</v>
          </cell>
          <cell r="AA164" t="str">
            <v>Good</v>
          </cell>
          <cell r="AB164">
            <v>7751.03</v>
          </cell>
        </row>
        <row r="165">
          <cell r="S165">
            <v>0.94582516573607966</v>
          </cell>
          <cell r="T165">
            <v>5364010</v>
          </cell>
          <cell r="U165">
            <v>29900</v>
          </cell>
          <cell r="V165">
            <v>7</v>
          </cell>
          <cell r="W165">
            <v>5</v>
          </cell>
          <cell r="X165">
            <v>5</v>
          </cell>
          <cell r="Y165">
            <v>37</v>
          </cell>
          <cell r="Z165" t="str">
            <v>Female</v>
          </cell>
          <cell r="AA165" t="str">
            <v>Excellent</v>
          </cell>
          <cell r="AB165">
            <v>11345.04</v>
          </cell>
        </row>
        <row r="166">
          <cell r="S166">
            <v>0.9812110282863431</v>
          </cell>
          <cell r="T166">
            <v>8783277</v>
          </cell>
          <cell r="U166">
            <v>46400</v>
          </cell>
          <cell r="V166">
            <v>7</v>
          </cell>
          <cell r="W166">
            <v>20</v>
          </cell>
          <cell r="X166">
            <v>4</v>
          </cell>
          <cell r="Y166">
            <v>58</v>
          </cell>
          <cell r="Z166" t="str">
            <v>Female</v>
          </cell>
          <cell r="AA166" t="str">
            <v>Good</v>
          </cell>
          <cell r="AB166">
            <v>6523.48</v>
          </cell>
        </row>
        <row r="167">
          <cell r="S167">
            <v>0.81431333201614686</v>
          </cell>
          <cell r="T167">
            <v>6455160</v>
          </cell>
          <cell r="U167">
            <v>45700</v>
          </cell>
          <cell r="V167">
            <v>7</v>
          </cell>
          <cell r="W167">
            <v>2</v>
          </cell>
          <cell r="X167">
            <v>1</v>
          </cell>
          <cell r="Y167">
            <v>43</v>
          </cell>
          <cell r="Z167" t="str">
            <v>Male</v>
          </cell>
          <cell r="AA167" t="str">
            <v>Excellent</v>
          </cell>
          <cell r="AB167">
            <v>15452.7</v>
          </cell>
        </row>
        <row r="168">
          <cell r="S168">
            <v>0.73346395745438608</v>
          </cell>
          <cell r="T168">
            <v>22400666</v>
          </cell>
          <cell r="U168">
            <v>36900</v>
          </cell>
          <cell r="V168">
            <v>6</v>
          </cell>
          <cell r="W168">
            <v>17</v>
          </cell>
          <cell r="X168">
            <v>2</v>
          </cell>
          <cell r="Y168">
            <v>57</v>
          </cell>
          <cell r="Z168" t="str">
            <v>Male</v>
          </cell>
          <cell r="AA168" t="str">
            <v>Good</v>
          </cell>
          <cell r="AB168">
            <v>9025.36</v>
          </cell>
        </row>
        <row r="169">
          <cell r="S169">
            <v>0.72251906634146801</v>
          </cell>
          <cell r="T169">
            <v>14168784</v>
          </cell>
          <cell r="U169">
            <v>65500</v>
          </cell>
          <cell r="V169">
            <v>7</v>
          </cell>
          <cell r="W169">
            <v>46</v>
          </cell>
          <cell r="X169">
            <v>3</v>
          </cell>
          <cell r="Y169">
            <v>60</v>
          </cell>
          <cell r="Z169" t="str">
            <v>Female</v>
          </cell>
          <cell r="AA169" t="str">
            <v>Excellent</v>
          </cell>
          <cell r="AB169">
            <v>11248.76</v>
          </cell>
        </row>
        <row r="170">
          <cell r="S170">
            <v>0.8712176428007633</v>
          </cell>
          <cell r="T170">
            <v>25239019</v>
          </cell>
          <cell r="U170">
            <v>101800</v>
          </cell>
          <cell r="V170">
            <v>8</v>
          </cell>
          <cell r="W170">
            <v>22</v>
          </cell>
          <cell r="X170">
            <v>5</v>
          </cell>
          <cell r="Y170">
            <v>36</v>
          </cell>
          <cell r="Z170" t="str">
            <v>Female</v>
          </cell>
          <cell r="AA170" t="str">
            <v>Excellent</v>
          </cell>
          <cell r="AB170">
            <v>20736.38</v>
          </cell>
        </row>
        <row r="171">
          <cell r="S171">
            <v>0.58448095151303681</v>
          </cell>
          <cell r="T171">
            <v>6013029</v>
          </cell>
          <cell r="U171">
            <v>78600</v>
          </cell>
          <cell r="V171">
            <v>4</v>
          </cell>
          <cell r="W171">
            <v>50</v>
          </cell>
          <cell r="X171">
            <v>5</v>
          </cell>
          <cell r="Y171">
            <v>50</v>
          </cell>
          <cell r="Z171" t="str">
            <v>Female</v>
          </cell>
          <cell r="AA171" t="str">
            <v>Excellent</v>
          </cell>
          <cell r="AB171">
            <v>13959.69</v>
          </cell>
        </row>
        <row r="172">
          <cell r="S172">
            <v>0.9875265601732377</v>
          </cell>
          <cell r="T172">
            <v>18642306</v>
          </cell>
          <cell r="U172">
            <v>47600</v>
          </cell>
          <cell r="V172">
            <v>6</v>
          </cell>
          <cell r="W172">
            <v>26</v>
          </cell>
          <cell r="X172">
            <v>5</v>
          </cell>
          <cell r="Y172">
            <v>37</v>
          </cell>
          <cell r="Z172" t="str">
            <v>Male</v>
          </cell>
          <cell r="AA172" t="str">
            <v>Poor</v>
          </cell>
          <cell r="AB172">
            <v>2138.12</v>
          </cell>
        </row>
        <row r="173">
          <cell r="S173">
            <v>0.72741347157597658</v>
          </cell>
          <cell r="T173">
            <v>25804252</v>
          </cell>
          <cell r="U173">
            <v>70400</v>
          </cell>
          <cell r="V173">
            <v>5</v>
          </cell>
          <cell r="W173">
            <v>20</v>
          </cell>
          <cell r="X173">
            <v>2</v>
          </cell>
          <cell r="Y173">
            <v>56</v>
          </cell>
          <cell r="Z173" t="str">
            <v>Male</v>
          </cell>
          <cell r="AA173" t="str">
            <v>Good</v>
          </cell>
          <cell r="AB173">
            <v>8694.2999999999993</v>
          </cell>
        </row>
        <row r="174">
          <cell r="S174">
            <v>0.509433100202072</v>
          </cell>
          <cell r="T174">
            <v>6604608</v>
          </cell>
          <cell r="U174">
            <v>77800</v>
          </cell>
          <cell r="V174">
            <v>6</v>
          </cell>
          <cell r="W174">
            <v>39</v>
          </cell>
          <cell r="X174">
            <v>4</v>
          </cell>
          <cell r="Y174">
            <v>46</v>
          </cell>
          <cell r="Z174" t="str">
            <v>Male</v>
          </cell>
          <cell r="AA174" t="str">
            <v>Excellent</v>
          </cell>
          <cell r="AB174">
            <v>22781.38</v>
          </cell>
        </row>
        <row r="175">
          <cell r="S175">
            <v>0.33910766076899812</v>
          </cell>
          <cell r="T175">
            <v>11614563</v>
          </cell>
          <cell r="U175">
            <v>125000</v>
          </cell>
          <cell r="V175">
            <v>3</v>
          </cell>
          <cell r="W175">
            <v>32</v>
          </cell>
          <cell r="X175">
            <v>3</v>
          </cell>
          <cell r="Y175">
            <v>49</v>
          </cell>
          <cell r="Z175" t="str">
            <v>Female</v>
          </cell>
          <cell r="AA175" t="str">
            <v>Excellent</v>
          </cell>
          <cell r="AB175">
            <v>19539.8</v>
          </cell>
        </row>
        <row r="176">
          <cell r="S176">
            <v>0.44350475932717048</v>
          </cell>
          <cell r="T176">
            <v>29336958</v>
          </cell>
          <cell r="U176">
            <v>65700</v>
          </cell>
          <cell r="V176">
            <v>8</v>
          </cell>
          <cell r="W176">
            <v>16</v>
          </cell>
          <cell r="X176">
            <v>1</v>
          </cell>
          <cell r="Y176">
            <v>56</v>
          </cell>
          <cell r="Z176" t="str">
            <v>Female</v>
          </cell>
          <cell r="AA176" t="str">
            <v>Good</v>
          </cell>
          <cell r="AB176">
            <v>8496.08</v>
          </cell>
        </row>
        <row r="177">
          <cell r="S177">
            <v>0.60803719546238033</v>
          </cell>
          <cell r="T177">
            <v>13588645</v>
          </cell>
          <cell r="U177">
            <v>75400</v>
          </cell>
          <cell r="V177">
            <v>1</v>
          </cell>
          <cell r="W177">
            <v>2</v>
          </cell>
          <cell r="X177">
            <v>4</v>
          </cell>
          <cell r="Y177">
            <v>58</v>
          </cell>
          <cell r="Z177" t="str">
            <v>Female</v>
          </cell>
          <cell r="AA177" t="str">
            <v>Poor</v>
          </cell>
          <cell r="AB177">
            <v>4114.6400000000003</v>
          </cell>
        </row>
        <row r="178">
          <cell r="S178">
            <v>7.1726992866325445E-2</v>
          </cell>
          <cell r="T178">
            <v>2214342</v>
          </cell>
          <cell r="U178">
            <v>22600</v>
          </cell>
          <cell r="V178">
            <v>3</v>
          </cell>
          <cell r="W178">
            <v>35</v>
          </cell>
          <cell r="X178">
            <v>4</v>
          </cell>
          <cell r="Y178">
            <v>57</v>
          </cell>
          <cell r="Z178" t="str">
            <v>Female</v>
          </cell>
          <cell r="AA178" t="str">
            <v>Poor</v>
          </cell>
          <cell r="AB178">
            <v>0</v>
          </cell>
        </row>
        <row r="179">
          <cell r="S179">
            <v>0.74512759752693791</v>
          </cell>
          <cell r="T179">
            <v>10071020</v>
          </cell>
          <cell r="U179">
            <v>100000</v>
          </cell>
          <cell r="V179">
            <v>6</v>
          </cell>
          <cell r="W179">
            <v>57</v>
          </cell>
          <cell r="X179">
            <v>5</v>
          </cell>
          <cell r="Y179">
            <v>39</v>
          </cell>
          <cell r="Z179" t="str">
            <v>Female</v>
          </cell>
          <cell r="AA179" t="str">
            <v>Excellent</v>
          </cell>
          <cell r="AB179">
            <v>13275.47</v>
          </cell>
        </row>
        <row r="180">
          <cell r="S180">
            <v>0.16668478921585106</v>
          </cell>
          <cell r="T180">
            <v>16313800</v>
          </cell>
          <cell r="U180">
            <v>125500</v>
          </cell>
          <cell r="V180">
            <v>1</v>
          </cell>
          <cell r="W180">
            <v>21</v>
          </cell>
          <cell r="X180">
            <v>0</v>
          </cell>
          <cell r="Y180">
            <v>47</v>
          </cell>
          <cell r="Z180" t="str">
            <v>Male</v>
          </cell>
          <cell r="AA180" t="str">
            <v>Excellent</v>
          </cell>
          <cell r="AB180">
            <v>10065.5</v>
          </cell>
        </row>
        <row r="181">
          <cell r="S181">
            <v>0.33008609642822628</v>
          </cell>
          <cell r="T181">
            <v>3034485</v>
          </cell>
          <cell r="U181">
            <v>105700</v>
          </cell>
          <cell r="V181">
            <v>3</v>
          </cell>
          <cell r="W181">
            <v>56</v>
          </cell>
          <cell r="X181">
            <v>4</v>
          </cell>
          <cell r="Y181">
            <v>28</v>
          </cell>
          <cell r="Z181" t="str">
            <v>Female</v>
          </cell>
          <cell r="AA181" t="str">
            <v>Excellent</v>
          </cell>
          <cell r="AB181">
            <v>15742.73</v>
          </cell>
        </row>
        <row r="182">
          <cell r="S182">
            <v>0.60835588206631419</v>
          </cell>
          <cell r="T182">
            <v>8459859</v>
          </cell>
          <cell r="U182">
            <v>81400</v>
          </cell>
          <cell r="V182">
            <v>6</v>
          </cell>
          <cell r="W182">
            <v>49</v>
          </cell>
          <cell r="X182">
            <v>4</v>
          </cell>
          <cell r="Y182">
            <v>36</v>
          </cell>
          <cell r="Z182" t="str">
            <v>Male</v>
          </cell>
          <cell r="AA182" t="str">
            <v>Excellent</v>
          </cell>
          <cell r="AB182">
            <v>10440.049999999999</v>
          </cell>
        </row>
        <row r="183">
          <cell r="S183">
            <v>0.15911693518161618</v>
          </cell>
          <cell r="T183">
            <v>25449976</v>
          </cell>
          <cell r="U183">
            <v>104900</v>
          </cell>
          <cell r="V183">
            <v>6</v>
          </cell>
          <cell r="W183">
            <v>46</v>
          </cell>
          <cell r="X183">
            <v>3</v>
          </cell>
          <cell r="Y183">
            <v>59</v>
          </cell>
          <cell r="Z183" t="str">
            <v>Female</v>
          </cell>
          <cell r="AA183" t="str">
            <v>Good</v>
          </cell>
          <cell r="AB183">
            <v>9390.09</v>
          </cell>
        </row>
        <row r="184">
          <cell r="S184">
            <v>0.54560599231879525</v>
          </cell>
          <cell r="T184">
            <v>498076</v>
          </cell>
          <cell r="U184">
            <v>54200</v>
          </cell>
          <cell r="V184">
            <v>3</v>
          </cell>
          <cell r="W184">
            <v>18</v>
          </cell>
          <cell r="X184">
            <v>2</v>
          </cell>
          <cell r="Y184">
            <v>47</v>
          </cell>
          <cell r="Z184" t="str">
            <v>Male</v>
          </cell>
          <cell r="AA184" t="str">
            <v>Good</v>
          </cell>
          <cell r="AB184">
            <v>6115</v>
          </cell>
        </row>
        <row r="185">
          <cell r="S185">
            <v>0.30825506341292142</v>
          </cell>
          <cell r="T185">
            <v>25494293</v>
          </cell>
          <cell r="U185">
            <v>51400</v>
          </cell>
          <cell r="V185">
            <v>1</v>
          </cell>
          <cell r="W185">
            <v>18</v>
          </cell>
          <cell r="X185">
            <v>3</v>
          </cell>
          <cell r="Y185">
            <v>56</v>
          </cell>
          <cell r="Z185" t="str">
            <v>Female</v>
          </cell>
          <cell r="AA185" t="str">
            <v>Excellent</v>
          </cell>
          <cell r="AB185">
            <v>15463.32</v>
          </cell>
        </row>
        <row r="186">
          <cell r="S186">
            <v>0.23126547220730542</v>
          </cell>
          <cell r="T186">
            <v>2000496</v>
          </cell>
          <cell r="U186">
            <v>27600</v>
          </cell>
          <cell r="V186">
            <v>3</v>
          </cell>
          <cell r="W186">
            <v>16</v>
          </cell>
          <cell r="X186">
            <v>1</v>
          </cell>
          <cell r="Y186">
            <v>57</v>
          </cell>
          <cell r="Z186" t="str">
            <v>Female</v>
          </cell>
          <cell r="AA186" t="str">
            <v>Good</v>
          </cell>
          <cell r="AB186">
            <v>6700.83</v>
          </cell>
        </row>
        <row r="187">
          <cell r="S187">
            <v>0.9120778682673818</v>
          </cell>
          <cell r="T187">
            <v>11359809</v>
          </cell>
          <cell r="U187">
            <v>83500</v>
          </cell>
          <cell r="V187">
            <v>6</v>
          </cell>
          <cell r="W187">
            <v>18</v>
          </cell>
          <cell r="X187">
            <v>4</v>
          </cell>
          <cell r="Y187">
            <v>35</v>
          </cell>
          <cell r="Z187" t="str">
            <v>Male</v>
          </cell>
          <cell r="AA187" t="str">
            <v>Excellent</v>
          </cell>
          <cell r="AB187">
            <v>11006.5</v>
          </cell>
        </row>
      </sheetData>
      <sheetData sheetId="1"/>
      <sheetData sheetId="2"/>
      <sheetData sheetId="3"/>
      <sheetData sheetId="4">
        <row r="1">
          <cell r="S1">
            <v>5.0000000000000001E-3</v>
          </cell>
        </row>
        <row r="16">
          <cell r="BK16">
            <v>0.22</v>
          </cell>
        </row>
        <row r="19">
          <cell r="BC19" t="str">
            <v>Female</v>
          </cell>
          <cell r="BD19" t="str">
            <v>Male</v>
          </cell>
          <cell r="BE19" t="str">
            <v/>
          </cell>
          <cell r="BF19" t="str">
            <v/>
          </cell>
          <cell r="BG19" t="str">
            <v/>
          </cell>
        </row>
        <row r="20">
          <cell r="BJ20" t="str">
            <v>Question</v>
          </cell>
          <cell r="BK20" t="str">
            <v>Quality Rating</v>
          </cell>
          <cell r="BL20" t="str">
            <v>Gender</v>
          </cell>
          <cell r="BM20" t="str">
            <v>Percentage</v>
          </cell>
          <cell r="BO20" t="str">
            <v>PERCENTAGE Questions</v>
          </cell>
        </row>
        <row r="21">
          <cell r="BA21" t="str">
            <v>Poor</v>
          </cell>
          <cell r="BJ21">
            <v>1</v>
          </cell>
          <cell r="BK21" t="str">
            <v>Good</v>
          </cell>
          <cell r="BL21" t="str">
            <v>Male</v>
          </cell>
          <cell r="BM21">
            <v>0.20754716981132076</v>
          </cell>
          <cell r="BN21" t="str">
            <v>P(rowcol/col)</v>
          </cell>
          <cell r="BO21" t="str">
            <v>What percentage of  Male  customers have Good  rating ?</v>
          </cell>
          <cell r="BQ21" t="str">
            <v>Gender</v>
          </cell>
          <cell r="BS21" t="str">
            <v xml:space="preserve"> customers </v>
          </cell>
          <cell r="BT21" t="str">
            <v xml:space="preserve">are </v>
          </cell>
        </row>
        <row r="22">
          <cell r="BA22" t="str">
            <v>Good</v>
          </cell>
          <cell r="BJ22">
            <v>2</v>
          </cell>
          <cell r="BK22" t="str">
            <v>Poor</v>
          </cell>
          <cell r="BL22" t="str">
            <v>Female</v>
          </cell>
          <cell r="BM22">
            <v>0.45</v>
          </cell>
          <cell r="BN22" t="str">
            <v>p(rowcol/row)</v>
          </cell>
          <cell r="BO22" t="str">
            <v>What percentage of  customers with Poor  quality rating are Female  ?</v>
          </cell>
          <cell r="BQ22" t="str">
            <v>Quality Rating</v>
          </cell>
          <cell r="BR22" t="str">
            <v xml:space="preserve"> customers with </v>
          </cell>
          <cell r="BS22" t="str">
            <v xml:space="preserve"> quality rating </v>
          </cell>
          <cell r="BT22" t="str">
            <v xml:space="preserve">have </v>
          </cell>
          <cell r="BU22" t="str">
            <v xml:space="preserve"> rating</v>
          </cell>
        </row>
        <row r="23">
          <cell r="BA23" t="str">
            <v>Excellent</v>
          </cell>
          <cell r="BJ23">
            <v>3</v>
          </cell>
          <cell r="BK23" t="str">
            <v>Excellent</v>
          </cell>
          <cell r="BL23" t="str">
            <v>Male</v>
          </cell>
          <cell r="BM23">
            <v>0.53</v>
          </cell>
          <cell r="BN23" t="str">
            <v>P(col and row)</v>
          </cell>
          <cell r="BO23" t="str">
            <v>What percentage of  customers in the sample have Excellent rating and are Male  ?</v>
          </cell>
          <cell r="BQ23" t="str">
            <v>Number of Beds</v>
          </cell>
        </row>
        <row r="24">
          <cell r="BA24" t="str">
            <v/>
          </cell>
          <cell r="BJ24">
            <v>4</v>
          </cell>
          <cell r="BK24" t="str">
            <v>Good</v>
          </cell>
          <cell r="BM24">
            <v>0.22</v>
          </cell>
          <cell r="BN24" t="str">
            <v>P(row)</v>
          </cell>
          <cell r="BO24" t="str">
            <v>What percentage of customers in the sample  have Good  rating ?</v>
          </cell>
          <cell r="BQ24" t="str">
            <v>Outpatient Visits</v>
          </cell>
          <cell r="BR24" t="str">
            <v>hospitals</v>
          </cell>
          <cell r="BT24" t="str">
            <v xml:space="preserve"> were from the State of </v>
          </cell>
        </row>
        <row r="25">
          <cell r="BA25" t="str">
            <v/>
          </cell>
          <cell r="BJ25">
            <v>5</v>
          </cell>
          <cell r="BL25" t="str">
            <v>Female</v>
          </cell>
          <cell r="BM25">
            <v>0.47</v>
          </cell>
          <cell r="BN25" t="str">
            <v>P(col)</v>
          </cell>
          <cell r="BO25" t="str">
            <v>What percentage of  customers in the sample are Female  ?</v>
          </cell>
          <cell r="BQ25" t="str">
            <v>Number of Admissions</v>
          </cell>
          <cell r="BR25" t="str">
            <v>hospitals</v>
          </cell>
          <cell r="BT25" t="str">
            <v xml:space="preserve"> were from the City of</v>
          </cell>
        </row>
        <row r="26">
          <cell r="BJ26">
            <v>6</v>
          </cell>
          <cell r="BK26" t="str">
            <v>Poor</v>
          </cell>
          <cell r="BM26">
            <v>0.2</v>
          </cell>
          <cell r="BN26" t="str">
            <v>P(row)</v>
          </cell>
          <cell r="BO26" t="str">
            <v>What percentage of  hospitals in the sample  have  Poor  rating ?</v>
          </cell>
          <cell r="BQ26" t="str">
            <v>Number of Births</v>
          </cell>
          <cell r="BS26" t="str">
            <v>hospitals</v>
          </cell>
          <cell r="BT26" t="str">
            <v xml:space="preserve"> are </v>
          </cell>
        </row>
        <row r="27">
          <cell r="BJ27">
            <v>7</v>
          </cell>
          <cell r="BL27" t="str">
            <v>Female</v>
          </cell>
          <cell r="BM27">
            <v>0.47</v>
          </cell>
          <cell r="BN27" t="str">
            <v>P(col)</v>
          </cell>
          <cell r="BO27" t="str">
            <v>What percentage of  hospitals in the sample are Female  ?</v>
          </cell>
          <cell r="BQ27" t="str">
            <v>Total Expenditures ($1000)</v>
          </cell>
          <cell r="BR27" t="str">
            <v>hospitals from</v>
          </cell>
          <cell r="BS27" t="str">
            <v xml:space="preserve"> movie genre </v>
          </cell>
          <cell r="BT27" t="str">
            <v>are from</v>
          </cell>
          <cell r="BU27" t="str">
            <v>movie genre</v>
          </cell>
        </row>
        <row r="28">
          <cell r="BJ28">
            <v>8</v>
          </cell>
          <cell r="BK28" t="str">
            <v>Excellent</v>
          </cell>
          <cell r="BM28">
            <v>0.57999999999999996</v>
          </cell>
          <cell r="BN28" t="str">
            <v>P(row)</v>
          </cell>
          <cell r="BO28" t="str">
            <v>What percentage of  hospitals in the sample  have  Excellent  rating ?</v>
          </cell>
          <cell r="BQ28" t="str">
            <v>Payroll Expenditures ($1000)</v>
          </cell>
        </row>
        <row r="29">
          <cell r="BJ29">
            <v>9</v>
          </cell>
          <cell r="BL29" t="str">
            <v>Female</v>
          </cell>
          <cell r="BM29">
            <v>0.47</v>
          </cell>
          <cell r="BN29" t="str">
            <v>P(col)</v>
          </cell>
          <cell r="BO29" t="str">
            <v>What percentage of  hospitals in the sample are Female  ?</v>
          </cell>
          <cell r="BQ29" t="e">
            <v>#REF!</v>
          </cell>
        </row>
        <row r="30">
          <cell r="AO30">
            <v>1</v>
          </cell>
          <cell r="BJ30">
            <v>10</v>
          </cell>
          <cell r="BK30" t="str">
            <v>Excellent</v>
          </cell>
          <cell r="BL30" t="str">
            <v>Female</v>
          </cell>
          <cell r="BM30">
            <v>0.47</v>
          </cell>
          <cell r="BN30" t="str">
            <v>P(col and row)</v>
          </cell>
          <cell r="BO30" t="str">
            <v>What percentage of hospitals in the sample have  Excellent  rating and are Female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sigmaCtrlFactors"/>
      <sheetName val="TimeConversion"/>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5_analytic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515D1-546A-E24D-B5DE-63982E3BC5C7}">
  <dimension ref="A1"/>
  <sheetViews>
    <sheetView workbookViewId="0"/>
  </sheetViews>
  <sheetFormatPr defaultColWidth="11.19921875" defaultRowHeight="15.6"/>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560CC-6E91-9E4A-90D0-9D6482DBC8BF}">
  <sheetPr>
    <pageSetUpPr fitToPage="1"/>
  </sheetPr>
  <dimension ref="A1:M36"/>
  <sheetViews>
    <sheetView tabSelected="1" topLeftCell="A4" zoomScaleNormal="100" workbookViewId="0">
      <selection activeCell="F18" sqref="F18"/>
    </sheetView>
  </sheetViews>
  <sheetFormatPr defaultColWidth="9.19921875" defaultRowHeight="13.2"/>
  <cols>
    <col min="1" max="1" width="25" style="1" bestFit="1" customWidth="1"/>
    <col min="2" max="2" width="12.5" style="1" customWidth="1"/>
    <col min="3" max="3" width="9.5" style="1" customWidth="1"/>
    <col min="4" max="4" width="8.69921875" style="1" customWidth="1"/>
    <col min="5" max="5" width="13.796875" style="1" customWidth="1"/>
    <col min="6" max="6" width="12.296875" style="1" customWidth="1"/>
    <col min="7" max="7" width="13.69921875" style="1" customWidth="1"/>
    <col min="8" max="8" width="13.296875" style="1" customWidth="1"/>
    <col min="9" max="9" width="16.69921875" style="1" customWidth="1"/>
    <col min="10" max="10" width="17.69921875" style="1" customWidth="1"/>
    <col min="11" max="11" width="14.19921875" style="1" customWidth="1"/>
    <col min="12" max="13" width="9.19921875" style="1"/>
    <col min="14" max="14" width="12.19921875" style="1" customWidth="1"/>
    <col min="15" max="16384" width="9.19921875" style="1"/>
  </cols>
  <sheetData>
    <row r="1" spans="1:13" ht="21">
      <c r="A1" s="29" t="s">
        <v>44</v>
      </c>
      <c r="B1" s="29"/>
      <c r="C1" s="29"/>
      <c r="D1" s="29"/>
      <c r="E1" s="29"/>
      <c r="F1" s="29"/>
      <c r="G1" s="29"/>
      <c r="H1" s="29"/>
      <c r="I1" s="29"/>
      <c r="J1" s="29"/>
      <c r="K1" s="29"/>
    </row>
    <row r="2" spans="1:13">
      <c r="A2" s="30" t="s">
        <v>43</v>
      </c>
      <c r="B2" s="30"/>
      <c r="C2" s="30"/>
      <c r="D2" s="30"/>
      <c r="E2" s="30"/>
      <c r="F2" s="30"/>
      <c r="G2" s="30"/>
      <c r="H2" s="30"/>
      <c r="I2" s="30"/>
      <c r="J2" s="30"/>
      <c r="K2" s="30"/>
    </row>
    <row r="3" spans="1:13">
      <c r="A3" s="25"/>
      <c r="B3" s="25"/>
      <c r="C3" s="25"/>
      <c r="D3" s="25"/>
      <c r="E3" s="25"/>
      <c r="F3" s="25"/>
      <c r="G3" s="25"/>
      <c r="H3" s="25"/>
      <c r="I3" s="25"/>
      <c r="J3" s="25"/>
    </row>
    <row r="4" spans="1:13" ht="45" customHeight="1">
      <c r="A4" s="17" t="s">
        <v>42</v>
      </c>
      <c r="B4" s="17" t="s">
        <v>41</v>
      </c>
      <c r="C4" s="15" t="s">
        <v>40</v>
      </c>
      <c r="D4" s="15" t="s">
        <v>39</v>
      </c>
      <c r="E4" s="15" t="s">
        <v>38</v>
      </c>
      <c r="F4" s="15" t="s">
        <v>37</v>
      </c>
      <c r="G4" s="15" t="s">
        <v>16</v>
      </c>
      <c r="H4" s="15" t="s">
        <v>20</v>
      </c>
      <c r="I4" s="15" t="s">
        <v>36</v>
      </c>
      <c r="J4" s="15" t="s">
        <v>35</v>
      </c>
      <c r="K4" s="15" t="s">
        <v>15</v>
      </c>
    </row>
    <row r="5" spans="1:13" ht="15.6">
      <c r="A5" s="1" t="s">
        <v>34</v>
      </c>
      <c r="B5" s="22">
        <v>2</v>
      </c>
      <c r="C5" s="11">
        <v>9.9499999999999993</v>
      </c>
      <c r="D5" s="22">
        <v>48</v>
      </c>
      <c r="E5" s="10">
        <f>IF(D5&gt;=$B$22,$B$22,D5)*C5</f>
        <v>398</v>
      </c>
      <c r="F5" s="23">
        <f>IF(D5&gt;$B$22,(D5-$B$22)*($B$23*C5),0)</f>
        <v>119.39999999999999</v>
      </c>
      <c r="G5" s="11">
        <f>SUM(E5,F5)</f>
        <v>517.4</v>
      </c>
      <c r="H5" s="11">
        <f>(G5-(B5*$B$25))</f>
        <v>417.4</v>
      </c>
      <c r="I5" s="11">
        <f>VLOOKUP(H5,$D$22:$E$26,2,TRUE)*H5</f>
        <v>104.35</v>
      </c>
      <c r="J5" s="11">
        <f>G5*$B$24</f>
        <v>39.581099999999999</v>
      </c>
      <c r="K5" s="11">
        <f>G5-I5-J5</f>
        <v>373.46889999999996</v>
      </c>
    </row>
    <row r="6" spans="1:13" ht="15.6">
      <c r="A6" s="1" t="s">
        <v>33</v>
      </c>
      <c r="B6" s="22">
        <v>1</v>
      </c>
      <c r="C6" s="11">
        <v>9.5500000000000007</v>
      </c>
      <c r="D6" s="22">
        <v>48</v>
      </c>
      <c r="E6" s="10">
        <f t="shared" ref="E6:E16" si="0">IF(D6&gt;=$B$22,$B$22,D6)*C6</f>
        <v>382</v>
      </c>
      <c r="F6" s="23">
        <f t="shared" ref="F6:F16" si="1">IF(D6&gt;$B$22,(D6-$B$22)*($B$23*C6),0)</f>
        <v>114.60000000000001</v>
      </c>
      <c r="G6" s="11">
        <f>SUM(E6,F6)</f>
        <v>496.6</v>
      </c>
      <c r="H6" s="11">
        <f t="shared" ref="H6:H16" si="2">(G6-(B6*$B$25))</f>
        <v>446.6</v>
      </c>
      <c r="I6" s="11">
        <f t="shared" ref="I6:I16" si="3">VLOOKUP(H6,$D$22:$E$26,2,TRUE)*H6</f>
        <v>111.65</v>
      </c>
      <c r="J6" s="11">
        <f t="shared" ref="J6:J16" si="4">G6*$B$24</f>
        <v>37.989899999999999</v>
      </c>
      <c r="K6" s="11">
        <f t="shared" ref="K6:K16" si="5">G6-I6-J6</f>
        <v>346.96010000000007</v>
      </c>
    </row>
    <row r="7" spans="1:13" ht="15.6">
      <c r="A7" s="1" t="s">
        <v>32</v>
      </c>
      <c r="B7" s="22">
        <v>3</v>
      </c>
      <c r="C7" s="11">
        <v>11.75</v>
      </c>
      <c r="D7" s="22">
        <v>50</v>
      </c>
      <c r="E7" s="10">
        <f t="shared" si="0"/>
        <v>470</v>
      </c>
      <c r="F7" s="23">
        <f t="shared" si="1"/>
        <v>176.25</v>
      </c>
      <c r="G7" s="11">
        <f t="shared" ref="G7:G16" si="6">SUM(E7,F7)</f>
        <v>646.25</v>
      </c>
      <c r="H7" s="11">
        <f t="shared" si="2"/>
        <v>496.25</v>
      </c>
      <c r="I7" s="11">
        <f t="shared" si="3"/>
        <v>138.95000000000002</v>
      </c>
      <c r="J7" s="11">
        <f t="shared" si="4"/>
        <v>49.438124999999999</v>
      </c>
      <c r="K7" s="11">
        <f t="shared" si="5"/>
        <v>457.86187499999994</v>
      </c>
    </row>
    <row r="8" spans="1:13" ht="15.6">
      <c r="A8" s="1" t="s">
        <v>31</v>
      </c>
      <c r="B8" s="22">
        <v>1</v>
      </c>
      <c r="C8" s="11">
        <v>11.75</v>
      </c>
      <c r="D8" s="22">
        <v>35</v>
      </c>
      <c r="E8" s="10">
        <f t="shared" si="0"/>
        <v>411.25</v>
      </c>
      <c r="F8" s="23">
        <f t="shared" si="1"/>
        <v>0</v>
      </c>
      <c r="G8" s="11">
        <f t="shared" si="6"/>
        <v>411.25</v>
      </c>
      <c r="H8" s="11">
        <f t="shared" si="2"/>
        <v>361.25</v>
      </c>
      <c r="I8" s="11">
        <f t="shared" si="3"/>
        <v>90.3125</v>
      </c>
      <c r="J8" s="11">
        <f t="shared" si="4"/>
        <v>31.460625</v>
      </c>
      <c r="K8" s="11">
        <f t="shared" si="5"/>
        <v>289.47687500000001</v>
      </c>
    </row>
    <row r="9" spans="1:13" ht="15.6">
      <c r="A9" s="1" t="s">
        <v>30</v>
      </c>
      <c r="B9" s="22">
        <v>1</v>
      </c>
      <c r="C9" s="11">
        <v>10</v>
      </c>
      <c r="D9" s="22">
        <v>40</v>
      </c>
      <c r="E9" s="10">
        <f t="shared" si="0"/>
        <v>400</v>
      </c>
      <c r="F9" s="23">
        <f t="shared" si="1"/>
        <v>0</v>
      </c>
      <c r="G9" s="11">
        <f t="shared" si="6"/>
        <v>400</v>
      </c>
      <c r="H9" s="11">
        <f t="shared" si="2"/>
        <v>350</v>
      </c>
      <c r="I9" s="11">
        <f t="shared" si="3"/>
        <v>87.5</v>
      </c>
      <c r="J9" s="11">
        <f t="shared" si="4"/>
        <v>30.599999999999998</v>
      </c>
      <c r="K9" s="11">
        <f t="shared" si="5"/>
        <v>281.89999999999998</v>
      </c>
    </row>
    <row r="10" spans="1:13" ht="15.6">
      <c r="A10" s="2" t="s">
        <v>29</v>
      </c>
      <c r="B10" s="22">
        <v>1</v>
      </c>
      <c r="C10" s="11">
        <v>9.5500000000000007</v>
      </c>
      <c r="D10" s="22">
        <v>44</v>
      </c>
      <c r="E10" s="10">
        <f t="shared" si="0"/>
        <v>382</v>
      </c>
      <c r="F10" s="23">
        <f t="shared" si="1"/>
        <v>57.300000000000004</v>
      </c>
      <c r="G10" s="11">
        <f t="shared" si="6"/>
        <v>439.3</v>
      </c>
      <c r="H10" s="11">
        <f t="shared" si="2"/>
        <v>389.3</v>
      </c>
      <c r="I10" s="11">
        <f t="shared" si="3"/>
        <v>97.325000000000003</v>
      </c>
      <c r="J10" s="11">
        <f t="shared" si="4"/>
        <v>33.606450000000002</v>
      </c>
      <c r="K10" s="11">
        <f t="shared" si="5"/>
        <v>308.36855000000003</v>
      </c>
    </row>
    <row r="11" spans="1:13" ht="15.6">
      <c r="A11" s="1" t="s">
        <v>28</v>
      </c>
      <c r="B11" s="22">
        <v>3</v>
      </c>
      <c r="C11" s="11">
        <v>15.75</v>
      </c>
      <c r="D11" s="22">
        <v>40</v>
      </c>
      <c r="E11" s="10">
        <f t="shared" si="0"/>
        <v>630</v>
      </c>
      <c r="F11" s="23">
        <f t="shared" si="1"/>
        <v>0</v>
      </c>
      <c r="G11" s="11">
        <f t="shared" si="6"/>
        <v>630</v>
      </c>
      <c r="H11" s="11">
        <f t="shared" si="2"/>
        <v>480</v>
      </c>
      <c r="I11" s="11">
        <f t="shared" si="3"/>
        <v>134.4</v>
      </c>
      <c r="J11" s="11">
        <f t="shared" si="4"/>
        <v>48.195</v>
      </c>
      <c r="K11" s="11">
        <f t="shared" si="5"/>
        <v>447.40500000000003</v>
      </c>
    </row>
    <row r="12" spans="1:13" ht="15.6">
      <c r="A12" s="1" t="s">
        <v>27</v>
      </c>
      <c r="B12" s="22">
        <v>2</v>
      </c>
      <c r="C12" s="11">
        <v>12.25</v>
      </c>
      <c r="D12" s="22">
        <v>20</v>
      </c>
      <c r="E12" s="10">
        <f t="shared" si="0"/>
        <v>245</v>
      </c>
      <c r="F12" s="23">
        <f t="shared" si="1"/>
        <v>0</v>
      </c>
      <c r="G12" s="11">
        <f t="shared" si="6"/>
        <v>245</v>
      </c>
      <c r="H12" s="11">
        <f t="shared" si="2"/>
        <v>145</v>
      </c>
      <c r="I12" s="11">
        <f t="shared" si="3"/>
        <v>21.75</v>
      </c>
      <c r="J12" s="11">
        <f t="shared" si="4"/>
        <v>18.7425</v>
      </c>
      <c r="K12" s="11">
        <f t="shared" si="5"/>
        <v>204.50749999999999</v>
      </c>
      <c r="M12" s="24"/>
    </row>
    <row r="13" spans="1:13" ht="15.6">
      <c r="A13" s="1" t="s">
        <v>26</v>
      </c>
      <c r="B13" s="22">
        <v>3</v>
      </c>
      <c r="C13" s="11">
        <v>13.35</v>
      </c>
      <c r="D13" s="22">
        <v>38</v>
      </c>
      <c r="E13" s="10">
        <f t="shared" si="0"/>
        <v>507.3</v>
      </c>
      <c r="F13" s="23">
        <f t="shared" si="1"/>
        <v>0</v>
      </c>
      <c r="G13" s="11">
        <f t="shared" si="6"/>
        <v>507.3</v>
      </c>
      <c r="H13" s="11">
        <f t="shared" si="2"/>
        <v>357.3</v>
      </c>
      <c r="I13" s="11">
        <f t="shared" si="3"/>
        <v>89.325000000000003</v>
      </c>
      <c r="J13" s="11">
        <f t="shared" si="4"/>
        <v>38.808450000000001</v>
      </c>
      <c r="K13" s="11">
        <f t="shared" si="5"/>
        <v>379.16655000000003</v>
      </c>
    </row>
    <row r="14" spans="1:13" ht="15.6">
      <c r="A14" s="1" t="s">
        <v>25</v>
      </c>
      <c r="B14" s="22">
        <v>2</v>
      </c>
      <c r="C14" s="11">
        <v>10</v>
      </c>
      <c r="D14" s="22">
        <v>45</v>
      </c>
      <c r="E14" s="10">
        <f t="shared" si="0"/>
        <v>400</v>
      </c>
      <c r="F14" s="23">
        <f t="shared" si="1"/>
        <v>75</v>
      </c>
      <c r="G14" s="11">
        <f t="shared" si="6"/>
        <v>475</v>
      </c>
      <c r="H14" s="11">
        <f t="shared" si="2"/>
        <v>375</v>
      </c>
      <c r="I14" s="11">
        <f t="shared" si="3"/>
        <v>93.75</v>
      </c>
      <c r="J14" s="11">
        <f t="shared" si="4"/>
        <v>36.337499999999999</v>
      </c>
      <c r="K14" s="11">
        <f t="shared" si="5"/>
        <v>344.91250000000002</v>
      </c>
    </row>
    <row r="15" spans="1:13" ht="15.6">
      <c r="A15" s="1" t="s">
        <v>24</v>
      </c>
      <c r="B15" s="22">
        <v>1</v>
      </c>
      <c r="C15" s="11">
        <v>9.9499999999999993</v>
      </c>
      <c r="D15" s="22">
        <v>15</v>
      </c>
      <c r="E15" s="10">
        <f t="shared" si="0"/>
        <v>149.25</v>
      </c>
      <c r="F15" s="23">
        <f t="shared" si="1"/>
        <v>0</v>
      </c>
      <c r="G15" s="11">
        <f t="shared" si="6"/>
        <v>149.25</v>
      </c>
      <c r="H15" s="11">
        <f t="shared" si="2"/>
        <v>99.25</v>
      </c>
      <c r="I15" s="11">
        <f t="shared" si="3"/>
        <v>14.887499999999999</v>
      </c>
      <c r="J15" s="11">
        <f t="shared" si="4"/>
        <v>11.417624999999999</v>
      </c>
      <c r="K15" s="11">
        <f t="shared" si="5"/>
        <v>122.94487500000001</v>
      </c>
    </row>
    <row r="16" spans="1:13" ht="15.6">
      <c r="A16" s="1" t="s">
        <v>23</v>
      </c>
      <c r="B16" s="22">
        <v>2</v>
      </c>
      <c r="C16" s="11">
        <v>11.75</v>
      </c>
      <c r="D16" s="22">
        <v>41</v>
      </c>
      <c r="E16" s="10">
        <f t="shared" si="0"/>
        <v>470</v>
      </c>
      <c r="F16" s="23">
        <f t="shared" si="1"/>
        <v>17.625</v>
      </c>
      <c r="G16" s="11">
        <f t="shared" si="6"/>
        <v>487.625</v>
      </c>
      <c r="H16" s="11">
        <f t="shared" si="2"/>
        <v>387.625</v>
      </c>
      <c r="I16" s="11">
        <f t="shared" si="3"/>
        <v>96.90625</v>
      </c>
      <c r="J16" s="11">
        <f t="shared" si="4"/>
        <v>37.303312499999997</v>
      </c>
      <c r="K16" s="11">
        <f t="shared" si="5"/>
        <v>353.4154375</v>
      </c>
    </row>
    <row r="17" spans="1:13" ht="15.6">
      <c r="B17" s="22"/>
      <c r="C17" s="11"/>
      <c r="D17" s="22"/>
      <c r="E17" s="10"/>
      <c r="F17" s="10"/>
      <c r="G17" s="21"/>
      <c r="H17" s="21"/>
      <c r="J17" s="21"/>
      <c r="K17" s="21"/>
    </row>
    <row r="18" spans="1:13">
      <c r="A18" s="20" t="s">
        <v>22</v>
      </c>
      <c r="B18" s="19"/>
      <c r="C18" s="19"/>
      <c r="D18" s="19"/>
      <c r="E18" s="31">
        <f>SUM(E5:E16)</f>
        <v>4844.8</v>
      </c>
      <c r="F18" s="18">
        <f t="shared" ref="F18:K18" si="7">SUM(F5:F16)</f>
        <v>560.17499999999995</v>
      </c>
      <c r="G18" s="18">
        <f t="shared" si="7"/>
        <v>5404.9750000000004</v>
      </c>
      <c r="H18" s="18">
        <f t="shared" si="7"/>
        <v>4304.9750000000004</v>
      </c>
      <c r="I18" s="18">
        <f t="shared" si="7"/>
        <v>1081.1062500000003</v>
      </c>
      <c r="J18" s="18">
        <f t="shared" si="7"/>
        <v>413.48058749999996</v>
      </c>
      <c r="K18" s="18">
        <f t="shared" si="7"/>
        <v>3910.3881625000004</v>
      </c>
    </row>
    <row r="21" spans="1:13" s="5" customFormat="1" ht="28.8">
      <c r="A21" s="4" t="s">
        <v>21</v>
      </c>
      <c r="B21" s="17"/>
      <c r="C21" s="1"/>
      <c r="D21" s="17" t="s">
        <v>20</v>
      </c>
      <c r="E21" s="17" t="s">
        <v>19</v>
      </c>
      <c r="F21" s="1"/>
      <c r="H21" s="16" t="s">
        <v>18</v>
      </c>
      <c r="I21" s="15" t="s">
        <v>17</v>
      </c>
      <c r="J21" s="15" t="s">
        <v>16</v>
      </c>
      <c r="K21" s="15" t="s">
        <v>15</v>
      </c>
    </row>
    <row r="22" spans="1:13" ht="15.6">
      <c r="A22" s="2" t="s">
        <v>14</v>
      </c>
      <c r="B22" s="14">
        <v>40</v>
      </c>
      <c r="D22" s="9">
        <v>0</v>
      </c>
      <c r="E22" s="8">
        <v>0.15</v>
      </c>
      <c r="H22" s="2" t="s">
        <v>13</v>
      </c>
      <c r="I22" s="1">
        <f>ROUND(AVERAGE(D5:D16),0)</f>
        <v>39</v>
      </c>
      <c r="J22" s="11">
        <f>IFERROR(AVERAGE($G$5:$G$16),"")</f>
        <v>450.41458333333338</v>
      </c>
      <c r="K22" s="11">
        <f>AVERAGE($K$5:$K$16)</f>
        <v>325.86568020833334</v>
      </c>
    </row>
    <row r="23" spans="1:13" ht="15.6">
      <c r="A23" s="1" t="s">
        <v>12</v>
      </c>
      <c r="B23" s="13">
        <v>1.5</v>
      </c>
      <c r="D23" s="9">
        <v>250</v>
      </c>
      <c r="E23" s="8">
        <v>0.22</v>
      </c>
      <c r="H23" s="2" t="s">
        <v>11</v>
      </c>
      <c r="I23" s="1">
        <f>MAX(D5:D16)</f>
        <v>50</v>
      </c>
      <c r="J23" s="11">
        <f>MAX($G$5:$G$16)</f>
        <v>646.25</v>
      </c>
      <c r="K23" s="11">
        <f>MAX($K$5:$K$16)</f>
        <v>457.86187499999994</v>
      </c>
    </row>
    <row r="24" spans="1:13" ht="15.6">
      <c r="A24" s="2" t="s">
        <v>10</v>
      </c>
      <c r="B24" s="12">
        <v>7.6499999999999999E-2</v>
      </c>
      <c r="D24" s="9">
        <v>300</v>
      </c>
      <c r="E24" s="8">
        <v>0.25</v>
      </c>
      <c r="H24" s="2" t="s">
        <v>9</v>
      </c>
      <c r="I24" s="1">
        <f>MIN(D5:D16)</f>
        <v>15</v>
      </c>
      <c r="J24" s="11">
        <f>MIN($G$5:$G$16)</f>
        <v>149.25</v>
      </c>
      <c r="K24" s="11">
        <f>MIN($K$5:$K$16)</f>
        <v>122.94487500000001</v>
      </c>
    </row>
    <row r="25" spans="1:13" ht="15.6">
      <c r="A25" s="2" t="s">
        <v>8</v>
      </c>
      <c r="B25" s="10">
        <v>50</v>
      </c>
      <c r="D25" s="9">
        <v>450</v>
      </c>
      <c r="E25" s="8">
        <v>0.28000000000000003</v>
      </c>
    </row>
    <row r="26" spans="1:13" s="5" customFormat="1">
      <c r="A26" s="1"/>
      <c r="B26" s="1"/>
      <c r="C26" s="1"/>
      <c r="D26" s="7">
        <v>525</v>
      </c>
      <c r="E26" s="6">
        <v>0.31</v>
      </c>
      <c r="F26" s="1"/>
      <c r="G26" s="1"/>
      <c r="H26" s="1"/>
      <c r="I26" s="1"/>
      <c r="J26" s="1"/>
    </row>
    <row r="28" spans="1:13" ht="14.4">
      <c r="A28" s="4" t="s">
        <v>7</v>
      </c>
      <c r="I28" s="3"/>
      <c r="J28" s="3"/>
      <c r="K28" s="3"/>
    </row>
    <row r="29" spans="1:13" ht="16.05" customHeight="1">
      <c r="A29" s="28" t="s">
        <v>6</v>
      </c>
      <c r="B29" s="28"/>
      <c r="C29" s="28"/>
      <c r="D29" s="28"/>
      <c r="E29" s="28"/>
      <c r="F29" s="28"/>
      <c r="G29" s="28"/>
      <c r="H29" s="26" t="s">
        <v>45</v>
      </c>
      <c r="I29" s="26"/>
      <c r="J29" s="26"/>
      <c r="K29" s="26"/>
      <c r="L29" s="26"/>
      <c r="M29" s="26"/>
    </row>
    <row r="30" spans="1:13" ht="16.05" customHeight="1">
      <c r="A30" s="28" t="s">
        <v>5</v>
      </c>
      <c r="B30" s="28"/>
      <c r="C30" s="28"/>
      <c r="D30" s="28"/>
      <c r="E30" s="28"/>
      <c r="F30" s="28"/>
      <c r="G30" s="28"/>
      <c r="H30" s="26"/>
      <c r="I30" s="26"/>
      <c r="J30" s="26"/>
      <c r="K30" s="26"/>
      <c r="L30" s="26"/>
      <c r="M30" s="26"/>
    </row>
    <row r="31" spans="1:13" ht="16.05" customHeight="1">
      <c r="A31" s="28" t="s">
        <v>4</v>
      </c>
      <c r="B31" s="28"/>
      <c r="C31" s="28"/>
      <c r="D31" s="28"/>
      <c r="E31" s="28"/>
      <c r="F31" s="28"/>
      <c r="G31" s="28"/>
      <c r="H31" s="26"/>
      <c r="I31" s="26"/>
      <c r="J31" s="26"/>
      <c r="K31" s="26"/>
      <c r="L31" s="26"/>
      <c r="M31" s="26"/>
    </row>
    <row r="32" spans="1:13" ht="27" customHeight="1">
      <c r="A32" s="27" t="s">
        <v>3</v>
      </c>
      <c r="B32" s="27"/>
      <c r="C32" s="27"/>
      <c r="D32" s="27"/>
      <c r="E32" s="27"/>
      <c r="F32" s="27"/>
      <c r="G32" s="27"/>
      <c r="H32" s="26"/>
      <c r="I32" s="26"/>
      <c r="J32" s="26"/>
      <c r="K32" s="26"/>
      <c r="L32" s="26"/>
      <c r="M32" s="26"/>
    </row>
    <row r="33" spans="1:13">
      <c r="A33" s="28" t="s">
        <v>2</v>
      </c>
      <c r="B33" s="28"/>
      <c r="C33" s="28"/>
      <c r="D33" s="28"/>
      <c r="E33" s="28"/>
      <c r="F33" s="28"/>
      <c r="G33" s="28"/>
      <c r="H33" s="26"/>
      <c r="I33" s="26"/>
      <c r="J33" s="26"/>
      <c r="K33" s="26"/>
      <c r="L33" s="26"/>
      <c r="M33" s="26"/>
    </row>
    <row r="34" spans="1:13">
      <c r="A34" s="28" t="s">
        <v>1</v>
      </c>
      <c r="B34" s="28"/>
      <c r="C34" s="28"/>
      <c r="D34" s="28"/>
      <c r="E34" s="28"/>
      <c r="F34" s="28"/>
      <c r="G34" s="28"/>
      <c r="H34" s="26"/>
      <c r="I34" s="26"/>
      <c r="J34" s="26"/>
      <c r="K34" s="26"/>
      <c r="L34" s="26"/>
      <c r="M34" s="26"/>
    </row>
    <row r="35" spans="1:13">
      <c r="A35" s="28" t="s">
        <v>0</v>
      </c>
      <c r="B35" s="28"/>
      <c r="C35" s="28"/>
      <c r="D35" s="28"/>
      <c r="E35" s="28"/>
      <c r="F35" s="28"/>
      <c r="G35" s="28"/>
      <c r="H35" s="26"/>
      <c r="I35" s="26"/>
      <c r="J35" s="26"/>
      <c r="K35" s="26"/>
      <c r="L35" s="26"/>
      <c r="M35" s="26"/>
    </row>
    <row r="36" spans="1:13">
      <c r="H36" s="26"/>
      <c r="I36" s="26"/>
      <c r="J36" s="26"/>
      <c r="K36" s="26"/>
      <c r="L36" s="26"/>
      <c r="M36" s="26"/>
    </row>
  </sheetData>
  <mergeCells count="10">
    <mergeCell ref="A1:K1"/>
    <mergeCell ref="A2:K2"/>
    <mergeCell ref="A29:G29"/>
    <mergeCell ref="A30:G30"/>
    <mergeCell ref="A31:G31"/>
    <mergeCell ref="H29:M36"/>
    <mergeCell ref="A32:G32"/>
    <mergeCell ref="A33:G33"/>
    <mergeCell ref="A34:G34"/>
    <mergeCell ref="A35:G35"/>
  </mergeCells>
  <printOptions horizontalCentered="1"/>
  <pageMargins left="0.75" right="0.75" top="0.75" bottom="0.75" header="0.5" footer="0.5"/>
  <pageSetup scale="71"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In-Class5 (Metro-Zoo)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Angel Sanchez</cp:lastModifiedBy>
  <dcterms:created xsi:type="dcterms:W3CDTF">2020-04-15T21:06:20Z</dcterms:created>
  <dcterms:modified xsi:type="dcterms:W3CDTF">2020-04-15T23:52:48Z</dcterms:modified>
</cp:coreProperties>
</file>