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a\Desktop\Desktop\Broward College\Data Visualzation in Excel\Lesson_6\"/>
    </mc:Choice>
  </mc:AlternateContent>
  <xr:revisionPtr revIDLastSave="0" documentId="13_ncr:1_{C3E1FE9E-A53D-4372-A22E-1F4564BCD0DA}" xr6:coauthVersionLast="45" xr6:coauthVersionMax="45" xr10:uidLastSave="{00000000-0000-0000-0000-000000000000}"/>
  <bookViews>
    <workbookView xWindow="-28920" yWindow="-75" windowWidth="29040" windowHeight="15840" activeTab="2" xr2:uid="{2FAE1220-ABB9-CE46-8792-A878D7BAD122}"/>
  </bookViews>
  <sheets>
    <sheet name="Conditional Format and Icon Set" sheetId="2" r:id="rId1"/>
    <sheet name="Sparklines" sheetId="3" r:id="rId2"/>
    <sheet name="Dashboard" sheetId="4" r:id="rId3"/>
    <sheet name="RoomService" sheetId="5" r:id="rId4"/>
    <sheet name="CityData" sheetId="6" r:id="rId5"/>
    <sheet name="SourceData02" sheetId="7" r:id="rId6"/>
    <sheet name="RoomPT" sheetId="8" r:id="rId7"/>
    <sheet name="ExpensesPT" sheetId="9" r:id="rId8"/>
  </sheets>
  <calcPr calcId="191029" concurrentCalc="0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H1" i="6"/>
  <c r="B12" i="4"/>
  <c r="B9" i="4"/>
  <c r="B6" i="4"/>
  <c r="B3" i="4"/>
  <c r="E100" i="7"/>
  <c r="L164" i="6"/>
  <c r="E164" i="6"/>
  <c r="D28" i="5"/>
  <c r="D2" i="3"/>
  <c r="D3" i="3"/>
  <c r="D4" i="3"/>
  <c r="D5" i="3"/>
  <c r="D6" i="3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<sst xmlns="http://schemas.openxmlformats.org/spreadsheetml/2006/main" count="932" uniqueCount="87">
  <si>
    <t>Month Goal</t>
  </si>
  <si>
    <t>Year Goal</t>
  </si>
  <si>
    <t>Cambridge</t>
  </si>
  <si>
    <t>Piccadilly</t>
  </si>
  <si>
    <t>2014 Total</t>
  </si>
  <si>
    <t>2015 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</si>
  <si>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</si>
  <si>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</si>
  <si>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</si>
  <si>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</si>
  <si>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</si>
  <si>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</si>
  <si>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</si>
  <si>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</si>
  <si>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</si>
  <si>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</si>
  <si>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</si>
  <si>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Quota</t>
  </si>
  <si>
    <t>January</t>
  </si>
  <si>
    <t>Monthly</t>
  </si>
  <si>
    <t>Result</t>
  </si>
  <si>
    <t>Target</t>
  </si>
  <si>
    <t>Revenue</t>
  </si>
  <si>
    <t>Month</t>
  </si>
  <si>
    <t>Website</t>
  </si>
  <si>
    <t>Room Service Revenue</t>
  </si>
  <si>
    <t>Guest Count</t>
  </si>
  <si>
    <t>Average Daily Rate</t>
  </si>
  <si>
    <t>Department Expenses</t>
  </si>
  <si>
    <t>Year</t>
  </si>
  <si>
    <t>Quarter</t>
  </si>
  <si>
    <t>Total</t>
  </si>
  <si>
    <t>City</t>
  </si>
  <si>
    <t>State</t>
  </si>
  <si>
    <t>Guests</t>
  </si>
  <si>
    <t>AvgDailyRate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</si>
  <si>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</si>
  <si>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</si>
  <si>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</si>
  <si>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</si>
  <si>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</si>
  <si>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</si>
  <si>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</si>
  <si>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</si>
  <si>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</si>
  <si>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</si>
  <si>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</si>
  <si>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</si>
  <si>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</si>
  <si>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</si>
  <si>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</si>
  <si>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</si>
  <si>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</si>
  <si>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</si>
  <si>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</si>
  <si>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</si>
  <si>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</si>
  <si>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</si>
  <si>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</si>
  <si>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</si>
  <si>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</si>
  <si>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</si>
  <si>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</si>
  <si>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</si>
  <si>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</si>
  <si>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</si>
  <si>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</si>
  <si>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</si>
  <si>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</si>
  <si>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</si>
  <si>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</si>
  <si>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</si>
  <si>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</si>
  <si>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Department</t>
  </si>
  <si>
    <t>Expenses</t>
  </si>
  <si>
    <t>Housekeeping</t>
  </si>
  <si>
    <t>Furnishings</t>
  </si>
  <si>
    <t>Maintenance</t>
  </si>
  <si>
    <t>Public Areas</t>
  </si>
  <si>
    <t>Sum of Revenue</t>
  </si>
  <si>
    <t>Column Labels</t>
  </si>
  <si>
    <t>Row Labels</t>
  </si>
  <si>
    <t>Grand Total</t>
  </si>
  <si>
    <t>Sum of Expenses</t>
  </si>
  <si>
    <t>Target Quarterly Expenses by Department in 2017</t>
  </si>
  <si>
    <t>Room Service</t>
  </si>
  <si>
    <t>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</si>
</sst>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2" borderId="0" xfId="1" applyFont="1" applyFill="1"/>
    <xf numFmtId="164" fontId="0" fillId="2" borderId="0" xfId="2" applyNumberFormat="1" applyFont="1" applyFill="1"/>
    <xf numFmtId="0" fontId="2" fillId="0" borderId="0" xfId="1" applyFont="1"/>
    <xf numFmtId="164" fontId="1" fillId="0" borderId="0" xfId="1" applyNumberFormat="1"/>
    <xf numFmtId="164" fontId="0" fillId="0" borderId="0" xfId="2" applyNumberFormat="1" applyFont="1"/>
    <xf numFmtId="0" fontId="1" fillId="0" borderId="1" xfId="1" applyBorder="1"/>
    <xf numFmtId="0" fontId="4" fillId="0" borderId="0" xfId="4"/>
    <xf numFmtId="0" fontId="5" fillId="0" borderId="0" xfId="4" applyFont="1"/>
    <xf numFmtId="0" fontId="5" fillId="0" borderId="0" xfId="4" applyFont="1" applyAlignment="1">
      <alignment horizontal="center"/>
    </xf>
    <xf numFmtId="0" fontId="6" fillId="0" borderId="2" xfId="3" applyFont="1"/>
    <xf numFmtId="44" fontId="0" fillId="0" borderId="0" xfId="2" applyFont="1"/>
    <xf numFmtId="165" fontId="0" fillId="0" borderId="0" xfId="5" applyNumberFormat="1" applyFont="1"/>
    <xf numFmtId="0" fontId="2" fillId="0" borderId="0" xfId="1" applyFont="1" applyAlignment="1">
      <alignment horizontal="center"/>
    </xf>
    <xf numFmtId="2" fontId="1" fillId="0" borderId="0" xfId="1" applyNumberFormat="1"/>
    <xf numFmtId="0" fontId="1" fillId="0" borderId="0" xfId="1" applyAlignment="1">
      <alignment horizontal="left"/>
    </xf>
    <xf numFmtId="166" fontId="1" fillId="0" borderId="0" xfId="1" applyNumberFormat="1"/>
    <xf numFmtId="0" fontId="1" fillId="0" borderId="0" xfId="1" applyAlignment="1">
      <alignment horizontal="left" indent="1"/>
    </xf>
    <xf numFmtId="0" fontId="7" fillId="0" borderId="2" xfId="3" applyFont="1"/>
    <xf numFmtId="0" fontId="2" fillId="0" borderId="0" xfId="0" applyFont="1"/>
    <xf numFmtId="0" fontId="8" fillId="0" borderId="0" xfId="6" applyAlignment="1">
      <alignment horizontal="center"/>
    </xf>
    <xf numFmtId="167" fontId="1" fillId="0" borderId="0" xfId="1" applyNumberFormat="1"/>
  </cellXfs>
  <cellStyles count="7">
    <cellStyle name="Comma 2" xfId="5" xr:uid="{C80B6F75-C061-1F4B-A123-4AF3CBB5545F}"/>
    <cellStyle name="Currency 2" xfId="2" xr:uid="{B5FC1603-E41E-B842-A645-F096555EED23}"/>
    <cellStyle name="Heading 3" xfId="3" builtinId="18"/>
    <cellStyle name="Hyperlink" xfId="6" builtinId="8"/>
    <cellStyle name="Normal" xfId="0" builtinId="0"/>
    <cellStyle name="Normal 2" xfId="1" xr:uid="{DCA88293-B278-CA49-9EB2-F82AC5FF318D}"/>
    <cellStyle name="Normal 3" xfId="4" xr:uid="{01A1744F-F130-C944-B8C7-817D5782D4BE}"/>
  </cellStyles>
  <dxfs count="14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682942</xdr:colOff>
      <xdr:row>1</xdr:row>
      <xdr:rowOff>158750</xdr:rowOff>
    </xdr:from>
    <xdr:to>
      <xdr:col>4</xdr:col>
      <xdr:colOff>57149</xdr:colOff>
      <xdr:row>5</xdr:row>
      <xdr:rowOff>107315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41768D8-9365-4CC9-8E50-5093C8B247FC}"/>
            </a:ext>
          </a:extLst>
        </xdr:cNvPr>
        <xdr:cNvGrpSpPr/>
      </xdr:nvGrpSpPr>
      <xdr:grpSpPr>
        <a:xfrm>
          <a:off x="2702242" y="363855"/>
          <a:ext cx="711517" cy="719455"/>
          <a:chOff x="4153852" y="814705"/>
          <a:chExt cx="707707" cy="723265"/>
        </a:xfrm>
      </xdr:grpSpPr>
      <xdr:sp macro="" textlink="CityData!H1">
        <xdr:nvSpPr>
          <xdr:cNvPr id="2" name="Rectangle 1">
            <a:extLst>
              <a:ext uri="{FF2B5EF4-FFF2-40B4-BE49-F238E27FC236}">
                <a16:creationId xmlns:a16="http://schemas.microsoft.com/office/drawing/2014/main" id="{EC3A3867-C2FD-425F-A77C-1D2F19EAECD6}"/>
              </a:ext>
            </a:extLst>
          </xdr:cNvPr>
          <xdr:cNvSpPr/>
        </xdr:nvSpPr>
        <xdr:spPr>
          <a:xfrm>
            <a:off x="4155439" y="1197610"/>
            <a:ext cx="706120" cy="34036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A714E86C-5FCF-4BB5-AED3-BF140A0ED25C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$101.92</a:t>
            </a:fld>
            <a:endParaRPr lang="en-US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5082BCF-02A6-4A18-AE07-E9F6BD8D163B}"/>
              </a:ext>
            </a:extLst>
          </xdr:cNvPr>
          <xdr:cNvSpPr/>
        </xdr:nvSpPr>
        <xdr:spPr>
          <a:xfrm>
            <a:off x="4153852" y="814705"/>
            <a:ext cx="701675" cy="38798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ADR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55912F-78D9-F14F-B60E-D378B1971E14}"/>
            </a:ext>
          </a:extLst>
        </xdr:cNvPr>
        <xdr:cNvSpPr/>
      </xdr:nvSpPr>
      <xdr:spPr>
        <a:xfrm>
          <a:off x="333375" y="33337"/>
          <a:ext cx="23383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3B94CF-1ECE-1841-8350-A2F3D25819FB}"/>
            </a:ext>
          </a:extLst>
        </xdr:cNvPr>
        <xdr:cNvSpPr/>
      </xdr:nvSpPr>
      <xdr:spPr>
        <a:xfrm>
          <a:off x="681037" y="33338"/>
          <a:ext cx="20923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99BE36-C8A9-7D4A-9956-81741DA23C11}"/>
            </a:ext>
          </a:extLst>
        </xdr:cNvPr>
        <xdr:cNvSpPr/>
      </xdr:nvSpPr>
      <xdr:spPr>
        <a:xfrm>
          <a:off x="5576887" y="23813"/>
          <a:ext cx="21875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FFC9CD-CEFA-DC41-B1DA-F5D6821878B9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358F2D-7983-3A48-9005-E81755C15DBE}"/>
            </a:ext>
          </a:extLst>
        </xdr:cNvPr>
        <xdr:cNvSpPr/>
      </xdr:nvSpPr>
      <xdr:spPr>
        <a:xfrm>
          <a:off x="904875" y="28576"/>
          <a:ext cx="2206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ri/OneDrive%20-%20Broward%20College/Broward%20College/ISM%203139C/Lesson%206/Chapter02/LinkToPivo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ri/OneDrive%20-%20Broward%20College/Broward%20College/ISM%203139C/Lesson%206/Chapter02/HiddenRow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59.988108101854" createdVersion="6" refreshedVersion="6" minRefreshableVersion="3" recordCount="24" xr:uid="{8922744F-1399-7540-83B3-28B8524647AE}">
  <cacheSource type="worksheet">
    <worksheetSource name="ServiceRevenue" r:id="rId2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evenue" numFmtId="164">
      <sharedItems containsSemiMixedTypes="0" containsString="0" containsNumber="1" containsInteger="1" minValue="15834" maxValue="59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5AA0A637-E24B-AC4F-8A11-C7E0FE2C3E11}">
  <cacheSource type="worksheet">
    <worksheetSource name="DeptExpenses2" r:id="rId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4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January"/>
    <n v="15834"/>
  </r>
  <r>
    <x v="0"/>
    <x v="0"/>
    <s v="February"/>
    <n v="37753"/>
  </r>
  <r>
    <x v="0"/>
    <x v="0"/>
    <s v="March"/>
    <n v="36952"/>
  </r>
  <r>
    <x v="0"/>
    <x v="1"/>
    <s v="April"/>
    <n v="58449"/>
  </r>
  <r>
    <x v="0"/>
    <x v="1"/>
    <s v="May"/>
    <n v="27764"/>
  </r>
  <r>
    <x v="0"/>
    <x v="1"/>
    <s v="June"/>
    <n v="23472"/>
  </r>
  <r>
    <x v="0"/>
    <x v="2"/>
    <s v="July"/>
    <n v="51503"/>
  </r>
  <r>
    <x v="0"/>
    <x v="2"/>
    <s v="August"/>
    <n v="46833"/>
  </r>
  <r>
    <x v="0"/>
    <x v="2"/>
    <s v="September"/>
    <n v="59446"/>
  </r>
  <r>
    <x v="0"/>
    <x v="3"/>
    <s v="October"/>
    <n v="21379"/>
  </r>
  <r>
    <x v="0"/>
    <x v="3"/>
    <s v="November"/>
    <n v="37933"/>
  </r>
  <r>
    <x v="0"/>
    <x v="3"/>
    <s v="December"/>
    <n v="58261"/>
  </r>
  <r>
    <x v="1"/>
    <x v="0"/>
    <s v="January"/>
    <n v="45648"/>
  </r>
  <r>
    <x v="1"/>
    <x v="0"/>
    <s v="February"/>
    <n v="30722"/>
  </r>
  <r>
    <x v="1"/>
    <x v="0"/>
    <s v="March"/>
    <n v="58381"/>
  </r>
  <r>
    <x v="1"/>
    <x v="1"/>
    <s v="April"/>
    <n v="54868"/>
  </r>
  <r>
    <x v="1"/>
    <x v="1"/>
    <s v="May"/>
    <n v="29964"/>
  </r>
  <r>
    <x v="1"/>
    <x v="1"/>
    <s v="June"/>
    <n v="40604"/>
  </r>
  <r>
    <x v="1"/>
    <x v="2"/>
    <s v="July"/>
    <n v="58372"/>
  </r>
  <r>
    <x v="1"/>
    <x v="2"/>
    <s v="August"/>
    <n v="32005"/>
  </r>
  <r>
    <x v="1"/>
    <x v="2"/>
    <s v="September"/>
    <n v="36853"/>
  </r>
  <r>
    <x v="1"/>
    <x v="3"/>
    <s v="October"/>
    <n v="31603"/>
  </r>
  <r>
    <x v="1"/>
    <x v="3"/>
    <s v="November"/>
    <n v="58416"/>
  </r>
  <r>
    <x v="1"/>
    <x v="3"/>
    <s v="December"/>
    <n v="244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FE1A8-3FE6-F643-90EE-6966E3C8894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94A2-7E3D-3247-A38C-67F74F445A9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286B4-8CED-EC48-ADDB-F3DFBB5F9B2A}" name="Table1" displayName="Table1" ref="A1:D13" totalsRowShown="0" headerRowDxfId="13">
  <autoFilter ref="A1:D13" xr:uid="{00000000-0009-0000-0100-000001000000}"/>
  <tableColumns count="4">
    <tableColumn id="1" xr3:uid="{00000000-0010-0000-0000-000001000000}" name="Month"/>
    <tableColumn id="2" xr3:uid="{00000000-0010-0000-0000-000002000000}" name="Revenue"/>
    <tableColumn id="3" xr3:uid="{00000000-0010-0000-0000-000003000000}" name="Target"/>
    <tableColumn id="4" xr3:uid="{00000000-0010-0000-0000-000004000000}" name="Result" dataDxfId="12">
      <calculatedColumnFormula>B2-C2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35A03-0084-984F-BA0D-B9ABEC4D9BB0}" name="DeptExpenses" displayName="DeptExpenses" ref="A3:D28" totalsRowCount="1" headerRowDxfId="11">
  <autoFilter ref="A3:D27" xr:uid="{00000000-0009-0000-0100-000005000000}"/>
  <tableColumns count="4">
    <tableColumn id="1" xr3:uid="{F8504018-48B5-5B4F-AB5F-06847DC57F98}" name="Year" totalsRowLabel="Total"/>
    <tableColumn id="2" xr3:uid="{53875237-48F1-1246-9E36-1142D23F3E8A}" name="Quarter"/>
    <tableColumn id="3" xr3:uid="{30C54CB7-3E6C-0C4B-8820-283FDFAAB779}" name="Month"/>
    <tableColumn id="5" xr3:uid="{BA8C0ADD-3A89-D74E-A861-EB00E2886ED5}" name="Revenue" totalsRowFunction="sum" dataDxfId="10" totalsRow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2872A7-0BA0-D14C-BDF1-56D8792F3B8F}" name="GuestCount" displayName="GuestCount" ref="A3:E164" totalsRowCount="1" headerRowDxfId="8">
  <autoFilter ref="A3:E163" xr:uid="{00000000-0009-0000-0100-000003000000}"/>
  <tableColumns count="5">
    <tableColumn id="1" xr3:uid="{48F3A2CF-D4EA-F04B-A052-5BCFC4A604B3}" name="Year" totalsRowLabel="Total"/>
    <tableColumn id="2" xr3:uid="{0859C11F-B49F-2842-A8A0-E8B38CB4194C}" name="Quarter"/>
    <tableColumn id="3" xr3:uid="{BE2B9C02-43DC-F34F-B5CB-4B05AB8E2344}" name="City"/>
    <tableColumn id="4" xr3:uid="{3010DE76-23F3-BE40-825F-B6F0976297EA}" name="State"/>
    <tableColumn id="5" xr3:uid="{4D4194AF-6716-904D-A7A6-A7F3E4C3998A}" name="Guests" totalsRowFunction="sum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38D465-056D-9342-846C-786237E152A2}" name="AvgDailyRate" displayName="AvgDailyRate" ref="H3:L164" totalsRowCount="1" headerRowDxfId="6">
  <autoFilter ref="H3:L163" xr:uid="{00000000-0009-0000-0100-000004000000}"/>
  <tableColumns count="5">
    <tableColumn id="1" xr3:uid="{676818B7-689A-B24C-A827-305DB4787714}" name="Year" totalsRowLabel="Total"/>
    <tableColumn id="2" xr3:uid="{AF82A510-0F5E-6E42-A244-D0FAA573939E}" name="Quarter"/>
    <tableColumn id="3" xr3:uid="{0C60E418-036E-114F-B6F7-B222F889FE56}" name="City"/>
    <tableColumn id="4" xr3:uid="{D578CB9A-3193-1646-8044-11B4154F4C74}" name="State"/>
    <tableColumn id="5" xr3:uid="{123C68B6-0209-2E48-BC07-43D5516C710B}" name="AvgDailyRate" totalsRowFunction="average" dataDxfId="5" totalsRowDxfId="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46F929-C095-EE4F-B71C-5E5EAFD43DDC}" name="DeptExpenses2" displayName="DeptExpenses2" ref="A3:E100" totalsRowCount="1" headerRowDxfId="3">
  <autoFilter ref="A3:E99" xr:uid="{00000000-0009-0000-0100-000001000000}"/>
  <tableColumns count="5">
    <tableColumn id="1" xr3:uid="{FE4242CB-F4FE-B04D-AB9E-46E46228E456}" name="Year" totalsRowLabel="Total"/>
    <tableColumn id="2" xr3:uid="{5ACB70AB-4464-8F46-8CC8-98BDAE8C097C}" name="Quarter"/>
    <tableColumn id="3" xr3:uid="{04CAC8AB-B197-E543-B401-05A2F8F5A012}" name="Month"/>
    <tableColumn id="4" xr3:uid="{BC42524E-83D5-2849-ACB3-6925CD9CD668}" name="Department" dataDxfId="2" totalsRowDxfId="1"/>
    <tableColumn id="5" xr3:uid="{406A2151-A882-344B-9851-E749AFB562D4}" name="Expenses" totalsRowFunction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ndonhote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D90B-BA9A-1743-9EA0-6948F3EC9797}">
  <dimension ref="A1:C11"/>
  <sheetViews>
    <sheetView zoomScale="200" zoomScaleNormal="200" workbookViewId="0">
      <selection activeCell="E9" sqref="E9"/>
    </sheetView>
  </sheetViews>
  <sheetFormatPr defaultColWidth="7.5" defaultRowHeight="12" x14ac:dyDescent="0.25"/>
  <cols>
    <col min="1" max="1" width="9" style="1" bestFit="1" customWidth="1"/>
    <col min="2" max="2" width="9.69921875" style="1" customWidth="1"/>
    <col min="3" max="3" width="13.5" style="1" bestFit="1" customWidth="1"/>
    <col min="4" max="16384" width="7.5" style="1"/>
  </cols>
  <sheetData>
    <row r="1" spans="1:3" ht="15.6" x14ac:dyDescent="0.3">
      <c r="B1" s="2" t="s">
        <v>0</v>
      </c>
      <c r="C1" s="3">
        <v>1200000</v>
      </c>
    </row>
    <row r="2" spans="1:3" ht="15.6" x14ac:dyDescent="0.3">
      <c r="B2" s="2" t="s">
        <v>1</v>
      </c>
      <c r="C2" s="3">
        <v>2400000</v>
      </c>
    </row>
    <row r="4" spans="1:3" x14ac:dyDescent="0.25">
      <c r="A4" s="4">
        <v>2014</v>
      </c>
      <c r="C4" s="5"/>
    </row>
    <row r="5" spans="1:3" ht="15.6" x14ac:dyDescent="0.3">
      <c r="B5" s="1" t="s">
        <v>2</v>
      </c>
      <c r="C5" s="6">
        <v>1111886</v>
      </c>
    </row>
    <row r="6" spans="1:3" ht="15.6" x14ac:dyDescent="0.3">
      <c r="B6" s="7" t="s">
        <v>3</v>
      </c>
      <c r="C6" s="6">
        <v>1214733</v>
      </c>
    </row>
    <row r="7" spans="1:3" ht="15.6" x14ac:dyDescent="0.3">
      <c r="B7" s="4" t="s">
        <v>4</v>
      </c>
      <c r="C7" s="6">
        <v>2326619</v>
      </c>
    </row>
    <row r="8" spans="1:3" x14ac:dyDescent="0.25">
      <c r="A8" s="4">
        <v>2015</v>
      </c>
      <c r="C8" s="5"/>
    </row>
    <row r="9" spans="1:3" ht="15.6" x14ac:dyDescent="0.3">
      <c r="B9" s="1" t="s">
        <v>2</v>
      </c>
      <c r="C9" s="6">
        <v>1286966</v>
      </c>
    </row>
    <row r="10" spans="1:3" ht="15.6" x14ac:dyDescent="0.3">
      <c r="B10" s="7" t="s">
        <v>3</v>
      </c>
      <c r="C10" s="6">
        <v>1523054</v>
      </c>
    </row>
    <row r="11" spans="1:3" ht="15.6" x14ac:dyDescent="0.3">
      <c r="B11" s="4" t="s">
        <v>5</v>
      </c>
      <c r="C11" s="6">
        <v>2810020</v>
      </c>
    </row>
  </sheetData>
  <conditionalFormatting sqref="C5:C6 C9:C10">
    <cfRule type="iconSet" priority="2">
      <iconSet iconSet="3Arrows">
        <cfvo type="percent" val="0"/>
        <cfvo type="formula" val="$C$1*0.75" gte="0"/>
        <cfvo type="num" val="$C$1"/>
      </iconSet>
    </cfRule>
  </conditionalFormatting>
  <conditionalFormatting sqref="C7 C11">
    <cfRule type="iconSet" priority="1">
      <iconSet iconSet="3TrafficLights2">
        <cfvo type="percent" val="0"/>
        <cfvo type="formula" val="$C$1*0.75" gte="0"/>
        <cfvo type="num" val="$C$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DC9D-F655-AF4A-816A-ECBDECA6C323}">
  <dimension ref="A1:F13"/>
  <sheetViews>
    <sheetView zoomScale="150" zoomScaleNormal="150" workbookViewId="0">
      <selection activeCell="I4" sqref="I4"/>
    </sheetView>
  </sheetViews>
  <sheetFormatPr defaultColWidth="8.796875" defaultRowHeight="14.4" x14ac:dyDescent="0.3"/>
  <cols>
    <col min="1" max="1" width="10.796875" style="8" bestFit="1" customWidth="1"/>
    <col min="2" max="2" width="13.5" style="8" bestFit="1" customWidth="1"/>
    <col min="3" max="3" width="11.19921875" style="8" bestFit="1" customWidth="1"/>
    <col min="4" max="16384" width="8.796875" style="8"/>
  </cols>
  <sheetData>
    <row r="1" spans="1:6" x14ac:dyDescent="0.3">
      <c r="A1" s="10" t="s">
        <v>23</v>
      </c>
      <c r="B1" s="10" t="s">
        <v>22</v>
      </c>
      <c r="C1" s="10" t="s">
        <v>21</v>
      </c>
      <c r="D1" s="10" t="s">
        <v>20</v>
      </c>
      <c r="F1" s="9" t="s">
        <v>19</v>
      </c>
    </row>
    <row r="2" spans="1:6" x14ac:dyDescent="0.3">
      <c r="A2" s="8" t="s">
        <v>18</v>
      </c>
      <c r="B2" s="8">
        <v>151</v>
      </c>
      <c r="C2" s="8">
        <v>150</v>
      </c>
      <c r="D2" s="8">
        <f t="shared" ref="D2:D13" si="0">B2-C2</f>
        <v>1</v>
      </c>
      <c r="F2" s="9" t="s">
        <v>17</v>
      </c>
    </row>
    <row r="3" spans="1:6" x14ac:dyDescent="0.3">
      <c r="A3" s="8" t="s">
        <v>16</v>
      </c>
      <c r="B3" s="8">
        <v>123</v>
      </c>
      <c r="C3" s="8">
        <v>130</v>
      </c>
      <c r="D3" s="8">
        <f t="shared" si="0"/>
        <v>-7</v>
      </c>
    </row>
    <row r="4" spans="1:6" x14ac:dyDescent="0.3">
      <c r="A4" s="8" t="s">
        <v>15</v>
      </c>
      <c r="B4" s="8">
        <v>104</v>
      </c>
      <c r="C4" s="8">
        <v>120</v>
      </c>
      <c r="D4" s="8">
        <f t="shared" si="0"/>
        <v>-16</v>
      </c>
    </row>
    <row r="5" spans="1:6" x14ac:dyDescent="0.3">
      <c r="A5" s="8" t="s">
        <v>14</v>
      </c>
      <c r="B5" s="8">
        <v>95</v>
      </c>
      <c r="C5" s="8">
        <v>100</v>
      </c>
      <c r="D5" s="8">
        <f t="shared" si="0"/>
        <v>-5</v>
      </c>
    </row>
    <row r="6" spans="1:6" x14ac:dyDescent="0.3">
      <c r="A6" s="8" t="s">
        <v>13</v>
      </c>
      <c r="B6" s="8">
        <v>160</v>
      </c>
      <c r="C6" s="8">
        <v>160</v>
      </c>
      <c r="D6" s="8">
        <f t="shared" si="0"/>
        <v>0</v>
      </c>
    </row>
    <row r="7" spans="1:6" x14ac:dyDescent="0.3">
      <c r="A7" s="8" t="s">
        <v>12</v>
      </c>
      <c r="B7" s="8">
        <v>180</v>
      </c>
      <c r="C7" s="8">
        <v>150</v>
      </c>
      <c r="D7" s="8">
        <f t="shared" si="0"/>
        <v>30</v>
      </c>
    </row>
    <row r="8" spans="1:6" x14ac:dyDescent="0.3">
      <c r="A8" s="8" t="s">
        <v>11</v>
      </c>
      <c r="B8" s="8">
        <v>202</v>
      </c>
      <c r="C8" s="8">
        <v>215</v>
      </c>
      <c r="D8" s="8">
        <f t="shared" si="0"/>
        <v>-13</v>
      </c>
    </row>
    <row r="9" spans="1:6" x14ac:dyDescent="0.3">
      <c r="A9" s="8" t="s">
        <v>10</v>
      </c>
      <c r="B9" s="8">
        <v>240</v>
      </c>
      <c r="C9" s="8">
        <v>225</v>
      </c>
      <c r="D9" s="8">
        <f t="shared" si="0"/>
        <v>15</v>
      </c>
    </row>
    <row r="10" spans="1:6" x14ac:dyDescent="0.3">
      <c r="A10" s="8" t="s">
        <v>9</v>
      </c>
      <c r="B10" s="8">
        <v>225</v>
      </c>
      <c r="C10" s="8">
        <v>200</v>
      </c>
      <c r="D10" s="8">
        <f t="shared" si="0"/>
        <v>25</v>
      </c>
    </row>
    <row r="11" spans="1:6" x14ac:dyDescent="0.3">
      <c r="A11" s="8" t="s">
        <v>8</v>
      </c>
      <c r="B11" s="8">
        <v>237</v>
      </c>
      <c r="C11" s="8">
        <v>150</v>
      </c>
      <c r="D11" s="8">
        <f t="shared" si="0"/>
        <v>87</v>
      </c>
    </row>
    <row r="12" spans="1:6" x14ac:dyDescent="0.3">
      <c r="A12" s="8" t="s">
        <v>7</v>
      </c>
      <c r="B12" s="8">
        <v>224</v>
      </c>
      <c r="C12" s="8">
        <v>220</v>
      </c>
      <c r="D12" s="8">
        <f t="shared" si="0"/>
        <v>4</v>
      </c>
    </row>
    <row r="13" spans="1:6" x14ac:dyDescent="0.3">
      <c r="A13" s="8" t="s">
        <v>6</v>
      </c>
      <c r="B13" s="8">
        <v>283</v>
      </c>
      <c r="C13" s="8">
        <v>260</v>
      </c>
      <c r="D13" s="8">
        <f t="shared" si="0"/>
        <v>23</v>
      </c>
    </row>
  </sheetData>
  <conditionalFormatting sqref="B2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{A3F7ACBD-6EEF-43B5-B7CB-F402465ECDB2}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7ACBD-6EEF-43B5-B7CB-F402465EC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416A1B2E-0210-48F0-9A0C-17CC4E6007B1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Sparklines!D2:D13</xm:f>
              <xm:sqref>G2</xm:sqref>
            </x14:sparkline>
          </x14:sparklines>
        </x14:sparklineGroup>
        <x14:sparklineGroup displayEmptyCellsAs="gap" xr2:uid="{3088FC60-FAC9-4EDD-9AA7-DDE2EA29F5D4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Sparklines!B2:B13</xm:f>
              <xm:sqref>G1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1755-0B36-9D4A-8A53-23D7F99C4EB3}">
  <dimension ref="B1:H17"/>
  <sheetViews>
    <sheetView tabSelected="1" zoomScale="150" zoomScaleNormal="150" workbookViewId="0">
      <selection activeCell="G12" sqref="G12"/>
    </sheetView>
  </sheetViews>
  <sheetFormatPr defaultColWidth="7.5" defaultRowHeight="12" outlineLevelRow="1" x14ac:dyDescent="0.25"/>
  <cols>
    <col min="1" max="1" width="7.5" style="1"/>
    <col min="2" max="2" width="19" style="1" bestFit="1" customWidth="1"/>
    <col min="3" max="3" width="10" style="1" bestFit="1" customWidth="1"/>
    <col min="4" max="6" width="7.5" style="1"/>
    <col min="7" max="7" width="12.69921875" style="1" customWidth="1"/>
    <col min="8" max="8" width="8" style="1" customWidth="1"/>
    <col min="9" max="16384" width="7.5" style="1"/>
  </cols>
  <sheetData>
    <row r="1" spans="2:8" ht="15.6" x14ac:dyDescent="0.3">
      <c r="D1" s="21" t="s">
        <v>24</v>
      </c>
    </row>
    <row r="2" spans="2:8" ht="14.4" thickBot="1" x14ac:dyDescent="0.35">
      <c r="B2" s="11" t="s">
        <v>25</v>
      </c>
      <c r="G2" s="11" t="s">
        <v>85</v>
      </c>
      <c r="H2" s="11" t="s">
        <v>29</v>
      </c>
    </row>
    <row r="3" spans="2:8" ht="15.6" x14ac:dyDescent="0.3">
      <c r="B3" s="12">
        <f>DeptExpenses[[#Totals],[Revenue]]</f>
        <v>977443</v>
      </c>
      <c r="G3" s="12">
        <f>GETPIVOTDATA("Revenue",RoomPT!$A$3,"Year",H3)</f>
        <v>475579</v>
      </c>
      <c r="H3">
        <v>2015</v>
      </c>
    </row>
    <row r="4" spans="2:8" ht="15.6" x14ac:dyDescent="0.3">
      <c r="G4"/>
      <c r="H4"/>
    </row>
    <row r="5" spans="2:8" ht="14.4" thickBot="1" x14ac:dyDescent="0.35">
      <c r="B5" s="11" t="s">
        <v>26</v>
      </c>
    </row>
    <row r="6" spans="2:8" ht="15.6" x14ac:dyDescent="0.3">
      <c r="B6" s="13">
        <f>GuestCount[[#Totals],[Guests]]</f>
        <v>241078</v>
      </c>
      <c r="G6" s="12"/>
      <c r="H6"/>
    </row>
    <row r="8" spans="2:8" ht="14.4" thickBot="1" x14ac:dyDescent="0.35">
      <c r="B8" s="11" t="s">
        <v>27</v>
      </c>
    </row>
    <row r="9" spans="2:8" ht="15.6" x14ac:dyDescent="0.3">
      <c r="B9" s="12">
        <f>AvgDailyRate[[#Totals],[AvgDailyRate]]</f>
        <v>101.92212500000002</v>
      </c>
    </row>
    <row r="11" spans="2:8" ht="14.4" thickBot="1" x14ac:dyDescent="0.35">
      <c r="B11" s="11" t="s">
        <v>28</v>
      </c>
    </row>
    <row r="12" spans="2:8" ht="15.6" x14ac:dyDescent="0.3">
      <c r="B12" s="12">
        <f>DeptExpenses2[[#Totals],[Expenses]]</f>
        <v>5347182</v>
      </c>
    </row>
    <row r="13" spans="2:8" ht="16.2" thickBot="1" x14ac:dyDescent="0.35">
      <c r="B13" s="19" t="s">
        <v>84</v>
      </c>
      <c r="C13"/>
    </row>
    <row r="14" spans="2:8" ht="15.6" outlineLevel="1" x14ac:dyDescent="0.3">
      <c r="B14" s="20" t="s">
        <v>76</v>
      </c>
      <c r="C14" s="6">
        <v>150000</v>
      </c>
    </row>
    <row r="15" spans="2:8" ht="15.6" outlineLevel="1" x14ac:dyDescent="0.3">
      <c r="B15" s="20" t="s">
        <v>75</v>
      </c>
      <c r="C15" s="6">
        <v>175000</v>
      </c>
    </row>
    <row r="16" spans="2:8" ht="15.6" outlineLevel="1" x14ac:dyDescent="0.3">
      <c r="B16" s="20" t="s">
        <v>77</v>
      </c>
      <c r="C16" s="6">
        <v>210000</v>
      </c>
    </row>
    <row r="17" spans="2:3" ht="15.6" outlineLevel="1" x14ac:dyDescent="0.3">
      <c r="B17" s="20" t="s">
        <v>78</v>
      </c>
      <c r="C17" s="6">
        <v>145000</v>
      </c>
    </row>
  </sheetData>
  <dataValidations count="1">
    <dataValidation type="list" allowBlank="1" showInputMessage="1" showErrorMessage="1" sqref="H3" xr:uid="{3CAD19D9-432D-4A73-BECA-D575415E106B}">
      <formula1>"2015,2016"</formula1>
    </dataValidation>
  </dataValidations>
  <hyperlinks>
    <hyperlink ref="D1" r:id="rId1" xr:uid="{2F364FBD-37DA-4D0C-805C-4CB884E04858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AD63-8CF6-2E4A-AEE3-F162A71CEC8A}">
  <dimension ref="A3:D28"/>
  <sheetViews>
    <sheetView topLeftCell="A12" zoomScaleNormal="100" workbookViewId="0">
      <selection activeCell="A4" sqref="A4"/>
    </sheetView>
  </sheetViews>
  <sheetFormatPr defaultColWidth="7.5" defaultRowHeight="12" x14ac:dyDescent="0.25"/>
  <cols>
    <col min="1" max="1" width="7.5" style="1"/>
    <col min="2" max="2" width="10.69921875" style="1" bestFit="1" customWidth="1"/>
    <col min="3" max="3" width="9.796875" style="1" bestFit="1" customWidth="1"/>
    <col min="4" max="4" width="13.69921875" style="1" bestFit="1" customWidth="1"/>
    <col min="5" max="5" width="11.796875" style="1" bestFit="1" customWidth="1"/>
    <col min="6" max="16384" width="7.5" style="1"/>
  </cols>
  <sheetData>
    <row r="3" spans="1:4" x14ac:dyDescent="0.25">
      <c r="A3" s="14" t="s">
        <v>29</v>
      </c>
      <c r="B3" s="14" t="s">
        <v>30</v>
      </c>
      <c r="C3" s="14" t="s">
        <v>23</v>
      </c>
      <c r="D3" s="14" t="s">
        <v>22</v>
      </c>
    </row>
    <row r="4" spans="1:4" ht="15.6" x14ac:dyDescent="0.3">
      <c r="A4" s="1">
        <v>2015</v>
      </c>
      <c r="B4" s="1">
        <v>1</v>
      </c>
      <c r="C4" s="1" t="s">
        <v>18</v>
      </c>
      <c r="D4" s="6">
        <v>15834</v>
      </c>
    </row>
    <row r="5" spans="1:4" ht="15.6" x14ac:dyDescent="0.3">
      <c r="A5" s="1">
        <v>2015</v>
      </c>
      <c r="B5" s="1">
        <v>1</v>
      </c>
      <c r="C5" s="1" t="s">
        <v>16</v>
      </c>
      <c r="D5" s="6">
        <v>37753</v>
      </c>
    </row>
    <row r="6" spans="1:4" ht="15.6" x14ac:dyDescent="0.3">
      <c r="A6" s="1">
        <v>2015</v>
      </c>
      <c r="B6" s="1">
        <v>1</v>
      </c>
      <c r="C6" s="1" t="s">
        <v>15</v>
      </c>
      <c r="D6" s="6">
        <v>36952</v>
      </c>
    </row>
    <row r="7" spans="1:4" ht="15.6" x14ac:dyDescent="0.3">
      <c r="A7" s="1">
        <v>2015</v>
      </c>
      <c r="B7" s="1">
        <v>2</v>
      </c>
      <c r="C7" s="1" t="s">
        <v>14</v>
      </c>
      <c r="D7" s="6">
        <v>58449</v>
      </c>
    </row>
    <row r="8" spans="1:4" ht="15.6" x14ac:dyDescent="0.3">
      <c r="A8" s="1">
        <v>2015</v>
      </c>
      <c r="B8" s="1">
        <v>2</v>
      </c>
      <c r="C8" s="1" t="s">
        <v>13</v>
      </c>
      <c r="D8" s="6">
        <v>27764</v>
      </c>
    </row>
    <row r="9" spans="1:4" ht="15.6" x14ac:dyDescent="0.3">
      <c r="A9" s="1">
        <v>2015</v>
      </c>
      <c r="B9" s="1">
        <v>2</v>
      </c>
      <c r="C9" s="1" t="s">
        <v>12</v>
      </c>
      <c r="D9" s="6">
        <v>23472</v>
      </c>
    </row>
    <row r="10" spans="1:4" ht="15.6" x14ac:dyDescent="0.3">
      <c r="A10" s="1">
        <v>2015</v>
      </c>
      <c r="B10" s="1">
        <v>3</v>
      </c>
      <c r="C10" s="1" t="s">
        <v>11</v>
      </c>
      <c r="D10" s="6">
        <v>51503</v>
      </c>
    </row>
    <row r="11" spans="1:4" ht="15.6" x14ac:dyDescent="0.3">
      <c r="A11" s="1">
        <v>2015</v>
      </c>
      <c r="B11" s="1">
        <v>3</v>
      </c>
      <c r="C11" s="1" t="s">
        <v>10</v>
      </c>
      <c r="D11" s="6">
        <v>46833</v>
      </c>
    </row>
    <row r="12" spans="1:4" ht="15.6" x14ac:dyDescent="0.3">
      <c r="A12" s="1">
        <v>2015</v>
      </c>
      <c r="B12" s="1">
        <v>3</v>
      </c>
      <c r="C12" s="1" t="s">
        <v>9</v>
      </c>
      <c r="D12" s="6">
        <v>59446</v>
      </c>
    </row>
    <row r="13" spans="1:4" ht="15.6" x14ac:dyDescent="0.3">
      <c r="A13" s="1">
        <v>2015</v>
      </c>
      <c r="B13" s="1">
        <v>4</v>
      </c>
      <c r="C13" s="1" t="s">
        <v>8</v>
      </c>
      <c r="D13" s="6">
        <v>21379</v>
      </c>
    </row>
    <row r="14" spans="1:4" ht="15.6" x14ac:dyDescent="0.3">
      <c r="A14" s="1">
        <v>2015</v>
      </c>
      <c r="B14" s="1">
        <v>4</v>
      </c>
      <c r="C14" s="1" t="s">
        <v>7</v>
      </c>
      <c r="D14" s="6">
        <v>37933</v>
      </c>
    </row>
    <row r="15" spans="1:4" ht="15.6" x14ac:dyDescent="0.3">
      <c r="A15" s="1">
        <v>2015</v>
      </c>
      <c r="B15" s="1">
        <v>4</v>
      </c>
      <c r="C15" s="1" t="s">
        <v>6</v>
      </c>
      <c r="D15" s="6">
        <v>58261</v>
      </c>
    </row>
    <row r="16" spans="1:4" ht="15.6" x14ac:dyDescent="0.3">
      <c r="A16" s="1">
        <v>2016</v>
      </c>
      <c r="B16" s="1">
        <v>1</v>
      </c>
      <c r="C16" s="1" t="s">
        <v>18</v>
      </c>
      <c r="D16" s="6">
        <v>45648</v>
      </c>
    </row>
    <row r="17" spans="1:4" ht="15.6" x14ac:dyDescent="0.3">
      <c r="A17" s="1">
        <v>2016</v>
      </c>
      <c r="B17" s="1">
        <v>1</v>
      </c>
      <c r="C17" s="1" t="s">
        <v>16</v>
      </c>
      <c r="D17" s="6">
        <v>30722</v>
      </c>
    </row>
    <row r="18" spans="1:4" ht="15.6" x14ac:dyDescent="0.3">
      <c r="A18" s="1">
        <v>2016</v>
      </c>
      <c r="B18" s="1">
        <v>1</v>
      </c>
      <c r="C18" s="1" t="s">
        <v>15</v>
      </c>
      <c r="D18" s="6">
        <v>58381</v>
      </c>
    </row>
    <row r="19" spans="1:4" ht="15.6" x14ac:dyDescent="0.3">
      <c r="A19" s="1">
        <v>2016</v>
      </c>
      <c r="B19" s="1">
        <v>2</v>
      </c>
      <c r="C19" s="1" t="s">
        <v>14</v>
      </c>
      <c r="D19" s="6">
        <v>54868</v>
      </c>
    </row>
    <row r="20" spans="1:4" ht="15.6" x14ac:dyDescent="0.3">
      <c r="A20" s="1">
        <v>2016</v>
      </c>
      <c r="B20" s="1">
        <v>2</v>
      </c>
      <c r="C20" s="1" t="s">
        <v>13</v>
      </c>
      <c r="D20" s="6">
        <v>29964</v>
      </c>
    </row>
    <row r="21" spans="1:4" ht="15.6" x14ac:dyDescent="0.3">
      <c r="A21" s="1">
        <v>2016</v>
      </c>
      <c r="B21" s="1">
        <v>2</v>
      </c>
      <c r="C21" s="1" t="s">
        <v>12</v>
      </c>
      <c r="D21" s="6">
        <v>40604</v>
      </c>
    </row>
    <row r="22" spans="1:4" ht="15.6" x14ac:dyDescent="0.3">
      <c r="A22" s="1">
        <v>2016</v>
      </c>
      <c r="B22" s="1">
        <v>3</v>
      </c>
      <c r="C22" s="1" t="s">
        <v>11</v>
      </c>
      <c r="D22" s="6">
        <v>58372</v>
      </c>
    </row>
    <row r="23" spans="1:4" ht="15.6" x14ac:dyDescent="0.3">
      <c r="A23" s="1">
        <v>2016</v>
      </c>
      <c r="B23" s="1">
        <v>3</v>
      </c>
      <c r="C23" s="1" t="s">
        <v>10</v>
      </c>
      <c r="D23" s="6">
        <v>32005</v>
      </c>
    </row>
    <row r="24" spans="1:4" ht="15.6" x14ac:dyDescent="0.3">
      <c r="A24" s="1">
        <v>2016</v>
      </c>
      <c r="B24" s="1">
        <v>3</v>
      </c>
      <c r="C24" s="1" t="s">
        <v>9</v>
      </c>
      <c r="D24" s="6">
        <v>36853</v>
      </c>
    </row>
    <row r="25" spans="1:4" ht="15.6" x14ac:dyDescent="0.3">
      <c r="A25" s="1">
        <v>2016</v>
      </c>
      <c r="B25" s="1">
        <v>4</v>
      </c>
      <c r="C25" s="1" t="s">
        <v>8</v>
      </c>
      <c r="D25" s="6">
        <v>31603</v>
      </c>
    </row>
    <row r="26" spans="1:4" ht="15.6" x14ac:dyDescent="0.3">
      <c r="A26" s="1">
        <v>2016</v>
      </c>
      <c r="B26" s="1">
        <v>4</v>
      </c>
      <c r="C26" s="1" t="s">
        <v>7</v>
      </c>
      <c r="D26" s="6">
        <v>58416</v>
      </c>
    </row>
    <row r="27" spans="1:4" ht="15.6" x14ac:dyDescent="0.3">
      <c r="A27" s="1">
        <v>2016</v>
      </c>
      <c r="B27" s="1">
        <v>4</v>
      </c>
      <c r="C27" s="1" t="s">
        <v>6</v>
      </c>
      <c r="D27" s="6">
        <v>24428</v>
      </c>
    </row>
    <row r="28" spans="1:4" x14ac:dyDescent="0.25">
      <c r="A28" s="1" t="s">
        <v>31</v>
      </c>
      <c r="D28" s="5">
        <f>SUBTOTAL(109,DeptExpenses[Revenue])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E963-357C-7F44-A17D-3177514B1F11}">
  <dimension ref="A1:L164"/>
  <sheetViews>
    <sheetView zoomScaleNormal="100" workbookViewId="0">
      <selection activeCell="H1" sqref="H1"/>
    </sheetView>
  </sheetViews>
  <sheetFormatPr defaultColWidth="7.5" defaultRowHeight="12" x14ac:dyDescent="0.25"/>
  <cols>
    <col min="1" max="2" width="7.5" style="1"/>
    <col min="3" max="3" width="11.296875" style="1" bestFit="1" customWidth="1"/>
    <col min="4" max="4" width="12.5" style="1" bestFit="1" customWidth="1"/>
    <col min="5" max="7" width="7.5" style="1"/>
    <col min="8" max="8" width="6.19921875" style="1" bestFit="1" customWidth="1"/>
    <col min="9" max="9" width="7.5" style="1"/>
    <col min="10" max="10" width="11.296875" style="1" bestFit="1" customWidth="1"/>
    <col min="11" max="11" width="12.5" style="1" bestFit="1" customWidth="1"/>
    <col min="12" max="12" width="12.69921875" style="1" bestFit="1" customWidth="1"/>
    <col min="13" max="16384" width="7.5" style="1"/>
  </cols>
  <sheetData>
    <row r="1" spans="1:12" x14ac:dyDescent="0.25">
      <c r="G1" s="1" t="s">
        <v>86</v>
      </c>
      <c r="H1" s="22">
        <f>AVERAGE(AvgDailyRate[AvgDailyRate])</f>
        <v>101.92212500000002</v>
      </c>
    </row>
    <row r="3" spans="1:12" x14ac:dyDescent="0.25">
      <c r="A3" s="4" t="s">
        <v>29</v>
      </c>
      <c r="B3" s="4" t="s">
        <v>30</v>
      </c>
      <c r="C3" s="4" t="s">
        <v>32</v>
      </c>
      <c r="D3" s="4" t="s">
        <v>33</v>
      </c>
      <c r="E3" s="4" t="s">
        <v>34</v>
      </c>
      <c r="H3" s="4" t="s">
        <v>29</v>
      </c>
      <c r="I3" s="4" t="s">
        <v>30</v>
      </c>
      <c r="J3" s="4" t="s">
        <v>32</v>
      </c>
      <c r="K3" s="4" t="s">
        <v>33</v>
      </c>
      <c r="L3" s="4" t="s">
        <v>35</v>
      </c>
    </row>
    <row r="4" spans="1:12" x14ac:dyDescent="0.25">
      <c r="A4" s="1">
        <v>2015</v>
      </c>
      <c r="B4" s="1">
        <v>1</v>
      </c>
      <c r="C4" s="1" t="s">
        <v>36</v>
      </c>
      <c r="D4" s="1" t="s">
        <v>36</v>
      </c>
      <c r="E4" s="1">
        <v>1400</v>
      </c>
      <c r="H4" s="1">
        <v>2015</v>
      </c>
      <c r="I4" s="1">
        <v>1</v>
      </c>
      <c r="J4" s="1" t="s">
        <v>36</v>
      </c>
      <c r="K4" s="1" t="s">
        <v>36</v>
      </c>
      <c r="L4" s="15">
        <v>114.3</v>
      </c>
    </row>
    <row r="5" spans="1:12" x14ac:dyDescent="0.25">
      <c r="A5" s="1">
        <v>2015</v>
      </c>
      <c r="B5" s="1">
        <v>1</v>
      </c>
      <c r="C5" s="1" t="s">
        <v>37</v>
      </c>
      <c r="D5" s="1" t="s">
        <v>38</v>
      </c>
      <c r="E5" s="1">
        <v>1333</v>
      </c>
      <c r="H5" s="1">
        <v>2015</v>
      </c>
      <c r="I5" s="1">
        <v>1</v>
      </c>
      <c r="J5" s="1" t="s">
        <v>37</v>
      </c>
      <c r="K5" s="1" t="s">
        <v>38</v>
      </c>
      <c r="L5" s="15">
        <v>108.12</v>
      </c>
    </row>
    <row r="6" spans="1:12" x14ac:dyDescent="0.25">
      <c r="A6" s="1">
        <v>2015</v>
      </c>
      <c r="B6" s="1">
        <v>1</v>
      </c>
      <c r="C6" s="1" t="s">
        <v>39</v>
      </c>
      <c r="D6" s="1" t="s">
        <v>40</v>
      </c>
      <c r="E6" s="1">
        <v>2197</v>
      </c>
      <c r="H6" s="1">
        <v>2015</v>
      </c>
      <c r="I6" s="1">
        <v>1</v>
      </c>
      <c r="J6" s="1" t="s">
        <v>39</v>
      </c>
      <c r="K6" s="1" t="s">
        <v>40</v>
      </c>
      <c r="L6" s="15">
        <v>88.44</v>
      </c>
    </row>
    <row r="7" spans="1:12" x14ac:dyDescent="0.25">
      <c r="A7" s="1">
        <v>2015</v>
      </c>
      <c r="B7" s="1">
        <v>1</v>
      </c>
      <c r="C7" s="1" t="s">
        <v>41</v>
      </c>
      <c r="D7" s="1" t="s">
        <v>42</v>
      </c>
      <c r="E7" s="1">
        <v>1459</v>
      </c>
      <c r="H7" s="1">
        <v>2015</v>
      </c>
      <c r="I7" s="1">
        <v>1</v>
      </c>
      <c r="J7" s="1" t="s">
        <v>41</v>
      </c>
      <c r="K7" s="1" t="s">
        <v>42</v>
      </c>
      <c r="L7" s="15">
        <v>104.01</v>
      </c>
    </row>
    <row r="8" spans="1:12" x14ac:dyDescent="0.25">
      <c r="A8" s="1">
        <v>2015</v>
      </c>
      <c r="B8" s="1">
        <v>1</v>
      </c>
      <c r="C8" s="1" t="s">
        <v>43</v>
      </c>
      <c r="D8" s="1" t="s">
        <v>44</v>
      </c>
      <c r="E8" s="1">
        <v>2006</v>
      </c>
      <c r="H8" s="1">
        <v>2015</v>
      </c>
      <c r="I8" s="1">
        <v>1</v>
      </c>
      <c r="J8" s="1" t="s">
        <v>43</v>
      </c>
      <c r="K8" s="1" t="s">
        <v>44</v>
      </c>
      <c r="L8" s="15">
        <v>101.06</v>
      </c>
    </row>
    <row r="9" spans="1:12" x14ac:dyDescent="0.25">
      <c r="A9" s="1">
        <v>2015</v>
      </c>
      <c r="B9" s="1">
        <v>1</v>
      </c>
      <c r="C9" s="1" t="s">
        <v>45</v>
      </c>
      <c r="D9" s="1" t="s">
        <v>46</v>
      </c>
      <c r="E9" s="1">
        <v>881</v>
      </c>
      <c r="H9" s="1">
        <v>2015</v>
      </c>
      <c r="I9" s="1">
        <v>1</v>
      </c>
      <c r="J9" s="1" t="s">
        <v>45</v>
      </c>
      <c r="K9" s="1" t="s">
        <v>46</v>
      </c>
      <c r="L9" s="15">
        <v>116.17</v>
      </c>
    </row>
    <row r="10" spans="1:12" x14ac:dyDescent="0.25">
      <c r="A10" s="1">
        <v>2015</v>
      </c>
      <c r="B10" s="1">
        <v>1</v>
      </c>
      <c r="C10" s="1" t="s">
        <v>47</v>
      </c>
      <c r="D10" s="1" t="s">
        <v>48</v>
      </c>
      <c r="E10" s="1">
        <v>2458</v>
      </c>
      <c r="H10" s="1">
        <v>2015</v>
      </c>
      <c r="I10" s="1">
        <v>1</v>
      </c>
      <c r="J10" s="1" t="s">
        <v>47</v>
      </c>
      <c r="K10" s="1" t="s">
        <v>48</v>
      </c>
      <c r="L10" s="15">
        <v>90.86</v>
      </c>
    </row>
    <row r="11" spans="1:12" x14ac:dyDescent="0.25">
      <c r="A11" s="1">
        <v>2015</v>
      </c>
      <c r="B11" s="1">
        <v>1</v>
      </c>
      <c r="C11" s="1" t="s">
        <v>49</v>
      </c>
      <c r="D11" s="1" t="s">
        <v>50</v>
      </c>
      <c r="E11" s="1">
        <v>873</v>
      </c>
      <c r="H11" s="1">
        <v>2015</v>
      </c>
      <c r="I11" s="1">
        <v>1</v>
      </c>
      <c r="J11" s="1" t="s">
        <v>49</v>
      </c>
      <c r="K11" s="1" t="s">
        <v>50</v>
      </c>
      <c r="L11" s="15">
        <v>112.13</v>
      </c>
    </row>
    <row r="12" spans="1:12" x14ac:dyDescent="0.25">
      <c r="A12" s="1">
        <v>2015</v>
      </c>
      <c r="B12" s="1">
        <v>1</v>
      </c>
      <c r="C12" s="1" t="s">
        <v>51</v>
      </c>
      <c r="D12" s="1" t="s">
        <v>52</v>
      </c>
      <c r="E12" s="1">
        <v>1022</v>
      </c>
      <c r="H12" s="1">
        <v>2015</v>
      </c>
      <c r="I12" s="1">
        <v>1</v>
      </c>
      <c r="J12" s="1" t="s">
        <v>51</v>
      </c>
      <c r="K12" s="1" t="s">
        <v>52</v>
      </c>
      <c r="L12" s="15">
        <v>117.84</v>
      </c>
    </row>
    <row r="13" spans="1:12" x14ac:dyDescent="0.25">
      <c r="A13" s="1">
        <v>2015</v>
      </c>
      <c r="B13" s="1">
        <v>1</v>
      </c>
      <c r="C13" s="1" t="s">
        <v>53</v>
      </c>
      <c r="D13" s="1" t="s">
        <v>52</v>
      </c>
      <c r="E13" s="1">
        <v>2286</v>
      </c>
      <c r="H13" s="1">
        <v>2015</v>
      </c>
      <c r="I13" s="1">
        <v>1</v>
      </c>
      <c r="J13" s="1" t="s">
        <v>53</v>
      </c>
      <c r="K13" s="1" t="s">
        <v>52</v>
      </c>
      <c r="L13" s="15">
        <v>91.78</v>
      </c>
    </row>
    <row r="14" spans="1:12" x14ac:dyDescent="0.25">
      <c r="A14" s="1">
        <v>2015</v>
      </c>
      <c r="B14" s="1">
        <v>1</v>
      </c>
      <c r="C14" s="1" t="s">
        <v>54</v>
      </c>
      <c r="D14" s="1" t="s">
        <v>55</v>
      </c>
      <c r="E14" s="1">
        <v>1368</v>
      </c>
      <c r="H14" s="1">
        <v>2015</v>
      </c>
      <c r="I14" s="1">
        <v>1</v>
      </c>
      <c r="J14" s="1" t="s">
        <v>54</v>
      </c>
      <c r="K14" s="1" t="s">
        <v>55</v>
      </c>
      <c r="L14" s="15">
        <v>111.17</v>
      </c>
    </row>
    <row r="15" spans="1:12" x14ac:dyDescent="0.25">
      <c r="A15" s="1">
        <v>2015</v>
      </c>
      <c r="B15" s="1">
        <v>1</v>
      </c>
      <c r="C15" s="1" t="s">
        <v>56</v>
      </c>
      <c r="D15" s="1" t="s">
        <v>57</v>
      </c>
      <c r="E15" s="1">
        <v>842</v>
      </c>
      <c r="H15" s="1">
        <v>2015</v>
      </c>
      <c r="I15" s="1">
        <v>1</v>
      </c>
      <c r="J15" s="1" t="s">
        <v>56</v>
      </c>
      <c r="K15" s="1" t="s">
        <v>57</v>
      </c>
      <c r="L15" s="15">
        <v>101.84</v>
      </c>
    </row>
    <row r="16" spans="1:12" x14ac:dyDescent="0.25">
      <c r="A16" s="1">
        <v>2015</v>
      </c>
      <c r="B16" s="1">
        <v>1</v>
      </c>
      <c r="C16" s="1" t="s">
        <v>58</v>
      </c>
      <c r="D16" s="1" t="s">
        <v>59</v>
      </c>
      <c r="E16" s="1">
        <v>1905</v>
      </c>
      <c r="H16" s="1">
        <v>2015</v>
      </c>
      <c r="I16" s="1">
        <v>1</v>
      </c>
      <c r="J16" s="1" t="s">
        <v>58</v>
      </c>
      <c r="K16" s="1" t="s">
        <v>59</v>
      </c>
      <c r="L16" s="15">
        <v>99.09</v>
      </c>
    </row>
    <row r="17" spans="1:12" x14ac:dyDescent="0.25">
      <c r="A17" s="1">
        <v>2015</v>
      </c>
      <c r="B17" s="1">
        <v>1</v>
      </c>
      <c r="C17" s="1" t="s">
        <v>60</v>
      </c>
      <c r="D17" s="1" t="s">
        <v>61</v>
      </c>
      <c r="E17" s="1">
        <v>2038</v>
      </c>
      <c r="H17" s="1">
        <v>2015</v>
      </c>
      <c r="I17" s="1">
        <v>1</v>
      </c>
      <c r="J17" s="1" t="s">
        <v>60</v>
      </c>
      <c r="K17" s="1" t="s">
        <v>61</v>
      </c>
      <c r="L17" s="15">
        <v>101.47</v>
      </c>
    </row>
    <row r="18" spans="1:12" x14ac:dyDescent="0.25">
      <c r="A18" s="1">
        <v>2015</v>
      </c>
      <c r="B18" s="1">
        <v>1</v>
      </c>
      <c r="C18" s="1" t="s">
        <v>62</v>
      </c>
      <c r="D18" s="1" t="s">
        <v>63</v>
      </c>
      <c r="E18" s="1">
        <v>2078</v>
      </c>
      <c r="H18" s="1">
        <v>2015</v>
      </c>
      <c r="I18" s="1">
        <v>1</v>
      </c>
      <c r="J18" s="1" t="s">
        <v>62</v>
      </c>
      <c r="K18" s="1" t="s">
        <v>63</v>
      </c>
      <c r="L18" s="15">
        <v>107.44</v>
      </c>
    </row>
    <row r="19" spans="1:12" x14ac:dyDescent="0.25">
      <c r="A19" s="1">
        <v>2015</v>
      </c>
      <c r="B19" s="1">
        <v>1</v>
      </c>
      <c r="C19" s="1" t="s">
        <v>64</v>
      </c>
      <c r="D19" s="1" t="s">
        <v>65</v>
      </c>
      <c r="E19" s="1">
        <v>666</v>
      </c>
      <c r="H19" s="1">
        <v>2015</v>
      </c>
      <c r="I19" s="1">
        <v>1</v>
      </c>
      <c r="J19" s="1" t="s">
        <v>64</v>
      </c>
      <c r="K19" s="1" t="s">
        <v>65</v>
      </c>
      <c r="L19" s="15">
        <v>112.41</v>
      </c>
    </row>
    <row r="20" spans="1:12" x14ac:dyDescent="0.25">
      <c r="A20" s="1">
        <v>2015</v>
      </c>
      <c r="B20" s="1">
        <v>1</v>
      </c>
      <c r="C20" s="1" t="s">
        <v>66</v>
      </c>
      <c r="D20" s="1" t="s">
        <v>67</v>
      </c>
      <c r="E20" s="1">
        <v>1642</v>
      </c>
      <c r="H20" s="1">
        <v>2015</v>
      </c>
      <c r="I20" s="1">
        <v>1</v>
      </c>
      <c r="J20" s="1" t="s">
        <v>66</v>
      </c>
      <c r="K20" s="1" t="s">
        <v>67</v>
      </c>
      <c r="L20" s="15">
        <v>107.42</v>
      </c>
    </row>
    <row r="21" spans="1:12" x14ac:dyDescent="0.25">
      <c r="A21" s="1">
        <v>2015</v>
      </c>
      <c r="B21" s="1">
        <v>1</v>
      </c>
      <c r="C21" s="1" t="s">
        <v>68</v>
      </c>
      <c r="D21" s="1" t="s">
        <v>69</v>
      </c>
      <c r="E21" s="1">
        <v>2389</v>
      </c>
      <c r="H21" s="1">
        <v>2015</v>
      </c>
      <c r="I21" s="1">
        <v>1</v>
      </c>
      <c r="J21" s="1" t="s">
        <v>68</v>
      </c>
      <c r="K21" s="1" t="s">
        <v>69</v>
      </c>
      <c r="L21" s="15">
        <v>96.01</v>
      </c>
    </row>
    <row r="22" spans="1:12" x14ac:dyDescent="0.25">
      <c r="A22" s="1">
        <v>2015</v>
      </c>
      <c r="B22" s="1">
        <v>1</v>
      </c>
      <c r="C22" s="1" t="s">
        <v>70</v>
      </c>
      <c r="D22" s="1" t="s">
        <v>71</v>
      </c>
      <c r="E22" s="1">
        <v>896</v>
      </c>
      <c r="H22" s="1">
        <v>2015</v>
      </c>
      <c r="I22" s="1">
        <v>1</v>
      </c>
      <c r="J22" s="1" t="s">
        <v>70</v>
      </c>
      <c r="K22" s="1" t="s">
        <v>71</v>
      </c>
      <c r="L22" s="15">
        <v>101.42</v>
      </c>
    </row>
    <row r="23" spans="1:12" x14ac:dyDescent="0.25">
      <c r="A23" s="1">
        <v>2015</v>
      </c>
      <c r="B23" s="1">
        <v>1</v>
      </c>
      <c r="C23" s="1" t="s">
        <v>72</v>
      </c>
      <c r="D23" s="1" t="s">
        <v>71</v>
      </c>
      <c r="E23" s="1">
        <v>918</v>
      </c>
      <c r="H23" s="1">
        <v>2015</v>
      </c>
      <c r="I23" s="1">
        <v>1</v>
      </c>
      <c r="J23" s="1" t="s">
        <v>72</v>
      </c>
      <c r="K23" s="1" t="s">
        <v>71</v>
      </c>
      <c r="L23" s="15">
        <v>116.41</v>
      </c>
    </row>
    <row r="24" spans="1:12" x14ac:dyDescent="0.25">
      <c r="A24" s="1">
        <v>2015</v>
      </c>
      <c r="B24" s="1">
        <v>2</v>
      </c>
      <c r="C24" s="1" t="s">
        <v>36</v>
      </c>
      <c r="D24" s="1" t="s">
        <v>36</v>
      </c>
      <c r="E24" s="1">
        <v>839</v>
      </c>
      <c r="H24" s="1">
        <v>2015</v>
      </c>
      <c r="I24" s="1">
        <v>2</v>
      </c>
      <c r="J24" s="1" t="s">
        <v>36</v>
      </c>
      <c r="K24" s="1" t="s">
        <v>36</v>
      </c>
      <c r="L24" s="15">
        <v>117.67</v>
      </c>
    </row>
    <row r="25" spans="1:12" x14ac:dyDescent="0.25">
      <c r="A25" s="1">
        <v>2015</v>
      </c>
      <c r="B25" s="1">
        <v>2</v>
      </c>
      <c r="C25" s="1" t="s">
        <v>37</v>
      </c>
      <c r="D25" s="1" t="s">
        <v>38</v>
      </c>
      <c r="E25" s="1">
        <v>1821</v>
      </c>
      <c r="H25" s="1">
        <v>2015</v>
      </c>
      <c r="I25" s="1">
        <v>2</v>
      </c>
      <c r="J25" s="1" t="s">
        <v>37</v>
      </c>
      <c r="K25" s="1" t="s">
        <v>38</v>
      </c>
      <c r="L25" s="15">
        <v>89.34</v>
      </c>
    </row>
    <row r="26" spans="1:12" x14ac:dyDescent="0.25">
      <c r="A26" s="1">
        <v>2015</v>
      </c>
      <c r="B26" s="1">
        <v>2</v>
      </c>
      <c r="C26" s="1" t="s">
        <v>39</v>
      </c>
      <c r="D26" s="1" t="s">
        <v>40</v>
      </c>
      <c r="E26" s="1">
        <v>1727</v>
      </c>
      <c r="H26" s="1">
        <v>2015</v>
      </c>
      <c r="I26" s="1">
        <v>2</v>
      </c>
      <c r="J26" s="1" t="s">
        <v>39</v>
      </c>
      <c r="K26" s="1" t="s">
        <v>40</v>
      </c>
      <c r="L26" s="15">
        <v>97.34</v>
      </c>
    </row>
    <row r="27" spans="1:12" x14ac:dyDescent="0.25">
      <c r="A27" s="1">
        <v>2015</v>
      </c>
      <c r="B27" s="1">
        <v>2</v>
      </c>
      <c r="C27" s="1" t="s">
        <v>41</v>
      </c>
      <c r="D27" s="1" t="s">
        <v>42</v>
      </c>
      <c r="E27" s="1">
        <v>1696</v>
      </c>
      <c r="H27" s="1">
        <v>2015</v>
      </c>
      <c r="I27" s="1">
        <v>2</v>
      </c>
      <c r="J27" s="1" t="s">
        <v>41</v>
      </c>
      <c r="K27" s="1" t="s">
        <v>42</v>
      </c>
      <c r="L27" s="15">
        <v>104.62</v>
      </c>
    </row>
    <row r="28" spans="1:12" x14ac:dyDescent="0.25">
      <c r="A28" s="1">
        <v>2015</v>
      </c>
      <c r="B28" s="1">
        <v>2</v>
      </c>
      <c r="C28" s="1" t="s">
        <v>43</v>
      </c>
      <c r="D28" s="1" t="s">
        <v>44</v>
      </c>
      <c r="E28" s="1">
        <v>1817</v>
      </c>
      <c r="H28" s="1">
        <v>2015</v>
      </c>
      <c r="I28" s="1">
        <v>2</v>
      </c>
      <c r="J28" s="1" t="s">
        <v>43</v>
      </c>
      <c r="K28" s="1" t="s">
        <v>44</v>
      </c>
      <c r="L28" s="15">
        <v>108.53</v>
      </c>
    </row>
    <row r="29" spans="1:12" x14ac:dyDescent="0.25">
      <c r="A29" s="1">
        <v>2015</v>
      </c>
      <c r="B29" s="1">
        <v>2</v>
      </c>
      <c r="C29" s="1" t="s">
        <v>45</v>
      </c>
      <c r="D29" s="1" t="s">
        <v>46</v>
      </c>
      <c r="E29" s="1">
        <v>1579</v>
      </c>
      <c r="H29" s="1">
        <v>2015</v>
      </c>
      <c r="I29" s="1">
        <v>2</v>
      </c>
      <c r="J29" s="1" t="s">
        <v>45</v>
      </c>
      <c r="K29" s="1" t="s">
        <v>46</v>
      </c>
      <c r="L29" s="15">
        <v>94.2</v>
      </c>
    </row>
    <row r="30" spans="1:12" x14ac:dyDescent="0.25">
      <c r="A30" s="1">
        <v>2015</v>
      </c>
      <c r="B30" s="1">
        <v>2</v>
      </c>
      <c r="C30" s="1" t="s">
        <v>47</v>
      </c>
      <c r="D30" s="1" t="s">
        <v>48</v>
      </c>
      <c r="E30" s="1">
        <v>1699</v>
      </c>
      <c r="H30" s="1">
        <v>2015</v>
      </c>
      <c r="I30" s="1">
        <v>2</v>
      </c>
      <c r="J30" s="1" t="s">
        <v>47</v>
      </c>
      <c r="K30" s="1" t="s">
        <v>48</v>
      </c>
      <c r="L30" s="15">
        <v>94.93</v>
      </c>
    </row>
    <row r="31" spans="1:12" x14ac:dyDescent="0.25">
      <c r="A31" s="1">
        <v>2015</v>
      </c>
      <c r="B31" s="1">
        <v>2</v>
      </c>
      <c r="C31" s="1" t="s">
        <v>49</v>
      </c>
      <c r="D31" s="1" t="s">
        <v>50</v>
      </c>
      <c r="E31" s="1">
        <v>1445</v>
      </c>
      <c r="H31" s="1">
        <v>2015</v>
      </c>
      <c r="I31" s="1">
        <v>2</v>
      </c>
      <c r="J31" s="1" t="s">
        <v>49</v>
      </c>
      <c r="K31" s="1" t="s">
        <v>50</v>
      </c>
      <c r="L31" s="15">
        <v>110.51</v>
      </c>
    </row>
    <row r="32" spans="1:12" x14ac:dyDescent="0.25">
      <c r="A32" s="1">
        <v>2015</v>
      </c>
      <c r="B32" s="1">
        <v>2</v>
      </c>
      <c r="C32" s="1" t="s">
        <v>51</v>
      </c>
      <c r="D32" s="1" t="s">
        <v>52</v>
      </c>
      <c r="E32" s="1">
        <v>1284</v>
      </c>
      <c r="H32" s="1">
        <v>2015</v>
      </c>
      <c r="I32" s="1">
        <v>2</v>
      </c>
      <c r="J32" s="1" t="s">
        <v>51</v>
      </c>
      <c r="K32" s="1" t="s">
        <v>52</v>
      </c>
      <c r="L32" s="15">
        <v>87.22</v>
      </c>
    </row>
    <row r="33" spans="1:12" x14ac:dyDescent="0.25">
      <c r="A33" s="1">
        <v>2015</v>
      </c>
      <c r="B33" s="1">
        <v>2</v>
      </c>
      <c r="C33" s="1" t="s">
        <v>53</v>
      </c>
      <c r="D33" s="1" t="s">
        <v>52</v>
      </c>
      <c r="E33" s="1">
        <v>1775</v>
      </c>
      <c r="H33" s="1">
        <v>2015</v>
      </c>
      <c r="I33" s="1">
        <v>2</v>
      </c>
      <c r="J33" s="1" t="s">
        <v>53</v>
      </c>
      <c r="K33" s="1" t="s">
        <v>52</v>
      </c>
      <c r="L33" s="15">
        <v>111.19</v>
      </c>
    </row>
    <row r="34" spans="1:12" x14ac:dyDescent="0.25">
      <c r="A34" s="1">
        <v>2015</v>
      </c>
      <c r="B34" s="1">
        <v>2</v>
      </c>
      <c r="C34" s="1" t="s">
        <v>54</v>
      </c>
      <c r="D34" s="1" t="s">
        <v>55</v>
      </c>
      <c r="E34" s="1">
        <v>2104</v>
      </c>
      <c r="H34" s="1">
        <v>2015</v>
      </c>
      <c r="I34" s="1">
        <v>2</v>
      </c>
      <c r="J34" s="1" t="s">
        <v>54</v>
      </c>
      <c r="K34" s="1" t="s">
        <v>55</v>
      </c>
      <c r="L34" s="15">
        <v>108.36</v>
      </c>
    </row>
    <row r="35" spans="1:12" x14ac:dyDescent="0.25">
      <c r="A35" s="1">
        <v>2015</v>
      </c>
      <c r="B35" s="1">
        <v>2</v>
      </c>
      <c r="C35" s="1" t="s">
        <v>56</v>
      </c>
      <c r="D35" s="1" t="s">
        <v>57</v>
      </c>
      <c r="E35" s="1">
        <v>2256</v>
      </c>
      <c r="H35" s="1">
        <v>2015</v>
      </c>
      <c r="I35" s="1">
        <v>2</v>
      </c>
      <c r="J35" s="1" t="s">
        <v>56</v>
      </c>
      <c r="K35" s="1" t="s">
        <v>57</v>
      </c>
      <c r="L35" s="15">
        <v>86.62</v>
      </c>
    </row>
    <row r="36" spans="1:12" x14ac:dyDescent="0.25">
      <c r="A36" s="1">
        <v>2015</v>
      </c>
      <c r="B36" s="1">
        <v>2</v>
      </c>
      <c r="C36" s="1" t="s">
        <v>58</v>
      </c>
      <c r="D36" s="1" t="s">
        <v>59</v>
      </c>
      <c r="E36" s="1">
        <v>1160</v>
      </c>
      <c r="H36" s="1">
        <v>2015</v>
      </c>
      <c r="I36" s="1">
        <v>2</v>
      </c>
      <c r="J36" s="1" t="s">
        <v>58</v>
      </c>
      <c r="K36" s="1" t="s">
        <v>59</v>
      </c>
      <c r="L36" s="15">
        <v>90.76</v>
      </c>
    </row>
    <row r="37" spans="1:12" x14ac:dyDescent="0.25">
      <c r="A37" s="1">
        <v>2015</v>
      </c>
      <c r="B37" s="1">
        <v>2</v>
      </c>
      <c r="C37" s="1" t="s">
        <v>60</v>
      </c>
      <c r="D37" s="1" t="s">
        <v>61</v>
      </c>
      <c r="E37" s="1">
        <v>1781</v>
      </c>
      <c r="H37" s="1">
        <v>2015</v>
      </c>
      <c r="I37" s="1">
        <v>2</v>
      </c>
      <c r="J37" s="1" t="s">
        <v>60</v>
      </c>
      <c r="K37" s="1" t="s">
        <v>61</v>
      </c>
      <c r="L37" s="15">
        <v>107.18</v>
      </c>
    </row>
    <row r="38" spans="1:12" x14ac:dyDescent="0.25">
      <c r="A38" s="1">
        <v>2015</v>
      </c>
      <c r="B38" s="1">
        <v>2</v>
      </c>
      <c r="C38" s="1" t="s">
        <v>62</v>
      </c>
      <c r="D38" s="1" t="s">
        <v>63</v>
      </c>
      <c r="E38" s="1">
        <v>1067</v>
      </c>
      <c r="H38" s="1">
        <v>2015</v>
      </c>
      <c r="I38" s="1">
        <v>2</v>
      </c>
      <c r="J38" s="1" t="s">
        <v>62</v>
      </c>
      <c r="K38" s="1" t="s">
        <v>63</v>
      </c>
      <c r="L38" s="15">
        <v>88.42</v>
      </c>
    </row>
    <row r="39" spans="1:12" x14ac:dyDescent="0.25">
      <c r="A39" s="1">
        <v>2015</v>
      </c>
      <c r="B39" s="1">
        <v>2</v>
      </c>
      <c r="C39" s="1" t="s">
        <v>64</v>
      </c>
      <c r="D39" s="1" t="s">
        <v>65</v>
      </c>
      <c r="E39" s="1">
        <v>1337</v>
      </c>
      <c r="H39" s="1">
        <v>2015</v>
      </c>
      <c r="I39" s="1">
        <v>2</v>
      </c>
      <c r="J39" s="1" t="s">
        <v>64</v>
      </c>
      <c r="K39" s="1" t="s">
        <v>65</v>
      </c>
      <c r="L39" s="15">
        <v>92.07</v>
      </c>
    </row>
    <row r="40" spans="1:12" x14ac:dyDescent="0.25">
      <c r="A40" s="1">
        <v>2015</v>
      </c>
      <c r="B40" s="1">
        <v>2</v>
      </c>
      <c r="C40" s="1" t="s">
        <v>66</v>
      </c>
      <c r="D40" s="1" t="s">
        <v>67</v>
      </c>
      <c r="E40" s="1">
        <v>1514</v>
      </c>
      <c r="H40" s="1">
        <v>2015</v>
      </c>
      <c r="I40" s="1">
        <v>2</v>
      </c>
      <c r="J40" s="1" t="s">
        <v>66</v>
      </c>
      <c r="K40" s="1" t="s">
        <v>67</v>
      </c>
      <c r="L40" s="15">
        <v>104.96</v>
      </c>
    </row>
    <row r="41" spans="1:12" x14ac:dyDescent="0.25">
      <c r="A41" s="1">
        <v>2015</v>
      </c>
      <c r="B41" s="1">
        <v>2</v>
      </c>
      <c r="C41" s="1" t="s">
        <v>68</v>
      </c>
      <c r="D41" s="1" t="s">
        <v>69</v>
      </c>
      <c r="E41" s="1">
        <v>1015</v>
      </c>
      <c r="H41" s="1">
        <v>2015</v>
      </c>
      <c r="I41" s="1">
        <v>2</v>
      </c>
      <c r="J41" s="1" t="s">
        <v>68</v>
      </c>
      <c r="K41" s="1" t="s">
        <v>69</v>
      </c>
      <c r="L41" s="15">
        <v>88.07</v>
      </c>
    </row>
    <row r="42" spans="1:12" x14ac:dyDescent="0.25">
      <c r="A42" s="1">
        <v>2015</v>
      </c>
      <c r="B42" s="1">
        <v>2</v>
      </c>
      <c r="C42" s="1" t="s">
        <v>70</v>
      </c>
      <c r="D42" s="1" t="s">
        <v>71</v>
      </c>
      <c r="E42" s="1">
        <v>947</v>
      </c>
      <c r="H42" s="1">
        <v>2015</v>
      </c>
      <c r="I42" s="1">
        <v>2</v>
      </c>
      <c r="J42" s="1" t="s">
        <v>70</v>
      </c>
      <c r="K42" s="1" t="s">
        <v>71</v>
      </c>
      <c r="L42" s="15">
        <v>96.93</v>
      </c>
    </row>
    <row r="43" spans="1:12" x14ac:dyDescent="0.25">
      <c r="A43" s="1">
        <v>2015</v>
      </c>
      <c r="B43" s="1">
        <v>2</v>
      </c>
      <c r="C43" s="1" t="s">
        <v>72</v>
      </c>
      <c r="D43" s="1" t="s">
        <v>71</v>
      </c>
      <c r="E43" s="1">
        <v>927</v>
      </c>
      <c r="H43" s="1">
        <v>2015</v>
      </c>
      <c r="I43" s="1">
        <v>2</v>
      </c>
      <c r="J43" s="1" t="s">
        <v>72</v>
      </c>
      <c r="K43" s="1" t="s">
        <v>71</v>
      </c>
      <c r="L43" s="15">
        <v>112.82</v>
      </c>
    </row>
    <row r="44" spans="1:12" x14ac:dyDescent="0.25">
      <c r="A44" s="1">
        <v>2015</v>
      </c>
      <c r="B44" s="1">
        <v>3</v>
      </c>
      <c r="C44" s="1" t="s">
        <v>36</v>
      </c>
      <c r="D44" s="1" t="s">
        <v>36</v>
      </c>
      <c r="E44" s="1">
        <v>1940</v>
      </c>
      <c r="H44" s="1">
        <v>2015</v>
      </c>
      <c r="I44" s="1">
        <v>3</v>
      </c>
      <c r="J44" s="1" t="s">
        <v>36</v>
      </c>
      <c r="K44" s="1" t="s">
        <v>36</v>
      </c>
      <c r="L44" s="15">
        <v>113.58</v>
      </c>
    </row>
    <row r="45" spans="1:12" x14ac:dyDescent="0.25">
      <c r="A45" s="1">
        <v>2015</v>
      </c>
      <c r="B45" s="1">
        <v>3</v>
      </c>
      <c r="C45" s="1" t="s">
        <v>37</v>
      </c>
      <c r="D45" s="1" t="s">
        <v>38</v>
      </c>
      <c r="E45" s="1">
        <v>985</v>
      </c>
      <c r="H45" s="1">
        <v>2015</v>
      </c>
      <c r="I45" s="1">
        <v>3</v>
      </c>
      <c r="J45" s="1" t="s">
        <v>37</v>
      </c>
      <c r="K45" s="1" t="s">
        <v>38</v>
      </c>
      <c r="L45" s="15">
        <v>107.92</v>
      </c>
    </row>
    <row r="46" spans="1:12" x14ac:dyDescent="0.25">
      <c r="A46" s="1">
        <v>2015</v>
      </c>
      <c r="B46" s="1">
        <v>3</v>
      </c>
      <c r="C46" s="1" t="s">
        <v>39</v>
      </c>
      <c r="D46" s="1" t="s">
        <v>40</v>
      </c>
      <c r="E46" s="1">
        <v>2494</v>
      </c>
      <c r="H46" s="1">
        <v>2015</v>
      </c>
      <c r="I46" s="1">
        <v>3</v>
      </c>
      <c r="J46" s="1" t="s">
        <v>39</v>
      </c>
      <c r="K46" s="1" t="s">
        <v>40</v>
      </c>
      <c r="L46" s="15">
        <v>91.07</v>
      </c>
    </row>
    <row r="47" spans="1:12" x14ac:dyDescent="0.25">
      <c r="A47" s="1">
        <v>2015</v>
      </c>
      <c r="B47" s="1">
        <v>3</v>
      </c>
      <c r="C47" s="1" t="s">
        <v>41</v>
      </c>
      <c r="D47" s="1" t="s">
        <v>42</v>
      </c>
      <c r="E47" s="1">
        <v>1729</v>
      </c>
      <c r="H47" s="1">
        <v>2015</v>
      </c>
      <c r="I47" s="1">
        <v>3</v>
      </c>
      <c r="J47" s="1" t="s">
        <v>41</v>
      </c>
      <c r="K47" s="1" t="s">
        <v>42</v>
      </c>
      <c r="L47" s="15">
        <v>111.36</v>
      </c>
    </row>
    <row r="48" spans="1:12" x14ac:dyDescent="0.25">
      <c r="A48" s="1">
        <v>2015</v>
      </c>
      <c r="B48" s="1">
        <v>3</v>
      </c>
      <c r="C48" s="1" t="s">
        <v>43</v>
      </c>
      <c r="D48" s="1" t="s">
        <v>44</v>
      </c>
      <c r="E48" s="1">
        <v>1592</v>
      </c>
      <c r="H48" s="1">
        <v>2015</v>
      </c>
      <c r="I48" s="1">
        <v>3</v>
      </c>
      <c r="J48" s="1" t="s">
        <v>43</v>
      </c>
      <c r="K48" s="1" t="s">
        <v>44</v>
      </c>
      <c r="L48" s="15">
        <v>98.35</v>
      </c>
    </row>
    <row r="49" spans="1:12" x14ac:dyDescent="0.25">
      <c r="A49" s="1">
        <v>2015</v>
      </c>
      <c r="B49" s="1">
        <v>3</v>
      </c>
      <c r="C49" s="1" t="s">
        <v>45</v>
      </c>
      <c r="D49" s="1" t="s">
        <v>46</v>
      </c>
      <c r="E49" s="1">
        <v>1356</v>
      </c>
      <c r="H49" s="1">
        <v>2015</v>
      </c>
      <c r="I49" s="1">
        <v>3</v>
      </c>
      <c r="J49" s="1" t="s">
        <v>45</v>
      </c>
      <c r="K49" s="1" t="s">
        <v>46</v>
      </c>
      <c r="L49" s="15">
        <v>89.32</v>
      </c>
    </row>
    <row r="50" spans="1:12" x14ac:dyDescent="0.25">
      <c r="A50" s="1">
        <v>2015</v>
      </c>
      <c r="B50" s="1">
        <v>3</v>
      </c>
      <c r="C50" s="1" t="s">
        <v>47</v>
      </c>
      <c r="D50" s="1" t="s">
        <v>48</v>
      </c>
      <c r="E50" s="1">
        <v>1573</v>
      </c>
      <c r="H50" s="1">
        <v>2015</v>
      </c>
      <c r="I50" s="1">
        <v>3</v>
      </c>
      <c r="J50" s="1" t="s">
        <v>47</v>
      </c>
      <c r="K50" s="1" t="s">
        <v>48</v>
      </c>
      <c r="L50" s="15">
        <v>106.47</v>
      </c>
    </row>
    <row r="51" spans="1:12" x14ac:dyDescent="0.25">
      <c r="A51" s="1">
        <v>2015</v>
      </c>
      <c r="B51" s="1">
        <v>3</v>
      </c>
      <c r="C51" s="1" t="s">
        <v>49</v>
      </c>
      <c r="D51" s="1" t="s">
        <v>50</v>
      </c>
      <c r="E51" s="1">
        <v>828</v>
      </c>
      <c r="H51" s="1">
        <v>2015</v>
      </c>
      <c r="I51" s="1">
        <v>3</v>
      </c>
      <c r="J51" s="1" t="s">
        <v>49</v>
      </c>
      <c r="K51" s="1" t="s">
        <v>50</v>
      </c>
      <c r="L51" s="15">
        <v>92.34</v>
      </c>
    </row>
    <row r="52" spans="1:12" x14ac:dyDescent="0.25">
      <c r="A52" s="1">
        <v>2015</v>
      </c>
      <c r="B52" s="1">
        <v>3</v>
      </c>
      <c r="C52" s="1" t="s">
        <v>51</v>
      </c>
      <c r="D52" s="1" t="s">
        <v>52</v>
      </c>
      <c r="E52" s="1">
        <v>1312</v>
      </c>
      <c r="H52" s="1">
        <v>2015</v>
      </c>
      <c r="I52" s="1">
        <v>3</v>
      </c>
      <c r="J52" s="1" t="s">
        <v>51</v>
      </c>
      <c r="K52" s="1" t="s">
        <v>52</v>
      </c>
      <c r="L52" s="15">
        <v>96.29</v>
      </c>
    </row>
    <row r="53" spans="1:12" x14ac:dyDescent="0.25">
      <c r="A53" s="1">
        <v>2015</v>
      </c>
      <c r="B53" s="1">
        <v>3</v>
      </c>
      <c r="C53" s="1" t="s">
        <v>53</v>
      </c>
      <c r="D53" s="1" t="s">
        <v>52</v>
      </c>
      <c r="E53" s="1">
        <v>799</v>
      </c>
      <c r="H53" s="1">
        <v>2015</v>
      </c>
      <c r="I53" s="1">
        <v>3</v>
      </c>
      <c r="J53" s="1" t="s">
        <v>53</v>
      </c>
      <c r="K53" s="1" t="s">
        <v>52</v>
      </c>
      <c r="L53" s="15">
        <v>106.6</v>
      </c>
    </row>
    <row r="54" spans="1:12" x14ac:dyDescent="0.25">
      <c r="A54" s="1">
        <v>2015</v>
      </c>
      <c r="B54" s="1">
        <v>3</v>
      </c>
      <c r="C54" s="1" t="s">
        <v>54</v>
      </c>
      <c r="D54" s="1" t="s">
        <v>55</v>
      </c>
      <c r="E54" s="1">
        <v>1243</v>
      </c>
      <c r="H54" s="1">
        <v>2015</v>
      </c>
      <c r="I54" s="1">
        <v>3</v>
      </c>
      <c r="J54" s="1" t="s">
        <v>54</v>
      </c>
      <c r="K54" s="1" t="s">
        <v>55</v>
      </c>
      <c r="L54" s="15">
        <v>102.46</v>
      </c>
    </row>
    <row r="55" spans="1:12" x14ac:dyDescent="0.25">
      <c r="A55" s="1">
        <v>2015</v>
      </c>
      <c r="B55" s="1">
        <v>3</v>
      </c>
      <c r="C55" s="1" t="s">
        <v>56</v>
      </c>
      <c r="D55" s="1" t="s">
        <v>57</v>
      </c>
      <c r="E55" s="1">
        <v>1476</v>
      </c>
      <c r="H55" s="1">
        <v>2015</v>
      </c>
      <c r="I55" s="1">
        <v>3</v>
      </c>
      <c r="J55" s="1" t="s">
        <v>56</v>
      </c>
      <c r="K55" s="1" t="s">
        <v>57</v>
      </c>
      <c r="L55" s="15">
        <v>85.73</v>
      </c>
    </row>
    <row r="56" spans="1:12" x14ac:dyDescent="0.25">
      <c r="A56" s="1">
        <v>2015</v>
      </c>
      <c r="B56" s="1">
        <v>3</v>
      </c>
      <c r="C56" s="1" t="s">
        <v>58</v>
      </c>
      <c r="D56" s="1" t="s">
        <v>59</v>
      </c>
      <c r="E56" s="1">
        <v>1388</v>
      </c>
      <c r="H56" s="1">
        <v>2015</v>
      </c>
      <c r="I56" s="1">
        <v>3</v>
      </c>
      <c r="J56" s="1" t="s">
        <v>58</v>
      </c>
      <c r="K56" s="1" t="s">
        <v>59</v>
      </c>
      <c r="L56" s="15">
        <v>106.01</v>
      </c>
    </row>
    <row r="57" spans="1:12" x14ac:dyDescent="0.25">
      <c r="A57" s="1">
        <v>2015</v>
      </c>
      <c r="B57" s="1">
        <v>3</v>
      </c>
      <c r="C57" s="1" t="s">
        <v>60</v>
      </c>
      <c r="D57" s="1" t="s">
        <v>61</v>
      </c>
      <c r="E57" s="1">
        <v>2372</v>
      </c>
      <c r="H57" s="1">
        <v>2015</v>
      </c>
      <c r="I57" s="1">
        <v>3</v>
      </c>
      <c r="J57" s="1" t="s">
        <v>60</v>
      </c>
      <c r="K57" s="1" t="s">
        <v>61</v>
      </c>
      <c r="L57" s="15">
        <v>94.31</v>
      </c>
    </row>
    <row r="58" spans="1:12" x14ac:dyDescent="0.25">
      <c r="A58" s="1">
        <v>2015</v>
      </c>
      <c r="B58" s="1">
        <v>3</v>
      </c>
      <c r="C58" s="1" t="s">
        <v>62</v>
      </c>
      <c r="D58" s="1" t="s">
        <v>63</v>
      </c>
      <c r="E58" s="1">
        <v>2176</v>
      </c>
      <c r="H58" s="1">
        <v>2015</v>
      </c>
      <c r="I58" s="1">
        <v>3</v>
      </c>
      <c r="J58" s="1" t="s">
        <v>62</v>
      </c>
      <c r="K58" s="1" t="s">
        <v>63</v>
      </c>
      <c r="L58" s="15">
        <v>85.27</v>
      </c>
    </row>
    <row r="59" spans="1:12" x14ac:dyDescent="0.25">
      <c r="A59" s="1">
        <v>2015</v>
      </c>
      <c r="B59" s="1">
        <v>3</v>
      </c>
      <c r="C59" s="1" t="s">
        <v>64</v>
      </c>
      <c r="D59" s="1" t="s">
        <v>65</v>
      </c>
      <c r="E59" s="1">
        <v>1864</v>
      </c>
      <c r="H59" s="1">
        <v>2015</v>
      </c>
      <c r="I59" s="1">
        <v>3</v>
      </c>
      <c r="J59" s="1" t="s">
        <v>64</v>
      </c>
      <c r="K59" s="1" t="s">
        <v>65</v>
      </c>
      <c r="L59" s="15">
        <v>109.92</v>
      </c>
    </row>
    <row r="60" spans="1:12" x14ac:dyDescent="0.25">
      <c r="A60" s="1">
        <v>2015</v>
      </c>
      <c r="B60" s="1">
        <v>3</v>
      </c>
      <c r="C60" s="1" t="s">
        <v>66</v>
      </c>
      <c r="D60" s="1" t="s">
        <v>67</v>
      </c>
      <c r="E60" s="1">
        <v>663</v>
      </c>
      <c r="H60" s="1">
        <v>2015</v>
      </c>
      <c r="I60" s="1">
        <v>3</v>
      </c>
      <c r="J60" s="1" t="s">
        <v>66</v>
      </c>
      <c r="K60" s="1" t="s">
        <v>67</v>
      </c>
      <c r="L60" s="15">
        <v>109.83</v>
      </c>
    </row>
    <row r="61" spans="1:12" x14ac:dyDescent="0.25">
      <c r="A61" s="1">
        <v>2015</v>
      </c>
      <c r="B61" s="1">
        <v>3</v>
      </c>
      <c r="C61" s="1" t="s">
        <v>68</v>
      </c>
      <c r="D61" s="1" t="s">
        <v>69</v>
      </c>
      <c r="E61" s="1">
        <v>617</v>
      </c>
      <c r="H61" s="1">
        <v>2015</v>
      </c>
      <c r="I61" s="1">
        <v>3</v>
      </c>
      <c r="J61" s="1" t="s">
        <v>68</v>
      </c>
      <c r="K61" s="1" t="s">
        <v>69</v>
      </c>
      <c r="L61" s="15">
        <v>114.85</v>
      </c>
    </row>
    <row r="62" spans="1:12" x14ac:dyDescent="0.25">
      <c r="A62" s="1">
        <v>2015</v>
      </c>
      <c r="B62" s="1">
        <v>3</v>
      </c>
      <c r="C62" s="1" t="s">
        <v>70</v>
      </c>
      <c r="D62" s="1" t="s">
        <v>71</v>
      </c>
      <c r="E62" s="1">
        <v>758</v>
      </c>
      <c r="H62" s="1">
        <v>2015</v>
      </c>
      <c r="I62" s="1">
        <v>3</v>
      </c>
      <c r="J62" s="1" t="s">
        <v>70</v>
      </c>
      <c r="K62" s="1" t="s">
        <v>71</v>
      </c>
      <c r="L62" s="15">
        <v>117.72</v>
      </c>
    </row>
    <row r="63" spans="1:12" x14ac:dyDescent="0.25">
      <c r="A63" s="1">
        <v>2015</v>
      </c>
      <c r="B63" s="1">
        <v>3</v>
      </c>
      <c r="C63" s="1" t="s">
        <v>72</v>
      </c>
      <c r="D63" s="1" t="s">
        <v>71</v>
      </c>
      <c r="E63" s="1">
        <v>2263</v>
      </c>
      <c r="H63" s="1">
        <v>2015</v>
      </c>
      <c r="I63" s="1">
        <v>3</v>
      </c>
      <c r="J63" s="1" t="s">
        <v>72</v>
      </c>
      <c r="K63" s="1" t="s">
        <v>71</v>
      </c>
      <c r="L63" s="15">
        <v>109.58</v>
      </c>
    </row>
    <row r="64" spans="1:12" x14ac:dyDescent="0.25">
      <c r="A64" s="1">
        <v>2015</v>
      </c>
      <c r="B64" s="1">
        <v>4</v>
      </c>
      <c r="C64" s="1" t="s">
        <v>36</v>
      </c>
      <c r="D64" s="1" t="s">
        <v>36</v>
      </c>
      <c r="E64" s="1">
        <v>1441</v>
      </c>
      <c r="H64" s="1">
        <v>2015</v>
      </c>
      <c r="I64" s="1">
        <v>4</v>
      </c>
      <c r="J64" s="1" t="s">
        <v>36</v>
      </c>
      <c r="K64" s="1" t="s">
        <v>36</v>
      </c>
      <c r="L64" s="15">
        <v>106.02</v>
      </c>
    </row>
    <row r="65" spans="1:12" x14ac:dyDescent="0.25">
      <c r="A65" s="1">
        <v>2015</v>
      </c>
      <c r="B65" s="1">
        <v>4</v>
      </c>
      <c r="C65" s="1" t="s">
        <v>37</v>
      </c>
      <c r="D65" s="1" t="s">
        <v>38</v>
      </c>
      <c r="E65" s="1">
        <v>2030</v>
      </c>
      <c r="H65" s="1">
        <v>2015</v>
      </c>
      <c r="I65" s="1">
        <v>4</v>
      </c>
      <c r="J65" s="1" t="s">
        <v>37</v>
      </c>
      <c r="K65" s="1" t="s">
        <v>38</v>
      </c>
      <c r="L65" s="15">
        <v>102.56</v>
      </c>
    </row>
    <row r="66" spans="1:12" x14ac:dyDescent="0.25">
      <c r="A66" s="1">
        <v>2015</v>
      </c>
      <c r="B66" s="1">
        <v>4</v>
      </c>
      <c r="C66" s="1" t="s">
        <v>39</v>
      </c>
      <c r="D66" s="1" t="s">
        <v>40</v>
      </c>
      <c r="E66" s="1">
        <v>2343</v>
      </c>
      <c r="H66" s="1">
        <v>2015</v>
      </c>
      <c r="I66" s="1">
        <v>4</v>
      </c>
      <c r="J66" s="1" t="s">
        <v>39</v>
      </c>
      <c r="K66" s="1" t="s">
        <v>40</v>
      </c>
      <c r="L66" s="15">
        <v>90.95</v>
      </c>
    </row>
    <row r="67" spans="1:12" x14ac:dyDescent="0.25">
      <c r="A67" s="1">
        <v>2015</v>
      </c>
      <c r="B67" s="1">
        <v>4</v>
      </c>
      <c r="C67" s="1" t="s">
        <v>41</v>
      </c>
      <c r="D67" s="1" t="s">
        <v>42</v>
      </c>
      <c r="E67" s="1">
        <v>1703</v>
      </c>
      <c r="H67" s="1">
        <v>2015</v>
      </c>
      <c r="I67" s="1">
        <v>4</v>
      </c>
      <c r="J67" s="1" t="s">
        <v>41</v>
      </c>
      <c r="K67" s="1" t="s">
        <v>42</v>
      </c>
      <c r="L67" s="15">
        <v>93.61</v>
      </c>
    </row>
    <row r="68" spans="1:12" x14ac:dyDescent="0.25">
      <c r="A68" s="1">
        <v>2015</v>
      </c>
      <c r="B68" s="1">
        <v>4</v>
      </c>
      <c r="C68" s="1" t="s">
        <v>43</v>
      </c>
      <c r="D68" s="1" t="s">
        <v>44</v>
      </c>
      <c r="E68" s="1">
        <v>2297</v>
      </c>
      <c r="H68" s="1">
        <v>2015</v>
      </c>
      <c r="I68" s="1">
        <v>4</v>
      </c>
      <c r="J68" s="1" t="s">
        <v>43</v>
      </c>
      <c r="K68" s="1" t="s">
        <v>44</v>
      </c>
      <c r="L68" s="15">
        <v>100.15</v>
      </c>
    </row>
    <row r="69" spans="1:12" x14ac:dyDescent="0.25">
      <c r="A69" s="1">
        <v>2015</v>
      </c>
      <c r="B69" s="1">
        <v>4</v>
      </c>
      <c r="C69" s="1" t="s">
        <v>45</v>
      </c>
      <c r="D69" s="1" t="s">
        <v>46</v>
      </c>
      <c r="E69" s="1">
        <v>787</v>
      </c>
      <c r="H69" s="1">
        <v>2015</v>
      </c>
      <c r="I69" s="1">
        <v>4</v>
      </c>
      <c r="J69" s="1" t="s">
        <v>45</v>
      </c>
      <c r="K69" s="1" t="s">
        <v>46</v>
      </c>
      <c r="L69" s="15">
        <v>109.91</v>
      </c>
    </row>
    <row r="70" spans="1:12" x14ac:dyDescent="0.25">
      <c r="A70" s="1">
        <v>2015</v>
      </c>
      <c r="B70" s="1">
        <v>4</v>
      </c>
      <c r="C70" s="1" t="s">
        <v>47</v>
      </c>
      <c r="D70" s="1" t="s">
        <v>48</v>
      </c>
      <c r="E70" s="1">
        <v>2242</v>
      </c>
      <c r="H70" s="1">
        <v>2015</v>
      </c>
      <c r="I70" s="1">
        <v>4</v>
      </c>
      <c r="J70" s="1" t="s">
        <v>47</v>
      </c>
      <c r="K70" s="1" t="s">
        <v>48</v>
      </c>
      <c r="L70" s="15">
        <v>97.19</v>
      </c>
    </row>
    <row r="71" spans="1:12" x14ac:dyDescent="0.25">
      <c r="A71" s="1">
        <v>2015</v>
      </c>
      <c r="B71" s="1">
        <v>4</v>
      </c>
      <c r="C71" s="1" t="s">
        <v>49</v>
      </c>
      <c r="D71" s="1" t="s">
        <v>50</v>
      </c>
      <c r="E71" s="1">
        <v>2149</v>
      </c>
      <c r="H71" s="1">
        <v>2015</v>
      </c>
      <c r="I71" s="1">
        <v>4</v>
      </c>
      <c r="J71" s="1" t="s">
        <v>49</v>
      </c>
      <c r="K71" s="1" t="s">
        <v>50</v>
      </c>
      <c r="L71" s="15">
        <v>100.97</v>
      </c>
    </row>
    <row r="72" spans="1:12" x14ac:dyDescent="0.25">
      <c r="A72" s="1">
        <v>2015</v>
      </c>
      <c r="B72" s="1">
        <v>4</v>
      </c>
      <c r="C72" s="1" t="s">
        <v>51</v>
      </c>
      <c r="D72" s="1" t="s">
        <v>52</v>
      </c>
      <c r="E72" s="1">
        <v>2241</v>
      </c>
      <c r="H72" s="1">
        <v>2015</v>
      </c>
      <c r="I72" s="1">
        <v>4</v>
      </c>
      <c r="J72" s="1" t="s">
        <v>51</v>
      </c>
      <c r="K72" s="1" t="s">
        <v>52</v>
      </c>
      <c r="L72" s="15">
        <v>117.82</v>
      </c>
    </row>
    <row r="73" spans="1:12" x14ac:dyDescent="0.25">
      <c r="A73" s="1">
        <v>2015</v>
      </c>
      <c r="B73" s="1">
        <v>4</v>
      </c>
      <c r="C73" s="1" t="s">
        <v>53</v>
      </c>
      <c r="D73" s="1" t="s">
        <v>52</v>
      </c>
      <c r="E73" s="1">
        <v>1801</v>
      </c>
      <c r="H73" s="1">
        <v>2015</v>
      </c>
      <c r="I73" s="1">
        <v>4</v>
      </c>
      <c r="J73" s="1" t="s">
        <v>53</v>
      </c>
      <c r="K73" s="1" t="s">
        <v>52</v>
      </c>
      <c r="L73" s="15">
        <v>104.37</v>
      </c>
    </row>
    <row r="74" spans="1:12" x14ac:dyDescent="0.25">
      <c r="A74" s="1">
        <v>2015</v>
      </c>
      <c r="B74" s="1">
        <v>4</v>
      </c>
      <c r="C74" s="1" t="s">
        <v>54</v>
      </c>
      <c r="D74" s="1" t="s">
        <v>55</v>
      </c>
      <c r="E74" s="1">
        <v>940</v>
      </c>
      <c r="H74" s="1">
        <v>2015</v>
      </c>
      <c r="I74" s="1">
        <v>4</v>
      </c>
      <c r="J74" s="1" t="s">
        <v>54</v>
      </c>
      <c r="K74" s="1" t="s">
        <v>55</v>
      </c>
      <c r="L74" s="15">
        <v>88.08</v>
      </c>
    </row>
    <row r="75" spans="1:12" x14ac:dyDescent="0.25">
      <c r="A75" s="1">
        <v>2015</v>
      </c>
      <c r="B75" s="1">
        <v>4</v>
      </c>
      <c r="C75" s="1" t="s">
        <v>56</v>
      </c>
      <c r="D75" s="1" t="s">
        <v>57</v>
      </c>
      <c r="E75" s="1">
        <v>915</v>
      </c>
      <c r="H75" s="1">
        <v>2015</v>
      </c>
      <c r="I75" s="1">
        <v>4</v>
      </c>
      <c r="J75" s="1" t="s">
        <v>56</v>
      </c>
      <c r="K75" s="1" t="s">
        <v>57</v>
      </c>
      <c r="L75" s="15">
        <v>87.55</v>
      </c>
    </row>
    <row r="76" spans="1:12" x14ac:dyDescent="0.25">
      <c r="A76" s="1">
        <v>2015</v>
      </c>
      <c r="B76" s="1">
        <v>4</v>
      </c>
      <c r="C76" s="1" t="s">
        <v>58</v>
      </c>
      <c r="D76" s="1" t="s">
        <v>59</v>
      </c>
      <c r="E76" s="1">
        <v>1410</v>
      </c>
      <c r="H76" s="1">
        <v>2015</v>
      </c>
      <c r="I76" s="1">
        <v>4</v>
      </c>
      <c r="J76" s="1" t="s">
        <v>58</v>
      </c>
      <c r="K76" s="1" t="s">
        <v>59</v>
      </c>
      <c r="L76" s="15">
        <v>90.93</v>
      </c>
    </row>
    <row r="77" spans="1:12" x14ac:dyDescent="0.25">
      <c r="A77" s="1">
        <v>2015</v>
      </c>
      <c r="B77" s="1">
        <v>4</v>
      </c>
      <c r="C77" s="1" t="s">
        <v>60</v>
      </c>
      <c r="D77" s="1" t="s">
        <v>61</v>
      </c>
      <c r="E77" s="1">
        <v>2178</v>
      </c>
      <c r="H77" s="1">
        <v>2015</v>
      </c>
      <c r="I77" s="1">
        <v>4</v>
      </c>
      <c r="J77" s="1" t="s">
        <v>60</v>
      </c>
      <c r="K77" s="1" t="s">
        <v>61</v>
      </c>
      <c r="L77" s="15">
        <v>110.2</v>
      </c>
    </row>
    <row r="78" spans="1:12" x14ac:dyDescent="0.25">
      <c r="A78" s="1">
        <v>2015</v>
      </c>
      <c r="B78" s="1">
        <v>4</v>
      </c>
      <c r="C78" s="1" t="s">
        <v>62</v>
      </c>
      <c r="D78" s="1" t="s">
        <v>63</v>
      </c>
      <c r="E78" s="1">
        <v>1025</v>
      </c>
      <c r="H78" s="1">
        <v>2015</v>
      </c>
      <c r="I78" s="1">
        <v>4</v>
      </c>
      <c r="J78" s="1" t="s">
        <v>62</v>
      </c>
      <c r="K78" s="1" t="s">
        <v>63</v>
      </c>
      <c r="L78" s="15">
        <v>107.91</v>
      </c>
    </row>
    <row r="79" spans="1:12" x14ac:dyDescent="0.25">
      <c r="A79" s="1">
        <v>2015</v>
      </c>
      <c r="B79" s="1">
        <v>4</v>
      </c>
      <c r="C79" s="1" t="s">
        <v>64</v>
      </c>
      <c r="D79" s="1" t="s">
        <v>65</v>
      </c>
      <c r="E79" s="1">
        <v>647</v>
      </c>
      <c r="H79" s="1">
        <v>2015</v>
      </c>
      <c r="I79" s="1">
        <v>4</v>
      </c>
      <c r="J79" s="1" t="s">
        <v>64</v>
      </c>
      <c r="K79" s="1" t="s">
        <v>65</v>
      </c>
      <c r="L79" s="15">
        <v>93.12</v>
      </c>
    </row>
    <row r="80" spans="1:12" x14ac:dyDescent="0.25">
      <c r="A80" s="1">
        <v>2015</v>
      </c>
      <c r="B80" s="1">
        <v>4</v>
      </c>
      <c r="C80" s="1" t="s">
        <v>66</v>
      </c>
      <c r="D80" s="1" t="s">
        <v>67</v>
      </c>
      <c r="E80" s="1">
        <v>1500</v>
      </c>
      <c r="H80" s="1">
        <v>2015</v>
      </c>
      <c r="I80" s="1">
        <v>4</v>
      </c>
      <c r="J80" s="1" t="s">
        <v>66</v>
      </c>
      <c r="K80" s="1" t="s">
        <v>67</v>
      </c>
      <c r="L80" s="15">
        <v>105.86</v>
      </c>
    </row>
    <row r="81" spans="1:12" x14ac:dyDescent="0.25">
      <c r="A81" s="1">
        <v>2015</v>
      </c>
      <c r="B81" s="1">
        <v>4</v>
      </c>
      <c r="C81" s="1" t="s">
        <v>68</v>
      </c>
      <c r="D81" s="1" t="s">
        <v>69</v>
      </c>
      <c r="E81" s="1">
        <v>1892</v>
      </c>
      <c r="H81" s="1">
        <v>2015</v>
      </c>
      <c r="I81" s="1">
        <v>4</v>
      </c>
      <c r="J81" s="1" t="s">
        <v>68</v>
      </c>
      <c r="K81" s="1" t="s">
        <v>69</v>
      </c>
      <c r="L81" s="15">
        <v>85.87</v>
      </c>
    </row>
    <row r="82" spans="1:12" x14ac:dyDescent="0.25">
      <c r="A82" s="1">
        <v>2015</v>
      </c>
      <c r="B82" s="1">
        <v>4</v>
      </c>
      <c r="C82" s="1" t="s">
        <v>70</v>
      </c>
      <c r="D82" s="1" t="s">
        <v>71</v>
      </c>
      <c r="E82" s="1">
        <v>714</v>
      </c>
      <c r="H82" s="1">
        <v>2015</v>
      </c>
      <c r="I82" s="1">
        <v>4</v>
      </c>
      <c r="J82" s="1" t="s">
        <v>70</v>
      </c>
      <c r="K82" s="1" t="s">
        <v>71</v>
      </c>
      <c r="L82" s="15">
        <v>117.93</v>
      </c>
    </row>
    <row r="83" spans="1:12" x14ac:dyDescent="0.25">
      <c r="A83" s="1">
        <v>2015</v>
      </c>
      <c r="B83" s="1">
        <v>4</v>
      </c>
      <c r="C83" s="1" t="s">
        <v>72</v>
      </c>
      <c r="D83" s="1" t="s">
        <v>71</v>
      </c>
      <c r="E83" s="1">
        <v>991</v>
      </c>
      <c r="H83" s="1">
        <v>2015</v>
      </c>
      <c r="I83" s="1">
        <v>4</v>
      </c>
      <c r="J83" s="1" t="s">
        <v>72</v>
      </c>
      <c r="K83" s="1" t="s">
        <v>71</v>
      </c>
      <c r="L83" s="15">
        <v>87.79</v>
      </c>
    </row>
    <row r="84" spans="1:12" x14ac:dyDescent="0.25">
      <c r="A84" s="1">
        <v>2016</v>
      </c>
      <c r="B84" s="1">
        <v>1</v>
      </c>
      <c r="C84" s="1" t="s">
        <v>36</v>
      </c>
      <c r="D84" s="1" t="s">
        <v>36</v>
      </c>
      <c r="E84" s="1">
        <v>1825</v>
      </c>
      <c r="H84" s="1">
        <v>2016</v>
      </c>
      <c r="I84" s="1">
        <v>1</v>
      </c>
      <c r="J84" s="1" t="s">
        <v>36</v>
      </c>
      <c r="K84" s="1" t="s">
        <v>36</v>
      </c>
      <c r="L84" s="15">
        <v>103.18</v>
      </c>
    </row>
    <row r="85" spans="1:12" x14ac:dyDescent="0.25">
      <c r="A85" s="1">
        <v>2016</v>
      </c>
      <c r="B85" s="1">
        <v>1</v>
      </c>
      <c r="C85" s="1" t="s">
        <v>37</v>
      </c>
      <c r="D85" s="1" t="s">
        <v>38</v>
      </c>
      <c r="E85" s="1">
        <v>796</v>
      </c>
      <c r="H85" s="1">
        <v>2016</v>
      </c>
      <c r="I85" s="1">
        <v>1</v>
      </c>
      <c r="J85" s="1" t="s">
        <v>37</v>
      </c>
      <c r="K85" s="1" t="s">
        <v>38</v>
      </c>
      <c r="L85" s="15">
        <v>91.33</v>
      </c>
    </row>
    <row r="86" spans="1:12" x14ac:dyDescent="0.25">
      <c r="A86" s="1">
        <v>2016</v>
      </c>
      <c r="B86" s="1">
        <v>1</v>
      </c>
      <c r="C86" s="1" t="s">
        <v>39</v>
      </c>
      <c r="D86" s="1" t="s">
        <v>40</v>
      </c>
      <c r="E86" s="1">
        <v>1802</v>
      </c>
      <c r="H86" s="1">
        <v>2016</v>
      </c>
      <c r="I86" s="1">
        <v>1</v>
      </c>
      <c r="J86" s="1" t="s">
        <v>39</v>
      </c>
      <c r="K86" s="1" t="s">
        <v>40</v>
      </c>
      <c r="L86" s="15">
        <v>115.57</v>
      </c>
    </row>
    <row r="87" spans="1:12" x14ac:dyDescent="0.25">
      <c r="A87" s="1">
        <v>2016</v>
      </c>
      <c r="B87" s="1">
        <v>1</v>
      </c>
      <c r="C87" s="1" t="s">
        <v>41</v>
      </c>
      <c r="D87" s="1" t="s">
        <v>42</v>
      </c>
      <c r="E87" s="1">
        <v>763</v>
      </c>
      <c r="H87" s="1">
        <v>2016</v>
      </c>
      <c r="I87" s="1">
        <v>1</v>
      </c>
      <c r="J87" s="1" t="s">
        <v>41</v>
      </c>
      <c r="K87" s="1" t="s">
        <v>42</v>
      </c>
      <c r="L87" s="15">
        <v>85.14</v>
      </c>
    </row>
    <row r="88" spans="1:12" x14ac:dyDescent="0.25">
      <c r="A88" s="1">
        <v>2016</v>
      </c>
      <c r="B88" s="1">
        <v>1</v>
      </c>
      <c r="C88" s="1" t="s">
        <v>43</v>
      </c>
      <c r="D88" s="1" t="s">
        <v>44</v>
      </c>
      <c r="E88" s="1">
        <v>1376</v>
      </c>
      <c r="H88" s="1">
        <v>2016</v>
      </c>
      <c r="I88" s="1">
        <v>1</v>
      </c>
      <c r="J88" s="1" t="s">
        <v>43</v>
      </c>
      <c r="K88" s="1" t="s">
        <v>44</v>
      </c>
      <c r="L88" s="15">
        <v>106.04</v>
      </c>
    </row>
    <row r="89" spans="1:12" x14ac:dyDescent="0.25">
      <c r="A89" s="1">
        <v>2016</v>
      </c>
      <c r="B89" s="1">
        <v>1</v>
      </c>
      <c r="C89" s="1" t="s">
        <v>45</v>
      </c>
      <c r="D89" s="1" t="s">
        <v>46</v>
      </c>
      <c r="E89" s="1">
        <v>2030</v>
      </c>
      <c r="H89" s="1">
        <v>2016</v>
      </c>
      <c r="I89" s="1">
        <v>1</v>
      </c>
      <c r="J89" s="1" t="s">
        <v>45</v>
      </c>
      <c r="K89" s="1" t="s">
        <v>46</v>
      </c>
      <c r="L89" s="15">
        <v>109.91</v>
      </c>
    </row>
    <row r="90" spans="1:12" x14ac:dyDescent="0.25">
      <c r="A90" s="1">
        <v>2016</v>
      </c>
      <c r="B90" s="1">
        <v>1</v>
      </c>
      <c r="C90" s="1" t="s">
        <v>47</v>
      </c>
      <c r="D90" s="1" t="s">
        <v>48</v>
      </c>
      <c r="E90" s="1">
        <v>2082</v>
      </c>
      <c r="H90" s="1">
        <v>2016</v>
      </c>
      <c r="I90" s="1">
        <v>1</v>
      </c>
      <c r="J90" s="1" t="s">
        <v>47</v>
      </c>
      <c r="K90" s="1" t="s">
        <v>48</v>
      </c>
      <c r="L90" s="15">
        <v>88.55</v>
      </c>
    </row>
    <row r="91" spans="1:12" x14ac:dyDescent="0.25">
      <c r="A91" s="1">
        <v>2016</v>
      </c>
      <c r="B91" s="1">
        <v>1</v>
      </c>
      <c r="C91" s="1" t="s">
        <v>49</v>
      </c>
      <c r="D91" s="1" t="s">
        <v>50</v>
      </c>
      <c r="E91" s="1">
        <v>1207</v>
      </c>
      <c r="H91" s="1">
        <v>2016</v>
      </c>
      <c r="I91" s="1">
        <v>1</v>
      </c>
      <c r="J91" s="1" t="s">
        <v>49</v>
      </c>
      <c r="K91" s="1" t="s">
        <v>50</v>
      </c>
      <c r="L91" s="15">
        <v>90.13</v>
      </c>
    </row>
    <row r="92" spans="1:12" x14ac:dyDescent="0.25">
      <c r="A92" s="1">
        <v>2016</v>
      </c>
      <c r="B92" s="1">
        <v>1</v>
      </c>
      <c r="C92" s="1" t="s">
        <v>51</v>
      </c>
      <c r="D92" s="1" t="s">
        <v>52</v>
      </c>
      <c r="E92" s="1">
        <v>1714</v>
      </c>
      <c r="H92" s="1">
        <v>2016</v>
      </c>
      <c r="I92" s="1">
        <v>1</v>
      </c>
      <c r="J92" s="1" t="s">
        <v>51</v>
      </c>
      <c r="K92" s="1" t="s">
        <v>52</v>
      </c>
      <c r="L92" s="15">
        <v>108.13</v>
      </c>
    </row>
    <row r="93" spans="1:12" x14ac:dyDescent="0.25">
      <c r="A93" s="1">
        <v>2016</v>
      </c>
      <c r="B93" s="1">
        <v>1</v>
      </c>
      <c r="C93" s="1" t="s">
        <v>53</v>
      </c>
      <c r="D93" s="1" t="s">
        <v>52</v>
      </c>
      <c r="E93" s="1">
        <v>672</v>
      </c>
      <c r="H93" s="1">
        <v>2016</v>
      </c>
      <c r="I93" s="1">
        <v>1</v>
      </c>
      <c r="J93" s="1" t="s">
        <v>53</v>
      </c>
      <c r="K93" s="1" t="s">
        <v>52</v>
      </c>
      <c r="L93" s="15">
        <v>87.64</v>
      </c>
    </row>
    <row r="94" spans="1:12" x14ac:dyDescent="0.25">
      <c r="A94" s="1">
        <v>2016</v>
      </c>
      <c r="B94" s="1">
        <v>1</v>
      </c>
      <c r="C94" s="1" t="s">
        <v>54</v>
      </c>
      <c r="D94" s="1" t="s">
        <v>55</v>
      </c>
      <c r="E94" s="1">
        <v>1389</v>
      </c>
      <c r="H94" s="1">
        <v>2016</v>
      </c>
      <c r="I94" s="1">
        <v>1</v>
      </c>
      <c r="J94" s="1" t="s">
        <v>54</v>
      </c>
      <c r="K94" s="1" t="s">
        <v>55</v>
      </c>
      <c r="L94" s="15">
        <v>94.66</v>
      </c>
    </row>
    <row r="95" spans="1:12" x14ac:dyDescent="0.25">
      <c r="A95" s="1">
        <v>2016</v>
      </c>
      <c r="B95" s="1">
        <v>1</v>
      </c>
      <c r="C95" s="1" t="s">
        <v>56</v>
      </c>
      <c r="D95" s="1" t="s">
        <v>57</v>
      </c>
      <c r="E95" s="1">
        <v>1682</v>
      </c>
      <c r="H95" s="1">
        <v>2016</v>
      </c>
      <c r="I95" s="1">
        <v>1</v>
      </c>
      <c r="J95" s="1" t="s">
        <v>56</v>
      </c>
      <c r="K95" s="1" t="s">
        <v>57</v>
      </c>
      <c r="L95" s="15">
        <v>115</v>
      </c>
    </row>
    <row r="96" spans="1:12" x14ac:dyDescent="0.25">
      <c r="A96" s="1">
        <v>2016</v>
      </c>
      <c r="B96" s="1">
        <v>1</v>
      </c>
      <c r="C96" s="1" t="s">
        <v>58</v>
      </c>
      <c r="D96" s="1" t="s">
        <v>59</v>
      </c>
      <c r="E96" s="1">
        <v>812</v>
      </c>
      <c r="H96" s="1">
        <v>2016</v>
      </c>
      <c r="I96" s="1">
        <v>1</v>
      </c>
      <c r="J96" s="1" t="s">
        <v>58</v>
      </c>
      <c r="K96" s="1" t="s">
        <v>59</v>
      </c>
      <c r="L96" s="15">
        <v>115.67</v>
      </c>
    </row>
    <row r="97" spans="1:12" x14ac:dyDescent="0.25">
      <c r="A97" s="1">
        <v>2016</v>
      </c>
      <c r="B97" s="1">
        <v>1</v>
      </c>
      <c r="C97" s="1" t="s">
        <v>60</v>
      </c>
      <c r="D97" s="1" t="s">
        <v>61</v>
      </c>
      <c r="E97" s="1">
        <v>1065</v>
      </c>
      <c r="H97" s="1">
        <v>2016</v>
      </c>
      <c r="I97" s="1">
        <v>1</v>
      </c>
      <c r="J97" s="1" t="s">
        <v>60</v>
      </c>
      <c r="K97" s="1" t="s">
        <v>61</v>
      </c>
      <c r="L97" s="15">
        <v>114.23</v>
      </c>
    </row>
    <row r="98" spans="1:12" x14ac:dyDescent="0.25">
      <c r="A98" s="1">
        <v>2016</v>
      </c>
      <c r="B98" s="1">
        <v>1</v>
      </c>
      <c r="C98" s="1" t="s">
        <v>62</v>
      </c>
      <c r="D98" s="1" t="s">
        <v>63</v>
      </c>
      <c r="E98" s="1">
        <v>2054</v>
      </c>
      <c r="H98" s="1">
        <v>2016</v>
      </c>
      <c r="I98" s="1">
        <v>1</v>
      </c>
      <c r="J98" s="1" t="s">
        <v>62</v>
      </c>
      <c r="K98" s="1" t="s">
        <v>63</v>
      </c>
      <c r="L98" s="15">
        <v>88.34</v>
      </c>
    </row>
    <row r="99" spans="1:12" x14ac:dyDescent="0.25">
      <c r="A99" s="1">
        <v>2016</v>
      </c>
      <c r="B99" s="1">
        <v>1</v>
      </c>
      <c r="C99" s="1" t="s">
        <v>64</v>
      </c>
      <c r="D99" s="1" t="s">
        <v>65</v>
      </c>
      <c r="E99" s="1">
        <v>1519</v>
      </c>
      <c r="H99" s="1">
        <v>2016</v>
      </c>
      <c r="I99" s="1">
        <v>1</v>
      </c>
      <c r="J99" s="1" t="s">
        <v>64</v>
      </c>
      <c r="K99" s="1" t="s">
        <v>65</v>
      </c>
      <c r="L99" s="15">
        <v>108.35</v>
      </c>
    </row>
    <row r="100" spans="1:12" x14ac:dyDescent="0.25">
      <c r="A100" s="1">
        <v>2016</v>
      </c>
      <c r="B100" s="1">
        <v>1</v>
      </c>
      <c r="C100" s="1" t="s">
        <v>66</v>
      </c>
      <c r="D100" s="1" t="s">
        <v>67</v>
      </c>
      <c r="E100" s="1">
        <v>957</v>
      </c>
      <c r="H100" s="1">
        <v>2016</v>
      </c>
      <c r="I100" s="1">
        <v>1</v>
      </c>
      <c r="J100" s="1" t="s">
        <v>66</v>
      </c>
      <c r="K100" s="1" t="s">
        <v>67</v>
      </c>
      <c r="L100" s="15">
        <v>114.69</v>
      </c>
    </row>
    <row r="101" spans="1:12" x14ac:dyDescent="0.25">
      <c r="A101" s="1">
        <v>2016</v>
      </c>
      <c r="B101" s="1">
        <v>1</v>
      </c>
      <c r="C101" s="1" t="s">
        <v>68</v>
      </c>
      <c r="D101" s="1" t="s">
        <v>69</v>
      </c>
      <c r="E101" s="1">
        <v>1715</v>
      </c>
      <c r="H101" s="1">
        <v>2016</v>
      </c>
      <c r="I101" s="1">
        <v>1</v>
      </c>
      <c r="J101" s="1" t="s">
        <v>68</v>
      </c>
      <c r="K101" s="1" t="s">
        <v>69</v>
      </c>
      <c r="L101" s="15">
        <v>109.84</v>
      </c>
    </row>
    <row r="102" spans="1:12" x14ac:dyDescent="0.25">
      <c r="A102" s="1">
        <v>2016</v>
      </c>
      <c r="B102" s="1">
        <v>1</v>
      </c>
      <c r="C102" s="1" t="s">
        <v>70</v>
      </c>
      <c r="D102" s="1" t="s">
        <v>71</v>
      </c>
      <c r="E102" s="1">
        <v>1193</v>
      </c>
      <c r="H102" s="1">
        <v>2016</v>
      </c>
      <c r="I102" s="1">
        <v>1</v>
      </c>
      <c r="J102" s="1" t="s">
        <v>70</v>
      </c>
      <c r="K102" s="1" t="s">
        <v>71</v>
      </c>
      <c r="L102" s="15">
        <v>91.75</v>
      </c>
    </row>
    <row r="103" spans="1:12" x14ac:dyDescent="0.25">
      <c r="A103" s="1">
        <v>2016</v>
      </c>
      <c r="B103" s="1">
        <v>1</v>
      </c>
      <c r="C103" s="1" t="s">
        <v>72</v>
      </c>
      <c r="D103" s="1" t="s">
        <v>71</v>
      </c>
      <c r="E103" s="1">
        <v>1662</v>
      </c>
      <c r="H103" s="1">
        <v>2016</v>
      </c>
      <c r="I103" s="1">
        <v>1</v>
      </c>
      <c r="J103" s="1" t="s">
        <v>72</v>
      </c>
      <c r="K103" s="1" t="s">
        <v>71</v>
      </c>
      <c r="L103" s="15">
        <v>101.62</v>
      </c>
    </row>
    <row r="104" spans="1:12" x14ac:dyDescent="0.25">
      <c r="A104" s="1">
        <v>2016</v>
      </c>
      <c r="B104" s="1">
        <v>2</v>
      </c>
      <c r="C104" s="1" t="s">
        <v>36</v>
      </c>
      <c r="D104" s="1" t="s">
        <v>36</v>
      </c>
      <c r="E104" s="1">
        <v>1499</v>
      </c>
      <c r="H104" s="1">
        <v>2016</v>
      </c>
      <c r="I104" s="1">
        <v>2</v>
      </c>
      <c r="J104" s="1" t="s">
        <v>36</v>
      </c>
      <c r="K104" s="1" t="s">
        <v>36</v>
      </c>
      <c r="L104" s="15">
        <v>101.37</v>
      </c>
    </row>
    <row r="105" spans="1:12" x14ac:dyDescent="0.25">
      <c r="A105" s="1">
        <v>2016</v>
      </c>
      <c r="B105" s="1">
        <v>2</v>
      </c>
      <c r="C105" s="1" t="s">
        <v>37</v>
      </c>
      <c r="D105" s="1" t="s">
        <v>38</v>
      </c>
      <c r="E105" s="1">
        <v>2054</v>
      </c>
      <c r="H105" s="1">
        <v>2016</v>
      </c>
      <c r="I105" s="1">
        <v>2</v>
      </c>
      <c r="J105" s="1" t="s">
        <v>37</v>
      </c>
      <c r="K105" s="1" t="s">
        <v>38</v>
      </c>
      <c r="L105" s="15">
        <v>88.62</v>
      </c>
    </row>
    <row r="106" spans="1:12" x14ac:dyDescent="0.25">
      <c r="A106" s="1">
        <v>2016</v>
      </c>
      <c r="B106" s="1">
        <v>2</v>
      </c>
      <c r="C106" s="1" t="s">
        <v>39</v>
      </c>
      <c r="D106" s="1" t="s">
        <v>40</v>
      </c>
      <c r="E106" s="1">
        <v>1945</v>
      </c>
      <c r="H106" s="1">
        <v>2016</v>
      </c>
      <c r="I106" s="1">
        <v>2</v>
      </c>
      <c r="J106" s="1" t="s">
        <v>39</v>
      </c>
      <c r="K106" s="1" t="s">
        <v>40</v>
      </c>
      <c r="L106" s="15">
        <v>117.85</v>
      </c>
    </row>
    <row r="107" spans="1:12" x14ac:dyDescent="0.25">
      <c r="A107" s="1">
        <v>2016</v>
      </c>
      <c r="B107" s="1">
        <v>2</v>
      </c>
      <c r="C107" s="1" t="s">
        <v>41</v>
      </c>
      <c r="D107" s="1" t="s">
        <v>42</v>
      </c>
      <c r="E107" s="1">
        <v>1002</v>
      </c>
      <c r="H107" s="1">
        <v>2016</v>
      </c>
      <c r="I107" s="1">
        <v>2</v>
      </c>
      <c r="J107" s="1" t="s">
        <v>41</v>
      </c>
      <c r="K107" s="1" t="s">
        <v>42</v>
      </c>
      <c r="L107" s="15">
        <v>114.71</v>
      </c>
    </row>
    <row r="108" spans="1:12" x14ac:dyDescent="0.25">
      <c r="A108" s="1">
        <v>2016</v>
      </c>
      <c r="B108" s="1">
        <v>2</v>
      </c>
      <c r="C108" s="1" t="s">
        <v>43</v>
      </c>
      <c r="D108" s="1" t="s">
        <v>44</v>
      </c>
      <c r="E108" s="1">
        <v>2107</v>
      </c>
      <c r="H108" s="1">
        <v>2016</v>
      </c>
      <c r="I108" s="1">
        <v>2</v>
      </c>
      <c r="J108" s="1" t="s">
        <v>43</v>
      </c>
      <c r="K108" s="1" t="s">
        <v>44</v>
      </c>
      <c r="L108" s="15">
        <v>117.9</v>
      </c>
    </row>
    <row r="109" spans="1:12" x14ac:dyDescent="0.25">
      <c r="A109" s="1">
        <v>2016</v>
      </c>
      <c r="B109" s="1">
        <v>2</v>
      </c>
      <c r="C109" s="1" t="s">
        <v>45</v>
      </c>
      <c r="D109" s="1" t="s">
        <v>46</v>
      </c>
      <c r="E109" s="1">
        <v>1735</v>
      </c>
      <c r="H109" s="1">
        <v>2016</v>
      </c>
      <c r="I109" s="1">
        <v>2</v>
      </c>
      <c r="J109" s="1" t="s">
        <v>45</v>
      </c>
      <c r="K109" s="1" t="s">
        <v>46</v>
      </c>
      <c r="L109" s="15">
        <v>111.81</v>
      </c>
    </row>
    <row r="110" spans="1:12" x14ac:dyDescent="0.25">
      <c r="A110" s="1">
        <v>2016</v>
      </c>
      <c r="B110" s="1">
        <v>2</v>
      </c>
      <c r="C110" s="1" t="s">
        <v>47</v>
      </c>
      <c r="D110" s="1" t="s">
        <v>48</v>
      </c>
      <c r="E110" s="1">
        <v>1135</v>
      </c>
      <c r="H110" s="1">
        <v>2016</v>
      </c>
      <c r="I110" s="1">
        <v>2</v>
      </c>
      <c r="J110" s="1" t="s">
        <v>47</v>
      </c>
      <c r="K110" s="1" t="s">
        <v>48</v>
      </c>
      <c r="L110" s="15">
        <v>98.15</v>
      </c>
    </row>
    <row r="111" spans="1:12" x14ac:dyDescent="0.25">
      <c r="A111" s="1">
        <v>2016</v>
      </c>
      <c r="B111" s="1">
        <v>2</v>
      </c>
      <c r="C111" s="1" t="s">
        <v>49</v>
      </c>
      <c r="D111" s="1" t="s">
        <v>50</v>
      </c>
      <c r="E111" s="1">
        <v>648</v>
      </c>
      <c r="H111" s="1">
        <v>2016</v>
      </c>
      <c r="I111" s="1">
        <v>2</v>
      </c>
      <c r="J111" s="1" t="s">
        <v>49</v>
      </c>
      <c r="K111" s="1" t="s">
        <v>50</v>
      </c>
      <c r="L111" s="15">
        <v>102.23</v>
      </c>
    </row>
    <row r="112" spans="1:12" x14ac:dyDescent="0.25">
      <c r="A112" s="1">
        <v>2016</v>
      </c>
      <c r="B112" s="1">
        <v>2</v>
      </c>
      <c r="C112" s="1" t="s">
        <v>51</v>
      </c>
      <c r="D112" s="1" t="s">
        <v>52</v>
      </c>
      <c r="E112" s="1">
        <v>2029</v>
      </c>
      <c r="H112" s="1">
        <v>2016</v>
      </c>
      <c r="I112" s="1">
        <v>2</v>
      </c>
      <c r="J112" s="1" t="s">
        <v>51</v>
      </c>
      <c r="K112" s="1" t="s">
        <v>52</v>
      </c>
      <c r="L112" s="15">
        <v>105.82</v>
      </c>
    </row>
    <row r="113" spans="1:12" x14ac:dyDescent="0.25">
      <c r="A113" s="1">
        <v>2016</v>
      </c>
      <c r="B113" s="1">
        <v>2</v>
      </c>
      <c r="C113" s="1" t="s">
        <v>53</v>
      </c>
      <c r="D113" s="1" t="s">
        <v>52</v>
      </c>
      <c r="E113" s="1">
        <v>2311</v>
      </c>
      <c r="H113" s="1">
        <v>2016</v>
      </c>
      <c r="I113" s="1">
        <v>2</v>
      </c>
      <c r="J113" s="1" t="s">
        <v>53</v>
      </c>
      <c r="K113" s="1" t="s">
        <v>52</v>
      </c>
      <c r="L113" s="15">
        <v>108.72</v>
      </c>
    </row>
    <row r="114" spans="1:12" x14ac:dyDescent="0.25">
      <c r="A114" s="1">
        <v>2016</v>
      </c>
      <c r="B114" s="1">
        <v>2</v>
      </c>
      <c r="C114" s="1" t="s">
        <v>54</v>
      </c>
      <c r="D114" s="1" t="s">
        <v>55</v>
      </c>
      <c r="E114" s="1">
        <v>1605</v>
      </c>
      <c r="H114" s="1">
        <v>2016</v>
      </c>
      <c r="I114" s="1">
        <v>2</v>
      </c>
      <c r="J114" s="1" t="s">
        <v>54</v>
      </c>
      <c r="K114" s="1" t="s">
        <v>55</v>
      </c>
      <c r="L114" s="15">
        <v>97.7</v>
      </c>
    </row>
    <row r="115" spans="1:12" x14ac:dyDescent="0.25">
      <c r="A115" s="1">
        <v>2016</v>
      </c>
      <c r="B115" s="1">
        <v>2</v>
      </c>
      <c r="C115" s="1" t="s">
        <v>56</v>
      </c>
      <c r="D115" s="1" t="s">
        <v>57</v>
      </c>
      <c r="E115" s="1">
        <v>1205</v>
      </c>
      <c r="H115" s="1">
        <v>2016</v>
      </c>
      <c r="I115" s="1">
        <v>2</v>
      </c>
      <c r="J115" s="1" t="s">
        <v>56</v>
      </c>
      <c r="K115" s="1" t="s">
        <v>57</v>
      </c>
      <c r="L115" s="15">
        <v>117.25</v>
      </c>
    </row>
    <row r="116" spans="1:12" x14ac:dyDescent="0.25">
      <c r="A116" s="1">
        <v>2016</v>
      </c>
      <c r="B116" s="1">
        <v>2</v>
      </c>
      <c r="C116" s="1" t="s">
        <v>58</v>
      </c>
      <c r="D116" s="1" t="s">
        <v>59</v>
      </c>
      <c r="E116" s="1">
        <v>2219</v>
      </c>
      <c r="H116" s="1">
        <v>2016</v>
      </c>
      <c r="I116" s="1">
        <v>2</v>
      </c>
      <c r="J116" s="1" t="s">
        <v>58</v>
      </c>
      <c r="K116" s="1" t="s">
        <v>59</v>
      </c>
      <c r="L116" s="15">
        <v>87.71</v>
      </c>
    </row>
    <row r="117" spans="1:12" x14ac:dyDescent="0.25">
      <c r="A117" s="1">
        <v>2016</v>
      </c>
      <c r="B117" s="1">
        <v>2</v>
      </c>
      <c r="C117" s="1" t="s">
        <v>60</v>
      </c>
      <c r="D117" s="1" t="s">
        <v>61</v>
      </c>
      <c r="E117" s="1">
        <v>1893</v>
      </c>
      <c r="H117" s="1">
        <v>2016</v>
      </c>
      <c r="I117" s="1">
        <v>2</v>
      </c>
      <c r="J117" s="1" t="s">
        <v>60</v>
      </c>
      <c r="K117" s="1" t="s">
        <v>61</v>
      </c>
      <c r="L117" s="15">
        <v>93.96</v>
      </c>
    </row>
    <row r="118" spans="1:12" x14ac:dyDescent="0.25">
      <c r="A118" s="1">
        <v>2016</v>
      </c>
      <c r="B118" s="1">
        <v>2</v>
      </c>
      <c r="C118" s="1" t="s">
        <v>62</v>
      </c>
      <c r="D118" s="1" t="s">
        <v>63</v>
      </c>
      <c r="E118" s="1">
        <v>860</v>
      </c>
      <c r="H118" s="1">
        <v>2016</v>
      </c>
      <c r="I118" s="1">
        <v>2</v>
      </c>
      <c r="J118" s="1" t="s">
        <v>62</v>
      </c>
      <c r="K118" s="1" t="s">
        <v>63</v>
      </c>
      <c r="L118" s="15">
        <v>98.47</v>
      </c>
    </row>
    <row r="119" spans="1:12" x14ac:dyDescent="0.25">
      <c r="A119" s="1">
        <v>2016</v>
      </c>
      <c r="B119" s="1">
        <v>2</v>
      </c>
      <c r="C119" s="1" t="s">
        <v>64</v>
      </c>
      <c r="D119" s="1" t="s">
        <v>65</v>
      </c>
      <c r="E119" s="1">
        <v>1664</v>
      </c>
      <c r="H119" s="1">
        <v>2016</v>
      </c>
      <c r="I119" s="1">
        <v>2</v>
      </c>
      <c r="J119" s="1" t="s">
        <v>64</v>
      </c>
      <c r="K119" s="1" t="s">
        <v>65</v>
      </c>
      <c r="L119" s="15">
        <v>112.93</v>
      </c>
    </row>
    <row r="120" spans="1:12" x14ac:dyDescent="0.25">
      <c r="A120" s="1">
        <v>2016</v>
      </c>
      <c r="B120" s="1">
        <v>2</v>
      </c>
      <c r="C120" s="1" t="s">
        <v>66</v>
      </c>
      <c r="D120" s="1" t="s">
        <v>67</v>
      </c>
      <c r="E120" s="1">
        <v>998</v>
      </c>
      <c r="H120" s="1">
        <v>2016</v>
      </c>
      <c r="I120" s="1">
        <v>2</v>
      </c>
      <c r="J120" s="1" t="s">
        <v>66</v>
      </c>
      <c r="K120" s="1" t="s">
        <v>67</v>
      </c>
      <c r="L120" s="15">
        <v>107.8</v>
      </c>
    </row>
    <row r="121" spans="1:12" x14ac:dyDescent="0.25">
      <c r="A121" s="1">
        <v>2016</v>
      </c>
      <c r="B121" s="1">
        <v>2</v>
      </c>
      <c r="C121" s="1" t="s">
        <v>68</v>
      </c>
      <c r="D121" s="1" t="s">
        <v>69</v>
      </c>
      <c r="E121" s="1">
        <v>1095</v>
      </c>
      <c r="H121" s="1">
        <v>2016</v>
      </c>
      <c r="I121" s="1">
        <v>2</v>
      </c>
      <c r="J121" s="1" t="s">
        <v>68</v>
      </c>
      <c r="K121" s="1" t="s">
        <v>69</v>
      </c>
      <c r="L121" s="15">
        <v>97.28</v>
      </c>
    </row>
    <row r="122" spans="1:12" x14ac:dyDescent="0.25">
      <c r="A122" s="1">
        <v>2016</v>
      </c>
      <c r="B122" s="1">
        <v>2</v>
      </c>
      <c r="C122" s="1" t="s">
        <v>70</v>
      </c>
      <c r="D122" s="1" t="s">
        <v>71</v>
      </c>
      <c r="E122" s="1">
        <v>1012</v>
      </c>
      <c r="H122" s="1">
        <v>2016</v>
      </c>
      <c r="I122" s="1">
        <v>2</v>
      </c>
      <c r="J122" s="1" t="s">
        <v>70</v>
      </c>
      <c r="K122" s="1" t="s">
        <v>71</v>
      </c>
      <c r="L122" s="15">
        <v>103.96</v>
      </c>
    </row>
    <row r="123" spans="1:12" x14ac:dyDescent="0.25">
      <c r="A123" s="1">
        <v>2016</v>
      </c>
      <c r="B123" s="1">
        <v>2</v>
      </c>
      <c r="C123" s="1" t="s">
        <v>72</v>
      </c>
      <c r="D123" s="1" t="s">
        <v>71</v>
      </c>
      <c r="E123" s="1">
        <v>824</v>
      </c>
      <c r="H123" s="1">
        <v>2016</v>
      </c>
      <c r="I123" s="1">
        <v>2</v>
      </c>
      <c r="J123" s="1" t="s">
        <v>72</v>
      </c>
      <c r="K123" s="1" t="s">
        <v>71</v>
      </c>
      <c r="L123" s="15">
        <v>114.59</v>
      </c>
    </row>
    <row r="124" spans="1:12" x14ac:dyDescent="0.25">
      <c r="A124" s="1">
        <v>2016</v>
      </c>
      <c r="B124" s="1">
        <v>3</v>
      </c>
      <c r="C124" s="1" t="s">
        <v>36</v>
      </c>
      <c r="D124" s="1" t="s">
        <v>36</v>
      </c>
      <c r="E124" s="1">
        <v>1580</v>
      </c>
      <c r="H124" s="1">
        <v>2016</v>
      </c>
      <c r="I124" s="1">
        <v>3</v>
      </c>
      <c r="J124" s="1" t="s">
        <v>36</v>
      </c>
      <c r="K124" s="1" t="s">
        <v>36</v>
      </c>
      <c r="L124" s="15">
        <v>98.73</v>
      </c>
    </row>
    <row r="125" spans="1:12" x14ac:dyDescent="0.25">
      <c r="A125" s="1">
        <v>2016</v>
      </c>
      <c r="B125" s="1">
        <v>3</v>
      </c>
      <c r="C125" s="1" t="s">
        <v>37</v>
      </c>
      <c r="D125" s="1" t="s">
        <v>38</v>
      </c>
      <c r="E125" s="1">
        <v>1216</v>
      </c>
      <c r="H125" s="1">
        <v>2016</v>
      </c>
      <c r="I125" s="1">
        <v>3</v>
      </c>
      <c r="J125" s="1" t="s">
        <v>37</v>
      </c>
      <c r="K125" s="1" t="s">
        <v>38</v>
      </c>
      <c r="L125" s="15">
        <v>100.15</v>
      </c>
    </row>
    <row r="126" spans="1:12" x14ac:dyDescent="0.25">
      <c r="A126" s="1">
        <v>2016</v>
      </c>
      <c r="B126" s="1">
        <v>3</v>
      </c>
      <c r="C126" s="1" t="s">
        <v>39</v>
      </c>
      <c r="D126" s="1" t="s">
        <v>40</v>
      </c>
      <c r="E126" s="1">
        <v>1644</v>
      </c>
      <c r="H126" s="1">
        <v>2016</v>
      </c>
      <c r="I126" s="1">
        <v>3</v>
      </c>
      <c r="J126" s="1" t="s">
        <v>39</v>
      </c>
      <c r="K126" s="1" t="s">
        <v>40</v>
      </c>
      <c r="L126" s="15">
        <v>103.79</v>
      </c>
    </row>
    <row r="127" spans="1:12" x14ac:dyDescent="0.25">
      <c r="A127" s="1">
        <v>2016</v>
      </c>
      <c r="B127" s="1">
        <v>3</v>
      </c>
      <c r="C127" s="1" t="s">
        <v>41</v>
      </c>
      <c r="D127" s="1" t="s">
        <v>42</v>
      </c>
      <c r="E127" s="1">
        <v>1483</v>
      </c>
      <c r="H127" s="1">
        <v>2016</v>
      </c>
      <c r="I127" s="1">
        <v>3</v>
      </c>
      <c r="J127" s="1" t="s">
        <v>41</v>
      </c>
      <c r="K127" s="1" t="s">
        <v>42</v>
      </c>
      <c r="L127" s="15">
        <v>112.37</v>
      </c>
    </row>
    <row r="128" spans="1:12" x14ac:dyDescent="0.25">
      <c r="A128" s="1">
        <v>2016</v>
      </c>
      <c r="B128" s="1">
        <v>3</v>
      </c>
      <c r="C128" s="1" t="s">
        <v>43</v>
      </c>
      <c r="D128" s="1" t="s">
        <v>44</v>
      </c>
      <c r="E128" s="1">
        <v>1664</v>
      </c>
      <c r="H128" s="1">
        <v>2016</v>
      </c>
      <c r="I128" s="1">
        <v>3</v>
      </c>
      <c r="J128" s="1" t="s">
        <v>43</v>
      </c>
      <c r="K128" s="1" t="s">
        <v>44</v>
      </c>
      <c r="L128" s="15">
        <v>100.43</v>
      </c>
    </row>
    <row r="129" spans="1:12" x14ac:dyDescent="0.25">
      <c r="A129" s="1">
        <v>2016</v>
      </c>
      <c r="B129" s="1">
        <v>3</v>
      </c>
      <c r="C129" s="1" t="s">
        <v>45</v>
      </c>
      <c r="D129" s="1" t="s">
        <v>46</v>
      </c>
      <c r="E129" s="1">
        <v>1130</v>
      </c>
      <c r="H129" s="1">
        <v>2016</v>
      </c>
      <c r="I129" s="1">
        <v>3</v>
      </c>
      <c r="J129" s="1" t="s">
        <v>45</v>
      </c>
      <c r="K129" s="1" t="s">
        <v>46</v>
      </c>
      <c r="L129" s="15">
        <v>85.57</v>
      </c>
    </row>
    <row r="130" spans="1:12" x14ac:dyDescent="0.25">
      <c r="A130" s="1">
        <v>2016</v>
      </c>
      <c r="B130" s="1">
        <v>3</v>
      </c>
      <c r="C130" s="1" t="s">
        <v>47</v>
      </c>
      <c r="D130" s="1" t="s">
        <v>48</v>
      </c>
      <c r="E130" s="1">
        <v>1613</v>
      </c>
      <c r="H130" s="1">
        <v>2016</v>
      </c>
      <c r="I130" s="1">
        <v>3</v>
      </c>
      <c r="J130" s="1" t="s">
        <v>47</v>
      </c>
      <c r="K130" s="1" t="s">
        <v>48</v>
      </c>
      <c r="L130" s="15">
        <v>105.37</v>
      </c>
    </row>
    <row r="131" spans="1:12" x14ac:dyDescent="0.25">
      <c r="A131" s="1">
        <v>2016</v>
      </c>
      <c r="B131" s="1">
        <v>3</v>
      </c>
      <c r="C131" s="1" t="s">
        <v>49</v>
      </c>
      <c r="D131" s="1" t="s">
        <v>50</v>
      </c>
      <c r="E131" s="1">
        <v>1903</v>
      </c>
      <c r="H131" s="1">
        <v>2016</v>
      </c>
      <c r="I131" s="1">
        <v>3</v>
      </c>
      <c r="J131" s="1" t="s">
        <v>49</v>
      </c>
      <c r="K131" s="1" t="s">
        <v>50</v>
      </c>
      <c r="L131" s="15">
        <v>87.54</v>
      </c>
    </row>
    <row r="132" spans="1:12" x14ac:dyDescent="0.25">
      <c r="A132" s="1">
        <v>2016</v>
      </c>
      <c r="B132" s="1">
        <v>3</v>
      </c>
      <c r="C132" s="1" t="s">
        <v>51</v>
      </c>
      <c r="D132" s="1" t="s">
        <v>52</v>
      </c>
      <c r="E132" s="1">
        <v>1956</v>
      </c>
      <c r="H132" s="1">
        <v>2016</v>
      </c>
      <c r="I132" s="1">
        <v>3</v>
      </c>
      <c r="J132" s="1" t="s">
        <v>51</v>
      </c>
      <c r="K132" s="1" t="s">
        <v>52</v>
      </c>
      <c r="L132" s="15">
        <v>102.95</v>
      </c>
    </row>
    <row r="133" spans="1:12" x14ac:dyDescent="0.25">
      <c r="A133" s="1">
        <v>2016</v>
      </c>
      <c r="B133" s="1">
        <v>3</v>
      </c>
      <c r="C133" s="1" t="s">
        <v>53</v>
      </c>
      <c r="D133" s="1" t="s">
        <v>52</v>
      </c>
      <c r="E133" s="1">
        <v>1649</v>
      </c>
      <c r="H133" s="1">
        <v>2016</v>
      </c>
      <c r="I133" s="1">
        <v>3</v>
      </c>
      <c r="J133" s="1" t="s">
        <v>53</v>
      </c>
      <c r="K133" s="1" t="s">
        <v>52</v>
      </c>
      <c r="L133" s="15">
        <v>89</v>
      </c>
    </row>
    <row r="134" spans="1:12" x14ac:dyDescent="0.25">
      <c r="A134" s="1">
        <v>2016</v>
      </c>
      <c r="B134" s="1">
        <v>3</v>
      </c>
      <c r="C134" s="1" t="s">
        <v>54</v>
      </c>
      <c r="D134" s="1" t="s">
        <v>55</v>
      </c>
      <c r="E134" s="1">
        <v>800</v>
      </c>
      <c r="H134" s="1">
        <v>2016</v>
      </c>
      <c r="I134" s="1">
        <v>3</v>
      </c>
      <c r="J134" s="1" t="s">
        <v>54</v>
      </c>
      <c r="K134" s="1" t="s">
        <v>55</v>
      </c>
      <c r="L134" s="15">
        <v>105.36</v>
      </c>
    </row>
    <row r="135" spans="1:12" x14ac:dyDescent="0.25">
      <c r="A135" s="1">
        <v>2016</v>
      </c>
      <c r="B135" s="1">
        <v>3</v>
      </c>
      <c r="C135" s="1" t="s">
        <v>56</v>
      </c>
      <c r="D135" s="1" t="s">
        <v>57</v>
      </c>
      <c r="E135" s="1">
        <v>818</v>
      </c>
      <c r="H135" s="1">
        <v>2016</v>
      </c>
      <c r="I135" s="1">
        <v>3</v>
      </c>
      <c r="J135" s="1" t="s">
        <v>56</v>
      </c>
      <c r="K135" s="1" t="s">
        <v>57</v>
      </c>
      <c r="L135" s="15">
        <v>92.24</v>
      </c>
    </row>
    <row r="136" spans="1:12" x14ac:dyDescent="0.25">
      <c r="A136" s="1">
        <v>2016</v>
      </c>
      <c r="B136" s="1">
        <v>3</v>
      </c>
      <c r="C136" s="1" t="s">
        <v>58</v>
      </c>
      <c r="D136" s="1" t="s">
        <v>59</v>
      </c>
      <c r="E136" s="1">
        <v>1522</v>
      </c>
      <c r="H136" s="1">
        <v>2016</v>
      </c>
      <c r="I136" s="1">
        <v>3</v>
      </c>
      <c r="J136" s="1" t="s">
        <v>58</v>
      </c>
      <c r="K136" s="1" t="s">
        <v>59</v>
      </c>
      <c r="L136" s="15">
        <v>94.5</v>
      </c>
    </row>
    <row r="137" spans="1:12" x14ac:dyDescent="0.25">
      <c r="A137" s="1">
        <v>2016</v>
      </c>
      <c r="B137" s="1">
        <v>3</v>
      </c>
      <c r="C137" s="1" t="s">
        <v>60</v>
      </c>
      <c r="D137" s="1" t="s">
        <v>61</v>
      </c>
      <c r="E137" s="1">
        <v>1573</v>
      </c>
      <c r="H137" s="1">
        <v>2016</v>
      </c>
      <c r="I137" s="1">
        <v>3</v>
      </c>
      <c r="J137" s="1" t="s">
        <v>60</v>
      </c>
      <c r="K137" s="1" t="s">
        <v>61</v>
      </c>
      <c r="L137" s="15">
        <v>98.78</v>
      </c>
    </row>
    <row r="138" spans="1:12" x14ac:dyDescent="0.25">
      <c r="A138" s="1">
        <v>2016</v>
      </c>
      <c r="B138" s="1">
        <v>3</v>
      </c>
      <c r="C138" s="1" t="s">
        <v>62</v>
      </c>
      <c r="D138" s="1" t="s">
        <v>63</v>
      </c>
      <c r="E138" s="1">
        <v>664</v>
      </c>
      <c r="H138" s="1">
        <v>2016</v>
      </c>
      <c r="I138" s="1">
        <v>3</v>
      </c>
      <c r="J138" s="1" t="s">
        <v>62</v>
      </c>
      <c r="K138" s="1" t="s">
        <v>63</v>
      </c>
      <c r="L138" s="15">
        <v>94.65</v>
      </c>
    </row>
    <row r="139" spans="1:12" x14ac:dyDescent="0.25">
      <c r="A139" s="1">
        <v>2016</v>
      </c>
      <c r="B139" s="1">
        <v>3</v>
      </c>
      <c r="C139" s="1" t="s">
        <v>64</v>
      </c>
      <c r="D139" s="1" t="s">
        <v>65</v>
      </c>
      <c r="E139" s="1">
        <v>2226</v>
      </c>
      <c r="H139" s="1">
        <v>2016</v>
      </c>
      <c r="I139" s="1">
        <v>3</v>
      </c>
      <c r="J139" s="1" t="s">
        <v>64</v>
      </c>
      <c r="K139" s="1" t="s">
        <v>65</v>
      </c>
      <c r="L139" s="15">
        <v>107.37</v>
      </c>
    </row>
    <row r="140" spans="1:12" x14ac:dyDescent="0.25">
      <c r="A140" s="1">
        <v>2016</v>
      </c>
      <c r="B140" s="1">
        <v>3</v>
      </c>
      <c r="C140" s="1" t="s">
        <v>66</v>
      </c>
      <c r="D140" s="1" t="s">
        <v>67</v>
      </c>
      <c r="E140" s="1">
        <v>1722</v>
      </c>
      <c r="H140" s="1">
        <v>2016</v>
      </c>
      <c r="I140" s="1">
        <v>3</v>
      </c>
      <c r="J140" s="1" t="s">
        <v>66</v>
      </c>
      <c r="K140" s="1" t="s">
        <v>67</v>
      </c>
      <c r="L140" s="15">
        <v>90.11</v>
      </c>
    </row>
    <row r="141" spans="1:12" x14ac:dyDescent="0.25">
      <c r="A141" s="1">
        <v>2016</v>
      </c>
      <c r="B141" s="1">
        <v>3</v>
      </c>
      <c r="C141" s="1" t="s">
        <v>68</v>
      </c>
      <c r="D141" s="1" t="s">
        <v>69</v>
      </c>
      <c r="E141" s="1">
        <v>2253</v>
      </c>
      <c r="H141" s="1">
        <v>2016</v>
      </c>
      <c r="I141" s="1">
        <v>3</v>
      </c>
      <c r="J141" s="1" t="s">
        <v>68</v>
      </c>
      <c r="K141" s="1" t="s">
        <v>69</v>
      </c>
      <c r="L141" s="15">
        <v>100.81</v>
      </c>
    </row>
    <row r="142" spans="1:12" x14ac:dyDescent="0.25">
      <c r="A142" s="1">
        <v>2016</v>
      </c>
      <c r="B142" s="1">
        <v>3</v>
      </c>
      <c r="C142" s="1" t="s">
        <v>70</v>
      </c>
      <c r="D142" s="1" t="s">
        <v>71</v>
      </c>
      <c r="E142" s="1">
        <v>1400</v>
      </c>
      <c r="H142" s="1">
        <v>2016</v>
      </c>
      <c r="I142" s="1">
        <v>3</v>
      </c>
      <c r="J142" s="1" t="s">
        <v>70</v>
      </c>
      <c r="K142" s="1" t="s">
        <v>71</v>
      </c>
      <c r="L142" s="15">
        <v>111.78</v>
      </c>
    </row>
    <row r="143" spans="1:12" x14ac:dyDescent="0.25">
      <c r="A143" s="1">
        <v>2016</v>
      </c>
      <c r="B143" s="1">
        <v>3</v>
      </c>
      <c r="C143" s="1" t="s">
        <v>72</v>
      </c>
      <c r="D143" s="1" t="s">
        <v>71</v>
      </c>
      <c r="E143" s="1">
        <v>823</v>
      </c>
      <c r="H143" s="1">
        <v>2016</v>
      </c>
      <c r="I143" s="1">
        <v>3</v>
      </c>
      <c r="J143" s="1" t="s">
        <v>72</v>
      </c>
      <c r="K143" s="1" t="s">
        <v>71</v>
      </c>
      <c r="L143" s="15">
        <v>105.34</v>
      </c>
    </row>
    <row r="144" spans="1:12" x14ac:dyDescent="0.25">
      <c r="A144" s="1">
        <v>2016</v>
      </c>
      <c r="B144" s="1">
        <v>4</v>
      </c>
      <c r="C144" s="1" t="s">
        <v>36</v>
      </c>
      <c r="D144" s="1" t="s">
        <v>36</v>
      </c>
      <c r="E144" s="1">
        <v>1975</v>
      </c>
      <c r="H144" s="1">
        <v>2016</v>
      </c>
      <c r="I144" s="1">
        <v>4</v>
      </c>
      <c r="J144" s="1" t="s">
        <v>36</v>
      </c>
      <c r="K144" s="1" t="s">
        <v>36</v>
      </c>
      <c r="L144" s="15">
        <v>88.63</v>
      </c>
    </row>
    <row r="145" spans="1:12" x14ac:dyDescent="0.25">
      <c r="A145" s="1">
        <v>2016</v>
      </c>
      <c r="B145" s="1">
        <v>4</v>
      </c>
      <c r="C145" s="1" t="s">
        <v>37</v>
      </c>
      <c r="D145" s="1" t="s">
        <v>38</v>
      </c>
      <c r="E145" s="1">
        <v>2036</v>
      </c>
      <c r="H145" s="1">
        <v>2016</v>
      </c>
      <c r="I145" s="1">
        <v>4</v>
      </c>
      <c r="J145" s="1" t="s">
        <v>37</v>
      </c>
      <c r="K145" s="1" t="s">
        <v>38</v>
      </c>
      <c r="L145" s="15">
        <v>93.87</v>
      </c>
    </row>
    <row r="146" spans="1:12" x14ac:dyDescent="0.25">
      <c r="A146" s="1">
        <v>2016</v>
      </c>
      <c r="B146" s="1">
        <v>4</v>
      </c>
      <c r="C146" s="1" t="s">
        <v>39</v>
      </c>
      <c r="D146" s="1" t="s">
        <v>40</v>
      </c>
      <c r="E146" s="1">
        <v>2009</v>
      </c>
      <c r="H146" s="1">
        <v>2016</v>
      </c>
      <c r="I146" s="1">
        <v>4</v>
      </c>
      <c r="J146" s="1" t="s">
        <v>39</v>
      </c>
      <c r="K146" s="1" t="s">
        <v>40</v>
      </c>
      <c r="L146" s="15">
        <v>93.89</v>
      </c>
    </row>
    <row r="147" spans="1:12" x14ac:dyDescent="0.25">
      <c r="A147" s="1">
        <v>2016</v>
      </c>
      <c r="B147" s="1">
        <v>4</v>
      </c>
      <c r="C147" s="1" t="s">
        <v>41</v>
      </c>
      <c r="D147" s="1" t="s">
        <v>42</v>
      </c>
      <c r="E147" s="1">
        <v>1176</v>
      </c>
      <c r="H147" s="1">
        <v>2016</v>
      </c>
      <c r="I147" s="1">
        <v>4</v>
      </c>
      <c r="J147" s="1" t="s">
        <v>41</v>
      </c>
      <c r="K147" s="1" t="s">
        <v>42</v>
      </c>
      <c r="L147" s="15">
        <v>107.76</v>
      </c>
    </row>
    <row r="148" spans="1:12" x14ac:dyDescent="0.25">
      <c r="A148" s="1">
        <v>2016</v>
      </c>
      <c r="B148" s="1">
        <v>4</v>
      </c>
      <c r="C148" s="1" t="s">
        <v>43</v>
      </c>
      <c r="D148" s="1" t="s">
        <v>44</v>
      </c>
      <c r="E148" s="1">
        <v>2026</v>
      </c>
      <c r="H148" s="1">
        <v>2016</v>
      </c>
      <c r="I148" s="1">
        <v>4</v>
      </c>
      <c r="J148" s="1" t="s">
        <v>43</v>
      </c>
      <c r="K148" s="1" t="s">
        <v>44</v>
      </c>
      <c r="L148" s="15">
        <v>105.45</v>
      </c>
    </row>
    <row r="149" spans="1:12" x14ac:dyDescent="0.25">
      <c r="A149" s="1">
        <v>2016</v>
      </c>
      <c r="B149" s="1">
        <v>4</v>
      </c>
      <c r="C149" s="1" t="s">
        <v>45</v>
      </c>
      <c r="D149" s="1" t="s">
        <v>46</v>
      </c>
      <c r="E149" s="1">
        <v>727</v>
      </c>
      <c r="H149" s="1">
        <v>2016</v>
      </c>
      <c r="I149" s="1">
        <v>4</v>
      </c>
      <c r="J149" s="1" t="s">
        <v>45</v>
      </c>
      <c r="K149" s="1" t="s">
        <v>46</v>
      </c>
      <c r="L149" s="15">
        <v>108.11</v>
      </c>
    </row>
    <row r="150" spans="1:12" x14ac:dyDescent="0.25">
      <c r="A150" s="1">
        <v>2016</v>
      </c>
      <c r="B150" s="1">
        <v>4</v>
      </c>
      <c r="C150" s="1" t="s">
        <v>47</v>
      </c>
      <c r="D150" s="1" t="s">
        <v>48</v>
      </c>
      <c r="E150" s="1">
        <v>1006</v>
      </c>
      <c r="H150" s="1">
        <v>2016</v>
      </c>
      <c r="I150" s="1">
        <v>4</v>
      </c>
      <c r="J150" s="1" t="s">
        <v>47</v>
      </c>
      <c r="K150" s="1" t="s">
        <v>48</v>
      </c>
      <c r="L150" s="15">
        <v>95.69</v>
      </c>
    </row>
    <row r="151" spans="1:12" x14ac:dyDescent="0.25">
      <c r="A151" s="1">
        <v>2016</v>
      </c>
      <c r="B151" s="1">
        <v>4</v>
      </c>
      <c r="C151" s="1" t="s">
        <v>49</v>
      </c>
      <c r="D151" s="1" t="s">
        <v>50</v>
      </c>
      <c r="E151" s="1">
        <v>1626</v>
      </c>
      <c r="H151" s="1">
        <v>2016</v>
      </c>
      <c r="I151" s="1">
        <v>4</v>
      </c>
      <c r="J151" s="1" t="s">
        <v>49</v>
      </c>
      <c r="K151" s="1" t="s">
        <v>50</v>
      </c>
      <c r="L151" s="15">
        <v>89.86</v>
      </c>
    </row>
    <row r="152" spans="1:12" x14ac:dyDescent="0.25">
      <c r="A152" s="1">
        <v>2016</v>
      </c>
      <c r="B152" s="1">
        <v>4</v>
      </c>
      <c r="C152" s="1" t="s">
        <v>51</v>
      </c>
      <c r="D152" s="1" t="s">
        <v>52</v>
      </c>
      <c r="E152" s="1">
        <v>1674</v>
      </c>
      <c r="H152" s="1">
        <v>2016</v>
      </c>
      <c r="I152" s="1">
        <v>4</v>
      </c>
      <c r="J152" s="1" t="s">
        <v>51</v>
      </c>
      <c r="K152" s="1" t="s">
        <v>52</v>
      </c>
      <c r="L152" s="15">
        <v>94.24</v>
      </c>
    </row>
    <row r="153" spans="1:12" x14ac:dyDescent="0.25">
      <c r="A153" s="1">
        <v>2016</v>
      </c>
      <c r="B153" s="1">
        <v>4</v>
      </c>
      <c r="C153" s="1" t="s">
        <v>53</v>
      </c>
      <c r="D153" s="1" t="s">
        <v>52</v>
      </c>
      <c r="E153" s="1">
        <v>1372</v>
      </c>
      <c r="H153" s="1">
        <v>2016</v>
      </c>
      <c r="I153" s="1">
        <v>4</v>
      </c>
      <c r="J153" s="1" t="s">
        <v>53</v>
      </c>
      <c r="K153" s="1" t="s">
        <v>52</v>
      </c>
      <c r="L153" s="15">
        <v>116.74</v>
      </c>
    </row>
    <row r="154" spans="1:12" x14ac:dyDescent="0.25">
      <c r="A154" s="1">
        <v>2016</v>
      </c>
      <c r="B154" s="1">
        <v>4</v>
      </c>
      <c r="C154" s="1" t="s">
        <v>54</v>
      </c>
      <c r="D154" s="1" t="s">
        <v>55</v>
      </c>
      <c r="E154" s="1">
        <v>1398</v>
      </c>
      <c r="H154" s="1">
        <v>2016</v>
      </c>
      <c r="I154" s="1">
        <v>4</v>
      </c>
      <c r="J154" s="1" t="s">
        <v>54</v>
      </c>
      <c r="K154" s="1" t="s">
        <v>55</v>
      </c>
      <c r="L154" s="15">
        <v>115.82</v>
      </c>
    </row>
    <row r="155" spans="1:12" x14ac:dyDescent="0.25">
      <c r="A155" s="1">
        <v>2016</v>
      </c>
      <c r="B155" s="1">
        <v>4</v>
      </c>
      <c r="C155" s="1" t="s">
        <v>56</v>
      </c>
      <c r="D155" s="1" t="s">
        <v>57</v>
      </c>
      <c r="E155" s="1">
        <v>2097</v>
      </c>
      <c r="H155" s="1">
        <v>2016</v>
      </c>
      <c r="I155" s="1">
        <v>4</v>
      </c>
      <c r="J155" s="1" t="s">
        <v>56</v>
      </c>
      <c r="K155" s="1" t="s">
        <v>57</v>
      </c>
      <c r="L155" s="15">
        <v>117.5</v>
      </c>
    </row>
    <row r="156" spans="1:12" x14ac:dyDescent="0.25">
      <c r="A156" s="1">
        <v>2016</v>
      </c>
      <c r="B156" s="1">
        <v>4</v>
      </c>
      <c r="C156" s="1" t="s">
        <v>58</v>
      </c>
      <c r="D156" s="1" t="s">
        <v>59</v>
      </c>
      <c r="E156" s="1">
        <v>1119</v>
      </c>
      <c r="H156" s="1">
        <v>2016</v>
      </c>
      <c r="I156" s="1">
        <v>4</v>
      </c>
      <c r="J156" s="1" t="s">
        <v>58</v>
      </c>
      <c r="K156" s="1" t="s">
        <v>59</v>
      </c>
      <c r="L156" s="15">
        <v>87.1</v>
      </c>
    </row>
    <row r="157" spans="1:12" x14ac:dyDescent="0.25">
      <c r="A157" s="1">
        <v>2016</v>
      </c>
      <c r="B157" s="1">
        <v>4</v>
      </c>
      <c r="C157" s="1" t="s">
        <v>60</v>
      </c>
      <c r="D157" s="1" t="s">
        <v>61</v>
      </c>
      <c r="E157" s="1">
        <v>1415</v>
      </c>
      <c r="H157" s="1">
        <v>2016</v>
      </c>
      <c r="I157" s="1">
        <v>4</v>
      </c>
      <c r="J157" s="1" t="s">
        <v>60</v>
      </c>
      <c r="K157" s="1" t="s">
        <v>61</v>
      </c>
      <c r="L157" s="15">
        <v>94.65</v>
      </c>
    </row>
    <row r="158" spans="1:12" x14ac:dyDescent="0.25">
      <c r="A158" s="1">
        <v>2016</v>
      </c>
      <c r="B158" s="1">
        <v>4</v>
      </c>
      <c r="C158" s="1" t="s">
        <v>62</v>
      </c>
      <c r="D158" s="1" t="s">
        <v>63</v>
      </c>
      <c r="E158" s="1">
        <v>2466</v>
      </c>
      <c r="H158" s="1">
        <v>2016</v>
      </c>
      <c r="I158" s="1">
        <v>4</v>
      </c>
      <c r="J158" s="1" t="s">
        <v>62</v>
      </c>
      <c r="K158" s="1" t="s">
        <v>63</v>
      </c>
      <c r="L158" s="15">
        <v>114.39</v>
      </c>
    </row>
    <row r="159" spans="1:12" x14ac:dyDescent="0.25">
      <c r="A159" s="1">
        <v>2016</v>
      </c>
      <c r="B159" s="1">
        <v>4</v>
      </c>
      <c r="C159" s="1" t="s">
        <v>64</v>
      </c>
      <c r="D159" s="1" t="s">
        <v>65</v>
      </c>
      <c r="E159" s="1">
        <v>1696</v>
      </c>
      <c r="H159" s="1">
        <v>2016</v>
      </c>
      <c r="I159" s="1">
        <v>4</v>
      </c>
      <c r="J159" s="1" t="s">
        <v>64</v>
      </c>
      <c r="K159" s="1" t="s">
        <v>65</v>
      </c>
      <c r="L159" s="15">
        <v>91.52</v>
      </c>
    </row>
    <row r="160" spans="1:12" x14ac:dyDescent="0.25">
      <c r="A160" s="1">
        <v>2016</v>
      </c>
      <c r="B160" s="1">
        <v>4</v>
      </c>
      <c r="C160" s="1" t="s">
        <v>66</v>
      </c>
      <c r="D160" s="1" t="s">
        <v>67</v>
      </c>
      <c r="E160" s="1">
        <v>1542</v>
      </c>
      <c r="H160" s="1">
        <v>2016</v>
      </c>
      <c r="I160" s="1">
        <v>4</v>
      </c>
      <c r="J160" s="1" t="s">
        <v>66</v>
      </c>
      <c r="K160" s="1" t="s">
        <v>67</v>
      </c>
      <c r="L160" s="15">
        <v>114.11</v>
      </c>
    </row>
    <row r="161" spans="1:12" x14ac:dyDescent="0.25">
      <c r="A161" s="1">
        <v>2016</v>
      </c>
      <c r="B161" s="1">
        <v>4</v>
      </c>
      <c r="C161" s="1" t="s">
        <v>68</v>
      </c>
      <c r="D161" s="1" t="s">
        <v>69</v>
      </c>
      <c r="E161" s="1">
        <v>1814</v>
      </c>
      <c r="H161" s="1">
        <v>2016</v>
      </c>
      <c r="I161" s="1">
        <v>4</v>
      </c>
      <c r="J161" s="1" t="s">
        <v>68</v>
      </c>
      <c r="K161" s="1" t="s">
        <v>69</v>
      </c>
      <c r="L161" s="15">
        <v>101.31</v>
      </c>
    </row>
    <row r="162" spans="1:12" x14ac:dyDescent="0.25">
      <c r="A162" s="1">
        <v>2016</v>
      </c>
      <c r="B162" s="1">
        <v>4</v>
      </c>
      <c r="C162" s="1" t="s">
        <v>70</v>
      </c>
      <c r="D162" s="1" t="s">
        <v>71</v>
      </c>
      <c r="E162" s="1">
        <v>2212</v>
      </c>
      <c r="H162" s="1">
        <v>2016</v>
      </c>
      <c r="I162" s="1">
        <v>4</v>
      </c>
      <c r="J162" s="1" t="s">
        <v>70</v>
      </c>
      <c r="K162" s="1" t="s">
        <v>71</v>
      </c>
      <c r="L162" s="15">
        <v>109.62</v>
      </c>
    </row>
    <row r="163" spans="1:12" x14ac:dyDescent="0.25">
      <c r="A163" s="1">
        <v>2016</v>
      </c>
      <c r="B163" s="1">
        <v>4</v>
      </c>
      <c r="C163" s="1" t="s">
        <v>72</v>
      </c>
      <c r="D163" s="1" t="s">
        <v>71</v>
      </c>
      <c r="E163" s="1">
        <v>777</v>
      </c>
      <c r="H163" s="1">
        <v>2016</v>
      </c>
      <c r="I163" s="1">
        <v>4</v>
      </c>
      <c r="J163" s="1" t="s">
        <v>72</v>
      </c>
      <c r="K163" s="1" t="s">
        <v>71</v>
      </c>
      <c r="L163" s="15">
        <v>102.94</v>
      </c>
    </row>
    <row r="164" spans="1:12" x14ac:dyDescent="0.25">
      <c r="A164" s="1" t="s">
        <v>31</v>
      </c>
      <c r="E164" s="1">
        <f>SUBTOTAL(109,GuestCount[Guests])</f>
        <v>241078</v>
      </c>
      <c r="H164" s="1" t="s">
        <v>31</v>
      </c>
      <c r="L164" s="15">
        <f>SUBTOTAL(101,AvgDailyRate[AvgDailyRate])</f>
        <v>101.92212500000002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96D7-49CC-2A4D-A3B0-58988F278F0E}">
  <dimension ref="A3:E100"/>
  <sheetViews>
    <sheetView topLeftCell="A65" zoomScaleNormal="100" zoomScalePageLayoutView="200" workbookViewId="0">
      <selection activeCell="E114" sqref="E114"/>
    </sheetView>
  </sheetViews>
  <sheetFormatPr defaultColWidth="7.5" defaultRowHeight="12" x14ac:dyDescent="0.25"/>
  <cols>
    <col min="1" max="1" width="7.5" style="1"/>
    <col min="2" max="2" width="10.69921875" style="1" customWidth="1"/>
    <col min="3" max="3" width="9.19921875" style="1" customWidth="1"/>
    <col min="4" max="5" width="12" style="1" customWidth="1"/>
    <col min="6" max="16384" width="7.5" style="1"/>
  </cols>
  <sheetData>
    <row r="3" spans="1:5" x14ac:dyDescent="0.25">
      <c r="A3" s="14" t="s">
        <v>29</v>
      </c>
      <c r="B3" s="14" t="s">
        <v>30</v>
      </c>
      <c r="C3" s="14" t="s">
        <v>23</v>
      </c>
      <c r="D3" s="14" t="s">
        <v>73</v>
      </c>
      <c r="E3" s="14" t="s">
        <v>74</v>
      </c>
    </row>
    <row r="4" spans="1:5" ht="15.6" x14ac:dyDescent="0.3">
      <c r="A4" s="1">
        <v>2015</v>
      </c>
      <c r="B4" s="1">
        <v>1</v>
      </c>
      <c r="C4" s="1" t="s">
        <v>18</v>
      </c>
      <c r="D4" s="1" t="s">
        <v>75</v>
      </c>
      <c r="E4" s="6">
        <v>37301</v>
      </c>
    </row>
    <row r="5" spans="1:5" ht="15.6" x14ac:dyDescent="0.3">
      <c r="A5" s="1">
        <v>2015</v>
      </c>
      <c r="B5" s="1">
        <v>1</v>
      </c>
      <c r="C5" s="1" t="s">
        <v>18</v>
      </c>
      <c r="D5" s="1" t="s">
        <v>76</v>
      </c>
      <c r="E5" s="6">
        <v>75640</v>
      </c>
    </row>
    <row r="6" spans="1:5" ht="15.6" x14ac:dyDescent="0.3">
      <c r="A6" s="1">
        <v>2015</v>
      </c>
      <c r="B6" s="1">
        <v>1</v>
      </c>
      <c r="C6" s="1" t="s">
        <v>18</v>
      </c>
      <c r="D6" s="1" t="s">
        <v>77</v>
      </c>
      <c r="E6" s="6">
        <v>57545</v>
      </c>
    </row>
    <row r="7" spans="1:5" ht="15.6" x14ac:dyDescent="0.3">
      <c r="A7" s="1">
        <v>2015</v>
      </c>
      <c r="B7" s="1">
        <v>1</v>
      </c>
      <c r="C7" s="1" t="s">
        <v>18</v>
      </c>
      <c r="D7" s="1" t="s">
        <v>78</v>
      </c>
      <c r="E7" s="6">
        <v>43287</v>
      </c>
    </row>
    <row r="8" spans="1:5" ht="15.6" x14ac:dyDescent="0.3">
      <c r="A8" s="1">
        <v>2015</v>
      </c>
      <c r="B8" s="1">
        <v>1</v>
      </c>
      <c r="C8" s="1" t="s">
        <v>16</v>
      </c>
      <c r="D8" s="1" t="s">
        <v>75</v>
      </c>
      <c r="E8" s="6">
        <v>62013</v>
      </c>
    </row>
    <row r="9" spans="1:5" ht="15.6" x14ac:dyDescent="0.3">
      <c r="A9" s="1">
        <v>2015</v>
      </c>
      <c r="B9" s="1">
        <v>1</v>
      </c>
      <c r="C9" s="1" t="s">
        <v>16</v>
      </c>
      <c r="D9" s="1" t="s">
        <v>76</v>
      </c>
      <c r="E9" s="6">
        <v>58960</v>
      </c>
    </row>
    <row r="10" spans="1:5" ht="15.6" x14ac:dyDescent="0.3">
      <c r="A10" s="1">
        <v>2015</v>
      </c>
      <c r="B10" s="1">
        <v>1</v>
      </c>
      <c r="C10" s="1" t="s">
        <v>16</v>
      </c>
      <c r="D10" s="1" t="s">
        <v>77</v>
      </c>
      <c r="E10" s="6">
        <v>55261</v>
      </c>
    </row>
    <row r="11" spans="1:5" ht="15.6" x14ac:dyDescent="0.3">
      <c r="A11" s="1">
        <v>2015</v>
      </c>
      <c r="B11" s="1">
        <v>1</v>
      </c>
      <c r="C11" s="1" t="s">
        <v>16</v>
      </c>
      <c r="D11" s="1" t="s">
        <v>78</v>
      </c>
      <c r="E11" s="6">
        <v>75780</v>
      </c>
    </row>
    <row r="12" spans="1:5" ht="15.6" x14ac:dyDescent="0.3">
      <c r="A12" s="1">
        <v>2015</v>
      </c>
      <c r="B12" s="1">
        <v>1</v>
      </c>
      <c r="C12" s="1" t="s">
        <v>15</v>
      </c>
      <c r="D12" s="1" t="s">
        <v>75</v>
      </c>
      <c r="E12" s="6">
        <v>69559</v>
      </c>
    </row>
    <row r="13" spans="1:5" ht="15.6" x14ac:dyDescent="0.3">
      <c r="A13" s="1">
        <v>2015</v>
      </c>
      <c r="B13" s="1">
        <v>1</v>
      </c>
      <c r="C13" s="1" t="s">
        <v>15</v>
      </c>
      <c r="D13" s="1" t="s">
        <v>76</v>
      </c>
      <c r="E13" s="6">
        <v>59510</v>
      </c>
    </row>
    <row r="14" spans="1:5" ht="15.6" x14ac:dyDescent="0.3">
      <c r="A14" s="1">
        <v>2015</v>
      </c>
      <c r="B14" s="1">
        <v>1</v>
      </c>
      <c r="C14" s="1" t="s">
        <v>15</v>
      </c>
      <c r="D14" s="1" t="s">
        <v>77</v>
      </c>
      <c r="E14" s="6">
        <v>79962</v>
      </c>
    </row>
    <row r="15" spans="1:5" ht="15.6" x14ac:dyDescent="0.3">
      <c r="A15" s="1">
        <v>2015</v>
      </c>
      <c r="B15" s="1">
        <v>1</v>
      </c>
      <c r="C15" s="1" t="s">
        <v>15</v>
      </c>
      <c r="D15" s="1" t="s">
        <v>78</v>
      </c>
      <c r="E15" s="6">
        <v>41821</v>
      </c>
    </row>
    <row r="16" spans="1:5" ht="15.6" x14ac:dyDescent="0.3">
      <c r="A16" s="1">
        <v>2015</v>
      </c>
      <c r="B16" s="1">
        <v>2</v>
      </c>
      <c r="C16" s="1" t="s">
        <v>14</v>
      </c>
      <c r="D16" s="1" t="s">
        <v>75</v>
      </c>
      <c r="E16" s="6">
        <v>52165</v>
      </c>
    </row>
    <row r="17" spans="1:5" ht="15.6" x14ac:dyDescent="0.3">
      <c r="A17" s="1">
        <v>2015</v>
      </c>
      <c r="B17" s="1">
        <v>2</v>
      </c>
      <c r="C17" s="1" t="s">
        <v>14</v>
      </c>
      <c r="D17" s="1" t="s">
        <v>76</v>
      </c>
      <c r="E17" s="6">
        <v>40110</v>
      </c>
    </row>
    <row r="18" spans="1:5" ht="15.6" x14ac:dyDescent="0.3">
      <c r="A18" s="1">
        <v>2015</v>
      </c>
      <c r="B18" s="1">
        <v>2</v>
      </c>
      <c r="C18" s="1" t="s">
        <v>14</v>
      </c>
      <c r="D18" s="1" t="s">
        <v>77</v>
      </c>
      <c r="E18" s="6">
        <v>67261</v>
      </c>
    </row>
    <row r="19" spans="1:5" ht="15.6" x14ac:dyDescent="0.3">
      <c r="A19" s="1">
        <v>2015</v>
      </c>
      <c r="B19" s="1">
        <v>2</v>
      </c>
      <c r="C19" s="1" t="s">
        <v>14</v>
      </c>
      <c r="D19" s="1" t="s">
        <v>78</v>
      </c>
      <c r="E19" s="6">
        <v>47617</v>
      </c>
    </row>
    <row r="20" spans="1:5" ht="15.6" x14ac:dyDescent="0.3">
      <c r="A20" s="1">
        <v>2015</v>
      </c>
      <c r="B20" s="1">
        <v>2</v>
      </c>
      <c r="C20" s="1" t="s">
        <v>13</v>
      </c>
      <c r="D20" s="1" t="s">
        <v>75</v>
      </c>
      <c r="E20" s="6">
        <v>71176</v>
      </c>
    </row>
    <row r="21" spans="1:5" ht="15.6" x14ac:dyDescent="0.3">
      <c r="A21" s="1">
        <v>2015</v>
      </c>
      <c r="B21" s="1">
        <v>2</v>
      </c>
      <c r="C21" s="1" t="s">
        <v>13</v>
      </c>
      <c r="D21" s="1" t="s">
        <v>76</v>
      </c>
      <c r="E21" s="6">
        <v>65439</v>
      </c>
    </row>
    <row r="22" spans="1:5" ht="15.6" x14ac:dyDescent="0.3">
      <c r="A22" s="1">
        <v>2015</v>
      </c>
      <c r="B22" s="1">
        <v>2</v>
      </c>
      <c r="C22" s="1" t="s">
        <v>13</v>
      </c>
      <c r="D22" s="1" t="s">
        <v>77</v>
      </c>
      <c r="E22" s="6">
        <v>70582</v>
      </c>
    </row>
    <row r="23" spans="1:5" ht="15.6" x14ac:dyDescent="0.3">
      <c r="A23" s="1">
        <v>2015</v>
      </c>
      <c r="B23" s="1">
        <v>2</v>
      </c>
      <c r="C23" s="1" t="s">
        <v>13</v>
      </c>
      <c r="D23" s="1" t="s">
        <v>78</v>
      </c>
      <c r="E23" s="6">
        <v>35030</v>
      </c>
    </row>
    <row r="24" spans="1:5" ht="15.6" x14ac:dyDescent="0.3">
      <c r="A24" s="1">
        <v>2015</v>
      </c>
      <c r="B24" s="1">
        <v>2</v>
      </c>
      <c r="C24" s="1" t="s">
        <v>12</v>
      </c>
      <c r="D24" s="1" t="s">
        <v>75</v>
      </c>
      <c r="E24" s="6">
        <v>27103</v>
      </c>
    </row>
    <row r="25" spans="1:5" ht="15.6" x14ac:dyDescent="0.3">
      <c r="A25" s="1">
        <v>2015</v>
      </c>
      <c r="B25" s="1">
        <v>2</v>
      </c>
      <c r="C25" s="1" t="s">
        <v>12</v>
      </c>
      <c r="D25" s="1" t="s">
        <v>76</v>
      </c>
      <c r="E25" s="6">
        <v>44791</v>
      </c>
    </row>
    <row r="26" spans="1:5" ht="15.6" x14ac:dyDescent="0.3">
      <c r="A26" s="1">
        <v>2015</v>
      </c>
      <c r="B26" s="1">
        <v>2</v>
      </c>
      <c r="C26" s="1" t="s">
        <v>12</v>
      </c>
      <c r="D26" s="1" t="s">
        <v>77</v>
      </c>
      <c r="E26" s="6">
        <v>63287</v>
      </c>
    </row>
    <row r="27" spans="1:5" ht="15.6" x14ac:dyDescent="0.3">
      <c r="A27" s="1">
        <v>2015</v>
      </c>
      <c r="B27" s="1">
        <v>2</v>
      </c>
      <c r="C27" s="1" t="s">
        <v>12</v>
      </c>
      <c r="D27" s="1" t="s">
        <v>78</v>
      </c>
      <c r="E27" s="6">
        <v>42838</v>
      </c>
    </row>
    <row r="28" spans="1:5" ht="15.6" x14ac:dyDescent="0.3">
      <c r="A28" s="1">
        <v>2015</v>
      </c>
      <c r="B28" s="1">
        <v>3</v>
      </c>
      <c r="C28" s="1" t="s">
        <v>11</v>
      </c>
      <c r="D28" s="1" t="s">
        <v>75</v>
      </c>
      <c r="E28" s="6">
        <v>52318</v>
      </c>
    </row>
    <row r="29" spans="1:5" ht="15.6" x14ac:dyDescent="0.3">
      <c r="A29" s="1">
        <v>2015</v>
      </c>
      <c r="B29" s="1">
        <v>3</v>
      </c>
      <c r="C29" s="1" t="s">
        <v>11</v>
      </c>
      <c r="D29" s="1" t="s">
        <v>76</v>
      </c>
      <c r="E29" s="6">
        <v>72443</v>
      </c>
    </row>
    <row r="30" spans="1:5" ht="15.6" x14ac:dyDescent="0.3">
      <c r="A30" s="1">
        <v>2015</v>
      </c>
      <c r="B30" s="1">
        <v>3</v>
      </c>
      <c r="C30" s="1" t="s">
        <v>11</v>
      </c>
      <c r="D30" s="1" t="s">
        <v>77</v>
      </c>
      <c r="E30" s="6">
        <v>42517</v>
      </c>
    </row>
    <row r="31" spans="1:5" ht="15.6" x14ac:dyDescent="0.3">
      <c r="A31" s="1">
        <v>2015</v>
      </c>
      <c r="B31" s="1">
        <v>3</v>
      </c>
      <c r="C31" s="1" t="s">
        <v>11</v>
      </c>
      <c r="D31" s="1" t="s">
        <v>78</v>
      </c>
      <c r="E31" s="6">
        <v>77367</v>
      </c>
    </row>
    <row r="32" spans="1:5" ht="15.6" x14ac:dyDescent="0.3">
      <c r="A32" s="1">
        <v>2015</v>
      </c>
      <c r="B32" s="1">
        <v>3</v>
      </c>
      <c r="C32" s="1" t="s">
        <v>10</v>
      </c>
      <c r="D32" s="1" t="s">
        <v>75</v>
      </c>
      <c r="E32" s="6">
        <v>52065</v>
      </c>
    </row>
    <row r="33" spans="1:5" ht="15.6" x14ac:dyDescent="0.3">
      <c r="A33" s="1">
        <v>2015</v>
      </c>
      <c r="B33" s="1">
        <v>3</v>
      </c>
      <c r="C33" s="1" t="s">
        <v>10</v>
      </c>
      <c r="D33" s="1" t="s">
        <v>76</v>
      </c>
      <c r="E33" s="6">
        <v>52808</v>
      </c>
    </row>
    <row r="34" spans="1:5" ht="15.6" x14ac:dyDescent="0.3">
      <c r="A34" s="1">
        <v>2015</v>
      </c>
      <c r="B34" s="1">
        <v>3</v>
      </c>
      <c r="C34" s="1" t="s">
        <v>10</v>
      </c>
      <c r="D34" s="1" t="s">
        <v>77</v>
      </c>
      <c r="E34" s="6">
        <v>68390</v>
      </c>
    </row>
    <row r="35" spans="1:5" ht="15.6" x14ac:dyDescent="0.3">
      <c r="A35" s="1">
        <v>2015</v>
      </c>
      <c r="B35" s="1">
        <v>3</v>
      </c>
      <c r="C35" s="1" t="s">
        <v>10</v>
      </c>
      <c r="D35" s="1" t="s">
        <v>78</v>
      </c>
      <c r="E35" s="6">
        <v>69946</v>
      </c>
    </row>
    <row r="36" spans="1:5" ht="15.6" x14ac:dyDescent="0.3">
      <c r="A36" s="1">
        <v>2015</v>
      </c>
      <c r="B36" s="1">
        <v>3</v>
      </c>
      <c r="C36" s="1" t="s">
        <v>9</v>
      </c>
      <c r="D36" s="1" t="s">
        <v>75</v>
      </c>
      <c r="E36" s="6">
        <v>75666</v>
      </c>
    </row>
    <row r="37" spans="1:5" ht="15.6" x14ac:dyDescent="0.3">
      <c r="A37" s="1">
        <v>2015</v>
      </c>
      <c r="B37" s="1">
        <v>3</v>
      </c>
      <c r="C37" s="1" t="s">
        <v>9</v>
      </c>
      <c r="D37" s="1" t="s">
        <v>76</v>
      </c>
      <c r="E37" s="6">
        <v>46796</v>
      </c>
    </row>
    <row r="38" spans="1:5" ht="15.6" x14ac:dyDescent="0.3">
      <c r="A38" s="1">
        <v>2015</v>
      </c>
      <c r="B38" s="1">
        <v>3</v>
      </c>
      <c r="C38" s="1" t="s">
        <v>9</v>
      </c>
      <c r="D38" s="1" t="s">
        <v>77</v>
      </c>
      <c r="E38" s="6">
        <v>73540</v>
      </c>
    </row>
    <row r="39" spans="1:5" ht="15.6" x14ac:dyDescent="0.3">
      <c r="A39" s="1">
        <v>2015</v>
      </c>
      <c r="B39" s="1">
        <v>3</v>
      </c>
      <c r="C39" s="1" t="s">
        <v>9</v>
      </c>
      <c r="D39" s="1" t="s">
        <v>78</v>
      </c>
      <c r="E39" s="6">
        <v>40951</v>
      </c>
    </row>
    <row r="40" spans="1:5" ht="15.6" x14ac:dyDescent="0.3">
      <c r="A40" s="1">
        <v>2015</v>
      </c>
      <c r="B40" s="1">
        <v>4</v>
      </c>
      <c r="C40" s="1" t="s">
        <v>8</v>
      </c>
      <c r="D40" s="1" t="s">
        <v>75</v>
      </c>
      <c r="E40" s="6">
        <v>77433</v>
      </c>
    </row>
    <row r="41" spans="1:5" ht="15.6" x14ac:dyDescent="0.3">
      <c r="A41" s="1">
        <v>2015</v>
      </c>
      <c r="B41" s="1">
        <v>4</v>
      </c>
      <c r="C41" s="1" t="s">
        <v>8</v>
      </c>
      <c r="D41" s="1" t="s">
        <v>76</v>
      </c>
      <c r="E41" s="6">
        <v>32667</v>
      </c>
    </row>
    <row r="42" spans="1:5" ht="15.6" x14ac:dyDescent="0.3">
      <c r="A42" s="1">
        <v>2015</v>
      </c>
      <c r="B42" s="1">
        <v>4</v>
      </c>
      <c r="C42" s="1" t="s">
        <v>8</v>
      </c>
      <c r="D42" s="1" t="s">
        <v>77</v>
      </c>
      <c r="E42" s="6">
        <v>35316</v>
      </c>
    </row>
    <row r="43" spans="1:5" ht="15.6" x14ac:dyDescent="0.3">
      <c r="A43" s="1">
        <v>2015</v>
      </c>
      <c r="B43" s="1">
        <v>4</v>
      </c>
      <c r="C43" s="1" t="s">
        <v>8</v>
      </c>
      <c r="D43" s="1" t="s">
        <v>78</v>
      </c>
      <c r="E43" s="6">
        <v>72567</v>
      </c>
    </row>
    <row r="44" spans="1:5" ht="15.6" x14ac:dyDescent="0.3">
      <c r="A44" s="1">
        <v>2015</v>
      </c>
      <c r="B44" s="1">
        <v>4</v>
      </c>
      <c r="C44" s="1" t="s">
        <v>7</v>
      </c>
      <c r="D44" s="1" t="s">
        <v>75</v>
      </c>
      <c r="E44" s="6">
        <v>28398</v>
      </c>
    </row>
    <row r="45" spans="1:5" ht="15.6" x14ac:dyDescent="0.3">
      <c r="A45" s="1">
        <v>2015</v>
      </c>
      <c r="B45" s="1">
        <v>4</v>
      </c>
      <c r="C45" s="1" t="s">
        <v>7</v>
      </c>
      <c r="D45" s="1" t="s">
        <v>76</v>
      </c>
      <c r="E45" s="6">
        <v>43449</v>
      </c>
    </row>
    <row r="46" spans="1:5" ht="15.6" x14ac:dyDescent="0.3">
      <c r="A46" s="1">
        <v>2015</v>
      </c>
      <c r="B46" s="1">
        <v>4</v>
      </c>
      <c r="C46" s="1" t="s">
        <v>7</v>
      </c>
      <c r="D46" s="1" t="s">
        <v>77</v>
      </c>
      <c r="E46" s="6">
        <v>35381</v>
      </c>
    </row>
    <row r="47" spans="1:5" ht="15.6" x14ac:dyDescent="0.3">
      <c r="A47" s="1">
        <v>2015</v>
      </c>
      <c r="B47" s="1">
        <v>4</v>
      </c>
      <c r="C47" s="1" t="s">
        <v>7</v>
      </c>
      <c r="D47" s="1" t="s">
        <v>78</v>
      </c>
      <c r="E47" s="6">
        <v>64908</v>
      </c>
    </row>
    <row r="48" spans="1:5" ht="15.6" x14ac:dyDescent="0.3">
      <c r="A48" s="1">
        <v>2015</v>
      </c>
      <c r="B48" s="1">
        <v>4</v>
      </c>
      <c r="C48" s="1" t="s">
        <v>6</v>
      </c>
      <c r="D48" s="1" t="s">
        <v>75</v>
      </c>
      <c r="E48" s="6">
        <v>49790</v>
      </c>
    </row>
    <row r="49" spans="1:5" ht="15.6" x14ac:dyDescent="0.3">
      <c r="A49" s="1">
        <v>2015</v>
      </c>
      <c r="B49" s="1">
        <v>4</v>
      </c>
      <c r="C49" s="1" t="s">
        <v>6</v>
      </c>
      <c r="D49" s="1" t="s">
        <v>76</v>
      </c>
      <c r="E49" s="6">
        <v>49002</v>
      </c>
    </row>
    <row r="50" spans="1:5" ht="15.6" x14ac:dyDescent="0.3">
      <c r="A50" s="1">
        <v>2015</v>
      </c>
      <c r="B50" s="1">
        <v>4</v>
      </c>
      <c r="C50" s="1" t="s">
        <v>6</v>
      </c>
      <c r="D50" s="1" t="s">
        <v>77</v>
      </c>
      <c r="E50" s="6">
        <v>43481</v>
      </c>
    </row>
    <row r="51" spans="1:5" ht="15.6" x14ac:dyDescent="0.3">
      <c r="A51" s="1">
        <v>2015</v>
      </c>
      <c r="B51" s="1">
        <v>4</v>
      </c>
      <c r="C51" s="1" t="s">
        <v>6</v>
      </c>
      <c r="D51" s="1" t="s">
        <v>78</v>
      </c>
      <c r="E51" s="6">
        <v>73866</v>
      </c>
    </row>
    <row r="52" spans="1:5" ht="15.6" x14ac:dyDescent="0.3">
      <c r="A52" s="1">
        <v>2016</v>
      </c>
      <c r="B52" s="1">
        <v>1</v>
      </c>
      <c r="C52" s="1" t="s">
        <v>18</v>
      </c>
      <c r="D52" s="1" t="s">
        <v>75</v>
      </c>
      <c r="E52" s="6">
        <v>84430</v>
      </c>
    </row>
    <row r="53" spans="1:5" ht="15.6" x14ac:dyDescent="0.3">
      <c r="A53" s="1">
        <v>2016</v>
      </c>
      <c r="B53" s="1">
        <v>1</v>
      </c>
      <c r="C53" s="1" t="s">
        <v>18</v>
      </c>
      <c r="D53" s="1" t="s">
        <v>76</v>
      </c>
      <c r="E53" s="6">
        <v>46964</v>
      </c>
    </row>
    <row r="54" spans="1:5" ht="15.6" x14ac:dyDescent="0.3">
      <c r="A54" s="1">
        <v>2016</v>
      </c>
      <c r="B54" s="1">
        <v>1</v>
      </c>
      <c r="C54" s="1" t="s">
        <v>18</v>
      </c>
      <c r="D54" s="1" t="s">
        <v>77</v>
      </c>
      <c r="E54" s="6">
        <v>52440</v>
      </c>
    </row>
    <row r="55" spans="1:5" ht="15.6" x14ac:dyDescent="0.3">
      <c r="A55" s="1">
        <v>2016</v>
      </c>
      <c r="B55" s="1">
        <v>1</v>
      </c>
      <c r="C55" s="1" t="s">
        <v>18</v>
      </c>
      <c r="D55" s="1" t="s">
        <v>78</v>
      </c>
      <c r="E55" s="6">
        <v>27753</v>
      </c>
    </row>
    <row r="56" spans="1:5" ht="15.6" x14ac:dyDescent="0.3">
      <c r="A56" s="1">
        <v>2016</v>
      </c>
      <c r="B56" s="1">
        <v>1</v>
      </c>
      <c r="C56" s="1" t="s">
        <v>16</v>
      </c>
      <c r="D56" s="1" t="s">
        <v>75</v>
      </c>
      <c r="E56" s="6">
        <v>72544</v>
      </c>
    </row>
    <row r="57" spans="1:5" ht="15.6" x14ac:dyDescent="0.3">
      <c r="A57" s="1">
        <v>2016</v>
      </c>
      <c r="B57" s="1">
        <v>1</v>
      </c>
      <c r="C57" s="1" t="s">
        <v>16</v>
      </c>
      <c r="D57" s="1" t="s">
        <v>76</v>
      </c>
      <c r="E57" s="6">
        <v>62182</v>
      </c>
    </row>
    <row r="58" spans="1:5" ht="15.6" x14ac:dyDescent="0.3">
      <c r="A58" s="1">
        <v>2016</v>
      </c>
      <c r="B58" s="1">
        <v>1</v>
      </c>
      <c r="C58" s="1" t="s">
        <v>16</v>
      </c>
      <c r="D58" s="1" t="s">
        <v>77</v>
      </c>
      <c r="E58" s="6">
        <v>87430</v>
      </c>
    </row>
    <row r="59" spans="1:5" ht="15.6" x14ac:dyDescent="0.3">
      <c r="A59" s="1">
        <v>2016</v>
      </c>
      <c r="B59" s="1">
        <v>1</v>
      </c>
      <c r="C59" s="1" t="s">
        <v>16</v>
      </c>
      <c r="D59" s="1" t="s">
        <v>78</v>
      </c>
      <c r="E59" s="6">
        <v>93837</v>
      </c>
    </row>
    <row r="60" spans="1:5" ht="15.6" x14ac:dyDescent="0.3">
      <c r="A60" s="1">
        <v>2016</v>
      </c>
      <c r="B60" s="1">
        <v>1</v>
      </c>
      <c r="C60" s="1" t="s">
        <v>15</v>
      </c>
      <c r="D60" s="1" t="s">
        <v>75</v>
      </c>
      <c r="E60" s="6">
        <v>22157</v>
      </c>
    </row>
    <row r="61" spans="1:5" ht="15.6" x14ac:dyDescent="0.3">
      <c r="A61" s="1">
        <v>2016</v>
      </c>
      <c r="B61" s="1">
        <v>1</v>
      </c>
      <c r="C61" s="1" t="s">
        <v>15</v>
      </c>
      <c r="D61" s="1" t="s">
        <v>76</v>
      </c>
      <c r="E61" s="6">
        <v>85423</v>
      </c>
    </row>
    <row r="62" spans="1:5" ht="15.6" x14ac:dyDescent="0.3">
      <c r="A62" s="1">
        <v>2016</v>
      </c>
      <c r="B62" s="1">
        <v>1</v>
      </c>
      <c r="C62" s="1" t="s">
        <v>15</v>
      </c>
      <c r="D62" s="1" t="s">
        <v>77</v>
      </c>
      <c r="E62" s="6">
        <v>61182</v>
      </c>
    </row>
    <row r="63" spans="1:5" ht="15.6" x14ac:dyDescent="0.3">
      <c r="A63" s="1">
        <v>2016</v>
      </c>
      <c r="B63" s="1">
        <v>1</v>
      </c>
      <c r="C63" s="1" t="s">
        <v>15</v>
      </c>
      <c r="D63" s="1" t="s">
        <v>78</v>
      </c>
      <c r="E63" s="6">
        <v>18754</v>
      </c>
    </row>
    <row r="64" spans="1:5" ht="15.6" x14ac:dyDescent="0.3">
      <c r="A64" s="1">
        <v>2016</v>
      </c>
      <c r="B64" s="1">
        <v>2</v>
      </c>
      <c r="C64" s="1" t="s">
        <v>14</v>
      </c>
      <c r="D64" s="1" t="s">
        <v>75</v>
      </c>
      <c r="E64" s="6">
        <v>18468</v>
      </c>
    </row>
    <row r="65" spans="1:5" ht="15.6" x14ac:dyDescent="0.3">
      <c r="A65" s="1">
        <v>2016</v>
      </c>
      <c r="B65" s="1">
        <v>2</v>
      </c>
      <c r="C65" s="1" t="s">
        <v>14</v>
      </c>
      <c r="D65" s="1" t="s">
        <v>76</v>
      </c>
      <c r="E65" s="6">
        <v>84635</v>
      </c>
    </row>
    <row r="66" spans="1:5" ht="15.6" x14ac:dyDescent="0.3">
      <c r="A66" s="1">
        <v>2016</v>
      </c>
      <c r="B66" s="1">
        <v>2</v>
      </c>
      <c r="C66" s="1" t="s">
        <v>14</v>
      </c>
      <c r="D66" s="1" t="s">
        <v>77</v>
      </c>
      <c r="E66" s="6">
        <v>25513</v>
      </c>
    </row>
    <row r="67" spans="1:5" ht="15.6" x14ac:dyDescent="0.3">
      <c r="A67" s="1">
        <v>2016</v>
      </c>
      <c r="B67" s="1">
        <v>2</v>
      </c>
      <c r="C67" s="1" t="s">
        <v>14</v>
      </c>
      <c r="D67" s="1" t="s">
        <v>78</v>
      </c>
      <c r="E67" s="6">
        <v>44664</v>
      </c>
    </row>
    <row r="68" spans="1:5" ht="15.6" x14ac:dyDescent="0.3">
      <c r="A68" s="1">
        <v>2016</v>
      </c>
      <c r="B68" s="1">
        <v>2</v>
      </c>
      <c r="C68" s="1" t="s">
        <v>13</v>
      </c>
      <c r="D68" s="1" t="s">
        <v>75</v>
      </c>
      <c r="E68" s="6">
        <v>92183</v>
      </c>
    </row>
    <row r="69" spans="1:5" ht="15.6" x14ac:dyDescent="0.3">
      <c r="A69" s="1">
        <v>2016</v>
      </c>
      <c r="B69" s="1">
        <v>2</v>
      </c>
      <c r="C69" s="1" t="s">
        <v>13</v>
      </c>
      <c r="D69" s="1" t="s">
        <v>76</v>
      </c>
      <c r="E69" s="6">
        <v>53164</v>
      </c>
    </row>
    <row r="70" spans="1:5" ht="15.6" x14ac:dyDescent="0.3">
      <c r="A70" s="1">
        <v>2016</v>
      </c>
      <c r="B70" s="1">
        <v>2</v>
      </c>
      <c r="C70" s="1" t="s">
        <v>13</v>
      </c>
      <c r="D70" s="1" t="s">
        <v>77</v>
      </c>
      <c r="E70" s="6">
        <v>22790</v>
      </c>
    </row>
    <row r="71" spans="1:5" ht="15.6" x14ac:dyDescent="0.3">
      <c r="A71" s="1">
        <v>2016</v>
      </c>
      <c r="B71" s="1">
        <v>2</v>
      </c>
      <c r="C71" s="1" t="s">
        <v>13</v>
      </c>
      <c r="D71" s="1" t="s">
        <v>78</v>
      </c>
      <c r="E71" s="6">
        <v>51804</v>
      </c>
    </row>
    <row r="72" spans="1:5" ht="15.6" x14ac:dyDescent="0.3">
      <c r="A72" s="1">
        <v>2016</v>
      </c>
      <c r="B72" s="1">
        <v>2</v>
      </c>
      <c r="C72" s="1" t="s">
        <v>12</v>
      </c>
      <c r="D72" s="1" t="s">
        <v>75</v>
      </c>
      <c r="E72" s="6">
        <v>20778</v>
      </c>
    </row>
    <row r="73" spans="1:5" ht="15.6" x14ac:dyDescent="0.3">
      <c r="A73" s="1">
        <v>2016</v>
      </c>
      <c r="B73" s="1">
        <v>2</v>
      </c>
      <c r="C73" s="1" t="s">
        <v>12</v>
      </c>
      <c r="D73" s="1" t="s">
        <v>76</v>
      </c>
      <c r="E73" s="6">
        <v>37751</v>
      </c>
    </row>
    <row r="74" spans="1:5" ht="15.6" x14ac:dyDescent="0.3">
      <c r="A74" s="1">
        <v>2016</v>
      </c>
      <c r="B74" s="1">
        <v>2</v>
      </c>
      <c r="C74" s="1" t="s">
        <v>12</v>
      </c>
      <c r="D74" s="1" t="s">
        <v>77</v>
      </c>
      <c r="E74" s="6">
        <v>79844</v>
      </c>
    </row>
    <row r="75" spans="1:5" ht="15.6" x14ac:dyDescent="0.3">
      <c r="A75" s="1">
        <v>2016</v>
      </c>
      <c r="B75" s="1">
        <v>2</v>
      </c>
      <c r="C75" s="1" t="s">
        <v>12</v>
      </c>
      <c r="D75" s="1" t="s">
        <v>78</v>
      </c>
      <c r="E75" s="6">
        <v>58982</v>
      </c>
    </row>
    <row r="76" spans="1:5" ht="15.6" x14ac:dyDescent="0.3">
      <c r="A76" s="1">
        <v>2016</v>
      </c>
      <c r="B76" s="1">
        <v>3</v>
      </c>
      <c r="C76" s="1" t="s">
        <v>11</v>
      </c>
      <c r="D76" s="1" t="s">
        <v>75</v>
      </c>
      <c r="E76" s="6">
        <v>26912</v>
      </c>
    </row>
    <row r="77" spans="1:5" ht="15.6" x14ac:dyDescent="0.3">
      <c r="A77" s="1">
        <v>2016</v>
      </c>
      <c r="B77" s="1">
        <v>3</v>
      </c>
      <c r="C77" s="1" t="s">
        <v>11</v>
      </c>
      <c r="D77" s="1" t="s">
        <v>76</v>
      </c>
      <c r="E77" s="6">
        <v>77981</v>
      </c>
    </row>
    <row r="78" spans="1:5" ht="15.6" x14ac:dyDescent="0.3">
      <c r="A78" s="1">
        <v>2016</v>
      </c>
      <c r="B78" s="1">
        <v>3</v>
      </c>
      <c r="C78" s="1" t="s">
        <v>11</v>
      </c>
      <c r="D78" s="1" t="s">
        <v>77</v>
      </c>
      <c r="E78" s="6">
        <v>29758</v>
      </c>
    </row>
    <row r="79" spans="1:5" ht="15.6" x14ac:dyDescent="0.3">
      <c r="A79" s="1">
        <v>2016</v>
      </c>
      <c r="B79" s="1">
        <v>3</v>
      </c>
      <c r="C79" s="1" t="s">
        <v>11</v>
      </c>
      <c r="D79" s="1" t="s">
        <v>78</v>
      </c>
      <c r="E79" s="6">
        <v>71189</v>
      </c>
    </row>
    <row r="80" spans="1:5" ht="15.6" x14ac:dyDescent="0.3">
      <c r="A80" s="1">
        <v>2016</v>
      </c>
      <c r="B80" s="1">
        <v>3</v>
      </c>
      <c r="C80" s="1" t="s">
        <v>10</v>
      </c>
      <c r="D80" s="1" t="s">
        <v>75</v>
      </c>
      <c r="E80" s="6">
        <v>74910</v>
      </c>
    </row>
    <row r="81" spans="1:5" ht="15.6" x14ac:dyDescent="0.3">
      <c r="A81" s="1">
        <v>2016</v>
      </c>
      <c r="B81" s="1">
        <v>3</v>
      </c>
      <c r="C81" s="1" t="s">
        <v>10</v>
      </c>
      <c r="D81" s="1" t="s">
        <v>76</v>
      </c>
      <c r="E81" s="6">
        <v>36886</v>
      </c>
    </row>
    <row r="82" spans="1:5" ht="15.6" x14ac:dyDescent="0.3">
      <c r="A82" s="1">
        <v>2016</v>
      </c>
      <c r="B82" s="1">
        <v>3</v>
      </c>
      <c r="C82" s="1" t="s">
        <v>10</v>
      </c>
      <c r="D82" s="1" t="s">
        <v>77</v>
      </c>
      <c r="E82" s="6">
        <v>93802</v>
      </c>
    </row>
    <row r="83" spans="1:5" ht="15.6" x14ac:dyDescent="0.3">
      <c r="A83" s="1">
        <v>2016</v>
      </c>
      <c r="B83" s="1">
        <v>3</v>
      </c>
      <c r="C83" s="1" t="s">
        <v>10</v>
      </c>
      <c r="D83" s="1" t="s">
        <v>78</v>
      </c>
      <c r="E83" s="6">
        <v>64232</v>
      </c>
    </row>
    <row r="84" spans="1:5" ht="15.6" x14ac:dyDescent="0.3">
      <c r="A84" s="1">
        <v>2016</v>
      </c>
      <c r="B84" s="1">
        <v>3</v>
      </c>
      <c r="C84" s="1" t="s">
        <v>9</v>
      </c>
      <c r="D84" s="1" t="s">
        <v>75</v>
      </c>
      <c r="E84" s="6">
        <v>29862</v>
      </c>
    </row>
    <row r="85" spans="1:5" ht="15.6" x14ac:dyDescent="0.3">
      <c r="A85" s="1">
        <v>2016</v>
      </c>
      <c r="B85" s="1">
        <v>3</v>
      </c>
      <c r="C85" s="1" t="s">
        <v>9</v>
      </c>
      <c r="D85" s="1" t="s">
        <v>76</v>
      </c>
      <c r="E85" s="6">
        <v>34236</v>
      </c>
    </row>
    <row r="86" spans="1:5" ht="15.6" x14ac:dyDescent="0.3">
      <c r="A86" s="1">
        <v>2016</v>
      </c>
      <c r="B86" s="1">
        <v>3</v>
      </c>
      <c r="C86" s="1" t="s">
        <v>9</v>
      </c>
      <c r="D86" s="1" t="s">
        <v>77</v>
      </c>
      <c r="E86" s="6">
        <v>64089</v>
      </c>
    </row>
    <row r="87" spans="1:5" ht="15.6" x14ac:dyDescent="0.3">
      <c r="A87" s="1">
        <v>2016</v>
      </c>
      <c r="B87" s="1">
        <v>3</v>
      </c>
      <c r="C87" s="1" t="s">
        <v>9</v>
      </c>
      <c r="D87" s="1" t="s">
        <v>78</v>
      </c>
      <c r="E87" s="6">
        <v>20760</v>
      </c>
    </row>
    <row r="88" spans="1:5" ht="15.6" x14ac:dyDescent="0.3">
      <c r="A88" s="1">
        <v>2016</v>
      </c>
      <c r="B88" s="1">
        <v>4</v>
      </c>
      <c r="C88" s="1" t="s">
        <v>8</v>
      </c>
      <c r="D88" s="1" t="s">
        <v>75</v>
      </c>
      <c r="E88" s="6">
        <v>93954</v>
      </c>
    </row>
    <row r="89" spans="1:5" ht="15.6" x14ac:dyDescent="0.3">
      <c r="A89" s="1">
        <v>2016</v>
      </c>
      <c r="B89" s="1">
        <v>4</v>
      </c>
      <c r="C89" s="1" t="s">
        <v>8</v>
      </c>
      <c r="D89" s="1" t="s">
        <v>76</v>
      </c>
      <c r="E89" s="6">
        <v>93464</v>
      </c>
    </row>
    <row r="90" spans="1:5" ht="15.6" x14ac:dyDescent="0.3">
      <c r="A90" s="1">
        <v>2016</v>
      </c>
      <c r="B90" s="1">
        <v>4</v>
      </c>
      <c r="C90" s="1" t="s">
        <v>8</v>
      </c>
      <c r="D90" s="1" t="s">
        <v>77</v>
      </c>
      <c r="E90" s="6">
        <v>42827</v>
      </c>
    </row>
    <row r="91" spans="1:5" ht="15.6" x14ac:dyDescent="0.3">
      <c r="A91" s="1">
        <v>2016</v>
      </c>
      <c r="B91" s="1">
        <v>4</v>
      </c>
      <c r="C91" s="1" t="s">
        <v>8</v>
      </c>
      <c r="D91" s="1" t="s">
        <v>78</v>
      </c>
      <c r="E91" s="6">
        <v>18316</v>
      </c>
    </row>
    <row r="92" spans="1:5" ht="15.6" x14ac:dyDescent="0.3">
      <c r="A92" s="1">
        <v>2016</v>
      </c>
      <c r="B92" s="1">
        <v>4</v>
      </c>
      <c r="C92" s="1" t="s">
        <v>7</v>
      </c>
      <c r="D92" s="1" t="s">
        <v>75</v>
      </c>
      <c r="E92" s="6">
        <v>76085</v>
      </c>
    </row>
    <row r="93" spans="1:5" ht="15.6" x14ac:dyDescent="0.3">
      <c r="A93" s="1">
        <v>2016</v>
      </c>
      <c r="B93" s="1">
        <v>4</v>
      </c>
      <c r="C93" s="1" t="s">
        <v>7</v>
      </c>
      <c r="D93" s="1" t="s">
        <v>76</v>
      </c>
      <c r="E93" s="6">
        <v>46874</v>
      </c>
    </row>
    <row r="94" spans="1:5" ht="15.6" x14ac:dyDescent="0.3">
      <c r="A94" s="1">
        <v>2016</v>
      </c>
      <c r="B94" s="1">
        <v>4</v>
      </c>
      <c r="C94" s="1" t="s">
        <v>7</v>
      </c>
      <c r="D94" s="1" t="s">
        <v>77</v>
      </c>
      <c r="E94" s="6">
        <v>77908</v>
      </c>
    </row>
    <row r="95" spans="1:5" ht="15.6" x14ac:dyDescent="0.3">
      <c r="A95" s="1">
        <v>2016</v>
      </c>
      <c r="B95" s="1">
        <v>4</v>
      </c>
      <c r="C95" s="1" t="s">
        <v>7</v>
      </c>
      <c r="D95" s="1" t="s">
        <v>78</v>
      </c>
      <c r="E95" s="6">
        <v>67849</v>
      </c>
    </row>
    <row r="96" spans="1:5" ht="15.6" x14ac:dyDescent="0.3">
      <c r="A96" s="1">
        <v>2016</v>
      </c>
      <c r="B96" s="1">
        <v>4</v>
      </c>
      <c r="C96" s="1" t="s">
        <v>6</v>
      </c>
      <c r="D96" s="1" t="s">
        <v>75</v>
      </c>
      <c r="E96" s="6">
        <v>92555</v>
      </c>
    </row>
    <row r="97" spans="1:5" ht="15.6" x14ac:dyDescent="0.3">
      <c r="A97" s="1">
        <v>2016</v>
      </c>
      <c r="B97" s="1">
        <v>4</v>
      </c>
      <c r="C97" s="1" t="s">
        <v>6</v>
      </c>
      <c r="D97" s="1" t="s">
        <v>76</v>
      </c>
      <c r="E97" s="6">
        <v>20823</v>
      </c>
    </row>
    <row r="98" spans="1:5" ht="15.6" x14ac:dyDescent="0.3">
      <c r="A98" s="1">
        <v>2016</v>
      </c>
      <c r="B98" s="1">
        <v>4</v>
      </c>
      <c r="C98" s="1" t="s">
        <v>6</v>
      </c>
      <c r="D98" s="1" t="s">
        <v>77</v>
      </c>
      <c r="E98" s="6">
        <v>91802</v>
      </c>
    </row>
    <row r="99" spans="1:5" ht="15.6" x14ac:dyDescent="0.3">
      <c r="A99" s="1">
        <v>2016</v>
      </c>
      <c r="B99" s="1">
        <v>4</v>
      </c>
      <c r="C99" s="1" t="s">
        <v>6</v>
      </c>
      <c r="D99" s="1" t="s">
        <v>78</v>
      </c>
      <c r="E99" s="6">
        <v>19333</v>
      </c>
    </row>
    <row r="100" spans="1:5" x14ac:dyDescent="0.25">
      <c r="A100" s="1" t="s">
        <v>31</v>
      </c>
      <c r="E100" s="5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06-45CD-B448-8E72-A91578180DF2}">
  <dimension ref="A3:F7"/>
  <sheetViews>
    <sheetView zoomScale="170" zoomScaleNormal="170" workbookViewId="0">
      <selection activeCell="B5" sqref="B5"/>
    </sheetView>
  </sheetViews>
  <sheetFormatPr defaultColWidth="7.5" defaultRowHeight="12" x14ac:dyDescent="0.25"/>
  <cols>
    <col min="1" max="1" width="12.296875" style="1" bestFit="1" customWidth="1"/>
    <col min="2" max="2" width="13" style="1" bestFit="1" customWidth="1"/>
    <col min="3" max="5" width="7.19921875" style="1" customWidth="1"/>
    <col min="6" max="6" width="9" style="1" bestFit="1" customWidth="1"/>
    <col min="7" max="16384" width="7.5" style="1"/>
  </cols>
  <sheetData>
    <row r="3" spans="1:6" x14ac:dyDescent="0.25">
      <c r="A3" s="1" t="s">
        <v>79</v>
      </c>
      <c r="B3" s="1" t="s">
        <v>80</v>
      </c>
    </row>
    <row r="4" spans="1:6" x14ac:dyDescent="0.25">
      <c r="A4" s="1" t="s">
        <v>81</v>
      </c>
      <c r="B4" s="1">
        <v>1</v>
      </c>
      <c r="C4" s="1">
        <v>2</v>
      </c>
      <c r="D4" s="1">
        <v>3</v>
      </c>
      <c r="E4" s="1">
        <v>4</v>
      </c>
      <c r="F4" s="1" t="s">
        <v>82</v>
      </c>
    </row>
    <row r="5" spans="1:6" x14ac:dyDescent="0.25">
      <c r="A5" s="16">
        <v>2015</v>
      </c>
      <c r="B5" s="17">
        <v>90539</v>
      </c>
      <c r="C5" s="17">
        <v>109685</v>
      </c>
      <c r="D5" s="17">
        <v>157782</v>
      </c>
      <c r="E5" s="17">
        <v>117573</v>
      </c>
      <c r="F5" s="17">
        <v>475579</v>
      </c>
    </row>
    <row r="6" spans="1:6" x14ac:dyDescent="0.25">
      <c r="A6" s="16">
        <v>2016</v>
      </c>
      <c r="B6" s="17">
        <v>134751</v>
      </c>
      <c r="C6" s="17">
        <v>125436</v>
      </c>
      <c r="D6" s="17">
        <v>127230</v>
      </c>
      <c r="E6" s="17">
        <v>114447</v>
      </c>
      <c r="F6" s="17">
        <v>501864</v>
      </c>
    </row>
    <row r="7" spans="1:6" x14ac:dyDescent="0.25">
      <c r="A7" s="16" t="s">
        <v>82</v>
      </c>
      <c r="B7" s="17">
        <v>225290</v>
      </c>
      <c r="C7" s="17">
        <v>235121</v>
      </c>
      <c r="D7" s="17">
        <v>285012</v>
      </c>
      <c r="E7" s="17">
        <v>232020</v>
      </c>
      <c r="F7" s="17">
        <v>977443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D9FE-97AE-9D43-913F-577B7DF1BB3E}">
  <dimension ref="A3:F15"/>
  <sheetViews>
    <sheetView topLeftCell="A2" zoomScale="150" zoomScaleNormal="150" workbookViewId="0">
      <selection activeCell="A3" sqref="A3"/>
    </sheetView>
  </sheetViews>
  <sheetFormatPr defaultColWidth="7.5" defaultRowHeight="12" x14ac:dyDescent="0.25"/>
  <cols>
    <col min="1" max="1" width="12.796875" style="1" bestFit="1" customWidth="1"/>
    <col min="2" max="2" width="13" style="1" bestFit="1" customWidth="1"/>
    <col min="3" max="3" width="10.796875" style="1" bestFit="1" customWidth="1"/>
    <col min="4" max="4" width="10.19921875" style="1" bestFit="1" customWidth="1"/>
    <col min="5" max="5" width="9.5" style="1" bestFit="1" customWidth="1"/>
    <col min="6" max="6" width="9" style="1" bestFit="1" customWidth="1"/>
    <col min="7" max="16384" width="7.5" style="1"/>
  </cols>
  <sheetData>
    <row r="3" spans="1:6" x14ac:dyDescent="0.25">
      <c r="A3" s="1" t="s">
        <v>83</v>
      </c>
      <c r="B3" s="1" t="s">
        <v>80</v>
      </c>
    </row>
    <row r="4" spans="1:6" x14ac:dyDescent="0.25">
      <c r="A4" s="1" t="s">
        <v>81</v>
      </c>
      <c r="B4" s="1" t="s">
        <v>76</v>
      </c>
      <c r="C4" s="1" t="s">
        <v>75</v>
      </c>
      <c r="D4" s="1" t="s">
        <v>77</v>
      </c>
      <c r="E4" s="1" t="s">
        <v>78</v>
      </c>
      <c r="F4" s="1" t="s">
        <v>82</v>
      </c>
    </row>
    <row r="5" spans="1:6" x14ac:dyDescent="0.25">
      <c r="A5" s="16">
        <v>2015</v>
      </c>
      <c r="B5" s="1">
        <v>641615</v>
      </c>
      <c r="C5" s="1">
        <v>654987</v>
      </c>
      <c r="D5" s="1">
        <v>692523</v>
      </c>
      <c r="E5" s="1">
        <v>685978</v>
      </c>
      <c r="F5" s="1">
        <v>2675103</v>
      </c>
    </row>
    <row r="6" spans="1:6" x14ac:dyDescent="0.25">
      <c r="A6" s="18">
        <v>1</v>
      </c>
      <c r="B6" s="1">
        <v>194110</v>
      </c>
      <c r="C6" s="1">
        <v>168873</v>
      </c>
      <c r="D6" s="1">
        <v>192768</v>
      </c>
      <c r="E6" s="1">
        <v>160888</v>
      </c>
      <c r="F6" s="1">
        <v>716639</v>
      </c>
    </row>
    <row r="7" spans="1:6" x14ac:dyDescent="0.25">
      <c r="A7" s="18">
        <v>2</v>
      </c>
      <c r="B7" s="1">
        <v>150340</v>
      </c>
      <c r="C7" s="1">
        <v>150444</v>
      </c>
      <c r="D7" s="1">
        <v>201130</v>
      </c>
      <c r="E7" s="1">
        <v>125485</v>
      </c>
      <c r="F7" s="1">
        <v>627399</v>
      </c>
    </row>
    <row r="8" spans="1:6" x14ac:dyDescent="0.25">
      <c r="A8" s="18">
        <v>3</v>
      </c>
      <c r="B8" s="1">
        <v>172047</v>
      </c>
      <c r="C8" s="1">
        <v>180049</v>
      </c>
      <c r="D8" s="1">
        <v>184447</v>
      </c>
      <c r="E8" s="1">
        <v>188264</v>
      </c>
      <c r="F8" s="1">
        <v>724807</v>
      </c>
    </row>
    <row r="9" spans="1:6" x14ac:dyDescent="0.25">
      <c r="A9" s="18">
        <v>4</v>
      </c>
      <c r="B9" s="1">
        <v>125118</v>
      </c>
      <c r="C9" s="1">
        <v>155621</v>
      </c>
      <c r="D9" s="1">
        <v>114178</v>
      </c>
      <c r="E9" s="1">
        <v>211341</v>
      </c>
      <c r="F9" s="1">
        <v>606258</v>
      </c>
    </row>
    <row r="10" spans="1:6" x14ac:dyDescent="0.25">
      <c r="A10" s="16">
        <v>2016</v>
      </c>
      <c r="B10" s="1">
        <v>680383</v>
      </c>
      <c r="C10" s="1">
        <v>704838</v>
      </c>
      <c r="D10" s="1">
        <v>729385</v>
      </c>
      <c r="E10" s="1">
        <v>557473</v>
      </c>
      <c r="F10" s="1">
        <v>2672079</v>
      </c>
    </row>
    <row r="11" spans="1:6" x14ac:dyDescent="0.25">
      <c r="A11" s="18">
        <v>1</v>
      </c>
      <c r="B11" s="1">
        <v>194569</v>
      </c>
      <c r="C11" s="1">
        <v>179131</v>
      </c>
      <c r="D11" s="1">
        <v>201052</v>
      </c>
      <c r="E11" s="1">
        <v>140344</v>
      </c>
      <c r="F11" s="1">
        <v>715096</v>
      </c>
    </row>
    <row r="12" spans="1:6" x14ac:dyDescent="0.25">
      <c r="A12" s="18">
        <v>2</v>
      </c>
      <c r="B12" s="1">
        <v>175550</v>
      </c>
      <c r="C12" s="1">
        <v>131429</v>
      </c>
      <c r="D12" s="1">
        <v>128147</v>
      </c>
      <c r="E12" s="1">
        <v>155450</v>
      </c>
      <c r="F12" s="1">
        <v>590576</v>
      </c>
    </row>
    <row r="13" spans="1:6" x14ac:dyDescent="0.25">
      <c r="A13" s="18">
        <v>3</v>
      </c>
      <c r="B13" s="1">
        <v>149103</v>
      </c>
      <c r="C13" s="1">
        <v>131684</v>
      </c>
      <c r="D13" s="1">
        <v>187649</v>
      </c>
      <c r="E13" s="1">
        <v>156181</v>
      </c>
      <c r="F13" s="1">
        <v>624617</v>
      </c>
    </row>
    <row r="14" spans="1:6" x14ac:dyDescent="0.25">
      <c r="A14" s="18">
        <v>4</v>
      </c>
      <c r="B14" s="1">
        <v>161161</v>
      </c>
      <c r="C14" s="1">
        <v>262594</v>
      </c>
      <c r="D14" s="1">
        <v>212537</v>
      </c>
      <c r="E14" s="1">
        <v>105498</v>
      </c>
      <c r="F14" s="1">
        <v>741790</v>
      </c>
    </row>
    <row r="15" spans="1:6" x14ac:dyDescent="0.25">
      <c r="A15" s="16" t="s">
        <v>82</v>
      </c>
      <c r="B15" s="1">
        <v>1321998</v>
      </c>
      <c r="C15" s="1">
        <v>1359825</v>
      </c>
      <c r="D15" s="1">
        <v>1421908</v>
      </c>
      <c r="E15" s="1">
        <v>1243451</v>
      </c>
      <c r="F15" s="1">
        <v>5347182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I 9 4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T I 9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P e F E o i k e 4 D g A A A B E A A A A T A B w A R m 9 y b X V s Y X M v U 2 V j d G l v b j E u b S C i G A A o o B Q A A A A A A A A A A A A A A A A A A A A A A A A A A A A r T k 0 u y c z P U w i G 0 I b W A F B L A Q I t A B Q A A g A I A E y P e F F z A D E i p A A A A P U A A A A S A A A A A A A A A A A A A A A A A A A A A A B D b 2 5 m a W c v U G F j a 2 F n Z S 5 4 b W x Q S w E C L Q A U A A I A C A B M j 3 h R D 8 r p q 6 Q A A A D p A A A A E w A A A A A A A A A A A A A A A A D w A A A A W 0 N v b n R l b n R f V H l w Z X N d L n h t b F B L A Q I t A B Q A A g A I A E y P e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c L d K U e Q T Q 6 v u P Q W I H + l q A A A A A A I A A A A A A B B m A A A A A Q A A I A A A A A Q t z 7 p M k y n 0 7 x w W 2 r B z + 3 t X o e 1 i P i g v / x t o 7 0 O 5 D 3 C O A A A A A A 6 A A A A A A g A A I A A A A D M w E L c h Q c 2 9 0 R F j n 5 + 4 D 1 1 B s Q S c l O a 7 I z W E S 5 / M f 1 c N U A A A A A + o K Y J L L 3 C D O b O 8 9 7 z 7 1 Q x + b V W o 5 V Y f G j C 6 + s O P r O 7 v U F L 4 Y U F A 0 m Q P n 9 B i s Y V A 8 T G 6 M N u e p x I t L U y k / t e r s Q Q V 0 1 D u y O m K h a Q 6 U j H z X a V S Q A A A A G q H i + f C j / b H c Z q I R f A 3 4 R m L f D J u W E B z q O 2 7 6 s c s L Q s 8 o x 5 o I M c y L L O S 7 w 7 x n T n f d S r p C u o Q H n y N o F K d L 2 9 Q Y b c = < / D a t a M a s h u p > 
</file>

<file path=customXml/itemProps1.xml><?xml version="1.0" encoding="utf-8"?>
<ds:datastoreItem xmlns:ds="http://schemas.openxmlformats.org/officeDocument/2006/customXml" ds:itemID="{F5DBC87B-39BD-4EA6-A7D4-3C4DA4A07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Conditional Format and Icon Set</vt:lpstr>
      <vt:lpstr>Sparklines</vt:lpstr>
      <vt:lpstr>Dashboard</vt:lpstr>
      <vt:lpstr>RoomService</vt:lpstr>
      <vt:lpstr>CityData</vt:lpstr>
      <vt:lpstr>SourceData02</vt:lpstr>
      <vt:lpstr>RoomPT</vt:lpstr>
      <vt:lpstr>ExpensesPT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 Sanchez</cp:lastModifiedBy>
  <dcterms:created xsi:type="dcterms:W3CDTF">2019-11-26T07:17:48Z</dcterms:created>
  <dcterms:modified xsi:type="dcterms:W3CDTF">2020-11-25T00:48:25Z</dcterms:modified>
</cp:coreProperties>
</file>