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ks\Desktop\MS Business Analytics\BAN 501 Prescriptive Analytics\Mod 4\"/>
    </mc:Choice>
  </mc:AlternateContent>
  <xr:revisionPtr revIDLastSave="0" documentId="13_ncr:1_{8CE0475A-A7FC-410A-AF52-60D9766DCB44}" xr6:coauthVersionLast="45" xr6:coauthVersionMax="45" xr10:uidLastSave="{00000000-0000-0000-0000-000000000000}"/>
  <bookViews>
    <workbookView xWindow="1728" yWindow="516" windowWidth="20688" windowHeight="11580" activeTab="1" xr2:uid="{03CE4382-A88E-4920-AE83-B4D28512345F}"/>
  </bookViews>
  <sheets>
    <sheet name="1. Plant Location" sheetId="1" r:id="rId1"/>
    <sheet name="2. Police Department" sheetId="2" r:id="rId2"/>
  </sheets>
  <definedNames>
    <definedName name="BinV">'1. Plant Location'!$V$3:$Y$3</definedName>
    <definedName name="RegV">'1. Plant Location'!$B$3:$U$3</definedName>
    <definedName name="solver_adj" localSheetId="0" hidden="1">'1. Plant Location'!$B$3:$U$3,'1. Plant Location'!$V$3:$Y$3</definedName>
    <definedName name="solver_adj" localSheetId="1" hidden="1">'2. Police Department'!$B$2:$P$2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'1. Plant Location'!$Z$10:$Z$14</definedName>
    <definedName name="solver_lhs1" localSheetId="1" hidden="1">'2. Police Department'!$Q$5:$Q$19</definedName>
    <definedName name="solver_lhs2" localSheetId="0" hidden="1">'1. Plant Location'!$Z$15:$Z$16</definedName>
    <definedName name="solver_lhs2" localSheetId="1" hidden="1">'2. Police Department'!$B$2:$P$2</definedName>
    <definedName name="solver_lhs3" localSheetId="0" hidden="1">'1. Plant Location'!$Z$6:$Z$9</definedName>
    <definedName name="solver_lhs4" localSheetId="0" hidden="1">'1. Plant Location'!$V$3:$Y$3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'1. Plant Location'!$AA$2</definedName>
    <definedName name="solver_opt" localSheetId="1" hidden="1">'2. Police Department'!$B$21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2</definedName>
    <definedName name="solver_rel2" localSheetId="1" hidden="1">5</definedName>
    <definedName name="solver_rel3" localSheetId="0" hidden="1">1</definedName>
    <definedName name="solver_rel4" localSheetId="0" hidden="1">5</definedName>
    <definedName name="solver_rhs1" localSheetId="0" hidden="1">'1. Plant Location'!$AB$10:$AB$14</definedName>
    <definedName name="solver_rhs1" localSheetId="1" hidden="1">'2. Police Department'!$S$5:$S$19</definedName>
    <definedName name="solver_rhs2" localSheetId="0" hidden="1">'1. Plant Location'!$AB$15:$AB$16</definedName>
    <definedName name="solver_rhs2" localSheetId="1" hidden="1">binary</definedName>
    <definedName name="solver_rhs3" localSheetId="0" hidden="1">'1. Plant Location'!$AB$6:$AB$9</definedName>
    <definedName name="solver_rhs4" localSheetId="0" hidden="1">binary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varsPatrol">'2. Police Department'!$B$2:$P$2</definedName>
    <definedName name="VarsPlant">'1. Plant Location'!$B$3:$Y$3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2" l="1"/>
  <c r="Q6" i="2" l="1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5" i="2"/>
  <c r="AA2" i="1" l="1"/>
  <c r="Z7" i="1"/>
  <c r="Z8" i="1"/>
  <c r="Z9" i="1"/>
  <c r="Z10" i="1"/>
  <c r="Z11" i="1"/>
  <c r="Z12" i="1"/>
  <c r="Z13" i="1"/>
  <c r="Z14" i="1"/>
  <c r="Z15" i="1"/>
  <c r="Z16" i="1"/>
  <c r="Z6" i="1"/>
</calcChain>
</file>

<file path=xl/sharedStrings.xml><?xml version="1.0" encoding="utf-8"?>
<sst xmlns="http://schemas.openxmlformats.org/spreadsheetml/2006/main" count="136" uniqueCount="76">
  <si>
    <t>Pontiac</t>
  </si>
  <si>
    <t>Cincinnati</t>
  </si>
  <si>
    <t>Dayton</t>
  </si>
  <si>
    <t>Atlanta</t>
  </si>
  <si>
    <t>Milwaukee</t>
  </si>
  <si>
    <t>Buffalo</t>
  </si>
  <si>
    <t>Capacity (pairs/wk)</t>
  </si>
  <si>
    <t>Production cost/pair</t>
  </si>
  <si>
    <t>Fixed cost/wk</t>
  </si>
  <si>
    <t>Distribution costs per pair from</t>
  </si>
  <si>
    <t>Demand (pairs/wk)</t>
  </si>
  <si>
    <t>Regular variables</t>
  </si>
  <si>
    <t>PM</t>
  </si>
  <si>
    <t>PD</t>
  </si>
  <si>
    <t>PC</t>
  </si>
  <si>
    <t>PB</t>
  </si>
  <si>
    <t>PA</t>
  </si>
  <si>
    <t>CM</t>
  </si>
  <si>
    <t>CD</t>
  </si>
  <si>
    <t>CC</t>
  </si>
  <si>
    <t>CB</t>
  </si>
  <si>
    <t>CA</t>
  </si>
  <si>
    <t>DM</t>
  </si>
  <si>
    <t>DD</t>
  </si>
  <si>
    <t>DC</t>
  </si>
  <si>
    <t>DB</t>
  </si>
  <si>
    <t>AM</t>
  </si>
  <si>
    <t>AD</t>
  </si>
  <si>
    <t>AC</t>
  </si>
  <si>
    <t>AB</t>
  </si>
  <si>
    <t>AA</t>
  </si>
  <si>
    <t>DA</t>
  </si>
  <si>
    <t>Cost</t>
  </si>
  <si>
    <t>Binary variables</t>
  </si>
  <si>
    <t>P</t>
  </si>
  <si>
    <t>C</t>
  </si>
  <si>
    <t>D</t>
  </si>
  <si>
    <t>A</t>
  </si>
  <si>
    <t>Solution values</t>
  </si>
  <si>
    <t>Constraints:</t>
  </si>
  <si>
    <t>Pontiac Capacity</t>
  </si>
  <si>
    <t>Cincinnati Capacity</t>
  </si>
  <si>
    <t>Dayton Capacity</t>
  </si>
  <si>
    <t>Atlanta Capacity</t>
  </si>
  <si>
    <t>LHS</t>
  </si>
  <si>
    <t>Sign</t>
  </si>
  <si>
    <t>RHS</t>
  </si>
  <si>
    <t>&lt;=</t>
  </si>
  <si>
    <t>&gt;=</t>
  </si>
  <si>
    <t>=</t>
  </si>
  <si>
    <t>Milwaukee Demand</t>
  </si>
  <si>
    <t>Dayton Demand</t>
  </si>
  <si>
    <t>Cincinnati Demand</t>
  </si>
  <si>
    <t>Buffalo Demand</t>
  </si>
  <si>
    <t>Atalnta Demand</t>
  </si>
  <si>
    <t>Objective</t>
  </si>
  <si>
    <t>1. Plant Location</t>
  </si>
  <si>
    <t>Pontiac Plant</t>
  </si>
  <si>
    <t>One Additional Plant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</si>
  <si>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</si>
  <si>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</si>
  <si>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</si>
  <si>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</si>
  <si>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</si>
  <si>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</si>
  <si>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</si>
  <si>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</si>
  <si>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</si>
  <si>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</si>
  <si>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</si>
  <si>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</si>
  <si>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</si>
  <si>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</si>
  <si>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</si>
  <si>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Patrol Assigned
(1=Yes, 0=No)</t>
  </si>
  <si>
    <t>Objective (min Patrols)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</si>
</sst>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2" fontId="0" fillId="0" borderId="0" xfId="0" applyNumberFormat="1"/>
    <xf numFmtId="164" fontId="0" fillId="0" borderId="0" xfId="2" applyNumberFormat="1" applyFont="1"/>
    <xf numFmtId="165" fontId="0" fillId="0" borderId="0" xfId="2" applyNumberFormat="1" applyFont="1"/>
    <xf numFmtId="166" fontId="0" fillId="0" borderId="0" xfId="1" applyNumberFormat="1" applyFont="1"/>
    <xf numFmtId="165" fontId="0" fillId="0" borderId="0" xfId="1" applyNumberFormat="1" applyFont="1"/>
    <xf numFmtId="0" fontId="0" fillId="2" borderId="2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3" borderId="0" xfId="0" applyFill="1"/>
    <xf numFmtId="0" fontId="0" fillId="4" borderId="0" xfId="0" applyFill="1"/>
    <xf numFmtId="0" fontId="2" fillId="0" borderId="10" xfId="0" applyFont="1" applyBorder="1"/>
    <xf numFmtId="0" fontId="0" fillId="0" borderId="9" xfId="0" applyBorder="1"/>
    <xf numFmtId="0" fontId="0" fillId="0" borderId="13" xfId="0" applyBorder="1"/>
    <xf numFmtId="0" fontId="0" fillId="0" borderId="0" xfId="0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2" fillId="0" borderId="2" xfId="0" applyFont="1" applyBorder="1"/>
    <xf numFmtId="165" fontId="0" fillId="0" borderId="2" xfId="0" applyNumberFormat="1" applyBorder="1"/>
    <xf numFmtId="0" fontId="2" fillId="0" borderId="0" xfId="0" applyFont="1" applyFill="1" applyBorder="1"/>
    <xf numFmtId="165" fontId="0" fillId="5" borderId="0" xfId="0" applyNumberFormat="1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/>
    <xf numFmtId="0" fontId="0" fillId="0" borderId="0" xfId="0" applyAlignment="1">
      <alignment wrapText="1"/>
    </xf>
    <xf numFmtId="0" fontId="0" fillId="5" borderId="14" xfId="0" applyFill="1" applyBorder="1"/>
    <xf numFmtId="0" fontId="0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97715</xdr:colOff>
      <xdr:row>1</xdr:row>
      <xdr:rowOff>109594</xdr:rowOff>
    </xdr:from>
    <xdr:to>
      <xdr:col>33</xdr:col>
      <xdr:colOff>573966</xdr:colOff>
      <xdr:row>33</xdr:row>
      <xdr:rowOff>98164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C6875E-84F4-418C-83E8-46FBD2437497}"/>
            </a:ext>
          </a:extLst>
        </xdr:cNvPr>
        <xdr:cNvSpPr txBox="1"/>
      </xdr:nvSpPr>
      <xdr:spPr>
        <a:xfrm>
          <a:off x="19067033" y="288888"/>
          <a:ext cx="3569074" cy="57259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Definitions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{1 if plants with names starting with	P, C, D and A are open respectively,	0 otherwise}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Amount of pairs transported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from plant i to distribution center j,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where i = {P,C,D,A} and j = {M,D,C,B,A}</a:t>
          </a:r>
        </a:p>
        <a:p>
          <a:b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Parameters	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Definitions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 of transporting pairs from plant i to 	distribution center j,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where i = {P,C,D,A} and j = {M,D,C,B,A}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cost of producing pairs from plant i, where 	i = {P,C,D,A} 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Fixed cost of opening plant in location i, 	where i = {P,C,D,A}</a:t>
          </a:r>
        </a:p>
        <a:p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Obj: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∑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∑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∑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∑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∑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PM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PB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≤ 32000y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CB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≤ 40000y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≤ 40000y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≤ 40000y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PM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≥ 10000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≥ 15000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≥ 16000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PB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CB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≥ 19000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≥ 12000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y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y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≥ 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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{0,1}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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{P, C, D, A}</a:t>
          </a:r>
        </a:p>
        <a:p>
          <a:r>
            <a:rPr lang="en-US" sz="1100" baseline="0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243840</xdr:colOff>
      <xdr:row>1</xdr:row>
      <xdr:rowOff>76200</xdr:rowOff>
    </xdr:from>
    <xdr:to>
      <xdr:col>30</xdr:col>
      <xdr:colOff>350520</xdr:colOff>
      <xdr:row>17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A0DDAC-DA86-4B7B-AECF-AF152C298027}"/>
            </a:ext>
          </a:extLst>
        </xdr:cNvPr>
        <xdr:cNvSpPr txBox="1"/>
      </xdr:nvSpPr>
      <xdr:spPr>
        <a:xfrm>
          <a:off x="8023860" y="259080"/>
          <a:ext cx="4297680" cy="3093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Parameter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{1 if sector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adjacent to sector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0 otherwise,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where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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and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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}}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Definitions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{1 if patrol is assigned to sector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0 otherwise}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Min: ∑</a:t>
          </a:r>
          <a:r>
            <a:rPr lang="en-US" sz="1100" i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US" sz="1100" b="1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Constraints: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∑(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)v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≥ 1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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ij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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{0,1}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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j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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3AB7-6CDF-49B2-AABF-3264BCAC7655}">
  <dimension ref="A1:AB27"/>
  <sheetViews>
    <sheetView zoomScale="85" workbookViewId="0">
      <selection activeCell="AA1" sqref="AA1"/>
    </sheetView>
  </sheetViews>
  <sheetFormatPr defaultColWidth="9" defaultRowHeight="14.4" x14ac:dyDescent="0.3"/>
  <cols>
    <col min="1" max="1" width="19.44140625" customWidth="1"/>
    <col min="2" max="2" width="14.21875" customWidth="1"/>
    <col min="3" max="5" width="11" customWidth="1"/>
    <col min="6" max="6" width="11.5546875" bestFit="1" customWidth="1"/>
    <col min="26" max="26" width="9.44140625" bestFit="1" customWidth="1"/>
    <col min="27" max="27" width="10.5546875" customWidth="1"/>
  </cols>
  <sheetData>
    <row r="1" spans="1:28" x14ac:dyDescent="0.3">
      <c r="A1" s="16" t="s">
        <v>56</v>
      </c>
      <c r="B1" s="27" t="s">
        <v>11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 t="s">
        <v>33</v>
      </c>
      <c r="W1" s="28"/>
      <c r="X1" s="28"/>
      <c r="Y1" s="29"/>
    </row>
    <row r="2" spans="1:28" x14ac:dyDescent="0.3">
      <c r="A2" s="11"/>
      <c r="B2" s="8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  <c r="O2" s="9" t="s">
        <v>25</v>
      </c>
      <c r="P2" s="9" t="s">
        <v>31</v>
      </c>
      <c r="Q2" s="9" t="s">
        <v>26</v>
      </c>
      <c r="R2" s="9" t="s">
        <v>27</v>
      </c>
      <c r="S2" s="9" t="s">
        <v>28</v>
      </c>
      <c r="T2" s="9" t="s">
        <v>29</v>
      </c>
      <c r="U2" s="9" t="s">
        <v>30</v>
      </c>
      <c r="V2" s="9" t="s">
        <v>34</v>
      </c>
      <c r="W2" s="9" t="s">
        <v>35</v>
      </c>
      <c r="X2" s="9" t="s">
        <v>36</v>
      </c>
      <c r="Y2" s="10" t="s">
        <v>37</v>
      </c>
      <c r="Z2" s="25" t="s">
        <v>55</v>
      </c>
      <c r="AA2" s="26">
        <f>SUMPRODUCT(VarsPlant,B4:Y4)</f>
        <v>230090</v>
      </c>
    </row>
    <row r="3" spans="1:28" x14ac:dyDescent="0.3">
      <c r="A3" s="12" t="s">
        <v>38</v>
      </c>
      <c r="B3" s="7">
        <v>10000</v>
      </c>
      <c r="C3" s="7">
        <v>3000</v>
      </c>
      <c r="D3" s="7">
        <v>0</v>
      </c>
      <c r="E3" s="7">
        <v>19000</v>
      </c>
      <c r="F3" s="7">
        <v>0</v>
      </c>
      <c r="G3" s="7">
        <v>0</v>
      </c>
      <c r="H3" s="7">
        <v>12000</v>
      </c>
      <c r="I3" s="7">
        <v>16000</v>
      </c>
      <c r="J3" s="7">
        <v>0</v>
      </c>
      <c r="K3" s="7">
        <v>12000.000000000002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7">
        <v>1</v>
      </c>
      <c r="X3" s="7">
        <v>0</v>
      </c>
      <c r="Y3" s="7">
        <v>0</v>
      </c>
    </row>
    <row r="4" spans="1:28" x14ac:dyDescent="0.3">
      <c r="A4" s="13" t="s">
        <v>32</v>
      </c>
      <c r="B4" s="13">
        <v>3.12</v>
      </c>
      <c r="C4" s="13">
        <v>3.06</v>
      </c>
      <c r="D4" s="13">
        <v>3.1100000000000003</v>
      </c>
      <c r="E4" s="13">
        <v>3.0900000000000003</v>
      </c>
      <c r="F4" s="13">
        <v>3.2</v>
      </c>
      <c r="G4" s="13">
        <v>3.1</v>
      </c>
      <c r="H4" s="13">
        <v>3.0100000000000002</v>
      </c>
      <c r="I4" s="13">
        <v>2.94</v>
      </c>
      <c r="J4" s="13">
        <v>3.06</v>
      </c>
      <c r="K4" s="13">
        <v>3.0700000000000003</v>
      </c>
      <c r="L4" s="13">
        <v>3.13</v>
      </c>
      <c r="M4" s="13">
        <v>2.9899999999999998</v>
      </c>
      <c r="N4" s="13">
        <v>3.06</v>
      </c>
      <c r="O4" s="13">
        <v>3.07</v>
      </c>
      <c r="P4" s="13">
        <v>3.14</v>
      </c>
      <c r="Q4" s="13">
        <v>3.1</v>
      </c>
      <c r="R4" s="13">
        <v>3.0700000000000003</v>
      </c>
      <c r="S4" s="13">
        <v>3.0500000000000003</v>
      </c>
      <c r="T4" s="13">
        <v>3.08</v>
      </c>
      <c r="U4" s="13">
        <v>2.89</v>
      </c>
      <c r="V4" s="24">
        <v>7000</v>
      </c>
      <c r="W4" s="24">
        <v>4000</v>
      </c>
      <c r="X4" s="24">
        <v>6000</v>
      </c>
      <c r="Y4" s="24">
        <v>7000</v>
      </c>
    </row>
    <row r="5" spans="1:28" x14ac:dyDescent="0.3">
      <c r="A5" s="23" t="s">
        <v>39</v>
      </c>
      <c r="Z5" t="s">
        <v>44</v>
      </c>
      <c r="AA5" t="s">
        <v>45</v>
      </c>
      <c r="AB5" t="s">
        <v>46</v>
      </c>
    </row>
    <row r="6" spans="1:28" x14ac:dyDescent="0.3">
      <c r="A6" s="20" t="s">
        <v>40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>
        <v>-32000</v>
      </c>
      <c r="W6" s="9"/>
      <c r="X6" s="9"/>
      <c r="Y6" s="10"/>
      <c r="Z6" s="14">
        <f t="shared" ref="Z6:Z15" si="0">SUMPRODUCT(VarsPlant,B6:Y6)</f>
        <v>0</v>
      </c>
      <c r="AA6" t="s">
        <v>47</v>
      </c>
      <c r="AB6" s="15">
        <v>0</v>
      </c>
    </row>
    <row r="7" spans="1:28" x14ac:dyDescent="0.3">
      <c r="A7" s="21" t="s">
        <v>41</v>
      </c>
      <c r="B7" s="19"/>
      <c r="C7" s="19"/>
      <c r="D7" s="19"/>
      <c r="E7" s="19"/>
      <c r="F7" s="19"/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>
        <v>-40000</v>
      </c>
      <c r="X7" s="19"/>
      <c r="Y7" s="18"/>
      <c r="Z7" s="14">
        <f t="shared" si="0"/>
        <v>0</v>
      </c>
      <c r="AA7" t="s">
        <v>47</v>
      </c>
      <c r="AB7" s="15">
        <v>0</v>
      </c>
    </row>
    <row r="8" spans="1:28" x14ac:dyDescent="0.3">
      <c r="A8" s="21" t="s">
        <v>42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>
        <v>1</v>
      </c>
      <c r="M8" s="19">
        <v>1</v>
      </c>
      <c r="N8" s="19">
        <v>1</v>
      </c>
      <c r="O8" s="19">
        <v>1</v>
      </c>
      <c r="P8" s="19">
        <v>1</v>
      </c>
      <c r="Q8" s="19"/>
      <c r="R8" s="19"/>
      <c r="S8" s="19"/>
      <c r="T8" s="19"/>
      <c r="U8" s="19"/>
      <c r="V8" s="19"/>
      <c r="W8" s="19"/>
      <c r="X8" s="19">
        <v>-40000</v>
      </c>
      <c r="Y8" s="18"/>
      <c r="Z8" s="14">
        <f t="shared" si="0"/>
        <v>0</v>
      </c>
      <c r="AA8" t="s">
        <v>47</v>
      </c>
      <c r="AB8" s="15">
        <v>0</v>
      </c>
    </row>
    <row r="9" spans="1:28" x14ac:dyDescent="0.3">
      <c r="A9" s="21" t="s">
        <v>43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>
        <v>1</v>
      </c>
      <c r="R9" s="19">
        <v>1</v>
      </c>
      <c r="S9" s="19">
        <v>1</v>
      </c>
      <c r="T9" s="19">
        <v>1</v>
      </c>
      <c r="U9" s="19">
        <v>1</v>
      </c>
      <c r="V9" s="19"/>
      <c r="W9" s="19"/>
      <c r="X9" s="19"/>
      <c r="Y9" s="18">
        <v>-40000</v>
      </c>
      <c r="Z9" s="14">
        <f t="shared" si="0"/>
        <v>0</v>
      </c>
      <c r="AA9" t="s">
        <v>47</v>
      </c>
      <c r="AB9" s="15">
        <v>0</v>
      </c>
    </row>
    <row r="10" spans="1:28" x14ac:dyDescent="0.3">
      <c r="A10" s="21" t="s">
        <v>50</v>
      </c>
      <c r="B10" s="19">
        <v>1</v>
      </c>
      <c r="C10" s="19"/>
      <c r="D10" s="19"/>
      <c r="E10" s="19"/>
      <c r="F10" s="19"/>
      <c r="G10" s="19">
        <v>1</v>
      </c>
      <c r="H10" s="19"/>
      <c r="I10" s="19"/>
      <c r="J10" s="19"/>
      <c r="K10" s="19"/>
      <c r="L10" s="19">
        <v>1</v>
      </c>
      <c r="M10" s="19"/>
      <c r="N10" s="19"/>
      <c r="O10" s="19"/>
      <c r="P10" s="19"/>
      <c r="Q10" s="19">
        <v>1</v>
      </c>
      <c r="R10" s="19"/>
      <c r="S10" s="19"/>
      <c r="T10" s="19"/>
      <c r="U10" s="19"/>
      <c r="V10" s="19"/>
      <c r="W10" s="19"/>
      <c r="X10" s="19"/>
      <c r="Y10" s="18"/>
      <c r="Z10" s="14">
        <f t="shared" si="0"/>
        <v>10000</v>
      </c>
      <c r="AA10" t="s">
        <v>48</v>
      </c>
      <c r="AB10" s="15">
        <v>10000</v>
      </c>
    </row>
    <row r="11" spans="1:28" x14ac:dyDescent="0.3">
      <c r="A11" s="21" t="s">
        <v>51</v>
      </c>
      <c r="B11" s="19"/>
      <c r="C11" s="19">
        <v>1</v>
      </c>
      <c r="D11" s="19"/>
      <c r="E11" s="19"/>
      <c r="F11" s="19"/>
      <c r="G11" s="19"/>
      <c r="H11" s="19">
        <v>1</v>
      </c>
      <c r="I11" s="19"/>
      <c r="J11" s="19"/>
      <c r="K11" s="19"/>
      <c r="L11" s="19"/>
      <c r="M11" s="19">
        <v>1</v>
      </c>
      <c r="N11" s="19"/>
      <c r="O11" s="19"/>
      <c r="P11" s="19"/>
      <c r="Q11" s="19"/>
      <c r="R11" s="19">
        <v>1</v>
      </c>
      <c r="S11" s="19"/>
      <c r="T11" s="19"/>
      <c r="U11" s="19"/>
      <c r="V11" s="19"/>
      <c r="W11" s="19"/>
      <c r="X11" s="19"/>
      <c r="Y11" s="18"/>
      <c r="Z11" s="14">
        <f t="shared" si="0"/>
        <v>15000</v>
      </c>
      <c r="AA11" t="s">
        <v>48</v>
      </c>
      <c r="AB11" s="15">
        <v>15000</v>
      </c>
    </row>
    <row r="12" spans="1:28" x14ac:dyDescent="0.3">
      <c r="A12" s="21" t="s">
        <v>52</v>
      </c>
      <c r="B12" s="19"/>
      <c r="C12" s="19"/>
      <c r="D12" s="19">
        <v>1</v>
      </c>
      <c r="E12" s="19"/>
      <c r="F12" s="19"/>
      <c r="G12" s="19"/>
      <c r="H12" s="19"/>
      <c r="I12" s="19">
        <v>1</v>
      </c>
      <c r="J12" s="19"/>
      <c r="K12" s="19"/>
      <c r="L12" s="19"/>
      <c r="M12" s="19"/>
      <c r="N12" s="19">
        <v>1</v>
      </c>
      <c r="O12" s="19"/>
      <c r="P12" s="19"/>
      <c r="Q12" s="19"/>
      <c r="R12" s="19"/>
      <c r="S12" s="19">
        <v>1</v>
      </c>
      <c r="T12" s="19"/>
      <c r="U12" s="19"/>
      <c r="V12" s="19"/>
      <c r="W12" s="19"/>
      <c r="X12" s="19"/>
      <c r="Y12" s="18"/>
      <c r="Z12" s="14">
        <f t="shared" si="0"/>
        <v>16000</v>
      </c>
      <c r="AA12" t="s">
        <v>48</v>
      </c>
      <c r="AB12" s="15">
        <v>16000</v>
      </c>
    </row>
    <row r="13" spans="1:28" x14ac:dyDescent="0.3">
      <c r="A13" s="21" t="s">
        <v>53</v>
      </c>
      <c r="B13" s="19"/>
      <c r="C13" s="19"/>
      <c r="D13" s="19"/>
      <c r="E13" s="19">
        <v>1</v>
      </c>
      <c r="F13" s="19"/>
      <c r="G13" s="19"/>
      <c r="H13" s="19"/>
      <c r="I13" s="19"/>
      <c r="J13" s="19">
        <v>1</v>
      </c>
      <c r="K13" s="19"/>
      <c r="L13" s="19"/>
      <c r="M13" s="19"/>
      <c r="N13" s="19"/>
      <c r="O13" s="19">
        <v>1</v>
      </c>
      <c r="P13" s="19"/>
      <c r="Q13" s="19"/>
      <c r="R13" s="19"/>
      <c r="S13" s="19"/>
      <c r="T13" s="19">
        <v>1</v>
      </c>
      <c r="U13" s="19"/>
      <c r="V13" s="19"/>
      <c r="W13" s="19"/>
      <c r="X13" s="19"/>
      <c r="Y13" s="18"/>
      <c r="Z13" s="14">
        <f t="shared" si="0"/>
        <v>19000</v>
      </c>
      <c r="AA13" t="s">
        <v>48</v>
      </c>
      <c r="AB13" s="15">
        <v>19000</v>
      </c>
    </row>
    <row r="14" spans="1:28" x14ac:dyDescent="0.3">
      <c r="A14" s="21" t="s">
        <v>54</v>
      </c>
      <c r="B14" s="19"/>
      <c r="C14" s="19"/>
      <c r="D14" s="19"/>
      <c r="E14" s="19"/>
      <c r="F14" s="19">
        <v>1</v>
      </c>
      <c r="G14" s="19"/>
      <c r="H14" s="19"/>
      <c r="I14" s="19"/>
      <c r="J14" s="19"/>
      <c r="K14" s="19">
        <v>1</v>
      </c>
      <c r="L14" s="19"/>
      <c r="M14" s="19"/>
      <c r="N14" s="19"/>
      <c r="O14" s="19"/>
      <c r="P14" s="19">
        <v>1</v>
      </c>
      <c r="Q14" s="19"/>
      <c r="R14" s="19"/>
      <c r="S14" s="19"/>
      <c r="T14" s="19"/>
      <c r="U14" s="19">
        <v>1</v>
      </c>
      <c r="V14" s="19"/>
      <c r="W14" s="19"/>
      <c r="X14" s="19"/>
      <c r="Y14" s="18"/>
      <c r="Z14" s="14">
        <f t="shared" si="0"/>
        <v>12000.000000000002</v>
      </c>
      <c r="AA14" t="s">
        <v>48</v>
      </c>
      <c r="AB14" s="15">
        <v>12000</v>
      </c>
    </row>
    <row r="15" spans="1:28" x14ac:dyDescent="0.3">
      <c r="A15" s="21" t="s">
        <v>57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>
        <v>1</v>
      </c>
      <c r="W15" s="19"/>
      <c r="X15" s="19"/>
      <c r="Y15" s="18"/>
      <c r="Z15" s="14">
        <f t="shared" si="0"/>
        <v>1</v>
      </c>
      <c r="AA15" t="s">
        <v>49</v>
      </c>
      <c r="AB15" s="15">
        <v>1</v>
      </c>
    </row>
    <row r="16" spans="1:28" x14ac:dyDescent="0.3">
      <c r="A16" s="22" t="s">
        <v>58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>
        <v>1</v>
      </c>
      <c r="X16" s="1">
        <v>1</v>
      </c>
      <c r="Y16" s="17">
        <v>1</v>
      </c>
      <c r="Z16" s="14">
        <f>SUMPRODUCT(VarsPlant,B16:Y16)</f>
        <v>1</v>
      </c>
      <c r="AA16" t="s">
        <v>49</v>
      </c>
      <c r="AB16" s="15">
        <v>1</v>
      </c>
    </row>
    <row r="18" spans="2:8" x14ac:dyDescent="0.3">
      <c r="C18" s="27" t="s">
        <v>9</v>
      </c>
      <c r="D18" s="28"/>
      <c r="E18" s="28"/>
      <c r="F18" s="29"/>
    </row>
    <row r="19" spans="2:8" x14ac:dyDescent="0.3">
      <c r="B19" s="1" t="s">
        <v>2</v>
      </c>
      <c r="C19" s="1" t="s">
        <v>0</v>
      </c>
      <c r="D19" s="1" t="s">
        <v>1</v>
      </c>
      <c r="E19" s="1" t="s">
        <v>2</v>
      </c>
      <c r="F19" s="1" t="s">
        <v>3</v>
      </c>
      <c r="G19" s="1" t="s">
        <v>10</v>
      </c>
      <c r="H19" s="1"/>
    </row>
    <row r="20" spans="2:8" x14ac:dyDescent="0.3">
      <c r="B20" t="s">
        <v>4</v>
      </c>
      <c r="C20" s="3">
        <v>0.42</v>
      </c>
      <c r="D20" s="3">
        <v>0.46</v>
      </c>
      <c r="E20" s="3">
        <v>0.44</v>
      </c>
      <c r="F20" s="3">
        <v>0.48</v>
      </c>
      <c r="G20" s="5">
        <v>10000</v>
      </c>
    </row>
    <row r="21" spans="2:8" x14ac:dyDescent="0.3">
      <c r="B21" t="s">
        <v>2</v>
      </c>
      <c r="C21" s="2">
        <v>0.36</v>
      </c>
      <c r="D21" s="2">
        <v>0.37</v>
      </c>
      <c r="E21" s="2">
        <v>0.3</v>
      </c>
      <c r="F21" s="2">
        <v>0.45</v>
      </c>
      <c r="G21" s="5">
        <v>15000</v>
      </c>
    </row>
    <row r="22" spans="2:8" x14ac:dyDescent="0.3">
      <c r="B22" t="s">
        <v>1</v>
      </c>
      <c r="C22" s="2">
        <v>0.41</v>
      </c>
      <c r="D22" s="2">
        <v>0.3</v>
      </c>
      <c r="E22" s="2">
        <v>0.37</v>
      </c>
      <c r="F22" s="2">
        <v>0.43</v>
      </c>
      <c r="G22" s="5">
        <v>16000</v>
      </c>
    </row>
    <row r="23" spans="2:8" x14ac:dyDescent="0.3">
      <c r="B23" t="s">
        <v>5</v>
      </c>
      <c r="C23" s="2">
        <v>0.39</v>
      </c>
      <c r="D23" s="2">
        <v>0.42</v>
      </c>
      <c r="E23" s="2">
        <v>0.38</v>
      </c>
      <c r="F23" s="2">
        <v>0.46</v>
      </c>
      <c r="G23" s="5">
        <v>19000</v>
      </c>
    </row>
    <row r="24" spans="2:8" x14ac:dyDescent="0.3">
      <c r="B24" t="s">
        <v>3</v>
      </c>
      <c r="C24" s="2">
        <v>0.5</v>
      </c>
      <c r="D24" s="2">
        <v>0.43</v>
      </c>
      <c r="E24" s="2">
        <v>0.45</v>
      </c>
      <c r="F24" s="2">
        <v>0.27</v>
      </c>
      <c r="G24" s="5">
        <v>12000</v>
      </c>
    </row>
    <row r="25" spans="2:8" x14ac:dyDescent="0.3">
      <c r="B25" t="s">
        <v>6</v>
      </c>
      <c r="C25" s="5">
        <v>32000</v>
      </c>
      <c r="D25" s="5">
        <v>40000</v>
      </c>
      <c r="E25" s="5">
        <v>40000</v>
      </c>
      <c r="F25" s="5">
        <v>40000</v>
      </c>
    </row>
    <row r="26" spans="2:8" x14ac:dyDescent="0.3">
      <c r="B26" t="s">
        <v>7</v>
      </c>
      <c r="C26" s="3">
        <v>2.7</v>
      </c>
      <c r="D26" s="3">
        <v>2.64</v>
      </c>
      <c r="E26" s="3">
        <v>2.69</v>
      </c>
      <c r="F26" s="3">
        <v>2.62</v>
      </c>
    </row>
    <row r="27" spans="2:8" x14ac:dyDescent="0.3">
      <c r="B27" t="s">
        <v>8</v>
      </c>
      <c r="C27" s="6">
        <v>7000</v>
      </c>
      <c r="D27" s="4">
        <v>4000</v>
      </c>
      <c r="E27" s="4">
        <v>6000</v>
      </c>
      <c r="F27" s="4">
        <v>7000</v>
      </c>
    </row>
  </sheetData>
  <mergeCells count="3">
    <mergeCell ref="C18:F18"/>
    <mergeCell ref="B1:U1"/>
    <mergeCell ref="V1:Y1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7C29-D1E9-4668-944B-75231A784B9C}">
  <dimension ref="A1:S21"/>
  <sheetViews>
    <sheetView tabSelected="1" workbookViewId="0">
      <selection activeCell="B21" sqref="B21"/>
    </sheetView>
  </sheetViews>
  <sheetFormatPr defaultColWidth="5.5546875" defaultRowHeight="14.4" x14ac:dyDescent="0.3"/>
  <cols>
    <col min="1" max="1" width="20.44140625" bestFit="1" customWidth="1"/>
  </cols>
  <sheetData>
    <row r="1" spans="1:19" x14ac:dyDescent="0.3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</row>
    <row r="2" spans="1:19" ht="28.8" x14ac:dyDescent="0.3">
      <c r="A2" s="31" t="s">
        <v>74</v>
      </c>
      <c r="B2" s="7">
        <v>1</v>
      </c>
      <c r="C2" s="7">
        <v>0</v>
      </c>
      <c r="D2" s="7">
        <v>0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1</v>
      </c>
      <c r="O2" s="7">
        <v>1</v>
      </c>
      <c r="P2" s="7">
        <v>0</v>
      </c>
    </row>
    <row r="4" spans="1:19" x14ac:dyDescent="0.3"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44</v>
      </c>
      <c r="R4" t="s">
        <v>45</v>
      </c>
      <c r="S4" t="s">
        <v>46</v>
      </c>
    </row>
    <row r="5" spans="1:19" x14ac:dyDescent="0.3">
      <c r="A5" t="s">
        <v>59</v>
      </c>
      <c r="B5" s="30">
        <v>1</v>
      </c>
      <c r="C5" s="30">
        <v>1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1</v>
      </c>
      <c r="K5" s="30">
        <v>1</v>
      </c>
      <c r="L5" s="30">
        <v>1</v>
      </c>
      <c r="M5" s="30">
        <v>0</v>
      </c>
      <c r="N5" s="30">
        <v>0</v>
      </c>
      <c r="O5" s="30">
        <v>0</v>
      </c>
      <c r="P5" s="30">
        <v>0</v>
      </c>
      <c r="Q5">
        <f>SUMPRODUCT(varsPatrol,B5:P5)</f>
        <v>1</v>
      </c>
      <c r="R5" t="s">
        <v>48</v>
      </c>
      <c r="S5">
        <v>1</v>
      </c>
    </row>
    <row r="6" spans="1:19" x14ac:dyDescent="0.3">
      <c r="A6" t="s">
        <v>60</v>
      </c>
      <c r="B6" s="30">
        <v>1</v>
      </c>
      <c r="C6" s="30">
        <v>1</v>
      </c>
      <c r="D6" s="30">
        <v>1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1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>
        <f>SUMPRODUCT(varsPatrol,B6:P6)</f>
        <v>1</v>
      </c>
      <c r="R6" t="s">
        <v>48</v>
      </c>
      <c r="S6">
        <v>1</v>
      </c>
    </row>
    <row r="7" spans="1:19" x14ac:dyDescent="0.3">
      <c r="A7" t="s">
        <v>61</v>
      </c>
      <c r="B7" s="30">
        <v>0</v>
      </c>
      <c r="C7" s="30">
        <v>1</v>
      </c>
      <c r="D7" s="30">
        <v>1</v>
      </c>
      <c r="E7" s="30">
        <v>1</v>
      </c>
      <c r="F7" s="30">
        <v>0</v>
      </c>
      <c r="G7" s="30">
        <v>0</v>
      </c>
      <c r="H7" s="30">
        <v>0</v>
      </c>
      <c r="I7" s="30">
        <v>1</v>
      </c>
      <c r="J7" s="30">
        <v>1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>
        <f>SUMPRODUCT(varsPatrol,B7:P7)</f>
        <v>1</v>
      </c>
      <c r="R7" t="s">
        <v>48</v>
      </c>
      <c r="S7">
        <v>1</v>
      </c>
    </row>
    <row r="8" spans="1:19" x14ac:dyDescent="0.3">
      <c r="A8" t="s">
        <v>62</v>
      </c>
      <c r="B8" s="30">
        <v>0</v>
      </c>
      <c r="C8" s="30">
        <v>0</v>
      </c>
      <c r="D8" s="30">
        <v>1</v>
      </c>
      <c r="E8" s="30">
        <v>1</v>
      </c>
      <c r="F8" s="30">
        <v>1</v>
      </c>
      <c r="G8" s="30">
        <v>1</v>
      </c>
      <c r="H8" s="30">
        <v>0</v>
      </c>
      <c r="I8" s="30">
        <v>1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>
        <f>SUMPRODUCT(varsPatrol,B8:P8)</f>
        <v>1</v>
      </c>
      <c r="R8" t="s">
        <v>48</v>
      </c>
      <c r="S8">
        <v>1</v>
      </c>
    </row>
    <row r="9" spans="1:19" x14ac:dyDescent="0.3">
      <c r="A9" t="s">
        <v>63</v>
      </c>
      <c r="B9" s="30">
        <v>0</v>
      </c>
      <c r="C9" s="30">
        <v>0</v>
      </c>
      <c r="D9" s="30">
        <v>0</v>
      </c>
      <c r="E9" s="30">
        <v>1</v>
      </c>
      <c r="F9" s="30">
        <v>1</v>
      </c>
      <c r="G9" s="30">
        <v>1</v>
      </c>
      <c r="H9" s="30">
        <v>1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>
        <f>SUMPRODUCT(varsPatrol,B9:P9)</f>
        <v>1</v>
      </c>
      <c r="R9" t="s">
        <v>48</v>
      </c>
      <c r="S9">
        <v>1</v>
      </c>
    </row>
    <row r="10" spans="1:19" x14ac:dyDescent="0.3">
      <c r="A10" t="s">
        <v>64</v>
      </c>
      <c r="B10" s="30">
        <v>0</v>
      </c>
      <c r="C10" s="30">
        <v>0</v>
      </c>
      <c r="D10" s="30">
        <v>0</v>
      </c>
      <c r="E10" s="30">
        <v>1</v>
      </c>
      <c r="F10" s="30">
        <v>1</v>
      </c>
      <c r="G10" s="30">
        <v>1</v>
      </c>
      <c r="H10" s="30">
        <v>1</v>
      </c>
      <c r="I10" s="30">
        <v>1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>
        <f>SUMPRODUCT(varsPatrol,B10:P10)</f>
        <v>1</v>
      </c>
      <c r="R10" t="s">
        <v>48</v>
      </c>
      <c r="S10">
        <v>1</v>
      </c>
    </row>
    <row r="11" spans="1:19" x14ac:dyDescent="0.3">
      <c r="A11" t="s">
        <v>65</v>
      </c>
      <c r="B11" s="30">
        <v>0</v>
      </c>
      <c r="C11" s="30">
        <v>0</v>
      </c>
      <c r="D11" s="30">
        <v>0</v>
      </c>
      <c r="E11" s="30">
        <v>0</v>
      </c>
      <c r="F11" s="30">
        <v>1</v>
      </c>
      <c r="G11" s="30">
        <v>1</v>
      </c>
      <c r="H11" s="30">
        <v>1</v>
      </c>
      <c r="I11" s="30">
        <v>1</v>
      </c>
      <c r="J11" s="30">
        <v>0</v>
      </c>
      <c r="K11" s="30">
        <v>0</v>
      </c>
      <c r="L11" s="30">
        <v>0</v>
      </c>
      <c r="M11" s="30">
        <v>0</v>
      </c>
      <c r="N11" s="30">
        <v>1</v>
      </c>
      <c r="O11" s="30">
        <v>0</v>
      </c>
      <c r="P11" s="30">
        <v>1</v>
      </c>
      <c r="Q11">
        <f>SUMPRODUCT(varsPatrol,B11:P11)</f>
        <v>1</v>
      </c>
      <c r="R11" t="s">
        <v>48</v>
      </c>
      <c r="S11">
        <v>1</v>
      </c>
    </row>
    <row r="12" spans="1:19" x14ac:dyDescent="0.3">
      <c r="A12" t="s">
        <v>66</v>
      </c>
      <c r="B12" s="30">
        <v>0</v>
      </c>
      <c r="C12" s="30">
        <v>0</v>
      </c>
      <c r="D12" s="30">
        <v>1</v>
      </c>
      <c r="E12" s="30">
        <v>1</v>
      </c>
      <c r="F12" s="30">
        <v>0</v>
      </c>
      <c r="G12" s="30">
        <v>1</v>
      </c>
      <c r="H12" s="30">
        <v>1</v>
      </c>
      <c r="I12" s="30">
        <v>1</v>
      </c>
      <c r="J12" s="30">
        <v>1</v>
      </c>
      <c r="K12" s="30">
        <v>0</v>
      </c>
      <c r="L12" s="30">
        <v>0</v>
      </c>
      <c r="M12" s="30">
        <v>0</v>
      </c>
      <c r="N12" s="30">
        <v>1</v>
      </c>
      <c r="O12" s="30">
        <v>0</v>
      </c>
      <c r="P12" s="30">
        <v>0</v>
      </c>
      <c r="Q12">
        <f>SUMPRODUCT(varsPatrol,B12:P12)</f>
        <v>2</v>
      </c>
      <c r="R12" t="s">
        <v>48</v>
      </c>
      <c r="S12">
        <v>1</v>
      </c>
    </row>
    <row r="13" spans="1:19" x14ac:dyDescent="0.3">
      <c r="A13" t="s">
        <v>67</v>
      </c>
      <c r="B13" s="30">
        <v>1</v>
      </c>
      <c r="C13" s="30">
        <v>1</v>
      </c>
      <c r="D13" s="30">
        <v>1</v>
      </c>
      <c r="E13" s="30">
        <v>0</v>
      </c>
      <c r="F13" s="30">
        <v>0</v>
      </c>
      <c r="G13" s="30">
        <v>0</v>
      </c>
      <c r="H13" s="30">
        <v>0</v>
      </c>
      <c r="I13" s="30">
        <v>1</v>
      </c>
      <c r="J13" s="30">
        <v>1</v>
      </c>
      <c r="K13" s="30">
        <v>1</v>
      </c>
      <c r="L13" s="30">
        <v>0</v>
      </c>
      <c r="M13" s="30">
        <v>0</v>
      </c>
      <c r="N13" s="30">
        <v>1</v>
      </c>
      <c r="O13" s="30">
        <v>0</v>
      </c>
      <c r="P13" s="30">
        <v>0</v>
      </c>
      <c r="Q13">
        <f>SUMPRODUCT(varsPatrol,B13:P13)</f>
        <v>2</v>
      </c>
      <c r="R13" t="s">
        <v>48</v>
      </c>
      <c r="S13">
        <v>1</v>
      </c>
    </row>
    <row r="14" spans="1:19" x14ac:dyDescent="0.3">
      <c r="A14" t="s">
        <v>68</v>
      </c>
      <c r="B14" s="30">
        <v>1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1</v>
      </c>
      <c r="K14" s="30">
        <v>1</v>
      </c>
      <c r="L14" s="30">
        <v>1</v>
      </c>
      <c r="M14" s="30">
        <v>1</v>
      </c>
      <c r="N14" s="30">
        <v>1</v>
      </c>
      <c r="O14" s="30">
        <v>0</v>
      </c>
      <c r="P14" s="30">
        <v>0</v>
      </c>
      <c r="Q14">
        <f>SUMPRODUCT(varsPatrol,B14:P14)</f>
        <v>2</v>
      </c>
      <c r="R14" t="s">
        <v>48</v>
      </c>
      <c r="S14">
        <v>1</v>
      </c>
    </row>
    <row r="15" spans="1:19" x14ac:dyDescent="0.3">
      <c r="A15" t="s">
        <v>69</v>
      </c>
      <c r="B15" s="30">
        <v>1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1</v>
      </c>
      <c r="L15" s="30">
        <v>1</v>
      </c>
      <c r="M15" s="30">
        <v>1</v>
      </c>
      <c r="N15" s="30">
        <v>0</v>
      </c>
      <c r="O15" s="30">
        <v>0</v>
      </c>
      <c r="P15" s="30">
        <v>0</v>
      </c>
      <c r="Q15">
        <f>SUMPRODUCT(varsPatrol,B15:P15)</f>
        <v>1</v>
      </c>
      <c r="R15" t="s">
        <v>48</v>
      </c>
      <c r="S15">
        <v>1</v>
      </c>
    </row>
    <row r="16" spans="1:19" x14ac:dyDescent="0.3">
      <c r="A16" t="s">
        <v>70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1</v>
      </c>
      <c r="L16" s="30">
        <v>1</v>
      </c>
      <c r="M16" s="30">
        <v>1</v>
      </c>
      <c r="N16" s="30">
        <v>1</v>
      </c>
      <c r="O16" s="30">
        <v>1</v>
      </c>
      <c r="P16" s="30">
        <v>0</v>
      </c>
      <c r="Q16">
        <f>SUMPRODUCT(varsPatrol,B16:P16)</f>
        <v>2</v>
      </c>
      <c r="R16" t="s">
        <v>48</v>
      </c>
      <c r="S16">
        <v>1</v>
      </c>
    </row>
    <row r="17" spans="1:19" x14ac:dyDescent="0.3">
      <c r="A17" t="s">
        <v>71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1</v>
      </c>
      <c r="I17" s="30">
        <v>1</v>
      </c>
      <c r="J17" s="30">
        <v>0</v>
      </c>
      <c r="K17" s="30">
        <v>1</v>
      </c>
      <c r="L17" s="30">
        <v>0</v>
      </c>
      <c r="M17" s="30">
        <v>1</v>
      </c>
      <c r="N17" s="30">
        <v>1</v>
      </c>
      <c r="O17" s="30">
        <v>1</v>
      </c>
      <c r="P17" s="30">
        <v>0</v>
      </c>
      <c r="Q17">
        <f>SUMPRODUCT(varsPatrol,B17:P17)</f>
        <v>2</v>
      </c>
      <c r="R17" t="s">
        <v>48</v>
      </c>
      <c r="S17">
        <v>1</v>
      </c>
    </row>
    <row r="18" spans="1:19" x14ac:dyDescent="0.3">
      <c r="A18" t="s">
        <v>72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1</v>
      </c>
      <c r="N18" s="30">
        <v>1</v>
      </c>
      <c r="O18" s="30">
        <v>1</v>
      </c>
      <c r="P18" s="30">
        <v>1</v>
      </c>
      <c r="Q18">
        <f>SUMPRODUCT(varsPatrol,B18:P18)</f>
        <v>2</v>
      </c>
      <c r="R18" t="s">
        <v>48</v>
      </c>
      <c r="S18">
        <v>1</v>
      </c>
    </row>
    <row r="19" spans="1:19" x14ac:dyDescent="0.3">
      <c r="A19" t="s">
        <v>73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1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1</v>
      </c>
      <c r="P19" s="30">
        <v>1</v>
      </c>
      <c r="Q19">
        <f>SUMPRODUCT(varsPatrol,B19:P19)</f>
        <v>1</v>
      </c>
      <c r="R19" t="s">
        <v>48</v>
      </c>
      <c r="S19">
        <v>1</v>
      </c>
    </row>
    <row r="20" spans="1:19" ht="15" thickBot="1" x14ac:dyDescent="0.35"/>
    <row r="21" spans="1:19" ht="15" thickBot="1" x14ac:dyDescent="0.35">
      <c r="A21" s="33" t="s">
        <v>75</v>
      </c>
      <c r="B21" s="32">
        <f>SUM(varsPatrol)</f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1. Plant Location</vt:lpstr>
      <vt:lpstr>2. Police Department</vt:lpstr>
      <vt:lpstr>BinV</vt:lpstr>
      <vt:lpstr>RegV</vt:lpstr>
      <vt:lpstr>varsPatrol</vt:lpstr>
      <vt:lpstr>VarsPlant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Daniel L.</dc:creator>
  <cp:lastModifiedBy>Dan Sanchez</cp:lastModifiedBy>
  <dcterms:created xsi:type="dcterms:W3CDTF">2021-02-08T16:49:56Z</dcterms:created>
  <dcterms:modified xsi:type="dcterms:W3CDTF">2021-02-12T03:19:34Z</dcterms:modified>
</cp:coreProperties>
</file>