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cks\Desktop\MS Business Analytics\BAN 501 Prescriptive Analytics\Mod 2\"/>
    </mc:Choice>
  </mc:AlternateContent>
  <xr:revisionPtr revIDLastSave="0" documentId="13_ncr:1_{3E95ACB9-01CE-4F5B-82A1-894E4368E4E4}" xr6:coauthVersionLast="45" xr6:coauthVersionMax="45" xr10:uidLastSave="{00000000-0000-0000-0000-000000000000}"/>
  <bookViews>
    <workbookView xWindow="-108" yWindow="-108" windowWidth="23256" windowHeight="12720" activeTab="1" xr2:uid="{8EBD8C79-5F12-4EEE-97C9-2D060DC1F45A}"/>
  </bookViews>
  <sheets>
    <sheet name="Question 1" sheetId="1" r:id="rId1"/>
    <sheet name="Question 2" sheetId="2" r:id="rId2"/>
    <sheet name="Question 3" sheetId="3" r:id="rId3"/>
  </sheets>
  <definedNames>
    <definedName name="solver_adj" localSheetId="0" hidden="1">'Question 1'!$B$3:$E$3</definedName>
    <definedName name="solver_adj" localSheetId="1" hidden="1">'Question 2'!$B$7:$E$7</definedName>
    <definedName name="solver_adj" localSheetId="2" hidden="1">'Question 3'!$B$4:$H$4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'Question 1'!$F$6:$F$7</definedName>
    <definedName name="solver_lhs1" localSheetId="1" hidden="1">'Question 2'!$F$10:$F$12</definedName>
    <definedName name="solver_lhs1" localSheetId="2" hidden="1">'Question 3'!$I$7:$I$14</definedName>
    <definedName name="solver_lhs2" localSheetId="0" hidden="1">'Question 1'!$F$8</definedName>
    <definedName name="solver_lhs2" localSheetId="1" hidden="1">'Question 2'!$F$13</definedName>
    <definedName name="solver_lhs3" localSheetId="0" hidden="1">'Question 1'!$F$9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3</definedName>
    <definedName name="solver_num" localSheetId="1" hidden="1">2</definedName>
    <definedName name="solver_num" localSheetId="2" hidden="1">1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'Question 1'!$H$2</definedName>
    <definedName name="solver_opt" localSheetId="1" hidden="1">'Question 2'!$I$3</definedName>
    <definedName name="solver_opt" localSheetId="2" hidden="1">'Question 3'!$K$2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2" localSheetId="0" hidden="1">1</definedName>
    <definedName name="solver_rel2" localSheetId="1" hidden="1">2</definedName>
    <definedName name="solver_rel3" localSheetId="0" hidden="1">2</definedName>
    <definedName name="solver_rhs1" localSheetId="0" hidden="1">'Question 1'!$H$6:$H$7</definedName>
    <definedName name="solver_rhs1" localSheetId="1" hidden="1">'Question 2'!$H$10:$H$12</definedName>
    <definedName name="solver_rhs1" localSheetId="2" hidden="1">'Question 3'!$K$7:$K$14</definedName>
    <definedName name="solver_rhs2" localSheetId="0" hidden="1">'Question 1'!$H$8</definedName>
    <definedName name="solver_rhs2" localSheetId="1" hidden="1">'Question 2'!$H$13</definedName>
    <definedName name="solver_rhs3" localSheetId="0" hidden="1">'Question 1'!$H$9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vars1">'Question 1'!$B$3:$E$3</definedName>
    <definedName name="vars2">'Question 2'!$B$7:$E$7</definedName>
    <definedName name="vars3">'Question 3'!$B$4:$H$4</definedName>
    <definedName name="varsPo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2" l="1"/>
  <c r="I14" i="3" l="1"/>
  <c r="I13" i="3"/>
  <c r="I12" i="3"/>
  <c r="I11" i="3"/>
  <c r="K2" i="3"/>
  <c r="I10" i="3"/>
  <c r="I9" i="3"/>
  <c r="I8" i="3"/>
  <c r="I7" i="3"/>
  <c r="H3" i="3"/>
  <c r="G3" i="3"/>
  <c r="F3" i="3"/>
  <c r="E3" i="3"/>
  <c r="D3" i="3"/>
  <c r="C3" i="3"/>
  <c r="B3" i="3"/>
  <c r="I3" i="2"/>
  <c r="F11" i="2"/>
  <c r="F13" i="2"/>
  <c r="F10" i="2"/>
  <c r="H2" i="1" l="1"/>
  <c r="F7" i="1"/>
  <c r="F8" i="1"/>
  <c r="F9" i="1"/>
  <c r="F6" i="1"/>
  <c r="H6" i="1"/>
  <c r="H8" i="1"/>
  <c r="H7" i="1"/>
</calcChain>
</file>

<file path=xl/sharedStrings.xml><?xml version="1.0" encoding="utf-8"?>
<sst xmlns="http://schemas.openxmlformats.org/spreadsheetml/2006/main" count="88" uniqueCount="48">
  <si>
    <t>Minimize Cost</t>
  </si>
  <si>
    <t>C-30</t>
  </si>
  <si>
    <t>C-92</t>
  </si>
  <si>
    <t>D-21</t>
  </si>
  <si>
    <t>E-11</t>
  </si>
  <si>
    <t>Cost</t>
  </si>
  <si>
    <t>Objective:</t>
  </si>
  <si>
    <t>LHS</t>
  </si>
  <si>
    <t>RHS</t>
  </si>
  <si>
    <t>s.t.</t>
  </si>
  <si>
    <t>E-11 Constraint</t>
  </si>
  <si>
    <t>C-92 + C-30 Constraint</t>
  </si>
  <si>
    <t>D-21 + C-92 Constraint</t>
  </si>
  <si>
    <t>Bag Weight Constraint</t>
  </si>
  <si>
    <t>&gt;=</t>
  </si>
  <si>
    <t>&lt;=</t>
  </si>
  <si>
    <t>=</t>
  </si>
  <si>
    <t>Mix 1</t>
  </si>
  <si>
    <t>Mix 2</t>
  </si>
  <si>
    <t>Mix 3</t>
  </si>
  <si>
    <t>Mix 4</t>
  </si>
  <si>
    <t>Min Cost</t>
  </si>
  <si>
    <t>Protein</t>
  </si>
  <si>
    <t>Carb</t>
  </si>
  <si>
    <t>Fat</t>
  </si>
  <si>
    <t xml:space="preserve">Can = </t>
  </si>
  <si>
    <t>16oz</t>
  </si>
  <si>
    <t>Min 48 grams</t>
  </si>
  <si>
    <t>Carbs</t>
  </si>
  <si>
    <t>Min 84 grams</t>
  </si>
  <si>
    <t xml:space="preserve">Fat </t>
  </si>
  <si>
    <t>Min 64 grams</t>
  </si>
  <si>
    <t>Full Can</t>
  </si>
  <si>
    <t>Required</t>
  </si>
  <si>
    <t>8am - noon</t>
  </si>
  <si>
    <t>noon - 4pm</t>
  </si>
  <si>
    <t>4pm - 8pm</t>
  </si>
  <si>
    <t>8pm - midnight</t>
  </si>
  <si>
    <t>8a- 4pm</t>
  </si>
  <si>
    <t>4pm - midnight</t>
  </si>
  <si>
    <t>noon - 8pm</t>
  </si>
  <si>
    <t>8am-noon</t>
  </si>
  <si>
    <t>noon-4pm</t>
  </si>
  <si>
    <t>4pm-8pm</t>
  </si>
  <si>
    <t>8pm-midnight</t>
  </si>
  <si>
    <t>Variables (Ounces)</t>
  </si>
  <si>
    <t>Variables (Pounds)</t>
  </si>
  <si>
    <t>Variables (Staff)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</si>
</sst>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205740</xdr:colOff>
      <xdr:row>0</xdr:row>
      <xdr:rowOff>144780</xdr:rowOff>
    </xdr:from>
    <xdr:ext cx="3444240" cy="290739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7CA50-783F-4F07-9A48-ABE93C734513}"/>
            </a:ext>
          </a:extLst>
        </xdr:cNvPr>
        <xdr:cNvSpPr txBox="1"/>
      </xdr:nvSpPr>
      <xdr:spPr>
        <a:xfrm>
          <a:off x="5814060" y="144780"/>
          <a:ext cx="3444240" cy="2907399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Variables	Definitions</a:t>
          </a:r>
        </a:p>
        <a:p>
          <a:r>
            <a:rPr lang="en-US" sz="1100"/>
            <a:t>F</a:t>
          </a:r>
          <a:r>
            <a:rPr lang="en-US" sz="1100" baseline="-25000"/>
            <a:t>1	</a:t>
          </a:r>
          <a:r>
            <a:rPr lang="en-US" sz="1100" baseline="0"/>
            <a:t>Pounds of C-30</a:t>
          </a:r>
          <a:endParaRPr lang="en-US" sz="1100" baseline="-250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	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Pounds of C-92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	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Pounds of D-21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	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Pounds of E-11</a:t>
          </a:r>
          <a:endParaRPr lang="en-US" sz="1100"/>
        </a:p>
        <a:p>
          <a:endParaRPr lang="en-US" sz="1100"/>
        </a:p>
        <a:p>
          <a:r>
            <a:rPr lang="en-US" sz="1100"/>
            <a:t>Obj:</a:t>
          </a:r>
          <a:r>
            <a:rPr lang="en-US" sz="1100" baseline="0"/>
            <a:t> </a:t>
          </a:r>
          <a:r>
            <a:rPr lang="en-US" sz="1100" b="1"/>
            <a:t>Min</a:t>
          </a:r>
          <a:r>
            <a:rPr lang="en-US" sz="1100"/>
            <a:t>: .12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.09F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.11F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.04F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n-US" sz="1100"/>
        </a:p>
        <a:p>
          <a:endParaRPr lang="en-US" sz="1100"/>
        </a:p>
        <a:p>
          <a:r>
            <a:rPr lang="en-US" sz="1100" b="1" u="sng"/>
            <a:t>s.t.</a:t>
          </a:r>
          <a:endParaRPr lang="en-US" sz="1100" u="sng"/>
        </a:p>
        <a:p>
          <a:pPr>
            <a:lnSpc>
              <a:spcPct val="150000"/>
            </a:lnSpc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/>
            <a:t> &gt;= .15(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/>
            <a:t>)</a:t>
          </a:r>
        </a:p>
        <a:p>
          <a:pPr>
            <a:lnSpc>
              <a:spcPct val="150000"/>
            </a:lnSpc>
          </a:pPr>
          <a:r>
            <a:rPr lang="en-US" sz="1100"/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/>
            <a:t> +</a:t>
          </a:r>
          <a:r>
            <a:rPr lang="en-US" sz="1100" baseline="0"/>
            <a:t> </a:t>
          </a:r>
          <a:r>
            <a:rPr lang="en-US" sz="1100"/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/>
            <a:t> &gt;= .45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/>
            <a:t>)</a:t>
          </a:r>
        </a:p>
        <a:p>
          <a:pPr>
            <a:lnSpc>
              <a:spcPct val="150000"/>
            </a:lnSpc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/>
            <a:t>&lt;= .30(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/>
            <a:t>)</a:t>
          </a:r>
        </a:p>
        <a:p>
          <a:pPr>
            <a:lnSpc>
              <a:spcPct val="150000"/>
            </a:lnSpc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+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US" sz="1100"/>
            <a:t> = 50</a:t>
          </a:r>
        </a:p>
        <a:p>
          <a:pPr>
            <a:lnSpc>
              <a:spcPct val="150000"/>
            </a:lnSpc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,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, F</a:t>
          </a:r>
          <a:r>
            <a:rPr lang="en-US" sz="1100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&gt;= 0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575034</xdr:colOff>
      <xdr:row>1</xdr:row>
      <xdr:rowOff>129872</xdr:rowOff>
    </xdr:from>
    <xdr:to>
      <xdr:col>17</xdr:col>
      <xdr:colOff>425174</xdr:colOff>
      <xdr:row>18</xdr:row>
      <xdr:rowOff>94268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07A741-D231-47C6-8EFC-761685073961}"/>
            </a:ext>
          </a:extLst>
        </xdr:cNvPr>
        <xdr:cNvSpPr txBox="1"/>
      </xdr:nvSpPr>
      <xdr:spPr>
        <a:xfrm>
          <a:off x="6796725" y="310552"/>
          <a:ext cx="3526593" cy="30359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Variables	Definitions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Ounces of Mix 1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Ounces of Mix 2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Ounces of Mix 3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Ounces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Mix 4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.25M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.38M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.18M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.33M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n-US" baseline="-25000">
            <a:effectLst/>
          </a:endParaRPr>
        </a:p>
        <a:p>
          <a:endParaRPr lang="en-US" sz="1100" b="1" i="0" u="sng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s.t.</a:t>
          </a:r>
        </a:p>
        <a:p>
          <a:pPr>
            <a:lnSpc>
              <a:spcPct val="150000"/>
            </a:lnSpc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+ 5M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+ 2M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+ 3M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&gt;= 48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+ 2M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+ 8M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&gt;= 84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+ 6M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+ 6M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+ 2M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&gt;= 64</a:t>
          </a:r>
        </a:p>
        <a:p>
          <a:pPr>
            <a:lnSpc>
              <a:spcPct val="150000"/>
            </a:lnSpc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 16</a:t>
          </a:r>
        </a:p>
        <a:p>
          <a:pPr>
            <a:lnSpc>
              <a:spcPct val="150000"/>
            </a:lnSpc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, M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&gt;= 0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167640</xdr:colOff>
      <xdr:row>1</xdr:row>
      <xdr:rowOff>45720</xdr:rowOff>
    </xdr:from>
    <xdr:to>
      <xdr:col>16</xdr:col>
      <xdr:colOff>403860</xdr:colOff>
      <xdr:row>25</xdr:row>
      <xdr:rowOff>60960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D54CC89-0907-4B3A-9FCF-5FC9CECD7F74}"/>
            </a:ext>
          </a:extLst>
        </xdr:cNvPr>
        <xdr:cNvSpPr txBox="1"/>
      </xdr:nvSpPr>
      <xdr:spPr>
        <a:xfrm>
          <a:off x="8572500" y="228600"/>
          <a:ext cx="4236720" cy="440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Variables	Definitions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Number of Full Time Staff 8am-4pm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Full Time Staff Noon-8pm</a:t>
          </a:r>
          <a:endParaRPr lang="en-US">
            <a:effectLst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Full Time Staff 4pm-Midnight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Part Time Staff 8am-Noon</a:t>
          </a:r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Part Time Staff Noon-4pm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Part Time Staff 4pm-8pm</a:t>
          </a:r>
        </a:p>
        <a:p>
          <a:pPr eaLnBrk="1" fontAlgn="auto" latinLnBrk="0" hangingPunct="1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 of Part Time Staff 8pm-Midnight</a:t>
          </a:r>
          <a:endParaRPr lang="en-US">
            <a:effectLst/>
          </a:endParaRPr>
        </a:p>
        <a:p>
          <a:pPr eaLnBrk="1" fontAlgn="auto" latinLnBrk="0" hangingPunct="1"/>
          <a:endParaRPr lang="en-US">
            <a:effectLst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112F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+ 112F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+ 112F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+ 48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+ 48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+ 48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+ 48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  <a:endParaRPr lang="en-US">
            <a:effectLst/>
          </a:endParaRP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 i="0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s.t.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4</a:t>
          </a:r>
          <a:b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8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10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6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 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</a:t>
          </a:r>
        </a:p>
        <a:p>
          <a:pPr marL="0" marR="0" lvl="0" indent="0" defTabSz="914400" eaLnBrk="1" fontAlgn="auto" latinLnBrk="0" hangingPunct="1">
            <a:lnSpc>
              <a:spcPct val="15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F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P</a:t>
          </a:r>
          <a:r>
            <a:rPr lang="en-US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&gt;= 0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6574-60D6-4452-823B-7F8C650DB263}">
  <dimension ref="A1:H9"/>
  <sheetViews>
    <sheetView workbookViewId="0">
      <selection activeCell="H2" sqref="H2"/>
    </sheetView>
  </sheetViews>
  <sheetFormatPr defaultRowHeight="14.4" x14ac:dyDescent="0.3"/>
  <cols>
    <col min="1" max="1" width="1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 t="s">
        <v>5</v>
      </c>
      <c r="B2">
        <v>0.12</v>
      </c>
      <c r="C2">
        <v>0.09</v>
      </c>
      <c r="D2">
        <v>0.11</v>
      </c>
      <c r="E2">
        <v>0.04</v>
      </c>
      <c r="G2" t="s">
        <v>6</v>
      </c>
      <c r="H2" s="2">
        <f>SUMPRODUCT(vars1,B2:E2)</f>
        <v>3.35</v>
      </c>
    </row>
    <row r="3" spans="1:8" x14ac:dyDescent="0.3">
      <c r="A3" t="s">
        <v>46</v>
      </c>
      <c r="B3" s="1">
        <v>7.5</v>
      </c>
      <c r="C3" s="1">
        <v>15</v>
      </c>
      <c r="D3" s="1">
        <v>0</v>
      </c>
      <c r="E3" s="1">
        <v>27.5</v>
      </c>
    </row>
    <row r="5" spans="1:8" x14ac:dyDescent="0.3">
      <c r="A5" t="s">
        <v>9</v>
      </c>
      <c r="B5" t="s">
        <v>1</v>
      </c>
      <c r="C5" t="s">
        <v>2</v>
      </c>
      <c r="D5" t="s">
        <v>3</v>
      </c>
      <c r="E5" t="s">
        <v>4</v>
      </c>
      <c r="F5" t="s">
        <v>7</v>
      </c>
      <c r="H5" t="s">
        <v>8</v>
      </c>
    </row>
    <row r="6" spans="1:8" x14ac:dyDescent="0.3">
      <c r="A6" t="s">
        <v>10</v>
      </c>
      <c r="E6">
        <v>1</v>
      </c>
      <c r="F6" s="4">
        <f>SUMPRODUCT(vars1,B6:E6)</f>
        <v>27.5</v>
      </c>
      <c r="G6" t="s">
        <v>14</v>
      </c>
      <c r="H6" s="5">
        <f>50*0.15</f>
        <v>7.5</v>
      </c>
    </row>
    <row r="7" spans="1:8" x14ac:dyDescent="0.3">
      <c r="A7" t="s">
        <v>11</v>
      </c>
      <c r="B7">
        <v>1</v>
      </c>
      <c r="C7">
        <v>1</v>
      </c>
      <c r="F7" s="4">
        <f>SUMPRODUCT(vars1,B7:E7)</f>
        <v>22.5</v>
      </c>
      <c r="G7" t="s">
        <v>14</v>
      </c>
      <c r="H7" s="5">
        <f>50*0.45</f>
        <v>22.5</v>
      </c>
    </row>
    <row r="8" spans="1:8" x14ac:dyDescent="0.3">
      <c r="A8" t="s">
        <v>12</v>
      </c>
      <c r="C8">
        <v>1</v>
      </c>
      <c r="D8">
        <v>1</v>
      </c>
      <c r="F8" s="4">
        <f>SUMPRODUCT(vars1,B8:E8)</f>
        <v>15</v>
      </c>
      <c r="G8" t="s">
        <v>15</v>
      </c>
      <c r="H8" s="5">
        <f>50*0.3</f>
        <v>15</v>
      </c>
    </row>
    <row r="9" spans="1:8" x14ac:dyDescent="0.3">
      <c r="A9" t="s">
        <v>13</v>
      </c>
      <c r="B9">
        <v>1</v>
      </c>
      <c r="C9">
        <v>1</v>
      </c>
      <c r="D9">
        <v>1</v>
      </c>
      <c r="E9">
        <v>1</v>
      </c>
      <c r="F9" s="4">
        <f>SUMPRODUCT(vars1,B9:E9)</f>
        <v>50</v>
      </c>
      <c r="G9" t="s">
        <v>16</v>
      </c>
      <c r="H9" s="5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FC9F5-0A04-4199-9431-568088B32A99}">
  <dimension ref="A1:K13"/>
  <sheetViews>
    <sheetView tabSelected="1" zoomScale="97" workbookViewId="0">
      <selection activeCell="I3" sqref="I3"/>
    </sheetView>
  </sheetViews>
  <sheetFormatPr defaultRowHeight="14.4" x14ac:dyDescent="0.3"/>
  <cols>
    <col min="1" max="1" width="16.5546875" bestFit="1" customWidth="1"/>
    <col min="7" max="7" width="4" bestFit="1" customWidth="1"/>
    <col min="8" max="8" width="9.21875" bestFit="1" customWidth="1"/>
    <col min="9" max="9" width="6" customWidth="1"/>
  </cols>
  <sheetData>
    <row r="1" spans="1:11" x14ac:dyDescent="0.3">
      <c r="A1" t="s">
        <v>21</v>
      </c>
      <c r="B1" t="s">
        <v>17</v>
      </c>
      <c r="C1" t="s">
        <v>18</v>
      </c>
      <c r="D1" t="s">
        <v>19</v>
      </c>
      <c r="E1" t="s">
        <v>20</v>
      </c>
      <c r="H1" s="3" t="s">
        <v>25</v>
      </c>
      <c r="I1" s="3" t="s">
        <v>26</v>
      </c>
      <c r="J1" s="3"/>
    </row>
    <row r="2" spans="1:11" x14ac:dyDescent="0.3">
      <c r="A2" t="s">
        <v>5</v>
      </c>
      <c r="B2">
        <v>0.25</v>
      </c>
      <c r="C2">
        <v>0.38</v>
      </c>
      <c r="D2">
        <v>0.18</v>
      </c>
      <c r="E2">
        <v>0.33</v>
      </c>
      <c r="F2" t="s">
        <v>33</v>
      </c>
    </row>
    <row r="3" spans="1:11" x14ac:dyDescent="0.3">
      <c r="A3" t="s">
        <v>22</v>
      </c>
      <c r="B3">
        <v>3</v>
      </c>
      <c r="C3">
        <v>5</v>
      </c>
      <c r="D3">
        <v>2</v>
      </c>
      <c r="E3">
        <v>3</v>
      </c>
      <c r="F3">
        <v>48</v>
      </c>
      <c r="H3" t="s">
        <v>6</v>
      </c>
      <c r="I3" s="2">
        <f>SUMPRODUCT(vars2,B2:E2)</f>
        <v>3.9784615384615387</v>
      </c>
    </row>
    <row r="4" spans="1:11" x14ac:dyDescent="0.3">
      <c r="A4" t="s">
        <v>23</v>
      </c>
      <c r="B4">
        <v>7</v>
      </c>
      <c r="C4">
        <v>4</v>
      </c>
      <c r="D4">
        <v>2</v>
      </c>
      <c r="E4">
        <v>8</v>
      </c>
      <c r="F4">
        <v>84</v>
      </c>
    </row>
    <row r="5" spans="1:11" x14ac:dyDescent="0.3">
      <c r="A5" t="s">
        <v>24</v>
      </c>
      <c r="B5">
        <v>5</v>
      </c>
      <c r="C5">
        <v>6</v>
      </c>
      <c r="D5">
        <v>6</v>
      </c>
      <c r="E5">
        <v>2</v>
      </c>
      <c r="F5">
        <v>64</v>
      </c>
      <c r="J5" t="s">
        <v>22</v>
      </c>
      <c r="K5" t="s">
        <v>27</v>
      </c>
    </row>
    <row r="6" spans="1:11" x14ac:dyDescent="0.3">
      <c r="J6" t="s">
        <v>28</v>
      </c>
      <c r="K6" t="s">
        <v>29</v>
      </c>
    </row>
    <row r="7" spans="1:11" x14ac:dyDescent="0.3">
      <c r="A7" t="s">
        <v>45</v>
      </c>
      <c r="B7" s="1">
        <v>9.5384615384615383</v>
      </c>
      <c r="C7" s="1">
        <v>2.1538461538461551</v>
      </c>
      <c r="D7" s="1">
        <v>4.3076923076923075</v>
      </c>
      <c r="E7" s="1">
        <v>0</v>
      </c>
      <c r="J7" t="s">
        <v>30</v>
      </c>
      <c r="K7" t="s">
        <v>31</v>
      </c>
    </row>
    <row r="9" spans="1:11" x14ac:dyDescent="0.3">
      <c r="A9" t="s">
        <v>9</v>
      </c>
      <c r="B9" t="s">
        <v>17</v>
      </c>
      <c r="C9" t="s">
        <v>18</v>
      </c>
      <c r="D9" t="s">
        <v>19</v>
      </c>
      <c r="E9" t="s">
        <v>20</v>
      </c>
      <c r="F9" t="s">
        <v>7</v>
      </c>
      <c r="H9" t="s">
        <v>8</v>
      </c>
    </row>
    <row r="10" spans="1:11" x14ac:dyDescent="0.3">
      <c r="A10" t="s">
        <v>22</v>
      </c>
      <c r="B10">
        <v>3</v>
      </c>
      <c r="C10">
        <v>5</v>
      </c>
      <c r="D10">
        <v>2</v>
      </c>
      <c r="E10">
        <v>3</v>
      </c>
      <c r="F10" s="4">
        <f>SUMPRODUCT(vars2,B10:E10)</f>
        <v>48</v>
      </c>
      <c r="G10" t="s">
        <v>14</v>
      </c>
      <c r="H10" s="5">
        <v>48</v>
      </c>
    </row>
    <row r="11" spans="1:11" x14ac:dyDescent="0.3">
      <c r="A11" t="s">
        <v>23</v>
      </c>
      <c r="B11">
        <v>7</v>
      </c>
      <c r="C11">
        <v>4</v>
      </c>
      <c r="D11">
        <v>2</v>
      </c>
      <c r="E11">
        <v>8</v>
      </c>
      <c r="F11" s="4">
        <f>SUMPRODUCT(vars2,B11:E11)</f>
        <v>84</v>
      </c>
      <c r="G11" t="s">
        <v>14</v>
      </c>
      <c r="H11" s="5">
        <v>84</v>
      </c>
    </row>
    <row r="12" spans="1:11" x14ac:dyDescent="0.3">
      <c r="A12" t="s">
        <v>24</v>
      </c>
      <c r="B12">
        <v>5</v>
      </c>
      <c r="C12">
        <v>6</v>
      </c>
      <c r="D12">
        <v>6</v>
      </c>
      <c r="E12">
        <v>2</v>
      </c>
      <c r="F12" s="4">
        <f>SUMPRODUCT(vars2,B12:E12)</f>
        <v>86.461538461538481</v>
      </c>
      <c r="G12" t="s">
        <v>14</v>
      </c>
      <c r="H12" s="5">
        <v>64</v>
      </c>
    </row>
    <row r="13" spans="1:11" x14ac:dyDescent="0.3">
      <c r="A13" t="s">
        <v>32</v>
      </c>
      <c r="B13">
        <v>1</v>
      </c>
      <c r="C13">
        <v>1</v>
      </c>
      <c r="D13">
        <v>1</v>
      </c>
      <c r="E13">
        <v>1</v>
      </c>
      <c r="F13" s="4">
        <f>SUMPRODUCT(vars2,B13:E13)</f>
        <v>16</v>
      </c>
      <c r="G13" t="s">
        <v>16</v>
      </c>
      <c r="H13" s="5">
        <v>16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9E36-F4EF-4B7A-81DC-BFE6BBE3E6E8}">
  <dimension ref="A1:K14"/>
  <sheetViews>
    <sheetView workbookViewId="0">
      <selection activeCell="A5" sqref="A5"/>
    </sheetView>
  </sheetViews>
  <sheetFormatPr defaultColWidth="11.6640625" defaultRowHeight="14.4" x14ac:dyDescent="0.3"/>
  <cols>
    <col min="1" max="1" width="14" bestFit="1" customWidth="1"/>
    <col min="2" max="7" width="10.44140625" customWidth="1"/>
    <col min="8" max="8" width="13.21875" bestFit="1" customWidth="1"/>
  </cols>
  <sheetData>
    <row r="1" spans="1:11" x14ac:dyDescent="0.3">
      <c r="A1" t="s">
        <v>0</v>
      </c>
    </row>
    <row r="2" spans="1:11" x14ac:dyDescent="0.3">
      <c r="B2" t="s">
        <v>38</v>
      </c>
      <c r="C2" t="s">
        <v>40</v>
      </c>
      <c r="D2" t="s">
        <v>39</v>
      </c>
      <c r="E2" t="s">
        <v>34</v>
      </c>
      <c r="F2" t="s">
        <v>35</v>
      </c>
      <c r="G2" t="s">
        <v>36</v>
      </c>
      <c r="H2" t="s">
        <v>37</v>
      </c>
      <c r="J2" t="s">
        <v>6</v>
      </c>
      <c r="K2" s="2">
        <f>SUMPRODUCT(vars3,B3:H3)</f>
        <v>1456</v>
      </c>
    </row>
    <row r="3" spans="1:11" x14ac:dyDescent="0.3">
      <c r="A3" t="s">
        <v>5</v>
      </c>
      <c r="B3">
        <f>14*8</f>
        <v>112</v>
      </c>
      <c r="C3">
        <f>14*8</f>
        <v>112</v>
      </c>
      <c r="D3">
        <f>14*8</f>
        <v>112</v>
      </c>
      <c r="E3">
        <f>12*4</f>
        <v>48</v>
      </c>
      <c r="F3">
        <f>12*4</f>
        <v>48</v>
      </c>
      <c r="G3">
        <f>12*4</f>
        <v>48</v>
      </c>
      <c r="H3">
        <f>12*4</f>
        <v>48</v>
      </c>
    </row>
    <row r="4" spans="1:11" x14ac:dyDescent="0.3">
      <c r="A4" t="s">
        <v>47</v>
      </c>
      <c r="B4" s="1">
        <v>2</v>
      </c>
      <c r="C4" s="1">
        <v>2</v>
      </c>
      <c r="D4" s="1">
        <v>3</v>
      </c>
      <c r="E4" s="1">
        <v>2</v>
      </c>
      <c r="F4" s="1">
        <v>4</v>
      </c>
      <c r="G4" s="1">
        <v>5</v>
      </c>
      <c r="H4" s="1">
        <v>3</v>
      </c>
    </row>
    <row r="6" spans="1:11" x14ac:dyDescent="0.3">
      <c r="A6" t="s">
        <v>9</v>
      </c>
      <c r="I6" t="s">
        <v>7</v>
      </c>
      <c r="K6" t="s">
        <v>8</v>
      </c>
    </row>
    <row r="7" spans="1:11" x14ac:dyDescent="0.3">
      <c r="A7" t="s">
        <v>41</v>
      </c>
      <c r="B7">
        <v>1</v>
      </c>
      <c r="E7">
        <v>1</v>
      </c>
      <c r="I7" s="4">
        <f t="shared" ref="I7:I14" si="0">SUMPRODUCT(vars3,B7:H7)</f>
        <v>4</v>
      </c>
      <c r="J7" t="s">
        <v>14</v>
      </c>
      <c r="K7" s="5">
        <v>4</v>
      </c>
    </row>
    <row r="8" spans="1:11" x14ac:dyDescent="0.3">
      <c r="A8" t="s">
        <v>42</v>
      </c>
      <c r="B8">
        <v>1</v>
      </c>
      <c r="C8">
        <v>1</v>
      </c>
      <c r="F8">
        <v>1</v>
      </c>
      <c r="I8" s="4">
        <f t="shared" si="0"/>
        <v>8</v>
      </c>
      <c r="J8" t="s">
        <v>14</v>
      </c>
      <c r="K8" s="5">
        <v>8</v>
      </c>
    </row>
    <row r="9" spans="1:11" x14ac:dyDescent="0.3">
      <c r="A9" t="s">
        <v>43</v>
      </c>
      <c r="C9">
        <v>1</v>
      </c>
      <c r="D9">
        <v>1</v>
      </c>
      <c r="G9">
        <v>1</v>
      </c>
      <c r="I9" s="4">
        <f t="shared" si="0"/>
        <v>10</v>
      </c>
      <c r="J9" t="s">
        <v>14</v>
      </c>
      <c r="K9" s="5">
        <v>10</v>
      </c>
    </row>
    <row r="10" spans="1:11" x14ac:dyDescent="0.3">
      <c r="A10" t="s">
        <v>44</v>
      </c>
      <c r="D10">
        <v>1</v>
      </c>
      <c r="H10">
        <v>1</v>
      </c>
      <c r="I10" s="4">
        <f t="shared" si="0"/>
        <v>6</v>
      </c>
      <c r="J10" t="s">
        <v>14</v>
      </c>
      <c r="K10" s="5">
        <v>6</v>
      </c>
    </row>
    <row r="11" spans="1:11" x14ac:dyDescent="0.3">
      <c r="A11" t="s">
        <v>41</v>
      </c>
      <c r="B11">
        <v>1</v>
      </c>
      <c r="E11">
        <v>-1</v>
      </c>
      <c r="I11" s="4">
        <f t="shared" si="0"/>
        <v>0</v>
      </c>
      <c r="J11" t="s">
        <v>14</v>
      </c>
      <c r="K11" s="5">
        <v>0</v>
      </c>
    </row>
    <row r="12" spans="1:11" x14ac:dyDescent="0.3">
      <c r="A12" t="s">
        <v>42</v>
      </c>
      <c r="B12">
        <v>1</v>
      </c>
      <c r="C12">
        <v>1</v>
      </c>
      <c r="F12">
        <v>-1</v>
      </c>
      <c r="I12" s="4">
        <f t="shared" si="0"/>
        <v>0</v>
      </c>
      <c r="J12" t="s">
        <v>14</v>
      </c>
      <c r="K12" s="5">
        <v>0</v>
      </c>
    </row>
    <row r="13" spans="1:11" x14ac:dyDescent="0.3">
      <c r="A13" t="s">
        <v>43</v>
      </c>
      <c r="C13">
        <v>1</v>
      </c>
      <c r="D13">
        <v>1</v>
      </c>
      <c r="G13">
        <v>-1</v>
      </c>
      <c r="I13" s="4">
        <f t="shared" si="0"/>
        <v>0</v>
      </c>
      <c r="J13" t="s">
        <v>14</v>
      </c>
      <c r="K13" s="5">
        <v>0</v>
      </c>
    </row>
    <row r="14" spans="1:11" x14ac:dyDescent="0.3">
      <c r="A14" t="s">
        <v>44</v>
      </c>
      <c r="D14">
        <v>1</v>
      </c>
      <c r="H14">
        <v>-1</v>
      </c>
      <c r="I14" s="4">
        <f t="shared" si="0"/>
        <v>0</v>
      </c>
      <c r="J14" t="s">
        <v>14</v>
      </c>
      <c r="K14" s="5">
        <v>0</v>
      </c>
    </row>
  </sheetData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Question 1</vt:lpstr>
      <vt:lpstr>Question 2</vt:lpstr>
      <vt:lpstr>Question 3</vt:lpstr>
      <vt:lpstr>vars1</vt:lpstr>
      <vt:lpstr>vars2</vt:lpstr>
      <vt:lpstr>vars3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Sanchez</dc:creator>
  <cp:lastModifiedBy>Dan Sanchez</cp:lastModifiedBy>
  <dcterms:created xsi:type="dcterms:W3CDTF">2021-01-26T18:47:24Z</dcterms:created>
  <dcterms:modified xsi:type="dcterms:W3CDTF">2021-01-31T21:01:02Z</dcterms:modified>
</cp:coreProperties>
</file>