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h\Desktop\E-Commerce-Gruppe-4\Projektmangement\"/>
    </mc:Choice>
  </mc:AlternateContent>
  <xr:revisionPtr revIDLastSave="0" documentId="13_ncr:1_{CBFE1FBC-2818-4DAA-8E12-EDD8581E70B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externalReferences>
    <externalReference r:id="rId2"/>
  </externalReferences>
  <definedNames>
    <definedName name="_xlnm.Print_Area" localSheetId="0">Tabelle1!$1:$43</definedName>
    <definedName name="_xlnm.Print_Titles" localSheetId="0">Tabelle1!$A:$C</definedName>
    <definedName name="Projektanfang">Tabelle1!$E$3</definedName>
    <definedName name="task_end" localSheetId="0">Tabelle1!$D$11</definedName>
    <definedName name="task_ende">Tabelle1!$D$11</definedName>
    <definedName name="task_progress" localSheetId="0">[1]Projektplan!$D1</definedName>
    <definedName name="task_start" localSheetId="0">Tabelle1!$D$11</definedName>
    <definedName name="Woche_anzeigen">Tabelle1!$E$4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8" i="1" s="1"/>
  <c r="C5" i="1"/>
  <c r="I9" i="1" l="1"/>
  <c r="H10" i="1"/>
  <c r="J9" i="1" l="1"/>
  <c r="I10" i="1"/>
  <c r="K9" i="1" l="1"/>
  <c r="J10" i="1"/>
  <c r="K10" i="1" l="1"/>
  <c r="L9" i="1"/>
  <c r="L10" i="1" l="1"/>
  <c r="M9" i="1"/>
  <c r="N9" i="1" l="1"/>
  <c r="M10" i="1"/>
  <c r="N10" i="1" l="1"/>
  <c r="O9" i="1"/>
  <c r="O8" i="1" l="1"/>
  <c r="P9" i="1"/>
  <c r="Q9" i="1" s="1"/>
  <c r="R9" i="1" s="1"/>
  <c r="S9" i="1" s="1"/>
  <c r="T9" i="1" s="1"/>
  <c r="U9" i="1" s="1"/>
  <c r="V9" i="1" s="1"/>
  <c r="O10" i="1"/>
  <c r="W9" i="1" l="1"/>
  <c r="X9" i="1" s="1"/>
  <c r="Y9" i="1" s="1"/>
  <c r="Z9" i="1" s="1"/>
  <c r="AA9" i="1" s="1"/>
  <c r="AB9" i="1" s="1"/>
  <c r="AC9" i="1" s="1"/>
  <c r="V8" i="1"/>
  <c r="P10" i="1"/>
  <c r="AC8" i="1" l="1"/>
  <c r="AD9" i="1"/>
  <c r="AE9" i="1" s="1"/>
  <c r="AF9" i="1" s="1"/>
  <c r="AG9" i="1" s="1"/>
  <c r="AH9" i="1" s="1"/>
  <c r="AI9" i="1" s="1"/>
  <c r="AJ9" i="1" s="1"/>
  <c r="Q10" i="1"/>
  <c r="AJ8" i="1" l="1"/>
  <c r="AK9" i="1"/>
  <c r="AL9" i="1" s="1"/>
  <c r="AM9" i="1" s="1"/>
  <c r="AN9" i="1" s="1"/>
  <c r="AO9" i="1" s="1"/>
  <c r="AP9" i="1" s="1"/>
  <c r="AQ9" i="1" s="1"/>
  <c r="R10" i="1"/>
  <c r="AQ8" i="1" l="1"/>
  <c r="AR9" i="1"/>
  <c r="AS9" i="1" s="1"/>
  <c r="AT9" i="1" s="1"/>
  <c r="AU9" i="1" s="1"/>
  <c r="AV9" i="1" s="1"/>
  <c r="AW9" i="1" s="1"/>
  <c r="AX9" i="1" s="1"/>
  <c r="S10" i="1"/>
  <c r="AY9" i="1" l="1"/>
  <c r="AZ9" i="1" s="1"/>
  <c r="BA9" i="1" s="1"/>
  <c r="BB9" i="1" s="1"/>
  <c r="BC9" i="1" s="1"/>
  <c r="BD9" i="1" s="1"/>
  <c r="BE9" i="1" s="1"/>
  <c r="AX8" i="1"/>
  <c r="T10" i="1"/>
  <c r="BF9" i="1" l="1"/>
  <c r="BG9" i="1" s="1"/>
  <c r="BH9" i="1" s="1"/>
  <c r="BI9" i="1" s="1"/>
  <c r="BJ9" i="1" s="1"/>
  <c r="BK9" i="1" s="1"/>
  <c r="BL9" i="1" s="1"/>
  <c r="BE8" i="1"/>
  <c r="U10" i="1"/>
  <c r="BL8" i="1" l="1"/>
  <c r="BM9" i="1"/>
  <c r="BN9" i="1" s="1"/>
  <c r="BO9" i="1" s="1"/>
  <c r="BP9" i="1" s="1"/>
  <c r="BQ9" i="1" s="1"/>
  <c r="BR9" i="1" s="1"/>
  <c r="BS9" i="1" s="1"/>
  <c r="V10" i="1"/>
  <c r="BS8" i="1" l="1"/>
  <c r="BT9" i="1"/>
  <c r="BU9" i="1" s="1"/>
  <c r="BV9" i="1" s="1"/>
  <c r="BW9" i="1" s="1"/>
  <c r="BX9" i="1" s="1"/>
  <c r="BY9" i="1" s="1"/>
  <c r="BZ9" i="1" s="1"/>
  <c r="W10" i="1"/>
  <c r="CA9" i="1" l="1"/>
  <c r="CB9" i="1" s="1"/>
  <c r="CC9" i="1" s="1"/>
  <c r="CD9" i="1" s="1"/>
  <c r="CE9" i="1" s="1"/>
  <c r="CF9" i="1" s="1"/>
  <c r="CG9" i="1" s="1"/>
  <c r="BZ8" i="1"/>
  <c r="X10" i="1"/>
  <c r="CH9" i="1" l="1"/>
  <c r="CI9" i="1" s="1"/>
  <c r="CJ9" i="1" s="1"/>
  <c r="CK9" i="1" s="1"/>
  <c r="CL9" i="1" s="1"/>
  <c r="CM9" i="1" s="1"/>
  <c r="CN9" i="1" s="1"/>
  <c r="CG8" i="1"/>
  <c r="Y10" i="1"/>
  <c r="CN8" i="1" l="1"/>
  <c r="CO9" i="1"/>
  <c r="CP9" i="1" s="1"/>
  <c r="CQ9" i="1" s="1"/>
  <c r="CR9" i="1" s="1"/>
  <c r="CS9" i="1" s="1"/>
  <c r="CT9" i="1" s="1"/>
  <c r="Z10" i="1"/>
  <c r="AA10" i="1" l="1"/>
  <c r="AB10" i="1" l="1"/>
  <c r="AC10" i="1" l="1"/>
  <c r="AD10" i="1" l="1"/>
  <c r="AE10" i="1" l="1"/>
  <c r="AF10" i="1" l="1"/>
  <c r="AG10" i="1" l="1"/>
  <c r="AH10" i="1" l="1"/>
  <c r="AI10" i="1" l="1"/>
  <c r="AJ10" i="1" l="1"/>
  <c r="AK10" i="1" l="1"/>
  <c r="AL10" i="1" l="1"/>
  <c r="AM10" i="1" l="1"/>
  <c r="AN10" i="1" l="1"/>
  <c r="AO10" i="1" l="1"/>
  <c r="AP10" i="1" l="1"/>
  <c r="AQ10" i="1" l="1"/>
  <c r="AR10" i="1" l="1"/>
  <c r="AS10" i="1" l="1"/>
  <c r="AT10" i="1" l="1"/>
  <c r="AU10" i="1" l="1"/>
  <c r="AV10" i="1" l="1"/>
  <c r="AW10" i="1" l="1"/>
  <c r="AX10" i="1" l="1"/>
  <c r="AY10" i="1" l="1"/>
  <c r="AZ10" i="1" l="1"/>
  <c r="BA10" i="1" l="1"/>
  <c r="BB10" i="1" l="1"/>
  <c r="BC10" i="1" l="1"/>
  <c r="BD10" i="1" l="1"/>
  <c r="BE10" i="1" l="1"/>
  <c r="BF10" i="1" l="1"/>
  <c r="BG10" i="1" l="1"/>
  <c r="BH10" i="1" l="1"/>
  <c r="BI10" i="1" l="1"/>
  <c r="BJ10" i="1" l="1"/>
  <c r="BK10" i="1" l="1"/>
  <c r="BL10" i="1" l="1"/>
  <c r="BM10" i="1" l="1"/>
  <c r="BN10" i="1" l="1"/>
  <c r="BO10" i="1" l="1"/>
  <c r="BP10" i="1" l="1"/>
  <c r="BQ10" i="1" l="1"/>
  <c r="BR10" i="1" l="1"/>
  <c r="BS10" i="1" l="1"/>
  <c r="BT10" i="1" l="1"/>
  <c r="BU10" i="1" l="1"/>
  <c r="BV10" i="1" l="1"/>
  <c r="BW10" i="1" l="1"/>
  <c r="BX10" i="1" l="1"/>
  <c r="BY10" i="1" l="1"/>
  <c r="BZ10" i="1" l="1"/>
  <c r="CA10" i="1" l="1"/>
  <c r="CB10" i="1" l="1"/>
  <c r="CC10" i="1" l="1"/>
  <c r="CD10" i="1" l="1"/>
  <c r="CE10" i="1" l="1"/>
  <c r="CF10" i="1" l="1"/>
  <c r="CG10" i="1" l="1"/>
  <c r="CH10" i="1" l="1"/>
  <c r="CI10" i="1" l="1"/>
  <c r="CJ10" i="1" l="1"/>
  <c r="CK10" i="1" l="1"/>
  <c r="CL10" i="1" l="1"/>
  <c r="CM10" i="1" l="1"/>
  <c r="CN10" i="1" l="1"/>
  <c r="CO10" i="1" l="1"/>
  <c r="CP10" i="1" l="1"/>
  <c r="CQ10" i="1" l="1"/>
  <c r="CR10" i="1" l="1"/>
  <c r="CS10" i="1" l="1"/>
  <c r="CT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 Hagen</author>
  </authors>
  <commentList>
    <comment ref="C35" authorId="0" shapeId="0" xr:uid="{00000000-0006-0000-0000-000001000000}">
      <text>
        <r>
          <rPr>
            <b/>
            <sz val="8"/>
            <color indexed="81"/>
            <rFont val="Tahoma"/>
          </rPr>
          <t>Das Projektmanagement sollte auch eine Teilaufgabe sein!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7" authorId="0" shapeId="0" xr:uid="{00000000-0006-0000-0000-000002000000}">
      <text>
        <r>
          <rPr>
            <b/>
            <sz val="8"/>
            <color indexed="81"/>
            <rFont val="Tahoma"/>
          </rPr>
          <t>Bei Fragen oder Anregungen wenden Sie sich bitte jederzeit an uns!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<sst xmlns="http://schemas.openxmlformats.org/spreadsheetml/2006/main" count="111" uniqueCount="88">
  <si>
    <t>Projekttitel</t>
  </si>
  <si>
    <t>Projektleiter</t>
  </si>
  <si>
    <t>Datum</t>
  </si>
  <si>
    <t>PSP-Code</t>
  </si>
  <si>
    <t>Teilaufgabe / Arbeitspaket</t>
  </si>
  <si>
    <t>Termine</t>
  </si>
  <si>
    <t>Personaleinsatzplan</t>
  </si>
  <si>
    <t>Start</t>
  </si>
  <si>
    <t>Ende</t>
  </si>
  <si>
    <t>Verantwortung</t>
  </si>
  <si>
    <t>Mitarbeit</t>
  </si>
  <si>
    <t>1.1</t>
  </si>
  <si>
    <t>&lt;Kürzel&gt;</t>
  </si>
  <si>
    <t>1.2</t>
  </si>
  <si>
    <t>1.3</t>
  </si>
  <si>
    <t>1.4</t>
  </si>
  <si>
    <t>1.5</t>
  </si>
  <si>
    <t>1.6</t>
  </si>
  <si>
    <t>2.</t>
  </si>
  <si>
    <t>2.1</t>
  </si>
  <si>
    <t>2.2</t>
  </si>
  <si>
    <t>3.</t>
  </si>
  <si>
    <t>3.1</t>
  </si>
  <si>
    <t>3.2</t>
  </si>
  <si>
    <t>3.3</t>
  </si>
  <si>
    <t>4.</t>
  </si>
  <si>
    <t>4.1</t>
  </si>
  <si>
    <t>4.2</t>
  </si>
  <si>
    <t>4.3</t>
  </si>
  <si>
    <t>4.4</t>
  </si>
  <si>
    <t>4.5</t>
  </si>
  <si>
    <t>4.6</t>
  </si>
  <si>
    <t>4.7</t>
  </si>
  <si>
    <t>5.</t>
  </si>
  <si>
    <t>5.1</t>
  </si>
  <si>
    <t>5.2</t>
  </si>
  <si>
    <t>6.</t>
  </si>
  <si>
    <t>6.1</t>
  </si>
  <si>
    <t>6.2</t>
  </si>
  <si>
    <t>Bearbeitungshinweise:</t>
  </si>
  <si>
    <t>1. Teilaufgaben und Arbeitspakete einfügen</t>
  </si>
  <si>
    <t>2. Optional: Personaleinsatzplan mit Verantwortlichem und Mitarbeitern pro Arbeitspaket</t>
  </si>
  <si>
    <t>3. Bearbeitungsdauern pro Arbeitspaket eintragen</t>
  </si>
  <si>
    <t>4. Meilensteine eintragen</t>
  </si>
  <si>
    <t>5. Soll-Termine eintragen</t>
  </si>
  <si>
    <t>6. Zum Drucken Fertigstellung und Personaleinsatzplan und Termine ausblenden oder Druckansicht anpassen (bei Seitenansicht oder Druckbereich einstellen)</t>
  </si>
  <si>
    <t>© Hagen Management GmbH, 2014</t>
  </si>
  <si>
    <t>Projektanfang</t>
  </si>
  <si>
    <t>Samuel Schmidt</t>
  </si>
  <si>
    <t>Gantt- Chart zur Aufgaben- und Terminplanung</t>
  </si>
  <si>
    <t>Entwurf der Websitearchitektur (Seitenaufbau)</t>
  </si>
  <si>
    <t>Designentwurf der Website</t>
  </si>
  <si>
    <t>Übersicht der möglichen Marken</t>
  </si>
  <si>
    <t>Entwurf</t>
  </si>
  <si>
    <t>Erstellung eines einfachen Logos </t>
  </si>
  <si>
    <t>Website Design</t>
  </si>
  <si>
    <t>Zwei verschiedene Ländersites einrichten für Deutschland und Großbritannien</t>
  </si>
  <si>
    <t>Je Land einen eigenen Navigationskatalog mit unterschiedlicher Struktur und Kategorien anlegen</t>
  </si>
  <si>
    <t xml:space="preserve">Jede Website muss einen angemessenen Bereich für Impressum haben </t>
  </si>
  <si>
    <t>Recherche und planvolle Auswahl notwendiger Drittanbieter – dies bitte in einem Gesamtarchitekturentwurf festhalten</t>
  </si>
  <si>
    <t>Mind. 5 verschiedene Bestellungen von mind. 3 unterschiedlichen Versuchskunden anlegen</t>
  </si>
  <si>
    <t>Mind. 15 eigens angelegten Produkten und entsprechenden Beständen in Produktkatalog</t>
  </si>
  <si>
    <t>Einen Produktkatalog für beide Länder anlegen</t>
  </si>
  <si>
    <t xml:space="preserve">Jede Website muss einen angemessenen Bereich für Unternehmensgeschichte haben </t>
  </si>
  <si>
    <t xml:space="preserve">Jede Website muss einen angemessenen Bereich für AGB haben </t>
  </si>
  <si>
    <t xml:space="preserve">Jede Website muss einen angemessenen Bereich für Impressum, AGB und Unternehmensgeschichte  haben </t>
  </si>
  <si>
    <t>Ansatz zur Suchmaschinenoptimierung hinsichtlich der produktbeschreibenden Tags und URL-Konfiguration umsetzen</t>
  </si>
  <si>
    <t>Max. 50 eigens angelegte Produkte und entsprechende Bestände</t>
  </si>
  <si>
    <t>Anforderungsanalyse</t>
  </si>
  <si>
    <t>Gantt - Chart erstellen</t>
  </si>
  <si>
    <t>Testing</t>
  </si>
  <si>
    <t>Testing der Demo</t>
  </si>
  <si>
    <t>Präsentation erstellen</t>
  </si>
  <si>
    <t>Implementation: Design</t>
  </si>
  <si>
    <t>Implementation: Architektur</t>
  </si>
  <si>
    <t>Implementation: Content</t>
  </si>
  <si>
    <t>Stakeholdermanagement</t>
  </si>
  <si>
    <t>Risikomanagement</t>
  </si>
  <si>
    <t>Implementation: Projektmanagement</t>
  </si>
  <si>
    <t>E - Commerce: Gruppe 4</t>
  </si>
  <si>
    <t>d</t>
  </si>
  <si>
    <t>YF</t>
  </si>
  <si>
    <t>NH</t>
  </si>
  <si>
    <t>ACR</t>
  </si>
  <si>
    <t>SSC</t>
  </si>
  <si>
    <t>T</t>
  </si>
  <si>
    <t>6.3</t>
  </si>
  <si>
    <t>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</si>
</sst>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\ mmm/\ yy"/>
    <numFmt numFmtId="165" formatCode="d/\ mmm\ yyyy"/>
    <numFmt numFmtId="166" formatCode="d"/>
  </numFmts>
  <fonts count="13" x14ac:knownFonts="1">
    <font>
      <sz val="10"/>
      <name val="Arial"/>
    </font>
    <font>
      <sz val="8"/>
      <name val="Arial"/>
      <family val="2"/>
    </font>
    <font>
      <sz val="8"/>
      <color indexed="10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</font>
    <font>
      <sz val="9"/>
      <name val="Calibri"/>
      <family val="2"/>
      <scheme val="minor"/>
    </font>
    <font>
      <b/>
      <sz val="8"/>
      <color theme="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wrapText="1"/>
    </xf>
    <xf numFmtId="0" fontId="1" fillId="0" borderId="0" xfId="0" applyFont="1" applyFill="1"/>
    <xf numFmtId="0" fontId="1" fillId="0" borderId="1" xfId="0" quotePrefix="1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164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wrapText="1"/>
    </xf>
    <xf numFmtId="0" fontId="4" fillId="3" borderId="3" xfId="0" applyFont="1" applyFill="1" applyBorder="1"/>
    <xf numFmtId="0" fontId="1" fillId="3" borderId="4" xfId="0" applyFont="1" applyFill="1" applyBorder="1" applyAlignment="1">
      <alignment wrapText="1"/>
    </xf>
    <xf numFmtId="0" fontId="1" fillId="3" borderId="3" xfId="0" applyFont="1" applyFill="1" applyBorder="1"/>
    <xf numFmtId="0" fontId="1" fillId="3" borderId="5" xfId="0" applyFont="1" applyFill="1" applyBorder="1"/>
    <xf numFmtId="0" fontId="1" fillId="3" borderId="6" xfId="0" applyFont="1" applyFill="1" applyBorder="1" applyAlignment="1">
      <alignment wrapText="1"/>
    </xf>
    <xf numFmtId="0" fontId="1" fillId="0" borderId="0" xfId="0" applyFont="1"/>
    <xf numFmtId="166" fontId="8" fillId="4" borderId="12" xfId="0" applyNumberFormat="1" applyFont="1" applyFill="1" applyBorder="1" applyAlignment="1">
      <alignment horizontal="center" vertical="center"/>
    </xf>
    <xf numFmtId="166" fontId="8" fillId="4" borderId="0" xfId="0" applyNumberFormat="1" applyFont="1" applyFill="1" applyAlignment="1">
      <alignment horizontal="center" vertical="center"/>
    </xf>
    <xf numFmtId="166" fontId="8" fillId="4" borderId="13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right" vertical="center"/>
    </xf>
    <xf numFmtId="0" fontId="3" fillId="6" borderId="1" xfId="0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14" fontId="1" fillId="2" borderId="1" xfId="0" applyNumberFormat="1" applyFont="1" applyFill="1" applyBorder="1" applyAlignment="1">
      <alignment horizontal="right"/>
    </xf>
    <xf numFmtId="0" fontId="10" fillId="2" borderId="0" xfId="0" applyFont="1" applyFill="1"/>
    <xf numFmtId="164" fontId="1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0" fontId="11" fillId="2" borderId="0" xfId="0" applyFont="1" applyFill="1"/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wrapText="1"/>
    </xf>
    <xf numFmtId="0" fontId="12" fillId="5" borderId="14" xfId="0" applyFont="1" applyFill="1" applyBorder="1" applyAlignment="1">
      <alignment horizontal="center" vertical="center" shrinkToFit="1"/>
    </xf>
    <xf numFmtId="14" fontId="11" fillId="3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65" fontId="0" fillId="4" borderId="9" xfId="0" applyNumberFormat="1" applyFill="1" applyBorder="1" applyAlignment="1">
      <alignment horizontal="center" vertical="center" wrapText="1"/>
    </xf>
    <xf numFmtId="165" fontId="0" fillId="4" borderId="10" xfId="0" applyNumberFormat="1" applyFill="1" applyBorder="1" applyAlignment="1">
      <alignment horizontal="center" vertical="center" wrapText="1"/>
    </xf>
    <xf numFmtId="165" fontId="0" fillId="4" borderId="11" xfId="0" applyNumberFormat="1" applyFill="1" applyBorder="1" applyAlignment="1">
      <alignment horizontal="center" vertical="center" wrapText="1"/>
    </xf>
    <xf numFmtId="165" fontId="0" fillId="4" borderId="16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</cellXfs>
  <cellStyles count="1">
    <cellStyle name="Standard" xfId="0" builtinId="0"/>
  </cellStyles>
  <dxfs count="34">
    <dxf>
      <font>
        <color theme="3" tint="0.39994506668294322"/>
      </font>
      <fill>
        <patternFill patternType="solid">
          <fgColor rgb="FF0070C0"/>
          <bgColor rgb="FF0070C0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16400962_win3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ktplan"/>
      <sheetName val="Info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T50"/>
  <sheetViews>
    <sheetView tabSelected="1" zoomScaleNormal="100" workbookViewId="0">
      <selection activeCell="CV45" sqref="CV45"/>
    </sheetView>
  </sheetViews>
  <sheetFormatPr baseColWidth="10" defaultColWidth="11.453125" defaultRowHeight="10" outlineLevelCol="1" x14ac:dyDescent="0.2"/>
  <cols>
    <col min="1" max="1" width="1.6328125" style="1" customWidth="1"/>
    <col min="2" max="2" width="11.36328125" style="1" customWidth="1"/>
    <col min="3" max="3" width="74.90625" style="2" bestFit="1" customWidth="1"/>
    <col min="4" max="4" width="12.81640625" style="3" customWidth="1" outlineLevel="1"/>
    <col min="5" max="7" width="12.81640625" style="4" customWidth="1" outlineLevel="1"/>
    <col min="8" max="12" width="2.453125" style="1" bestFit="1" customWidth="1"/>
    <col min="13" max="14" width="1.6328125" style="1" bestFit="1" customWidth="1"/>
    <col min="15" max="15" width="1.81640625" style="1" bestFit="1" customWidth="1"/>
    <col min="16" max="16" width="1.6328125" style="1" bestFit="1" customWidth="1"/>
    <col min="17" max="17" width="1.81640625" style="1" bestFit="1" customWidth="1"/>
    <col min="18" max="20" width="1.6328125" style="1" bestFit="1" customWidth="1"/>
    <col min="21" max="21" width="1.6328125" style="1" customWidth="1"/>
    <col min="22" max="43" width="2.453125" style="1" bestFit="1" customWidth="1"/>
    <col min="44" max="44" width="1.6328125" style="1" bestFit="1" customWidth="1"/>
    <col min="45" max="45" width="1.81640625" style="1" bestFit="1" customWidth="1"/>
    <col min="46" max="49" width="1.6328125" style="1" bestFit="1" customWidth="1"/>
    <col min="50" max="50" width="1.81640625" style="1" bestFit="1" customWidth="1"/>
    <col min="51" max="51" width="1.6328125" style="1" bestFit="1" customWidth="1"/>
    <col min="52" max="52" width="1.81640625" style="1" bestFit="1" customWidth="1"/>
    <col min="53" max="73" width="2.453125" style="1" bestFit="1" customWidth="1"/>
    <col min="74" max="77" width="1.6328125" style="1" bestFit="1" customWidth="1"/>
    <col min="78" max="78" width="1.81640625" style="1" bestFit="1" customWidth="1"/>
    <col min="79" max="79" width="1.6328125" style="1" bestFit="1" customWidth="1"/>
    <col min="80" max="80" width="1.81640625" style="1" bestFit="1" customWidth="1"/>
    <col min="81" max="82" width="1.6328125" style="1" bestFit="1" customWidth="1"/>
    <col min="83" max="91" width="2.453125" style="1" bestFit="1" customWidth="1"/>
    <col min="92" max="92" width="2.08984375" style="1" customWidth="1"/>
    <col min="93" max="98" width="2.453125" style="1" bestFit="1" customWidth="1"/>
    <col min="99" max="16384" width="11.453125" style="1"/>
  </cols>
  <sheetData>
    <row r="1" spans="1:98" ht="15.5" x14ac:dyDescent="0.35">
      <c r="B1" s="46" t="s">
        <v>49</v>
      </c>
    </row>
    <row r="2" spans="1:98" x14ac:dyDescent="0.2">
      <c r="D2" s="5"/>
    </row>
    <row r="3" spans="1:98" ht="10.5" x14ac:dyDescent="0.25">
      <c r="B3" s="39" t="s">
        <v>0</v>
      </c>
      <c r="C3" s="44" t="s">
        <v>79</v>
      </c>
      <c r="D3" s="55" t="s">
        <v>47</v>
      </c>
      <c r="E3" s="45">
        <v>44322</v>
      </c>
    </row>
    <row r="4" spans="1:98" ht="10.5" x14ac:dyDescent="0.25">
      <c r="B4" s="39" t="s">
        <v>1</v>
      </c>
      <c r="C4" s="44" t="s">
        <v>48</v>
      </c>
      <c r="D4" s="5"/>
    </row>
    <row r="5" spans="1:98" ht="10.5" x14ac:dyDescent="0.25">
      <c r="B5" s="39" t="s">
        <v>2</v>
      </c>
      <c r="C5" s="43">
        <f ca="1">TODAY()</f>
        <v>44328</v>
      </c>
      <c r="D5" s="5"/>
    </row>
    <row r="6" spans="1:98" x14ac:dyDescent="0.2">
      <c r="D6" s="5"/>
    </row>
    <row r="7" spans="1:98" x14ac:dyDescent="0.2">
      <c r="D7" s="3" t="s">
        <v>80</v>
      </c>
      <c r="F7" s="6"/>
      <c r="G7" s="6"/>
    </row>
    <row r="8" spans="1:98" s="7" customFormat="1" ht="12.75" customHeight="1" x14ac:dyDescent="0.25">
      <c r="B8" s="60" t="s">
        <v>3</v>
      </c>
      <c r="C8" s="61" t="s">
        <v>4</v>
      </c>
      <c r="D8" s="62" t="s">
        <v>5</v>
      </c>
      <c r="E8" s="63"/>
      <c r="F8" s="64" t="s">
        <v>6</v>
      </c>
      <c r="G8" s="65"/>
      <c r="H8" s="69">
        <f>H9</f>
        <v>44312</v>
      </c>
      <c r="I8" s="67"/>
      <c r="J8" s="67"/>
      <c r="K8" s="67"/>
      <c r="L8" s="67"/>
      <c r="M8" s="67"/>
      <c r="N8" s="68"/>
      <c r="O8" s="66">
        <f>O9</f>
        <v>44319</v>
      </c>
      <c r="P8" s="67"/>
      <c r="Q8" s="67"/>
      <c r="R8" s="67"/>
      <c r="S8" s="67"/>
      <c r="T8" s="67"/>
      <c r="U8" s="68"/>
      <c r="V8" s="66">
        <f>V9</f>
        <v>44326</v>
      </c>
      <c r="W8" s="67"/>
      <c r="X8" s="67"/>
      <c r="Y8" s="67"/>
      <c r="Z8" s="67"/>
      <c r="AA8" s="67"/>
      <c r="AB8" s="68"/>
      <c r="AC8" s="66">
        <f>AC9</f>
        <v>44333</v>
      </c>
      <c r="AD8" s="67"/>
      <c r="AE8" s="67"/>
      <c r="AF8" s="67"/>
      <c r="AG8" s="67"/>
      <c r="AH8" s="67"/>
      <c r="AI8" s="68"/>
      <c r="AJ8" s="66">
        <f>AJ9</f>
        <v>44340</v>
      </c>
      <c r="AK8" s="67"/>
      <c r="AL8" s="67"/>
      <c r="AM8" s="67"/>
      <c r="AN8" s="67"/>
      <c r="AO8" s="67"/>
      <c r="AP8" s="68"/>
      <c r="AQ8" s="66">
        <f>AQ9</f>
        <v>44347</v>
      </c>
      <c r="AR8" s="67"/>
      <c r="AS8" s="67"/>
      <c r="AT8" s="67"/>
      <c r="AU8" s="67"/>
      <c r="AV8" s="67"/>
      <c r="AW8" s="68"/>
      <c r="AX8" s="66">
        <f>AX9</f>
        <v>44354</v>
      </c>
      <c r="AY8" s="67"/>
      <c r="AZ8" s="67"/>
      <c r="BA8" s="67"/>
      <c r="BB8" s="67"/>
      <c r="BC8" s="67"/>
      <c r="BD8" s="68"/>
      <c r="BE8" s="66">
        <f>BE9</f>
        <v>44361</v>
      </c>
      <c r="BF8" s="67"/>
      <c r="BG8" s="67"/>
      <c r="BH8" s="67"/>
      <c r="BI8" s="67"/>
      <c r="BJ8" s="67"/>
      <c r="BK8" s="68"/>
      <c r="BL8" s="66">
        <f>BL9</f>
        <v>44368</v>
      </c>
      <c r="BM8" s="67"/>
      <c r="BN8" s="67"/>
      <c r="BO8" s="67"/>
      <c r="BP8" s="67"/>
      <c r="BQ8" s="67"/>
      <c r="BR8" s="68"/>
      <c r="BS8" s="66">
        <f>BS9</f>
        <v>44375</v>
      </c>
      <c r="BT8" s="67"/>
      <c r="BU8" s="67"/>
      <c r="BV8" s="67"/>
      <c r="BW8" s="67"/>
      <c r="BX8" s="67"/>
      <c r="BY8" s="68"/>
      <c r="BZ8" s="66">
        <f>BZ9</f>
        <v>44382</v>
      </c>
      <c r="CA8" s="67"/>
      <c r="CB8" s="67"/>
      <c r="CC8" s="67"/>
      <c r="CD8" s="67"/>
      <c r="CE8" s="67"/>
      <c r="CF8" s="68"/>
      <c r="CG8" s="66">
        <f>CG9</f>
        <v>44389</v>
      </c>
      <c r="CH8" s="67"/>
      <c r="CI8" s="67"/>
      <c r="CJ8" s="67"/>
      <c r="CK8" s="67"/>
      <c r="CL8" s="67"/>
      <c r="CM8" s="68"/>
      <c r="CN8" s="66">
        <f>CN9</f>
        <v>44396</v>
      </c>
      <c r="CO8" s="67"/>
      <c r="CP8" s="67"/>
      <c r="CQ8" s="67"/>
      <c r="CR8" s="67"/>
      <c r="CS8" s="67"/>
      <c r="CT8" s="68"/>
    </row>
    <row r="9" spans="1:98" s="8" customFormat="1" ht="12" x14ac:dyDescent="0.25">
      <c r="B9" s="60"/>
      <c r="C9" s="61"/>
      <c r="D9" s="40" t="s">
        <v>7</v>
      </c>
      <c r="E9" s="41" t="s">
        <v>8</v>
      </c>
      <c r="F9" s="42" t="s">
        <v>9</v>
      </c>
      <c r="G9" s="42" t="s">
        <v>10</v>
      </c>
      <c r="H9" s="34">
        <f>Projektanfang-WEEKDAY(Projektanfang,1)+2+7*(Woche_anzeigen-1)</f>
        <v>44312</v>
      </c>
      <c r="I9" s="35">
        <f>H9+1</f>
        <v>44313</v>
      </c>
      <c r="J9" s="35">
        <f t="shared" ref="J9:AW9" si="0">I9+1</f>
        <v>44314</v>
      </c>
      <c r="K9" s="35">
        <f t="shared" si="0"/>
        <v>44315</v>
      </c>
      <c r="L9" s="35">
        <f t="shared" si="0"/>
        <v>44316</v>
      </c>
      <c r="M9" s="35">
        <f t="shared" si="0"/>
        <v>44317</v>
      </c>
      <c r="N9" s="36">
        <f t="shared" si="0"/>
        <v>44318</v>
      </c>
      <c r="O9" s="34">
        <f>N9+1</f>
        <v>44319</v>
      </c>
      <c r="P9" s="35">
        <f>O9+1</f>
        <v>44320</v>
      </c>
      <c r="Q9" s="35">
        <f t="shared" si="0"/>
        <v>44321</v>
      </c>
      <c r="R9" s="35">
        <f t="shared" si="0"/>
        <v>44322</v>
      </c>
      <c r="S9" s="35">
        <f t="shared" si="0"/>
        <v>44323</v>
      </c>
      <c r="T9" s="35">
        <f t="shared" si="0"/>
        <v>44324</v>
      </c>
      <c r="U9" s="36">
        <f t="shared" si="0"/>
        <v>44325</v>
      </c>
      <c r="V9" s="34">
        <f>U9+1</f>
        <v>44326</v>
      </c>
      <c r="W9" s="35">
        <f>V9+1</f>
        <v>44327</v>
      </c>
      <c r="X9" s="35">
        <f t="shared" si="0"/>
        <v>44328</v>
      </c>
      <c r="Y9" s="35">
        <f t="shared" si="0"/>
        <v>44329</v>
      </c>
      <c r="Z9" s="35">
        <f t="shared" si="0"/>
        <v>44330</v>
      </c>
      <c r="AA9" s="35">
        <f t="shared" si="0"/>
        <v>44331</v>
      </c>
      <c r="AB9" s="36">
        <f t="shared" si="0"/>
        <v>44332</v>
      </c>
      <c r="AC9" s="34">
        <f>AB9+1</f>
        <v>44333</v>
      </c>
      <c r="AD9" s="35">
        <f>AC9+1</f>
        <v>44334</v>
      </c>
      <c r="AE9" s="35">
        <f t="shared" si="0"/>
        <v>44335</v>
      </c>
      <c r="AF9" s="35">
        <f t="shared" si="0"/>
        <v>44336</v>
      </c>
      <c r="AG9" s="35">
        <f t="shared" si="0"/>
        <v>44337</v>
      </c>
      <c r="AH9" s="35">
        <f t="shared" si="0"/>
        <v>44338</v>
      </c>
      <c r="AI9" s="36">
        <f t="shared" si="0"/>
        <v>44339</v>
      </c>
      <c r="AJ9" s="34">
        <f>AI9+1</f>
        <v>44340</v>
      </c>
      <c r="AK9" s="35">
        <f>AJ9+1</f>
        <v>44341</v>
      </c>
      <c r="AL9" s="35">
        <f t="shared" si="0"/>
        <v>44342</v>
      </c>
      <c r="AM9" s="35">
        <f t="shared" si="0"/>
        <v>44343</v>
      </c>
      <c r="AN9" s="35">
        <f t="shared" si="0"/>
        <v>44344</v>
      </c>
      <c r="AO9" s="35">
        <f t="shared" si="0"/>
        <v>44345</v>
      </c>
      <c r="AP9" s="36">
        <f t="shared" si="0"/>
        <v>44346</v>
      </c>
      <c r="AQ9" s="34">
        <f>AP9+1</f>
        <v>44347</v>
      </c>
      <c r="AR9" s="35">
        <f>AQ9+1</f>
        <v>44348</v>
      </c>
      <c r="AS9" s="35">
        <f t="shared" si="0"/>
        <v>44349</v>
      </c>
      <c r="AT9" s="35">
        <f t="shared" si="0"/>
        <v>44350</v>
      </c>
      <c r="AU9" s="35">
        <f t="shared" si="0"/>
        <v>44351</v>
      </c>
      <c r="AV9" s="35">
        <f t="shared" si="0"/>
        <v>44352</v>
      </c>
      <c r="AW9" s="36">
        <f t="shared" si="0"/>
        <v>44353</v>
      </c>
      <c r="AX9" s="34">
        <f>AW9+1</f>
        <v>44354</v>
      </c>
      <c r="AY9" s="35">
        <f>AX9+1</f>
        <v>44355</v>
      </c>
      <c r="AZ9" s="35">
        <f t="shared" ref="AZ9:BD9" si="1">AY9+1</f>
        <v>44356</v>
      </c>
      <c r="BA9" s="35">
        <f t="shared" si="1"/>
        <v>44357</v>
      </c>
      <c r="BB9" s="35">
        <f t="shared" si="1"/>
        <v>44358</v>
      </c>
      <c r="BC9" s="35">
        <f t="shared" si="1"/>
        <v>44359</v>
      </c>
      <c r="BD9" s="36">
        <f t="shared" si="1"/>
        <v>44360</v>
      </c>
      <c r="BE9" s="34">
        <f>BD9+1</f>
        <v>44361</v>
      </c>
      <c r="BF9" s="35">
        <f>BE9+1</f>
        <v>44362</v>
      </c>
      <c r="BG9" s="35">
        <f t="shared" ref="BG9:BK9" si="2">BF9+1</f>
        <v>44363</v>
      </c>
      <c r="BH9" s="35">
        <f t="shared" si="2"/>
        <v>44364</v>
      </c>
      <c r="BI9" s="35">
        <f t="shared" si="2"/>
        <v>44365</v>
      </c>
      <c r="BJ9" s="35">
        <f t="shared" si="2"/>
        <v>44366</v>
      </c>
      <c r="BK9" s="36">
        <f t="shared" si="2"/>
        <v>44367</v>
      </c>
      <c r="BL9" s="34">
        <f>BK9+1</f>
        <v>44368</v>
      </c>
      <c r="BM9" s="35">
        <f>BL9+1</f>
        <v>44369</v>
      </c>
      <c r="BN9" s="35">
        <f t="shared" ref="BN9" si="3">BM9+1</f>
        <v>44370</v>
      </c>
      <c r="BO9" s="35">
        <f t="shared" ref="BO9" si="4">BN9+1</f>
        <v>44371</v>
      </c>
      <c r="BP9" s="35">
        <f t="shared" ref="BP9" si="5">BO9+1</f>
        <v>44372</v>
      </c>
      <c r="BQ9" s="35">
        <f t="shared" ref="BQ9" si="6">BP9+1</f>
        <v>44373</v>
      </c>
      <c r="BR9" s="36">
        <f t="shared" ref="BR9" si="7">BQ9+1</f>
        <v>44374</v>
      </c>
      <c r="BS9" s="34">
        <f>BR9+1</f>
        <v>44375</v>
      </c>
      <c r="BT9" s="35">
        <f>BS9+1</f>
        <v>44376</v>
      </c>
      <c r="BU9" s="35">
        <f t="shared" ref="BU9" si="8">BT9+1</f>
        <v>44377</v>
      </c>
      <c r="BV9" s="35">
        <f t="shared" ref="BV9" si="9">BU9+1</f>
        <v>44378</v>
      </c>
      <c r="BW9" s="35">
        <f t="shared" ref="BW9" si="10">BV9+1</f>
        <v>44379</v>
      </c>
      <c r="BX9" s="35">
        <f t="shared" ref="BX9" si="11">BW9+1</f>
        <v>44380</v>
      </c>
      <c r="BY9" s="36">
        <f t="shared" ref="BY9" si="12">BX9+1</f>
        <v>44381</v>
      </c>
      <c r="BZ9" s="34">
        <f>BY9+1</f>
        <v>44382</v>
      </c>
      <c r="CA9" s="35">
        <f>BZ9+1</f>
        <v>44383</v>
      </c>
      <c r="CB9" s="35">
        <f t="shared" ref="CB9" si="13">CA9+1</f>
        <v>44384</v>
      </c>
      <c r="CC9" s="35">
        <f t="shared" ref="CC9" si="14">CB9+1</f>
        <v>44385</v>
      </c>
      <c r="CD9" s="35">
        <f t="shared" ref="CD9" si="15">CC9+1</f>
        <v>44386</v>
      </c>
      <c r="CE9" s="35">
        <f t="shared" ref="CE9" si="16">CD9+1</f>
        <v>44387</v>
      </c>
      <c r="CF9" s="36">
        <f t="shared" ref="CF9" si="17">CE9+1</f>
        <v>44388</v>
      </c>
      <c r="CG9" s="34">
        <f>CF9+1</f>
        <v>44389</v>
      </c>
      <c r="CH9" s="35">
        <f>CG9+1</f>
        <v>44390</v>
      </c>
      <c r="CI9" s="35">
        <f t="shared" ref="CI9" si="18">CH9+1</f>
        <v>44391</v>
      </c>
      <c r="CJ9" s="35">
        <f t="shared" ref="CJ9" si="19">CI9+1</f>
        <v>44392</v>
      </c>
      <c r="CK9" s="35">
        <f t="shared" ref="CK9" si="20">CJ9+1</f>
        <v>44393</v>
      </c>
      <c r="CL9" s="35">
        <f t="shared" ref="CL9" si="21">CK9+1</f>
        <v>44394</v>
      </c>
      <c r="CM9" s="36">
        <f t="shared" ref="CM9" si="22">CL9+1</f>
        <v>44395</v>
      </c>
      <c r="CN9" s="34">
        <f>CM9+1</f>
        <v>44396</v>
      </c>
      <c r="CO9" s="35">
        <f>CN9+1</f>
        <v>44397</v>
      </c>
      <c r="CP9" s="35">
        <f t="shared" ref="CP9" si="23">CO9+1</f>
        <v>44398</v>
      </c>
      <c r="CQ9" s="35">
        <f t="shared" ref="CQ9" si="24">CP9+1</f>
        <v>44399</v>
      </c>
      <c r="CR9" s="35">
        <f t="shared" ref="CR9" si="25">CQ9+1</f>
        <v>44400</v>
      </c>
      <c r="CS9" s="35">
        <f t="shared" ref="CS9" si="26">CR9+1</f>
        <v>44401</v>
      </c>
      <c r="CT9" s="36">
        <f t="shared" ref="CT9" si="27">CS9+1</f>
        <v>44402</v>
      </c>
    </row>
    <row r="10" spans="1:98" s="50" customFormat="1" ht="12.5" thickBot="1" x14ac:dyDescent="0.3">
      <c r="B10" s="51">
        <v>1</v>
      </c>
      <c r="C10" s="52" t="s">
        <v>53</v>
      </c>
      <c r="D10" s="54">
        <v>44322</v>
      </c>
      <c r="E10" s="54">
        <v>44329</v>
      </c>
      <c r="F10" s="51"/>
      <c r="G10" s="51"/>
      <c r="H10" s="53" t="str">
        <f t="shared" ref="H10:BK10" si="28">LEFT(TEXT(H9,"TTT"),1)</f>
        <v>M</v>
      </c>
      <c r="I10" s="53" t="str">
        <f t="shared" si="28"/>
        <v>D</v>
      </c>
      <c r="J10" s="53" t="str">
        <f t="shared" si="28"/>
        <v>M</v>
      </c>
      <c r="K10" s="53" t="str">
        <f t="shared" si="28"/>
        <v>D</v>
      </c>
      <c r="L10" s="53" t="str">
        <f t="shared" si="28"/>
        <v>F</v>
      </c>
      <c r="M10" s="53" t="str">
        <f t="shared" si="28"/>
        <v>S</v>
      </c>
      <c r="N10" s="53" t="str">
        <f t="shared" si="28"/>
        <v>S</v>
      </c>
      <c r="O10" s="53" t="str">
        <f t="shared" si="28"/>
        <v>M</v>
      </c>
      <c r="P10" s="53" t="str">
        <f t="shared" si="28"/>
        <v>D</v>
      </c>
      <c r="Q10" s="53" t="str">
        <f t="shared" si="28"/>
        <v>M</v>
      </c>
      <c r="R10" s="53" t="str">
        <f t="shared" si="28"/>
        <v>D</v>
      </c>
      <c r="S10" s="53" t="str">
        <f t="shared" si="28"/>
        <v>F</v>
      </c>
      <c r="T10" s="53" t="str">
        <f t="shared" si="28"/>
        <v>S</v>
      </c>
      <c r="U10" s="53" t="str">
        <f t="shared" si="28"/>
        <v>S</v>
      </c>
      <c r="V10" s="53" t="str">
        <f t="shared" si="28"/>
        <v>M</v>
      </c>
      <c r="W10" s="53" t="str">
        <f t="shared" si="28"/>
        <v>D</v>
      </c>
      <c r="X10" s="53" t="str">
        <f t="shared" si="28"/>
        <v>M</v>
      </c>
      <c r="Y10" s="53" t="str">
        <f t="shared" si="28"/>
        <v>D</v>
      </c>
      <c r="Z10" s="53" t="str">
        <f t="shared" si="28"/>
        <v>F</v>
      </c>
      <c r="AA10" s="53" t="str">
        <f t="shared" si="28"/>
        <v>S</v>
      </c>
      <c r="AB10" s="53" t="str">
        <f t="shared" si="28"/>
        <v>S</v>
      </c>
      <c r="AC10" s="53" t="str">
        <f t="shared" si="28"/>
        <v>M</v>
      </c>
      <c r="AD10" s="53" t="str">
        <f t="shared" si="28"/>
        <v>D</v>
      </c>
      <c r="AE10" s="53" t="str">
        <f t="shared" si="28"/>
        <v>M</v>
      </c>
      <c r="AF10" s="53" t="str">
        <f t="shared" si="28"/>
        <v>D</v>
      </c>
      <c r="AG10" s="53" t="str">
        <f t="shared" si="28"/>
        <v>F</v>
      </c>
      <c r="AH10" s="53" t="str">
        <f t="shared" si="28"/>
        <v>S</v>
      </c>
      <c r="AI10" s="53" t="str">
        <f t="shared" si="28"/>
        <v>S</v>
      </c>
      <c r="AJ10" s="53" t="str">
        <f t="shared" si="28"/>
        <v>M</v>
      </c>
      <c r="AK10" s="53" t="str">
        <f t="shared" si="28"/>
        <v>D</v>
      </c>
      <c r="AL10" s="53" t="str">
        <f t="shared" si="28"/>
        <v>M</v>
      </c>
      <c r="AM10" s="53" t="str">
        <f t="shared" si="28"/>
        <v>D</v>
      </c>
      <c r="AN10" s="53" t="str">
        <f t="shared" si="28"/>
        <v>F</v>
      </c>
      <c r="AO10" s="53" t="str">
        <f t="shared" si="28"/>
        <v>S</v>
      </c>
      <c r="AP10" s="53" t="str">
        <f t="shared" si="28"/>
        <v>S</v>
      </c>
      <c r="AQ10" s="53" t="str">
        <f t="shared" si="28"/>
        <v>M</v>
      </c>
      <c r="AR10" s="53" t="str">
        <f t="shared" si="28"/>
        <v>D</v>
      </c>
      <c r="AS10" s="53" t="str">
        <f t="shared" si="28"/>
        <v>M</v>
      </c>
      <c r="AT10" s="53" t="str">
        <f t="shared" si="28"/>
        <v>D</v>
      </c>
      <c r="AU10" s="53" t="str">
        <f t="shared" si="28"/>
        <v>F</v>
      </c>
      <c r="AV10" s="53" t="str">
        <f t="shared" si="28"/>
        <v>S</v>
      </c>
      <c r="AW10" s="53" t="str">
        <f t="shared" si="28"/>
        <v>S</v>
      </c>
      <c r="AX10" s="53" t="str">
        <f t="shared" si="28"/>
        <v>M</v>
      </c>
      <c r="AY10" s="53" t="str">
        <f t="shared" si="28"/>
        <v>D</v>
      </c>
      <c r="AZ10" s="53" t="str">
        <f t="shared" si="28"/>
        <v>M</v>
      </c>
      <c r="BA10" s="53" t="str">
        <f t="shared" si="28"/>
        <v>D</v>
      </c>
      <c r="BB10" s="53" t="str">
        <f t="shared" si="28"/>
        <v>F</v>
      </c>
      <c r="BC10" s="53" t="str">
        <f t="shared" si="28"/>
        <v>S</v>
      </c>
      <c r="BD10" s="53" t="str">
        <f t="shared" si="28"/>
        <v>S</v>
      </c>
      <c r="BE10" s="53" t="str">
        <f t="shared" si="28"/>
        <v>M</v>
      </c>
      <c r="BF10" s="53" t="str">
        <f t="shared" si="28"/>
        <v>D</v>
      </c>
      <c r="BG10" s="53" t="str">
        <f t="shared" si="28"/>
        <v>M</v>
      </c>
      <c r="BH10" s="53" t="str">
        <f t="shared" si="28"/>
        <v>D</v>
      </c>
      <c r="BI10" s="53" t="str">
        <f t="shared" si="28"/>
        <v>F</v>
      </c>
      <c r="BJ10" s="53" t="str">
        <f t="shared" si="28"/>
        <v>S</v>
      </c>
      <c r="BK10" s="53" t="str">
        <f t="shared" si="28"/>
        <v>S</v>
      </c>
      <c r="BL10" s="53" t="str">
        <f t="shared" ref="BL10" si="29">LEFT(TEXT(BL9,"TTT"),1)</f>
        <v>M</v>
      </c>
      <c r="BM10" s="53" t="str">
        <f t="shared" ref="BM10" si="30">LEFT(TEXT(BM9,"TTT"),1)</f>
        <v>D</v>
      </c>
      <c r="BN10" s="53" t="str">
        <f t="shared" ref="BN10" si="31">LEFT(TEXT(BN9,"TTT"),1)</f>
        <v>M</v>
      </c>
      <c r="BO10" s="53" t="str">
        <f t="shared" ref="BO10" si="32">LEFT(TEXT(BO9,"TTT"),1)</f>
        <v>D</v>
      </c>
      <c r="BP10" s="53" t="str">
        <f t="shared" ref="BP10" si="33">LEFT(TEXT(BP9,"TTT"),1)</f>
        <v>F</v>
      </c>
      <c r="BQ10" s="53" t="str">
        <f t="shared" ref="BQ10" si="34">LEFT(TEXT(BQ9,"TTT"),1)</f>
        <v>S</v>
      </c>
      <c r="BR10" s="53" t="str">
        <f t="shared" ref="BR10" si="35">LEFT(TEXT(BR9,"TTT"),1)</f>
        <v>S</v>
      </c>
      <c r="BS10" s="53" t="str">
        <f t="shared" ref="BS10" si="36">LEFT(TEXT(BS9,"TTT"),1)</f>
        <v>M</v>
      </c>
      <c r="BT10" s="53" t="str">
        <f t="shared" ref="BT10" si="37">LEFT(TEXT(BT9,"TTT"),1)</f>
        <v>D</v>
      </c>
      <c r="BU10" s="53" t="str">
        <f t="shared" ref="BU10" si="38">LEFT(TEXT(BU9,"TTT"),1)</f>
        <v>M</v>
      </c>
      <c r="BV10" s="53" t="str">
        <f t="shared" ref="BV10" si="39">LEFT(TEXT(BV9,"TTT"),1)</f>
        <v>D</v>
      </c>
      <c r="BW10" s="53" t="str">
        <f t="shared" ref="BW10" si="40">LEFT(TEXT(BW9,"TTT"),1)</f>
        <v>F</v>
      </c>
      <c r="BX10" s="53" t="str">
        <f t="shared" ref="BX10" si="41">LEFT(TEXT(BX9,"TTT"),1)</f>
        <v>S</v>
      </c>
      <c r="BY10" s="53" t="str">
        <f t="shared" ref="BY10" si="42">LEFT(TEXT(BY9,"TTT"),1)</f>
        <v>S</v>
      </c>
      <c r="BZ10" s="53" t="str">
        <f t="shared" ref="BZ10" si="43">LEFT(TEXT(BZ9,"TTT"),1)</f>
        <v>M</v>
      </c>
      <c r="CA10" s="53" t="str">
        <f t="shared" ref="CA10" si="44">LEFT(TEXT(CA9,"TTT"),1)</f>
        <v>D</v>
      </c>
      <c r="CB10" s="53" t="str">
        <f t="shared" ref="CB10" si="45">LEFT(TEXT(CB9,"TTT"),1)</f>
        <v>M</v>
      </c>
      <c r="CC10" s="53" t="str">
        <f t="shared" ref="CC10" si="46">LEFT(TEXT(CC9,"TTT"),1)</f>
        <v>D</v>
      </c>
      <c r="CD10" s="53" t="str">
        <f t="shared" ref="CD10" si="47">LEFT(TEXT(CD9,"TTT"),1)</f>
        <v>F</v>
      </c>
      <c r="CE10" s="53" t="str">
        <f t="shared" ref="CE10" si="48">LEFT(TEXT(CE9,"TTT"),1)</f>
        <v>S</v>
      </c>
      <c r="CF10" s="53" t="str">
        <f t="shared" ref="CF10" si="49">LEFT(TEXT(CF9,"TTT"),1)</f>
        <v>S</v>
      </c>
      <c r="CG10" s="53" t="str">
        <f t="shared" ref="CG10" si="50">LEFT(TEXT(CG9,"TTT"),1)</f>
        <v>M</v>
      </c>
      <c r="CH10" s="53" t="str">
        <f t="shared" ref="CH10" si="51">LEFT(TEXT(CH9,"TTT"),1)</f>
        <v>D</v>
      </c>
      <c r="CI10" s="53" t="str">
        <f t="shared" ref="CI10" si="52">LEFT(TEXT(CI9,"TTT"),1)</f>
        <v>M</v>
      </c>
      <c r="CJ10" s="53" t="str">
        <f t="shared" ref="CJ10" si="53">LEFT(TEXT(CJ9,"TTT"),1)</f>
        <v>D</v>
      </c>
      <c r="CK10" s="53" t="str">
        <f t="shared" ref="CK10" si="54">LEFT(TEXT(CK9,"TTT"),1)</f>
        <v>F</v>
      </c>
      <c r="CL10" s="53" t="str">
        <f t="shared" ref="CL10" si="55">LEFT(TEXT(CL9,"TTT"),1)</f>
        <v>S</v>
      </c>
      <c r="CM10" s="53" t="str">
        <f t="shared" ref="CM10" si="56">LEFT(TEXT(CM9,"TTT"),1)</f>
        <v>S</v>
      </c>
      <c r="CN10" s="53" t="str">
        <f t="shared" ref="CN10" si="57">LEFT(TEXT(CN9,"TTT"),1)</f>
        <v>M</v>
      </c>
      <c r="CO10" s="53" t="str">
        <f t="shared" ref="CO10" si="58">LEFT(TEXT(CO9,"TTT"),1)</f>
        <v>D</v>
      </c>
      <c r="CP10" s="53" t="str">
        <f t="shared" ref="CP10" si="59">LEFT(TEXT(CP9,"TTT"),1)</f>
        <v>M</v>
      </c>
      <c r="CQ10" s="53" t="str">
        <f t="shared" ref="CQ10" si="60">LEFT(TEXT(CQ9,"TTT"),1)</f>
        <v>D</v>
      </c>
      <c r="CR10" s="53" t="str">
        <f t="shared" ref="CR10" si="61">LEFT(TEXT(CR9,"TTT"),1)</f>
        <v>F</v>
      </c>
      <c r="CS10" s="53" t="str">
        <f t="shared" ref="CS10" si="62">LEFT(TEXT(CS9,"TTT"),1)</f>
        <v>S</v>
      </c>
      <c r="CT10" s="53" t="str">
        <f t="shared" ref="CT10" si="63">LEFT(TEXT(CT9,"TTT"),1)</f>
        <v>S</v>
      </c>
    </row>
    <row r="11" spans="1:98" ht="13" thickBot="1" x14ac:dyDescent="0.25">
      <c r="A11" s="12"/>
      <c r="B11" s="13" t="s">
        <v>11</v>
      </c>
      <c r="C11" s="57" t="s">
        <v>50</v>
      </c>
      <c r="D11" s="43">
        <v>44322</v>
      </c>
      <c r="E11" s="43">
        <v>44329</v>
      </c>
      <c r="F11" s="16" t="s">
        <v>81</v>
      </c>
      <c r="G11" s="16" t="s">
        <v>12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</row>
    <row r="12" spans="1:98" ht="13" thickBot="1" x14ac:dyDescent="0.25">
      <c r="A12" s="12"/>
      <c r="B12" s="13" t="s">
        <v>13</v>
      </c>
      <c r="C12" s="57" t="s">
        <v>51</v>
      </c>
      <c r="D12" s="43">
        <v>44322</v>
      </c>
      <c r="E12" s="43">
        <v>44329</v>
      </c>
      <c r="F12" s="16" t="s">
        <v>82</v>
      </c>
      <c r="G12" s="16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</row>
    <row r="13" spans="1:98" ht="13" thickBot="1" x14ac:dyDescent="0.25">
      <c r="A13" s="12"/>
      <c r="B13" s="13" t="s">
        <v>14</v>
      </c>
      <c r="C13" s="57" t="s">
        <v>52</v>
      </c>
      <c r="D13" s="43">
        <v>44322</v>
      </c>
      <c r="E13" s="43">
        <v>44329</v>
      </c>
      <c r="F13" s="16" t="s">
        <v>83</v>
      </c>
      <c r="G13" s="16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</row>
    <row r="14" spans="1:98" ht="13" thickBot="1" x14ac:dyDescent="0.25">
      <c r="A14" s="12"/>
      <c r="B14" s="13" t="s">
        <v>15</v>
      </c>
      <c r="C14" s="14" t="s">
        <v>68</v>
      </c>
      <c r="D14" s="43">
        <v>44322</v>
      </c>
      <c r="E14" s="43">
        <v>44324</v>
      </c>
      <c r="F14" s="16" t="s">
        <v>84</v>
      </c>
      <c r="G14" s="16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8"/>
      <c r="U14" s="38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</row>
    <row r="15" spans="1:98" ht="13" thickBot="1" x14ac:dyDescent="0.25">
      <c r="A15" s="12"/>
      <c r="B15" s="13" t="s">
        <v>16</v>
      </c>
      <c r="C15" s="14" t="s">
        <v>69</v>
      </c>
      <c r="D15" s="43">
        <v>44322</v>
      </c>
      <c r="E15" s="43">
        <v>44324</v>
      </c>
      <c r="F15" s="16" t="s">
        <v>84</v>
      </c>
      <c r="G15" s="16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</row>
    <row r="16" spans="1:98" ht="13" customHeight="1" thickBot="1" x14ac:dyDescent="0.25">
      <c r="A16" s="12"/>
      <c r="B16" s="13" t="s">
        <v>17</v>
      </c>
      <c r="C16" s="57" t="s">
        <v>59</v>
      </c>
      <c r="D16" s="43">
        <v>44322</v>
      </c>
      <c r="E16" s="43">
        <v>44329</v>
      </c>
      <c r="F16" s="16" t="s">
        <v>81</v>
      </c>
      <c r="G16" s="16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8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</row>
    <row r="17" spans="1:98" s="9" customFormat="1" ht="13" thickBot="1" x14ac:dyDescent="0.3">
      <c r="B17" s="10" t="s">
        <v>18</v>
      </c>
      <c r="C17" s="56" t="s">
        <v>73</v>
      </c>
      <c r="D17" s="21"/>
      <c r="E17" s="22"/>
      <c r="F17" s="10"/>
      <c r="G17" s="10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</row>
    <row r="18" spans="1:98" ht="13" thickBot="1" x14ac:dyDescent="0.25">
      <c r="A18" s="12"/>
      <c r="B18" s="13" t="s">
        <v>19</v>
      </c>
      <c r="C18" s="58" t="s">
        <v>54</v>
      </c>
      <c r="D18" s="43">
        <v>44322</v>
      </c>
      <c r="E18" s="17">
        <v>44336</v>
      </c>
      <c r="F18" s="16" t="s">
        <v>82</v>
      </c>
      <c r="G18" s="16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</row>
    <row r="19" spans="1:98" ht="13" thickBot="1" x14ac:dyDescent="0.25">
      <c r="A19" s="12"/>
      <c r="B19" s="13" t="s">
        <v>20</v>
      </c>
      <c r="C19" s="57" t="s">
        <v>55</v>
      </c>
      <c r="D19" s="15"/>
      <c r="E19" s="17"/>
      <c r="F19" s="16"/>
      <c r="G19" s="16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8"/>
      <c r="U19" s="38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</row>
    <row r="20" spans="1:98" s="9" customFormat="1" ht="13" thickBot="1" x14ac:dyDescent="0.3">
      <c r="B20" s="10" t="s">
        <v>21</v>
      </c>
      <c r="C20" s="56" t="s">
        <v>74</v>
      </c>
      <c r="D20" s="21"/>
      <c r="E20" s="22"/>
      <c r="F20" s="10"/>
      <c r="G20" s="10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</row>
    <row r="21" spans="1:98" ht="13" thickBot="1" x14ac:dyDescent="0.25">
      <c r="B21" s="23" t="s">
        <v>22</v>
      </c>
      <c r="C21" s="58" t="s">
        <v>56</v>
      </c>
      <c r="D21" s="18">
        <v>44329</v>
      </c>
      <c r="E21" s="19">
        <v>44378</v>
      </c>
      <c r="F21" s="20" t="s">
        <v>81</v>
      </c>
      <c r="G21" s="20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</row>
    <row r="22" spans="1:98" ht="13" thickBot="1" x14ac:dyDescent="0.25">
      <c r="B22" s="23" t="s">
        <v>23</v>
      </c>
      <c r="C22" s="58" t="s">
        <v>57</v>
      </c>
      <c r="D22" s="18">
        <v>44329</v>
      </c>
      <c r="E22" s="19">
        <v>44378</v>
      </c>
      <c r="F22" s="20" t="s">
        <v>81</v>
      </c>
      <c r="G22" s="20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</row>
    <row r="23" spans="1:98" ht="13" thickBot="1" x14ac:dyDescent="0.25">
      <c r="B23" s="23" t="s">
        <v>24</v>
      </c>
      <c r="C23" s="58" t="s">
        <v>65</v>
      </c>
      <c r="D23" s="18">
        <v>44329</v>
      </c>
      <c r="E23" s="19">
        <v>44378</v>
      </c>
      <c r="F23" s="20" t="s">
        <v>81</v>
      </c>
      <c r="G23" s="20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</row>
    <row r="24" spans="1:98" ht="13" thickBot="1" x14ac:dyDescent="0.3">
      <c r="B24" s="10" t="s">
        <v>25</v>
      </c>
      <c r="C24" s="11" t="s">
        <v>75</v>
      </c>
      <c r="D24" s="24"/>
      <c r="E24" s="25"/>
      <c r="F24" s="26"/>
      <c r="G24" s="26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</row>
    <row r="25" spans="1:98" ht="13" thickBot="1" x14ac:dyDescent="0.25">
      <c r="B25" s="23" t="s">
        <v>26</v>
      </c>
      <c r="C25" s="59" t="s">
        <v>61</v>
      </c>
      <c r="D25" s="18">
        <v>44329</v>
      </c>
      <c r="E25" s="19">
        <v>44343</v>
      </c>
      <c r="F25" s="16" t="s">
        <v>83</v>
      </c>
      <c r="G25" s="20" t="s">
        <v>85</v>
      </c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</row>
    <row r="26" spans="1:98" ht="13" thickBot="1" x14ac:dyDescent="0.25">
      <c r="B26" s="23" t="s">
        <v>27</v>
      </c>
      <c r="C26" s="59" t="s">
        <v>62</v>
      </c>
      <c r="D26" s="18">
        <v>44329</v>
      </c>
      <c r="E26" s="19">
        <v>44343</v>
      </c>
      <c r="F26" s="16" t="s">
        <v>83</v>
      </c>
      <c r="G26" s="20" t="s">
        <v>85</v>
      </c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</row>
    <row r="27" spans="1:98" ht="13" thickBot="1" x14ac:dyDescent="0.25">
      <c r="B27" s="23" t="s">
        <v>28</v>
      </c>
      <c r="C27" s="59" t="s">
        <v>63</v>
      </c>
      <c r="D27" s="19">
        <v>44343</v>
      </c>
      <c r="E27" s="19">
        <v>44350</v>
      </c>
      <c r="F27" s="16" t="s">
        <v>83</v>
      </c>
      <c r="G27" s="20" t="s">
        <v>85</v>
      </c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</row>
    <row r="28" spans="1:98" ht="13" thickBot="1" x14ac:dyDescent="0.25">
      <c r="B28" s="23" t="s">
        <v>29</v>
      </c>
      <c r="C28" s="59" t="s">
        <v>64</v>
      </c>
      <c r="D28" s="19">
        <v>44343</v>
      </c>
      <c r="E28" s="19">
        <v>44350</v>
      </c>
      <c r="F28" s="16" t="s">
        <v>83</v>
      </c>
      <c r="G28" s="20" t="s">
        <v>85</v>
      </c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</row>
    <row r="29" spans="1:98" ht="13" thickBot="1" x14ac:dyDescent="0.25">
      <c r="B29" s="23" t="s">
        <v>30</v>
      </c>
      <c r="C29" s="59" t="s">
        <v>58</v>
      </c>
      <c r="D29" s="19">
        <v>44343</v>
      </c>
      <c r="E29" s="19">
        <v>44350</v>
      </c>
      <c r="F29" s="16" t="s">
        <v>83</v>
      </c>
      <c r="G29" s="20" t="s">
        <v>85</v>
      </c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</row>
    <row r="30" spans="1:98" ht="13" thickBot="1" x14ac:dyDescent="0.25">
      <c r="B30" s="23" t="s">
        <v>31</v>
      </c>
      <c r="C30" s="59" t="s">
        <v>66</v>
      </c>
      <c r="D30" s="18">
        <v>44329</v>
      </c>
      <c r="E30" s="19">
        <v>44343</v>
      </c>
      <c r="F30" s="20" t="s">
        <v>85</v>
      </c>
      <c r="G30" s="16" t="s">
        <v>83</v>
      </c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</row>
    <row r="31" spans="1:98" ht="13" thickBot="1" x14ac:dyDescent="0.25">
      <c r="B31" s="23" t="s">
        <v>32</v>
      </c>
      <c r="C31" s="59" t="s">
        <v>67</v>
      </c>
      <c r="D31" s="19">
        <v>44350</v>
      </c>
      <c r="E31" s="19">
        <v>44378</v>
      </c>
      <c r="F31" s="16" t="s">
        <v>83</v>
      </c>
      <c r="G31" s="20" t="s">
        <v>85</v>
      </c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</row>
    <row r="32" spans="1:98" ht="13" thickBot="1" x14ac:dyDescent="0.3">
      <c r="B32" s="10" t="s">
        <v>33</v>
      </c>
      <c r="C32" s="11" t="s">
        <v>78</v>
      </c>
      <c r="D32" s="24"/>
      <c r="E32" s="25"/>
      <c r="F32" s="26"/>
      <c r="G32" s="26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</row>
    <row r="33" spans="2:98" ht="13" thickBot="1" x14ac:dyDescent="0.25">
      <c r="B33" s="23" t="s">
        <v>34</v>
      </c>
      <c r="C33" s="14" t="s">
        <v>77</v>
      </c>
      <c r="D33" s="18">
        <v>44322</v>
      </c>
      <c r="E33" s="19">
        <v>44343</v>
      </c>
      <c r="F33" s="20" t="s">
        <v>84</v>
      </c>
      <c r="G33" s="20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</row>
    <row r="34" spans="2:98" ht="13" thickBot="1" x14ac:dyDescent="0.25">
      <c r="B34" s="23" t="s">
        <v>35</v>
      </c>
      <c r="C34" s="14" t="s">
        <v>76</v>
      </c>
      <c r="D34" s="18">
        <v>44322</v>
      </c>
      <c r="E34" s="19">
        <v>44343</v>
      </c>
      <c r="F34" s="20" t="s">
        <v>84</v>
      </c>
      <c r="G34" s="20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</row>
    <row r="35" spans="2:98" ht="13" thickBot="1" x14ac:dyDescent="0.3">
      <c r="B35" s="10" t="s">
        <v>36</v>
      </c>
      <c r="C35" s="11" t="s">
        <v>70</v>
      </c>
      <c r="D35" s="24"/>
      <c r="E35" s="25"/>
      <c r="F35" s="26"/>
      <c r="G35" s="26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</row>
    <row r="36" spans="2:98" ht="13" thickBot="1" x14ac:dyDescent="0.25">
      <c r="B36" s="23" t="s">
        <v>37</v>
      </c>
      <c r="C36" s="14" t="s">
        <v>71</v>
      </c>
      <c r="D36" s="18">
        <v>44382</v>
      </c>
      <c r="E36" s="19">
        <v>44396</v>
      </c>
      <c r="F36" s="20" t="s">
        <v>87</v>
      </c>
      <c r="G36" s="20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</row>
    <row r="37" spans="2:98" ht="13" thickBot="1" x14ac:dyDescent="0.25">
      <c r="B37" s="23" t="s">
        <v>38</v>
      </c>
      <c r="C37" s="14" t="s">
        <v>72</v>
      </c>
      <c r="D37" s="18">
        <v>44382</v>
      </c>
      <c r="E37" s="19">
        <v>44396</v>
      </c>
      <c r="F37" s="20" t="s">
        <v>87</v>
      </c>
      <c r="G37" s="20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</row>
    <row r="38" spans="2:98" ht="12.5" x14ac:dyDescent="0.2">
      <c r="B38" s="23" t="s">
        <v>86</v>
      </c>
      <c r="C38" s="14" t="s">
        <v>60</v>
      </c>
      <c r="D38" s="18">
        <v>44382</v>
      </c>
      <c r="E38" s="19">
        <v>44389</v>
      </c>
      <c r="F38" s="20" t="s">
        <v>81</v>
      </c>
      <c r="G38" s="2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</row>
    <row r="39" spans="2:98" x14ac:dyDescent="0.2">
      <c r="B39" s="23"/>
      <c r="C39" s="49"/>
      <c r="D39" s="47"/>
      <c r="E39" s="48"/>
      <c r="F39" s="6"/>
    </row>
    <row r="40" spans="2:98" ht="21" x14ac:dyDescent="0.25">
      <c r="B40" s="27" t="s">
        <v>39</v>
      </c>
      <c r="C40" s="29" t="s">
        <v>40</v>
      </c>
    </row>
    <row r="41" spans="2:98" ht="10.5" x14ac:dyDescent="0.25">
      <c r="B41" s="28"/>
      <c r="C41" s="29" t="s">
        <v>41</v>
      </c>
    </row>
    <row r="42" spans="2:98" x14ac:dyDescent="0.2">
      <c r="B42" s="30"/>
      <c r="C42" s="29" t="s">
        <v>42</v>
      </c>
    </row>
    <row r="43" spans="2:98" x14ac:dyDescent="0.2">
      <c r="B43" s="30"/>
      <c r="C43" s="29" t="s">
        <v>43</v>
      </c>
    </row>
    <row r="44" spans="2:98" x14ac:dyDescent="0.2">
      <c r="B44" s="30"/>
      <c r="C44" s="29" t="s">
        <v>44</v>
      </c>
    </row>
    <row r="45" spans="2:98" ht="20" x14ac:dyDescent="0.2">
      <c r="B45" s="31"/>
      <c r="C45" s="32" t="s">
        <v>45</v>
      </c>
    </row>
    <row r="47" spans="2:98" x14ac:dyDescent="0.2">
      <c r="B47" s="33" t="s">
        <v>46</v>
      </c>
    </row>
    <row r="50" ht="46.5" customHeight="1" x14ac:dyDescent="0.2"/>
  </sheetData>
  <mergeCells count="17">
    <mergeCell ref="BZ8:CF8"/>
    <mergeCell ref="CG8:CM8"/>
    <mergeCell ref="CN8:CT8"/>
    <mergeCell ref="H8:N8"/>
    <mergeCell ref="O8:U8"/>
    <mergeCell ref="V8:AB8"/>
    <mergeCell ref="AC8:AI8"/>
    <mergeCell ref="AJ8:AP8"/>
    <mergeCell ref="AQ8:AW8"/>
    <mergeCell ref="AX8:BD8"/>
    <mergeCell ref="BE8:BK8"/>
    <mergeCell ref="BL8:BR8"/>
    <mergeCell ref="B8:B9"/>
    <mergeCell ref="C8:C9"/>
    <mergeCell ref="D8:E8"/>
    <mergeCell ref="F8:G8"/>
    <mergeCell ref="BS8:BY8"/>
  </mergeCells>
  <phoneticPr fontId="0" type="noConversion"/>
  <conditionalFormatting sqref="H26:BK33">
    <cfRule type="expression" dxfId="33" priority="56">
      <formula>AND(TODAY()&gt;=H$5,TODAY()&lt;I$5)</formula>
    </cfRule>
  </conditionalFormatting>
  <conditionalFormatting sqref="H26:BK33">
    <cfRule type="expression" dxfId="32" priority="54">
      <formula>AND(task_start&lt;=H$5,ROUNDDOWN((task_end-task_start+1)*task_progress,0)+task_start-1&gt;=H$5)</formula>
    </cfRule>
    <cfRule type="expression" dxfId="31" priority="55" stopIfTrue="1">
      <formula>AND(task_end&gt;=H$5,task_start&lt;I$5)</formula>
    </cfRule>
  </conditionalFormatting>
  <conditionalFormatting sqref="BL26:BR33">
    <cfRule type="expression" dxfId="30" priority="53">
      <formula>AND(TODAY()&gt;=BL$5,TODAY()&lt;BM$5)</formula>
    </cfRule>
  </conditionalFormatting>
  <conditionalFormatting sqref="BL26:BR33">
    <cfRule type="expression" dxfId="29" priority="51">
      <formula>AND(task_start&lt;=BL$5,ROUNDDOWN((task_end-task_start+1)*task_progress,0)+task_start-1&gt;=BL$5)</formula>
    </cfRule>
    <cfRule type="expression" dxfId="28" priority="52" stopIfTrue="1">
      <formula>AND(task_end&gt;=BL$5,task_start&lt;BM$5)</formula>
    </cfRule>
  </conditionalFormatting>
  <conditionalFormatting sqref="BS26:BY33">
    <cfRule type="expression" dxfId="27" priority="50">
      <formula>AND(TODAY()&gt;=BS$5,TODAY()&lt;BT$5)</formula>
    </cfRule>
  </conditionalFormatting>
  <conditionalFormatting sqref="BS26:BY33">
    <cfRule type="expression" dxfId="26" priority="48">
      <formula>AND(task_start&lt;=BS$5,ROUNDDOWN((task_end-task_start+1)*task_progress,0)+task_start-1&gt;=BS$5)</formula>
    </cfRule>
    <cfRule type="expression" dxfId="25" priority="49" stopIfTrue="1">
      <formula>AND(task_end&gt;=BS$5,task_start&lt;BT$5)</formula>
    </cfRule>
  </conditionalFormatting>
  <conditionalFormatting sqref="BZ26:CF33">
    <cfRule type="expression" dxfId="24" priority="47">
      <formula>AND(TODAY()&gt;=BZ$5,TODAY()&lt;CA$5)</formula>
    </cfRule>
  </conditionalFormatting>
  <conditionalFormatting sqref="BZ26:CF33">
    <cfRule type="expression" dxfId="23" priority="45">
      <formula>AND(task_start&lt;=BZ$5,ROUNDDOWN((task_end-task_start+1)*task_progress,0)+task_start-1&gt;=BZ$5)</formula>
    </cfRule>
    <cfRule type="expression" dxfId="22" priority="46" stopIfTrue="1">
      <formula>AND(task_end&gt;=BZ$5,task_start&lt;CA$5)</formula>
    </cfRule>
  </conditionalFormatting>
  <conditionalFormatting sqref="CG26:CM33">
    <cfRule type="expression" dxfId="21" priority="44">
      <formula>AND(TODAY()&gt;=CG$5,TODAY()&lt;CH$5)</formula>
    </cfRule>
  </conditionalFormatting>
  <conditionalFormatting sqref="CG26:CM33">
    <cfRule type="expression" dxfId="20" priority="42">
      <formula>AND(task_start&lt;=CG$5,ROUNDDOWN((task_end-task_start+1)*task_progress,0)+task_start-1&gt;=CG$5)</formula>
    </cfRule>
    <cfRule type="expression" dxfId="19" priority="43" stopIfTrue="1">
      <formula>AND(task_end&gt;=CG$5,task_start&lt;CH$5)</formula>
    </cfRule>
  </conditionalFormatting>
  <conditionalFormatting sqref="CN26:CT33">
    <cfRule type="expression" dxfId="18" priority="41">
      <formula>AND(TODAY()&gt;=CN$5,TODAY()&lt;CO$5)</formula>
    </cfRule>
  </conditionalFormatting>
  <conditionalFormatting sqref="CN26:CT33">
    <cfRule type="expression" dxfId="17" priority="39">
      <formula>AND(task_start&lt;=CN$5,ROUNDDOWN((task_end-task_start+1)*task_progress,0)+task_start-1&gt;=CN$5)</formula>
    </cfRule>
    <cfRule type="expression" dxfId="16" priority="40" stopIfTrue="1">
      <formula>AND(task_end&gt;=CN$5,task_start&lt;CO$5)</formula>
    </cfRule>
  </conditionalFormatting>
  <conditionalFormatting sqref="H37:BK44">
    <cfRule type="expression" dxfId="15" priority="20">
      <formula>AND(TODAY()&gt;=H$5,TODAY()&lt;I$5)</formula>
    </cfRule>
  </conditionalFormatting>
  <conditionalFormatting sqref="H37:BK44">
    <cfRule type="expression" dxfId="14" priority="18">
      <formula>AND(task_start&lt;=H$5,ROUNDDOWN((task_end-task_start+1)*task_progress,0)+task_start-1&gt;=H$5)</formula>
    </cfRule>
    <cfRule type="expression" dxfId="13" priority="19" stopIfTrue="1">
      <formula>AND(task_end&gt;=H$5,task_start&lt;I$5)</formula>
    </cfRule>
  </conditionalFormatting>
  <conditionalFormatting sqref="BL37:BR38">
    <cfRule type="expression" dxfId="12" priority="17">
      <formula>AND(TODAY()&gt;=BL$5,TODAY()&lt;BM$5)</formula>
    </cfRule>
  </conditionalFormatting>
  <conditionalFormatting sqref="BL37:BR38">
    <cfRule type="expression" dxfId="11" priority="15">
      <formula>AND(task_start&lt;=BL$5,ROUNDDOWN((task_end-task_start+1)*task_progress,0)+task_start-1&gt;=BL$5)</formula>
    </cfRule>
    <cfRule type="expression" dxfId="10" priority="16" stopIfTrue="1">
      <formula>AND(task_end&gt;=BL$5,task_start&lt;BM$5)</formula>
    </cfRule>
  </conditionalFormatting>
  <conditionalFormatting sqref="BS37:BY38">
    <cfRule type="expression" dxfId="9" priority="14">
      <formula>AND(TODAY()&gt;=BS$5,TODAY()&lt;BT$5)</formula>
    </cfRule>
  </conditionalFormatting>
  <conditionalFormatting sqref="BS37:BY38">
    <cfRule type="expression" dxfId="8" priority="12">
      <formula>AND(task_start&lt;=BS$5,ROUNDDOWN((task_end-task_start+1)*task_progress,0)+task_start-1&gt;=BS$5)</formula>
    </cfRule>
    <cfRule type="expression" dxfId="7" priority="13" stopIfTrue="1">
      <formula>AND(task_end&gt;=BS$5,task_start&lt;BT$5)</formula>
    </cfRule>
  </conditionalFormatting>
  <conditionalFormatting sqref="BZ37:CF38">
    <cfRule type="expression" dxfId="6" priority="11">
      <formula>AND(TODAY()&gt;=BZ$5,TODAY()&lt;CA$5)</formula>
    </cfRule>
  </conditionalFormatting>
  <conditionalFormatting sqref="BZ37:CF38">
    <cfRule type="expression" dxfId="5" priority="9">
      <formula>AND(task_start&lt;=BZ$5,ROUNDDOWN((task_end-task_start+1)*task_progress,0)+task_start-1&gt;=BZ$5)</formula>
    </cfRule>
    <cfRule type="expression" dxfId="4" priority="10" stopIfTrue="1">
      <formula>AND(task_end&gt;=BZ$5,task_start&lt;CA$5)</formula>
    </cfRule>
  </conditionalFormatting>
  <conditionalFormatting sqref="CG37:CM38">
    <cfRule type="expression" dxfId="3" priority="8">
      <formula>AND(TODAY()&gt;=CG$5,TODAY()&lt;CH$5)</formula>
    </cfRule>
  </conditionalFormatting>
  <conditionalFormatting sqref="CG37:CM38">
    <cfRule type="expression" dxfId="2" priority="6">
      <formula>AND(task_start&lt;=CG$5,ROUNDDOWN((task_end-task_start+1)*task_progress,0)+task_start-1&gt;=CG$5)</formula>
    </cfRule>
    <cfRule type="expression" dxfId="1" priority="7" stopIfTrue="1">
      <formula>AND(task_end&gt;=CG$5,task_start&lt;CH$5)</formula>
    </cfRule>
  </conditionalFormatting>
  <conditionalFormatting sqref="H11:CT38">
    <cfRule type="expression" dxfId="0" priority="222" stopIfTrue="1">
      <formula>AND($E11&gt;=H$9,$D11&lt;I$9)</formula>
    </cfRule>
  </conditionalFormatting>
  <pageMargins left="0.78740157499999996" right="0.78740157499999996" top="0.984251969" bottom="0.984251969" header="0.4921259845" footer="0.4921259845"/>
  <pageSetup paperSize="9" scale="70" fitToWidth="0" orientation="landscape" verticalDpi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7</vt:i4>
      </vt:variant>
    </vt:vector>
  </HeadingPairs>
  <TitlesOfParts>
    <vt:vector size="8" baseType="lpstr">
      <vt:lpstr>Tabelle1</vt:lpstr>
      <vt:lpstr>Tabelle1!Druckbereich</vt:lpstr>
      <vt:lpstr>Tabelle1!Drucktitel</vt:lpstr>
      <vt:lpstr>Projektanfang</vt:lpstr>
      <vt:lpstr>Tabelle1!task_end</vt:lpstr>
      <vt:lpstr>task_ende</vt:lpstr>
      <vt:lpstr>Tabelle1!task_start</vt:lpstr>
      <vt:lpstr>Woche_anzeigen</vt:lpstr>
    </vt:vector>
  </TitlesOfParts>
  <Manager/>
  <Company>Hagen Management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Balkenplan neu</dc:title>
  <dc:subject/>
  <dc:creator>Stefan Hagen</dc:creator>
  <cp:keywords/>
  <dc:description/>
  <cp:lastModifiedBy>h</cp:lastModifiedBy>
  <cp:lastPrinted>2005-05-13T18:33:23Z</cp:lastPrinted>
  <dcterms:created xsi:type="dcterms:W3CDTF">2005-05-13T18:24:26Z</dcterms:created>
  <dcterms:modified xsi:type="dcterms:W3CDTF">2021-05-12T12:16:02Z</dcterms:modified>
  <cp:category/>
</cp:coreProperties>
</file>