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ist\Downloads\"/>
    </mc:Choice>
  </mc:AlternateContent>
  <bookViews>
    <workbookView xWindow="0" yWindow="0" windowWidth="25200" windowHeight="11985" activeTab="3"/>
  </bookViews>
  <sheets>
    <sheet name="Hoja1" sheetId="1" r:id="rId1"/>
    <sheet name="Hoja2" sheetId="2" r:id="rId2"/>
    <sheet name="Hoja6" sheetId="6" r:id="rId3"/>
    <sheet name="Hoja3" sheetId="3" r:id="rId4"/>
    <sheet name="Hoja4" sheetId="4" r:id="rId5"/>
    <sheet name="Hoja5" sheetId="5" r:id="rId6"/>
  </sheets>
  <definedNames>
    <definedName name="_AMO_UniqueIdentifier" hidden="1">"'58b57d71-0a2d-4adf-b977-a5945e70f617'"</definedName>
    <definedName name="_xlnm._FilterDatabase" localSheetId="1" hidden="1">Hoja2!$C$3:$J$124</definedName>
    <definedName name="_xlnm._FilterDatabase" localSheetId="3" hidden="1">Hoja3!$B$3:$D$124</definedName>
    <definedName name="_xlnm._FilterDatabase" localSheetId="2" hidden="1">Hoja6!$B$2:$I$123</definedName>
    <definedName name="_xlnm.Extract" localSheetId="3">Hoja3!$F$3:$H$3</definedName>
    <definedName name="_xlnm.Extract" localSheetId="2">Hoja6!$M$2:$T$2</definedName>
    <definedName name="base">Hoja2!$C$3:$J$124</definedName>
    <definedName name="_xlnm.Criteria" localSheetId="3">Hoja3!$B$3:$C$3</definedName>
    <definedName name="_xlnm.Criteria" localSheetId="2">Hoja6!$K$2:$K$3</definedName>
  </definedNames>
  <calcPr calcId="152511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3" i="6" l="1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3" i="3"/>
  <c r="L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4" i="2"/>
  <c r="L4" i="2" l="1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<sst xmlns="http://schemas.openxmlformats.org/spreadsheetml/2006/main" count="1151" uniqueCount="42">
  <si>
    <t>Tipo</t>
  </si>
  <si>
    <t>Monto</t>
  </si>
  <si>
    <t>Impuesto</t>
  </si>
  <si>
    <t>MontoTotal</t>
  </si>
  <si>
    <t>Fecha</t>
  </si>
  <si>
    <t>Oficina</t>
  </si>
  <si>
    <t>Responsable</t>
  </si>
  <si>
    <t>Año</t>
  </si>
  <si>
    <t>Teléfono</t>
  </si>
  <si>
    <t>Hermosillo</t>
  </si>
  <si>
    <t>Teresa</t>
  </si>
  <si>
    <t>Nómina</t>
  </si>
  <si>
    <t>Cuetzalan</t>
  </si>
  <si>
    <t>Licha</t>
  </si>
  <si>
    <t>Tijuana</t>
  </si>
  <si>
    <t>Roberto</t>
  </si>
  <si>
    <t>Pablo</t>
  </si>
  <si>
    <t>Gasolina</t>
  </si>
  <si>
    <t>Hortencia</t>
  </si>
  <si>
    <t>Aldegundo</t>
  </si>
  <si>
    <t>Jardinería</t>
  </si>
  <si>
    <t>Pachuca</t>
  </si>
  <si>
    <t>Lorenza</t>
  </si>
  <si>
    <t>Renta</t>
  </si>
  <si>
    <t>Ximena</t>
  </si>
  <si>
    <t>Luz</t>
  </si>
  <si>
    <t>Mariana</t>
  </si>
  <si>
    <t>Rómulo</t>
  </si>
  <si>
    <t>Gas</t>
  </si>
  <si>
    <t>San Luis Potosí</t>
  </si>
  <si>
    <t>Toño</t>
  </si>
  <si>
    <t>Marilú</t>
  </si>
  <si>
    <t>Cuauhtémoc</t>
  </si>
  <si>
    <t>Carlos</t>
  </si>
  <si>
    <t>Raúl</t>
  </si>
  <si>
    <t>Eduardo</t>
  </si>
  <si>
    <t>David</t>
  </si>
  <si>
    <t>Ana</t>
  </si>
  <si>
    <t>Etiquetas de fila</t>
  </si>
  <si>
    <t>Total general</t>
  </si>
  <si>
    <t>Suma de MontoTotal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</si>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</sst>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7" fontId="2" fillId="2" borderId="1" xfId="1" applyNumberFormat="1" applyFont="1" applyFill="1" applyBorder="1" applyAlignment="1">
      <alignment horizontal="center"/>
    </xf>
    <xf numFmtId="0" fontId="3" fillId="0" borderId="2" xfId="0" applyFont="1" applyBorder="1"/>
    <xf numFmtId="44" fontId="0" fillId="0" borderId="2" xfId="1" applyFont="1" applyBorder="1"/>
    <xf numFmtId="17" fontId="0" fillId="0" borderId="2" xfId="0" applyNumberFormat="1" applyBorder="1"/>
    <xf numFmtId="0" fontId="0" fillId="0" borderId="2" xfId="0" applyBorder="1"/>
    <xf numFmtId="0" fontId="3" fillId="0" borderId="3" xfId="0" applyFont="1" applyBorder="1"/>
    <xf numFmtId="44" fontId="0" fillId="0" borderId="3" xfId="1" applyFont="1" applyBorder="1"/>
    <xf numFmtId="17" fontId="0" fillId="0" borderId="3" xfId="0" applyNumberFormat="1" applyBorder="1"/>
    <xf numFmtId="0" fontId="0" fillId="0" borderId="3" xfId="0" applyBorder="1"/>
    <xf numFmtId="17" fontId="0" fillId="0" borderId="3" xfId="1" applyNumberFormat="1" applyFont="1" applyBorder="1"/>
    <xf numFmtId="0" fontId="3" fillId="0" borderId="4" xfId="0" applyFont="1" applyBorder="1"/>
    <xf numFmtId="44" fontId="0" fillId="0" borderId="4" xfId="1" applyFont="1" applyBorder="1"/>
    <xf numFmtId="17" fontId="0" fillId="0" borderId="4" xfId="0" applyNumberFormat="1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0</xdr:rowOff>
    </xdr:from>
    <xdr:to>
      <xdr:col>8</xdr:col>
      <xdr:colOff>723900</xdr:colOff>
      <xdr:row>13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09625" y="381000"/>
          <a:ext cx="6010275" cy="2114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Macros Simples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(Referencias absolutas)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Construcción y ejecución de una macro simple mediante la opción del menú.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Herramientas&gt;Macro&gt;Grabar Nueva Macro. Iniciar grabadora, {operaciones}, detener grabadora. Botón de referencia relativa "arriba", sin oprimir.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Excel no ofrece una operación con resultado a la medida de tus necesidades, es posible grabar y ejecutar una operación específica para realizarse en forma automática.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Inicia la grabadora con una macro llamada "MacroRA" y teclas de control "ctrl-a" en este libro.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Selecciona la celda B19. Escribe en B19 un número y oprime "Enter". Repite las últimas operaciones en las celdas B20 y B21. 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Termina la grabación.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Borra el contenido de las celdas B19,B20,B21, selecciona cualquier otra celda. Inicia la ejecución de tu macro con "crtl-a" y observa. La escritura siempre inicia en la celda B19.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9525</xdr:rowOff>
    </xdr:from>
    <xdr:to>
      <xdr:col>8</xdr:col>
      <xdr:colOff>676275</xdr:colOff>
      <xdr:row>25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62000" y="2867025"/>
          <a:ext cx="6010275" cy="1895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Macros Simples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(Referencias relativas)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Construcción y ejecución de una macro simple mediante la opción del menú.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Herramientas&gt;Macro&gt;Grabar Nueva Macro. Iniciar grabadora, seleccionar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referencia relativa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{operaciones}, detener grabadora.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Selecciona la celda B19.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Inicia la grabadora con una macro llamada "MacroRR" y teclas de control "ctrl-r" en este libro.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Oprime el botón de referencia relativa.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Escribe un número en la celda B19 y oprime "Enter". Repite esta operación en las celdas B20 y B21. 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e) Termina la grabación.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Borra el contenido de las celdas B19,B20,B21, selecciona cualquier otra celda. Inicia la ejecución de tu macro con "crtl-r" y observa. La escritura es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relativa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a la "celda activa".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26</xdr:row>
      <xdr:rowOff>9525</xdr:rowOff>
    </xdr:from>
    <xdr:to>
      <xdr:col>7</xdr:col>
      <xdr:colOff>438150</xdr:colOff>
      <xdr:row>36</xdr:row>
      <xdr:rowOff>123825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62000" y="4962525"/>
          <a:ext cx="5010150" cy="201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Observa el código de las macros simples con el editor de Visual Basic (VB). Emplear la ayuda de VB.</a:t>
          </a:r>
        </a:p>
        <a:p>
          <a:pPr algn="l" rtl="0">
            <a:defRPr sz="1000"/>
          </a:pPr>
          <a:r>
            <a:rPr lang="es-MX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 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Herramientas&gt; Macro&gt; Editor de Visual Basic. 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 lenguaje que emplea Excel para programar es Visual Basic (VB) for Applicatons. Cada una de las macros grabadas son programadas en los </a:t>
          </a:r>
          <a:r>
            <a:rPr lang="es-MX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módulos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creados con el libro. El explorador permite desplegar el código asociado a cada una de las operaciones que son ejecutadas con la macro.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Observa el código de las operaciones grabadas directamente en VB.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Realizar algunas modificaciones y observar lo que sucede.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Despliega la ayuda sobre cualquier término seleccionando y oprimiendo F1.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Con F8 es posible ejecutar paulatinamente instrucción tras instrucción de la macro.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ist" refreshedDate="42682.528737962966" createdVersion="5" refreshedVersion="5" minRefreshableVersion="3" recordCount="121">
  <cacheSource type="worksheet">
    <worksheetSource name="base"/>
  </cacheSource>
  <cacheFields count="8">
    <cacheField name="Tipo" numFmtId="0">
      <sharedItems/>
    </cacheField>
    <cacheField name="Monto" numFmtId="44">
      <sharedItems containsSemiMixedTypes="0" containsString="0" containsNumber="1" minValue="2.725225823155597" maxValue="100135.87902484"/>
    </cacheField>
    <cacheField name="Impuesto" numFmtId="44">
      <sharedItems containsSemiMixedTypes="0" containsString="0" containsNumber="1" minValue="0" maxValue="3477.4284734376124"/>
    </cacheField>
    <cacheField name="MontoTotal" numFmtId="44">
      <sharedItems containsSemiMixedTypes="0" containsString="0" containsNumber="1" minValue="3.0217079726071461" maxValue="13412.938397545076"/>
    </cacheField>
    <cacheField name="Fecha" numFmtId="17">
      <sharedItems containsSemiMixedTypes="0" containsNonDate="0" containsDate="1" containsString="0" minDate="2013-07-01T00:00:00" maxDate="2014-06-02T00:00:00"/>
    </cacheField>
    <cacheField name="Oficina" numFmtId="0">
      <sharedItems/>
    </cacheField>
    <cacheField name="Responsable" numFmtId="0">
      <sharedItems count="18">
        <s v="Teresa"/>
        <s v="Licha"/>
        <s v="Roberto"/>
        <s v="Pablo"/>
        <s v="Hortencia"/>
        <s v="Aldegundo"/>
        <s v="Lorenza"/>
        <s v="Ximena"/>
        <s v="Mariana"/>
        <s v="Rómulo"/>
        <s v="Toño"/>
        <s v="Marilú"/>
        <s v="Cuauhtémoc"/>
        <s v="Carlos"/>
        <s v="Raúl"/>
        <s v="Eduardo"/>
        <s v="David"/>
        <s v="Ana"/>
      </sharedItems>
    </cacheField>
    <cacheField name="Año" numFmtId="0">
      <sharedItems containsSemiMixedTypes="0" containsString="0" containsNumber="1" containsInteger="1" minValue="2013" maxValue="2014" count="2"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Teléfono"/>
    <n v="964.99744649918284"/>
    <n v="144.74961697487743"/>
    <n v="1109.7470634740603"/>
    <d v="2013-12-01T00:00:00"/>
    <s v="Hermosillo"/>
    <x v="0"/>
    <x v="0"/>
  </r>
  <r>
    <s v="Nómina"/>
    <n v="9935.509924107464"/>
    <n v="3477.4284734376124"/>
    <n v="13412.938397545076"/>
    <d v="2014-05-01T00:00:00"/>
    <s v="Cuetzalan"/>
    <x v="1"/>
    <x v="1"/>
  </r>
  <r>
    <s v="Nómina"/>
    <n v="7093.8600967201637"/>
    <n v="2482.8510338520573"/>
    <n v="9576.711130572221"/>
    <d v="2013-12-01T00:00:00"/>
    <s v="Tijuana"/>
    <x v="2"/>
    <x v="0"/>
  </r>
  <r>
    <s v="Teléfono"/>
    <n v="143.50571940485679"/>
    <n v="21.525857910728519"/>
    <n v="165.03157731558531"/>
    <d v="2013-08-01T00:00:00"/>
    <s v="Hermosillo"/>
    <x v="3"/>
    <x v="0"/>
  </r>
  <r>
    <s v="Gasolina"/>
    <n v="92.782871308372705"/>
    <n v="4.6391435654186353"/>
    <n v="97.422014873791341"/>
    <d v="2014-03-01T00:00:00"/>
    <s v="Tijuana"/>
    <x v="2"/>
    <x v="1"/>
  </r>
  <r>
    <s v="Gasolina"/>
    <n v="134.42988772567332"/>
    <n v="6.7214943862836662"/>
    <n v="141.15138211195699"/>
    <d v="2014-02-01T00:00:00"/>
    <s v="Cuetzalan"/>
    <x v="4"/>
    <x v="1"/>
  </r>
  <r>
    <s v="Gasolina"/>
    <n v="369.4390402015415"/>
    <n v="18.471952010077075"/>
    <n v="387.91099221161858"/>
    <d v="2013-07-01T00:00:00"/>
    <s v="Tijuana"/>
    <x v="5"/>
    <x v="0"/>
  </r>
  <r>
    <s v="Jardinería"/>
    <n v="83.825018739935331"/>
    <n v="0"/>
    <n v="83.825018739935331"/>
    <d v="2013-09-01T00:00:00"/>
    <s v="Pachuca"/>
    <x v="6"/>
    <x v="0"/>
  </r>
  <r>
    <s v="Renta"/>
    <n v="2826.6073893246357"/>
    <n v="141.33036946623179"/>
    <n v="2967.9377587908675"/>
    <d v="2014-04-01T00:00:00"/>
    <s v="Hermosillo"/>
    <x v="7"/>
    <x v="1"/>
  </r>
  <r>
    <s v="Luz"/>
    <n v="834.39827263464394"/>
    <n v="125.15974089519659"/>
    <n v="959.55801352984054"/>
    <d v="2014-02-01T00:00:00"/>
    <s v="Pachuca"/>
    <x v="8"/>
    <x v="1"/>
  </r>
  <r>
    <s v="Jardinería"/>
    <n v="8.4419796840847994"/>
    <n v="0"/>
    <n v="8.4419796840847994"/>
    <d v="2014-06-01T00:00:00"/>
    <s v="Tijuana"/>
    <x v="5"/>
    <x v="1"/>
  </r>
  <r>
    <s v="Nómina"/>
    <n v="4578.6409394349903"/>
    <n v="1602.5243288022466"/>
    <n v="6181.1652682372369"/>
    <d v="2013-11-01T00:00:00"/>
    <s v="Tijuana"/>
    <x v="9"/>
    <x v="0"/>
  </r>
  <r>
    <s v="Nómina"/>
    <n v="152.60219832271105"/>
    <n v="53.410769412948866"/>
    <n v="206.01296773565991"/>
    <d v="2013-08-01T00:00:00"/>
    <s v="Hermosillo"/>
    <x v="3"/>
    <x v="0"/>
  </r>
  <r>
    <s v="Teléfono"/>
    <n v="2.725225823155597"/>
    <n v="0.40878387347333955"/>
    <n v="3.1340096966289366"/>
    <d v="2014-01-01T00:00:00"/>
    <s v="Pachuca"/>
    <x v="6"/>
    <x v="1"/>
  </r>
  <r>
    <s v="Nómina"/>
    <n v="2466.2326240104449"/>
    <n v="863.1814184036557"/>
    <n v="3329.4140424141005"/>
    <d v="2014-04-01T00:00:00"/>
    <s v="Tijuana"/>
    <x v="9"/>
    <x v="1"/>
  </r>
  <r>
    <s v="Gas"/>
    <n v="670.45330095788813"/>
    <n v="67.045330095788813"/>
    <n v="737.49863105367695"/>
    <d v="2013-08-01T00:00:00"/>
    <s v="San Luis Potosí"/>
    <x v="10"/>
    <x v="0"/>
  </r>
  <r>
    <s v="Jardinería"/>
    <n v="138.95543478147374"/>
    <n v="0"/>
    <n v="138.95543478147374"/>
    <d v="2013-10-01T00:00:00"/>
    <s v="Cuetzalan"/>
    <x v="11"/>
    <x v="0"/>
  </r>
  <r>
    <s v="Teléfono"/>
    <n v="938.56421758846409"/>
    <n v="140.78463263826961"/>
    <n v="1079.3488502267337"/>
    <d v="2013-07-01T00:00:00"/>
    <s v="Tijuana"/>
    <x v="9"/>
    <x v="0"/>
  </r>
  <r>
    <s v="Jardinería"/>
    <n v="7.4654188938438892"/>
    <n v="0"/>
    <n v="7.4654188938438892"/>
    <d v="2013-08-01T00:00:00"/>
    <s v="Pachuca"/>
    <x v="12"/>
    <x v="0"/>
  </r>
  <r>
    <s v="Nómina"/>
    <n v="5820.0203618252999"/>
    <n v="2037.0071266388547"/>
    <n v="7857.0274884641549"/>
    <d v="2014-06-01T00:00:00"/>
    <s v="Cuetzalan"/>
    <x v="1"/>
    <x v="1"/>
  </r>
  <r>
    <s v="Teléfono"/>
    <n v="909.75486605566402"/>
    <n v="136.4632299083496"/>
    <n v="1046.2180959640136"/>
    <d v="2014-03-01T00:00:00"/>
    <s v="Cuetzalan"/>
    <x v="1"/>
    <x v="1"/>
  </r>
  <r>
    <s v="Nómina"/>
    <n v="2945.4442352107435"/>
    <n v="1030.9054823237602"/>
    <n v="3976.3497175345037"/>
    <d v="2013-09-01T00:00:00"/>
    <s v="San Luis Potosí"/>
    <x v="13"/>
    <x v="0"/>
  </r>
  <r>
    <s v="Nómina"/>
    <n v="4675.7002740196185"/>
    <n v="1636.4950959068665"/>
    <n v="6312.195369926485"/>
    <d v="2013-10-01T00:00:00"/>
    <s v="Pachuca"/>
    <x v="8"/>
    <x v="0"/>
  </r>
  <r>
    <s v="Luz"/>
    <n v="107.13914784901135"/>
    <n v="16.070872177351703"/>
    <n v="123.21002002636305"/>
    <d v="2014-03-01T00:00:00"/>
    <s v="Tijuana"/>
    <x v="5"/>
    <x v="1"/>
  </r>
  <r>
    <s v="Gas"/>
    <n v="134.83190450278926"/>
    <n v="13.483190450278926"/>
    <n v="148.31509495306818"/>
    <d v="2013-08-01T00:00:00"/>
    <s v="Tijuana"/>
    <x v="5"/>
    <x v="0"/>
  </r>
  <r>
    <s v="Gas"/>
    <n v="35.005113872102811"/>
    <n v="3.5005113872102811"/>
    <n v="38.505625259313092"/>
    <d v="2014-02-01T00:00:00"/>
    <s v="Pachuca"/>
    <x v="6"/>
    <x v="1"/>
  </r>
  <r>
    <s v="Nómina"/>
    <n v="3321.9572891539428"/>
    <n v="1162.68505120388"/>
    <n v="4484.6423403578228"/>
    <d v="2013-09-01T00:00:00"/>
    <s v="San Luis Potosí"/>
    <x v="13"/>
    <x v="0"/>
  </r>
  <r>
    <s v="Gasolina"/>
    <n v="359.58324741386605"/>
    <n v="17.979162370693302"/>
    <n v="377.56240978455935"/>
    <d v="2013-11-01T00:00:00"/>
    <s v="Tijuana"/>
    <x v="9"/>
    <x v="0"/>
  </r>
  <r>
    <s v="Luz"/>
    <n v="898.74470375434612"/>
    <n v="134.81170556315192"/>
    <n v="1033.556409317498"/>
    <d v="2013-08-01T00:00:00"/>
    <s v="Cuetzalan"/>
    <x v="1"/>
    <x v="0"/>
  </r>
  <r>
    <s v="Jardinería"/>
    <n v="100.32615818786326"/>
    <n v="0"/>
    <n v="100.32615818786326"/>
    <d v="2014-02-01T00:00:00"/>
    <s v="San Luis Potosí"/>
    <x v="13"/>
    <x v="1"/>
  </r>
  <r>
    <s v="Nómina"/>
    <n v="4731.8248354531534"/>
    <n v="1656.1386924086037"/>
    <n v="6387.963527861757"/>
    <d v="2014-02-01T00:00:00"/>
    <s v="San Luis Potosí"/>
    <x v="14"/>
    <x v="1"/>
  </r>
  <r>
    <s v="Gas"/>
    <n v="957.18857993051643"/>
    <n v="95.718857993051643"/>
    <n v="1052.9074379235681"/>
    <d v="2013-11-01T00:00:00"/>
    <s v="Tijuana"/>
    <x v="9"/>
    <x v="0"/>
  </r>
  <r>
    <s v="Jardinería"/>
    <n v="121.49759342851212"/>
    <n v="0"/>
    <n v="121.49759342851212"/>
    <d v="2013-09-01T00:00:00"/>
    <s v="Hermosillo"/>
    <x v="3"/>
    <x v="0"/>
  </r>
  <r>
    <s v="Teléfono"/>
    <n v="405.5818759234171"/>
    <n v="60.837281388512565"/>
    <n v="466.41915731192967"/>
    <d v="2013-12-01T00:00:00"/>
    <s v="Pachuca"/>
    <x v="6"/>
    <x v="0"/>
  </r>
  <r>
    <s v="Renta"/>
    <n v="3792.1633893256512"/>
    <n v="189.60816946628256"/>
    <n v="3981.7715587919338"/>
    <d v="2014-04-01T00:00:00"/>
    <s v="San Luis Potosí"/>
    <x v="14"/>
    <x v="1"/>
  </r>
  <r>
    <s v="Renta"/>
    <n v="5243.8766725117603"/>
    <n v="262.19383362558801"/>
    <n v="5506.0705061373483"/>
    <d v="2014-05-01T00:00:00"/>
    <s v="Hermosillo"/>
    <x v="3"/>
    <x v="1"/>
  </r>
  <r>
    <s v="Luz"/>
    <n v="435.39878720821434"/>
    <n v="65.309818081232152"/>
    <n v="500.7086052894465"/>
    <d v="2014-02-01T00:00:00"/>
    <s v="Pachuca"/>
    <x v="8"/>
    <x v="1"/>
  </r>
  <r>
    <s v="Luz"/>
    <n v="328.95096527590795"/>
    <n v="49.342644791386192"/>
    <n v="378.29361006729414"/>
    <d v="2014-05-01T00:00:00"/>
    <s v="Cuetzalan"/>
    <x v="11"/>
    <x v="1"/>
  </r>
  <r>
    <s v="Jardinería"/>
    <n v="96.536317420577689"/>
    <n v="0"/>
    <n v="96.536317420577689"/>
    <d v="2013-08-01T00:00:00"/>
    <s v="Pachuca"/>
    <x v="8"/>
    <x v="0"/>
  </r>
  <r>
    <s v="Jardinería"/>
    <n v="43.907673440207873"/>
    <n v="0"/>
    <n v="43.907673440207873"/>
    <d v="2013-09-01T00:00:00"/>
    <s v="San Luis Potosí"/>
    <x v="14"/>
    <x v="0"/>
  </r>
  <r>
    <s v="Nómina"/>
    <n v="1129.2427178705111"/>
    <n v="395.23495125467889"/>
    <n v="1524.47766912519"/>
    <d v="2014-01-01T00:00:00"/>
    <s v="Cuetzalan"/>
    <x v="11"/>
    <x v="1"/>
  </r>
  <r>
    <s v="Luz"/>
    <n v="146.09379690409696"/>
    <n v="21.914069535614544"/>
    <n v="168.00786643971151"/>
    <d v="2014-04-01T00:00:00"/>
    <s v="Hermosillo"/>
    <x v="7"/>
    <x v="1"/>
  </r>
  <r>
    <s v="Nómina"/>
    <n v="5426.33633074729"/>
    <n v="1899.2177157615513"/>
    <n v="7325.5540465088416"/>
    <d v="2013-07-01T00:00:00"/>
    <s v="Hermosillo"/>
    <x v="3"/>
    <x v="0"/>
  </r>
  <r>
    <s v="Gas"/>
    <n v="79.096717874563183"/>
    <n v="7.9096717874563183"/>
    <n v="87.006389662019501"/>
    <d v="2013-11-01T00:00:00"/>
    <s v="Hermosillo"/>
    <x v="3"/>
    <x v="0"/>
  </r>
  <r>
    <s v="Teléfono"/>
    <n v="529.19680078778697"/>
    <n v="79.379520118168045"/>
    <n v="608.57632090595507"/>
    <d v="2014-06-01T00:00:00"/>
    <s v="Hermosillo"/>
    <x v="7"/>
    <x v="1"/>
  </r>
  <r>
    <s v="Renta"/>
    <n v="1804.4646175349044"/>
    <n v="90.22323087674522"/>
    <n v="1894.6878484116496"/>
    <d v="2014-03-01T00:00:00"/>
    <s v="Tijuana"/>
    <x v="9"/>
    <x v="1"/>
  </r>
  <r>
    <s v="Gas"/>
    <n v="181.14659156253765"/>
    <n v="18.114659156253765"/>
    <n v="199.26125071879142"/>
    <d v="2014-06-01T00:00:00"/>
    <s v="Cuetzalan"/>
    <x v="1"/>
    <x v="1"/>
  </r>
  <r>
    <s v="Luz"/>
    <n v="130.1941354149676"/>
    <n v="19.529120312245141"/>
    <n v="149.72325572721275"/>
    <d v="2014-01-01T00:00:00"/>
    <s v="Pachuca"/>
    <x v="8"/>
    <x v="1"/>
  </r>
  <r>
    <s v="Jardinería"/>
    <n v="111.11970108468086"/>
    <n v="0"/>
    <n v="111.11970108468086"/>
    <d v="2014-01-01T00:00:00"/>
    <s v="Hermosillo"/>
    <x v="15"/>
    <x v="1"/>
  </r>
  <r>
    <s v="Gasolina"/>
    <n v="209.98827433231781"/>
    <n v="10.499413716615891"/>
    <n v="220.48768804893371"/>
    <d v="2013-12-01T00:00:00"/>
    <s v="Cuetzalan"/>
    <x v="4"/>
    <x v="0"/>
  </r>
  <r>
    <s v="Jardinería"/>
    <n v="141.69508962131658"/>
    <n v="0"/>
    <n v="141.69508962131658"/>
    <d v="2014-04-01T00:00:00"/>
    <s v="Tijuana"/>
    <x v="2"/>
    <x v="1"/>
  </r>
  <r>
    <s v="Renta"/>
    <n v="2781.5335258037521"/>
    <n v="139.07667629018761"/>
    <n v="2920.6102020939397"/>
    <d v="2014-06-01T00:00:00"/>
    <s v="San Luis Potosí"/>
    <x v="14"/>
    <x v="1"/>
  </r>
  <r>
    <s v="Nómina"/>
    <n v="2211.6380564511928"/>
    <n v="774.07331975791749"/>
    <n v="2985.7113762091103"/>
    <d v="2014-05-01T00:00:00"/>
    <s v="Hermosillo"/>
    <x v="3"/>
    <x v="1"/>
  </r>
  <r>
    <s v="Luz"/>
    <n v="103.59307631006232"/>
    <n v="15.538961446509347"/>
    <n v="119.13203775657166"/>
    <d v="2013-08-01T00:00:00"/>
    <s v="Cuetzalan"/>
    <x v="11"/>
    <x v="0"/>
  </r>
  <r>
    <s v="Gasolina"/>
    <n v="148.68412949090271"/>
    <n v="7.4342064745451353"/>
    <n v="156.11833596544784"/>
    <d v="2014-06-01T00:00:00"/>
    <s v="San Luis Potosí"/>
    <x v="10"/>
    <x v="1"/>
  </r>
  <r>
    <s v="Gasolina"/>
    <n v="80.602856802215683"/>
    <n v="4.0301428401107842"/>
    <n v="84.632999642326467"/>
    <d v="2013-10-01T00:00:00"/>
    <s v="Pachuca"/>
    <x v="12"/>
    <x v="0"/>
  </r>
  <r>
    <s v="Gas"/>
    <n v="751.80287178045546"/>
    <n v="75.180287178045546"/>
    <n v="826.98315895850101"/>
    <d v="2014-03-01T00:00:00"/>
    <s v="Hermosillo"/>
    <x v="3"/>
    <x v="1"/>
  </r>
  <r>
    <s v="Gasolina"/>
    <n v="33.340116511681117"/>
    <n v="1.6670058255840559"/>
    <n v="35.007122337265173"/>
    <d v="2013-10-01T00:00:00"/>
    <s v="Tijuana"/>
    <x v="2"/>
    <x v="0"/>
  </r>
  <r>
    <s v="Teléfono"/>
    <n v="223.2528880067548"/>
    <n v="33.48793320101322"/>
    <n v="256.74082120776802"/>
    <d v="2014-06-01T00:00:00"/>
    <s v="Hermosillo"/>
    <x v="16"/>
    <x v="1"/>
  </r>
  <r>
    <s v="Jardinería"/>
    <n v="54.17848833512835"/>
    <n v="0"/>
    <n v="54.17848833512835"/>
    <d v="2013-10-01T00:00:00"/>
    <s v="San Luis Potosí"/>
    <x v="17"/>
    <x v="0"/>
  </r>
  <r>
    <s v="Renta"/>
    <n v="8419.1280868071772"/>
    <n v="420.95640434035886"/>
    <n v="8840.084491147536"/>
    <d v="2014-04-01T00:00:00"/>
    <s v="Tijuana"/>
    <x v="2"/>
    <x v="1"/>
  </r>
  <r>
    <s v="Gasolina"/>
    <n v="197.54587495344822"/>
    <n v="9.877293747672411"/>
    <n v="207.42316870112063"/>
    <d v="2014-05-01T00:00:00"/>
    <s v="Tijuana"/>
    <x v="9"/>
    <x v="1"/>
  </r>
  <r>
    <s v="Gas"/>
    <n v="314.57572134149814"/>
    <n v="31.457572134149814"/>
    <n v="346.03329347564795"/>
    <d v="2013-10-01T00:00:00"/>
    <s v="San Luis Potosí"/>
    <x v="14"/>
    <x v="0"/>
  </r>
  <r>
    <s v="Gasolina"/>
    <n v="13.114376616158552"/>
    <n v="0.65571883080792759"/>
    <n v="13.770095446966479"/>
    <d v="2014-03-01T00:00:00"/>
    <s v="San Luis Potosí"/>
    <x v="10"/>
    <x v="1"/>
  </r>
  <r>
    <s v="Jardinería"/>
    <n v="65.390449744201305"/>
    <n v="0"/>
    <n v="65.390449744201305"/>
    <d v="2013-10-01T00:00:00"/>
    <s v="Tijuana"/>
    <x v="2"/>
    <x v="0"/>
  </r>
  <r>
    <s v="Renta"/>
    <n v="5853.6741467560205"/>
    <n v="292.68370733780102"/>
    <n v="6146.3578540938215"/>
    <d v="2013-07-01T00:00:00"/>
    <s v="Cuetzalan"/>
    <x v="4"/>
    <x v="0"/>
  </r>
  <r>
    <s v="Teléfono"/>
    <n v="534.14917037207488"/>
    <n v="80.122375555811232"/>
    <n v="614.27154592788611"/>
    <d v="2013-11-01T00:00:00"/>
    <s v="Hermosillo"/>
    <x v="3"/>
    <x v="0"/>
  </r>
  <r>
    <s v="Teléfono"/>
    <n v="334.63735116038151"/>
    <n v="50.195602674057227"/>
    <n v="384.83295383443874"/>
    <d v="2014-05-01T00:00:00"/>
    <s v="Pachuca"/>
    <x v="6"/>
    <x v="1"/>
  </r>
  <r>
    <s v="Gasolina"/>
    <n v="84.023257558783371"/>
    <n v="4.2011628779391685"/>
    <n v="88.224420436722539"/>
    <d v="2014-03-01T00:00:00"/>
    <s v="Cuetzalan"/>
    <x v="4"/>
    <x v="1"/>
  </r>
  <r>
    <s v="Gasolina"/>
    <n v="9.910333503739821"/>
    <n v="0.49551667518699105"/>
    <n v="10.405850178926812"/>
    <d v="2013-07-01T00:00:00"/>
    <s v="San Luis Potosí"/>
    <x v="13"/>
    <x v="0"/>
  </r>
  <r>
    <s v="Nómina"/>
    <n v="4406.4677385358664"/>
    <n v="1542.2637084875532"/>
    <n v="5948.7314470234196"/>
    <d v="2014-04-01T00:00:00"/>
    <s v="San Luis Potosí"/>
    <x v="10"/>
    <x v="1"/>
  </r>
  <r>
    <s v="Jardinería"/>
    <n v="52.805679927223537"/>
    <n v="0"/>
    <n v="52.805679927223537"/>
    <d v="2013-11-01T00:00:00"/>
    <s v="Hermosillo"/>
    <x v="16"/>
    <x v="0"/>
  </r>
  <r>
    <s v="Gasolina"/>
    <n v="178.14180516052147"/>
    <n v="8.9070902580260736"/>
    <n v="187.04889541854754"/>
    <d v="2013-11-01T00:00:00"/>
    <s v="San Luis Potosí"/>
    <x v="13"/>
    <x v="0"/>
  </r>
  <r>
    <s v="Luz"/>
    <n v="44.107256915594917"/>
    <n v="6.6160885373392375"/>
    <n v="50.723345452934154"/>
    <d v="2014-06-01T00:00:00"/>
    <s v="San Luis Potosí"/>
    <x v="13"/>
    <x v="1"/>
  </r>
  <r>
    <s v="Gas"/>
    <n v="606.2144942861778"/>
    <n v="60.62144942861778"/>
    <n v="666.83594371479558"/>
    <d v="2014-02-01T00:00:00"/>
    <s v="Tijuana"/>
    <x v="5"/>
    <x v="1"/>
  </r>
  <r>
    <s v="Jardinería"/>
    <n v="136.72180295634462"/>
    <n v="0"/>
    <n v="136.72180295634462"/>
    <d v="2014-01-01T00:00:00"/>
    <s v="Cuetzalan"/>
    <x v="1"/>
    <x v="1"/>
  </r>
  <r>
    <s v="Jardinería"/>
    <n v="42.40837361994636"/>
    <n v="0"/>
    <n v="42.40837361994636"/>
    <d v="2013-07-01T00:00:00"/>
    <s v="San Luis Potosí"/>
    <x v="10"/>
    <x v="0"/>
  </r>
  <r>
    <s v="Jardinería"/>
    <n v="139.20348471920079"/>
    <n v="0"/>
    <n v="139.20348471920079"/>
    <d v="2013-09-01T00:00:00"/>
    <s v="San Luis Potosí"/>
    <x v="17"/>
    <x v="0"/>
  </r>
  <r>
    <s v="Gas"/>
    <n v="423.65552763385494"/>
    <n v="42.365552763385494"/>
    <n v="466.02108039724044"/>
    <d v="2014-04-01T00:00:00"/>
    <s v="Pachuca"/>
    <x v="8"/>
    <x v="1"/>
  </r>
  <r>
    <s v="Nómina"/>
    <n v="9750.1120995002566"/>
    <n v="3412.5392348250898"/>
    <n v="13162.651334325346"/>
    <d v="2013-10-01T00:00:00"/>
    <s v="Hermosillo"/>
    <x v="7"/>
    <x v="0"/>
  </r>
  <r>
    <s v="Jardinería"/>
    <n v="127.70302373742197"/>
    <n v="0"/>
    <n v="127.70302373742197"/>
    <d v="2014-01-01T00:00:00"/>
    <s v="Pachuca"/>
    <x v="6"/>
    <x v="1"/>
  </r>
  <r>
    <s v="Gas"/>
    <n v="529.43266642523668"/>
    <n v="52.943266642523668"/>
    <n v="582.37593306776034"/>
    <d v="2013-07-01T00:00:00"/>
    <s v="Cuetzalan"/>
    <x v="1"/>
    <x v="0"/>
  </r>
  <r>
    <s v="Jardinería"/>
    <n v="135.3870376627583"/>
    <n v="0"/>
    <n v="135.3870376627583"/>
    <d v="2014-04-01T00:00:00"/>
    <s v="Cuetzalan"/>
    <x v="4"/>
    <x v="1"/>
  </r>
  <r>
    <s v="Renta"/>
    <n v="372.40053104142135"/>
    <n v="18.620026552071067"/>
    <n v="391.02055759349241"/>
    <d v="2013-07-01T00:00:00"/>
    <s v="Cuetzalan"/>
    <x v="1"/>
    <x v="0"/>
  </r>
  <r>
    <s v="Nómina"/>
    <n v="7826.3689426421479"/>
    <n v="2739.2291299247518"/>
    <n v="10565.5980725669"/>
    <d v="2013-09-01T00:00:00"/>
    <s v="Hermosillo"/>
    <x v="3"/>
    <x v="0"/>
  </r>
  <r>
    <s v="Renta"/>
    <n v="4674.7870945182513"/>
    <n v="233.73935472591256"/>
    <n v="4908.5264492441638"/>
    <d v="2014-04-01T00:00:00"/>
    <s v="Pachuca"/>
    <x v="6"/>
    <x v="1"/>
  </r>
  <r>
    <s v="Gas"/>
    <n v="304.46852432760352"/>
    <n v="30.446852432760352"/>
    <n v="334.91537676036387"/>
    <d v="2013-09-01T00:00:00"/>
    <s v="Cuetzalan"/>
    <x v="11"/>
    <x v="0"/>
  </r>
  <r>
    <s v="Gas"/>
    <n v="245.44951178540941"/>
    <n v="24.544951178540941"/>
    <n v="269.99446296395035"/>
    <d v="2013-12-01T00:00:00"/>
    <s v="Cuetzalan"/>
    <x v="11"/>
    <x v="0"/>
  </r>
  <r>
    <s v="Jardinería"/>
    <n v="4.1925437645659258"/>
    <n v="0"/>
    <n v="4.1925437645659258"/>
    <d v="2014-06-01T00:00:00"/>
    <s v="San Luis Potosí"/>
    <x v="10"/>
    <x v="1"/>
  </r>
  <r>
    <s v="Gasolina"/>
    <n v="170.47768999509572"/>
    <n v="8.5238844997547858"/>
    <n v="179.0015744948505"/>
    <d v="2013-07-01T00:00:00"/>
    <s v="Pachuca"/>
    <x v="8"/>
    <x v="0"/>
  </r>
  <r>
    <s v="Jardinería"/>
    <n v="141.56677851033237"/>
    <n v="0"/>
    <n v="141.56677851033237"/>
    <d v="2014-01-01T00:00:00"/>
    <s v="Hermosillo"/>
    <x v="16"/>
    <x v="1"/>
  </r>
  <r>
    <s v="Teléfono"/>
    <n v="487.90398626169917"/>
    <n v="73.185597939254876"/>
    <n v="561.08958420095405"/>
    <d v="2014-06-01T00:00:00"/>
    <s v="Hermosillo"/>
    <x v="0"/>
    <x v="1"/>
  </r>
  <r>
    <s v="Nómina"/>
    <n v="9407.7084529999411"/>
    <n v="3292.6979585499794"/>
    <n v="12700.40641154992"/>
    <d v="2014-03-01T00:00:00"/>
    <s v="Hermosillo"/>
    <x v="3"/>
    <x v="1"/>
  </r>
  <r>
    <s v="Renta"/>
    <n v="7962.7369770514633"/>
    <n v="398.13684885257317"/>
    <n v="8360.8738259040365"/>
    <d v="2013-08-01T00:00:00"/>
    <s v="Hermosillo"/>
    <x v="16"/>
    <x v="0"/>
  </r>
  <r>
    <s v="Gas"/>
    <n v="992.07237982864171"/>
    <n v="99.207237982864171"/>
    <n v="1091.2796178115059"/>
    <d v="2014-04-01T00:00:00"/>
    <s v="Cuetzalan"/>
    <x v="4"/>
    <x v="1"/>
  </r>
  <r>
    <s v="Gas"/>
    <n v="507.99372350138583"/>
    <n v="50.799372350138583"/>
    <n v="558.79309585152441"/>
    <d v="2014-02-01T00:00:00"/>
    <s v="Cuetzalan"/>
    <x v="4"/>
    <x v="1"/>
  </r>
  <r>
    <s v="Luz"/>
    <n v="100.69232945261319"/>
    <n v="15.103849417891979"/>
    <n v="115.79617887050517"/>
    <d v="2014-02-01T00:00:00"/>
    <s v="San Luis Potosí"/>
    <x v="13"/>
    <x v="1"/>
  </r>
  <r>
    <s v="Teléfono"/>
    <n v="342.54295517803257"/>
    <n v="51.381443276704886"/>
    <n v="393.92439845473746"/>
    <d v="2014-01-01T00:00:00"/>
    <s v="Tijuana"/>
    <x v="5"/>
    <x v="1"/>
  </r>
  <r>
    <s v="Gas"/>
    <n v="810.88675966839219"/>
    <n v="81.088675966839219"/>
    <n v="891.97543563523141"/>
    <d v="2014-06-01T00:00:00"/>
    <s v="Pachuca"/>
    <x v="8"/>
    <x v="1"/>
  </r>
  <r>
    <s v="Nómina"/>
    <n v="6436.8690950141172"/>
    <n v="2252.904183254941"/>
    <n v="8689.7732782690582"/>
    <d v="2014-06-01T00:00:00"/>
    <s v="Hermosillo"/>
    <x v="16"/>
    <x v="1"/>
  </r>
  <r>
    <s v="Nómina"/>
    <n v="8401.8745253706584"/>
    <n v="2940.6560838797304"/>
    <n v="11342.530609250389"/>
    <d v="2014-06-01T00:00:00"/>
    <s v="Hermosillo"/>
    <x v="15"/>
    <x v="1"/>
  </r>
  <r>
    <s v="Gasolina"/>
    <n v="136.79231847299889"/>
    <n v="6.8396159236499443"/>
    <n v="143.63193439664883"/>
    <d v="2014-03-01T00:00:00"/>
    <s v="San Luis Potosí"/>
    <x v="13"/>
    <x v="1"/>
  </r>
  <r>
    <s v="Teléfono"/>
    <n v="273.47949174964015"/>
    <n v="41.021923762446022"/>
    <n v="314.50141551208617"/>
    <d v="2013-09-01T00:00:00"/>
    <s v="San Luis Potosí"/>
    <x v="14"/>
    <x v="0"/>
  </r>
  <r>
    <s v="Teléfono"/>
    <n v="804.68945300071937"/>
    <n v="120.70341795010791"/>
    <n v="925.39287095082727"/>
    <d v="2014-06-01T00:00:00"/>
    <s v="San Luis Potosí"/>
    <x v="10"/>
    <x v="1"/>
  </r>
  <r>
    <s v="Teléfono"/>
    <n v="766.88695734355861"/>
    <n v="115.03304360153379"/>
    <n v="881.92014094509204"/>
    <d v="2014-01-01T00:00:00"/>
    <s v="Hermosillo"/>
    <x v="0"/>
    <x v="1"/>
  </r>
  <r>
    <s v="Jardinería"/>
    <n v="100135.87902484"/>
    <n v="0"/>
    <n v="135.87902484091501"/>
    <d v="2014-06-01T00:00:00"/>
    <s v="Pachuca"/>
    <x v="8"/>
    <x v="1"/>
  </r>
  <r>
    <s v="Gasolina"/>
    <n v="243.55018497726633"/>
    <n v="12.177509248863316"/>
    <n v="255.72769422612964"/>
    <d v="2014-01-01T00:00:00"/>
    <s v="Cuetzalan"/>
    <x v="4"/>
    <x v="1"/>
  </r>
  <r>
    <s v="Teléfono"/>
    <n v="507.76375137959917"/>
    <n v="76.164562706939876"/>
    <n v="583.9283140865391"/>
    <d v="2014-05-01T00:00:00"/>
    <s v="Pachuca"/>
    <x v="8"/>
    <x v="1"/>
  </r>
  <r>
    <s v="Nómina"/>
    <n v="8201.729064603569"/>
    <n v="2870.6051726112491"/>
    <n v="11072.334237214818"/>
    <d v="2013-08-01T00:00:00"/>
    <s v="Cuetzalan"/>
    <x v="4"/>
    <x v="0"/>
  </r>
  <r>
    <s v="Teléfono"/>
    <n v="454.79750829144905"/>
    <n v="68.219626243717357"/>
    <n v="523.01713453516641"/>
    <d v="2013-08-01T00:00:00"/>
    <s v="San Luis Potosí"/>
    <x v="13"/>
    <x v="0"/>
  </r>
  <r>
    <s v="Jardinería"/>
    <n v="85.532802511988848"/>
    <n v="0"/>
    <n v="85.532802511988848"/>
    <d v="2013-12-01T00:00:00"/>
    <s v="Tijuana"/>
    <x v="9"/>
    <x v="0"/>
  </r>
  <r>
    <s v="Gas"/>
    <n v="485.33567554659385"/>
    <n v="48.533567554659385"/>
    <n v="533.86924310125323"/>
    <d v="2014-01-01T00:00:00"/>
    <s v="Tijuana"/>
    <x v="9"/>
    <x v="1"/>
  </r>
  <r>
    <s v="Gasolina"/>
    <n v="65.188383519853232"/>
    <n v="3.2594191759926616"/>
    <n v="68.447802695845894"/>
    <d v="2014-05-01T00:00:00"/>
    <s v="Tijuana"/>
    <x v="2"/>
    <x v="1"/>
  </r>
  <r>
    <s v="Gasolina"/>
    <n v="466.87760820441326"/>
    <n v="23.343880410220663"/>
    <n v="490.22148861463393"/>
    <d v="2013-12-01T00:00:00"/>
    <s v="Cuetzalan"/>
    <x v="11"/>
    <x v="0"/>
  </r>
  <r>
    <s v="Gasolina"/>
    <n v="35.411008863320603"/>
    <n v="1.7705504431660302"/>
    <n v="37.181559306486633"/>
    <d v="2013-10-01T00:00:00"/>
    <s v="Hermosillo"/>
    <x v="0"/>
    <x v="0"/>
  </r>
  <r>
    <s v="Jardinería"/>
    <n v="121.69000864164445"/>
    <n v="0"/>
    <n v="121.69000864164445"/>
    <d v="2013-07-01T00:00:00"/>
    <s v="Cuetzalan"/>
    <x v="1"/>
    <x v="0"/>
  </r>
  <r>
    <s v="Gasolina"/>
    <n v="2.8778171167687105"/>
    <n v="0.14389085583843553"/>
    <n v="3.0217079726071461"/>
    <d v="2013-11-01T00:00:00"/>
    <s v="Pachuca"/>
    <x v="8"/>
    <x v="0"/>
  </r>
  <r>
    <s v="Jardinería"/>
    <n v="48.430223232935532"/>
    <n v="0"/>
    <n v="48.430223232935532"/>
    <d v="2013-12-01T00:00:00"/>
    <s v="Hermosillo"/>
    <x v="16"/>
    <x v="0"/>
  </r>
  <r>
    <s v="Teléfono"/>
    <n v="166.47566971550987"/>
    <n v="24.97135045732648"/>
    <n v="191.44702017283635"/>
    <d v="2013-08-01T00:00:00"/>
    <s v="San Luis Potosí"/>
    <x v="17"/>
    <x v="0"/>
  </r>
  <r>
    <s v="Luz"/>
    <n v="774.69681579896132"/>
    <n v="116.2045223698442"/>
    <n v="890.90133816880552"/>
    <d v="2014-05-01T00:00:00"/>
    <s v="Cuetzalan"/>
    <x v="11"/>
    <x v="1"/>
  </r>
  <r>
    <s v="Renta"/>
    <n v="6938.0486527188623"/>
    <n v="346.90243263594311"/>
    <n v="7284.9510853548054"/>
    <d v="2014-03-01T00:00:00"/>
    <s v="San Luis Potosí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3" firstHeaderRow="1" firstDataRow="2" firstDataCol="1"/>
  <pivotFields count="8">
    <pivotField showAll="0"/>
    <pivotField numFmtId="44" showAll="0"/>
    <pivotField numFmtId="44" showAll="0"/>
    <pivotField dataField="1" numFmtId="44" showAll="0"/>
    <pivotField numFmtId="17" showAll="0"/>
    <pivotField showAll="0"/>
    <pivotField axis="axisRow" showAll="0">
      <items count="19">
        <item x="5"/>
        <item x="17"/>
        <item x="13"/>
        <item x="12"/>
        <item x="16"/>
        <item x="15"/>
        <item x="4"/>
        <item x="1"/>
        <item x="6"/>
        <item x="8"/>
        <item x="11"/>
        <item x="3"/>
        <item x="14"/>
        <item x="2"/>
        <item x="9"/>
        <item x="0"/>
        <item x="10"/>
        <item x="7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Monto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>
      <selection activeCell="K21" sqref="K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3:L124"/>
  <sheetViews>
    <sheetView topLeftCell="A88" workbookViewId="0">
      <selection activeCell="C3" sqref="C3:J124"/>
    </sheetView>
  </sheetViews>
  <sheetFormatPr baseColWidth="10" defaultRowHeight="15" x14ac:dyDescent="0.25"/>
  <cols>
    <col min="4" max="4" width="12.5703125" bestFit="1" customWidth="1"/>
    <col min="12" max="12" width="11.85546875" bestFit="1" customWidth="1"/>
  </cols>
  <sheetData>
    <row r="3" spans="3:12" x14ac:dyDescent="0.25">
      <c r="C3" s="1" t="s">
        <v>0</v>
      </c>
      <c r="D3" s="2" t="s">
        <v>1</v>
      </c>
      <c r="E3" s="2" t="s">
        <v>2</v>
      </c>
      <c r="F3" s="2" t="s">
        <v>3</v>
      </c>
      <c r="G3" s="3" t="s">
        <v>4</v>
      </c>
      <c r="H3" s="1" t="s">
        <v>5</v>
      </c>
      <c r="I3" s="1" t="s">
        <v>6</v>
      </c>
      <c r="J3" s="1" t="s">
        <v>7</v>
      </c>
    </row>
    <row r="4" spans="3:12" x14ac:dyDescent="0.25">
      <c r="C4" s="4" t="s">
        <v>8</v>
      </c>
      <c r="D4" s="5">
        <v>964.99744649918284</v>
      </c>
      <c r="E4" s="5">
        <v>144.74961697487743</v>
      </c>
      <c r="F4" s="5">
        <v>1109.7470634740603</v>
      </c>
      <c r="G4" s="6">
        <v>41609</v>
      </c>
      <c r="H4" s="7" t="s">
        <v>9</v>
      </c>
      <c r="I4" s="7" t="s">
        <v>10</v>
      </c>
      <c r="J4" s="7">
        <f>YEAR(G4)</f>
        <v>2013</v>
      </c>
      <c r="K4" t="str">
        <f>IF(C4 =$C$5, "si","no")</f>
        <v>no</v>
      </c>
      <c r="L4">
        <f>COUNTIF(K4:K124, "si")</f>
        <v>20</v>
      </c>
    </row>
    <row r="5" spans="3:12" x14ac:dyDescent="0.25">
      <c r="C5" s="8" t="s">
        <v>11</v>
      </c>
      <c r="D5" s="9">
        <v>9935.509924107464</v>
      </c>
      <c r="E5" s="9">
        <v>3477.4284734376124</v>
      </c>
      <c r="F5" s="9">
        <v>13412.938397545076</v>
      </c>
      <c r="G5" s="10">
        <v>41760</v>
      </c>
      <c r="H5" s="11" t="s">
        <v>12</v>
      </c>
      <c r="I5" s="11" t="s">
        <v>13</v>
      </c>
      <c r="J5" s="11">
        <f t="shared" ref="J5:J68" si="0">YEAR(G5)</f>
        <v>2014</v>
      </c>
      <c r="K5" t="str">
        <f t="shared" ref="K5:K68" si="1">IF(C5 =$C$5, "si","no")</f>
        <v>si</v>
      </c>
      <c r="L5">
        <f>SUMIF(C3:C124,$C$4,D3:D124)</f>
        <v>8790.9053345419452</v>
      </c>
    </row>
    <row r="6" spans="3:12" x14ac:dyDescent="0.25">
      <c r="C6" s="8" t="s">
        <v>11</v>
      </c>
      <c r="D6" s="9">
        <v>7093.8600967201637</v>
      </c>
      <c r="E6" s="9">
        <v>2482.8510338520573</v>
      </c>
      <c r="F6" s="9">
        <v>9576.711130572221</v>
      </c>
      <c r="G6" s="10">
        <v>41609</v>
      </c>
      <c r="H6" s="11" t="s">
        <v>14</v>
      </c>
      <c r="I6" s="11" t="s">
        <v>15</v>
      </c>
      <c r="J6" s="11">
        <f t="shared" si="0"/>
        <v>2013</v>
      </c>
      <c r="K6" t="str">
        <f t="shared" si="1"/>
        <v>si</v>
      </c>
    </row>
    <row r="7" spans="3:12" x14ac:dyDescent="0.25">
      <c r="C7" s="8" t="s">
        <v>8</v>
      </c>
      <c r="D7" s="9">
        <v>143.50571940485679</v>
      </c>
      <c r="E7" s="9">
        <v>21.525857910728519</v>
      </c>
      <c r="F7" s="9">
        <v>165.03157731558531</v>
      </c>
      <c r="G7" s="10">
        <v>41487</v>
      </c>
      <c r="H7" s="11" t="s">
        <v>9</v>
      </c>
      <c r="I7" s="11" t="s">
        <v>16</v>
      </c>
      <c r="J7" s="11">
        <f t="shared" si="0"/>
        <v>2013</v>
      </c>
      <c r="K7" t="str">
        <f t="shared" si="1"/>
        <v>no</v>
      </c>
    </row>
    <row r="8" spans="3:12" x14ac:dyDescent="0.25">
      <c r="C8" s="8" t="s">
        <v>17</v>
      </c>
      <c r="D8" s="9">
        <v>92.782871308372705</v>
      </c>
      <c r="E8" s="9">
        <v>4.6391435654186353</v>
      </c>
      <c r="F8" s="9">
        <v>97.422014873791341</v>
      </c>
      <c r="G8" s="10">
        <v>41699</v>
      </c>
      <c r="H8" s="11" t="s">
        <v>14</v>
      </c>
      <c r="I8" s="11" t="s">
        <v>15</v>
      </c>
      <c r="J8" s="11">
        <f t="shared" si="0"/>
        <v>2014</v>
      </c>
      <c r="K8" t="str">
        <f t="shared" si="1"/>
        <v>no</v>
      </c>
    </row>
    <row r="9" spans="3:12" x14ac:dyDescent="0.25">
      <c r="C9" s="8" t="s">
        <v>17</v>
      </c>
      <c r="D9" s="9">
        <v>134.42988772567332</v>
      </c>
      <c r="E9" s="9">
        <v>6.7214943862836662</v>
      </c>
      <c r="F9" s="9">
        <v>141.15138211195699</v>
      </c>
      <c r="G9" s="10">
        <v>41671</v>
      </c>
      <c r="H9" s="11" t="s">
        <v>12</v>
      </c>
      <c r="I9" s="11" t="s">
        <v>18</v>
      </c>
      <c r="J9" s="11">
        <f t="shared" si="0"/>
        <v>2014</v>
      </c>
      <c r="K9" t="str">
        <f t="shared" si="1"/>
        <v>no</v>
      </c>
    </row>
    <row r="10" spans="3:12" x14ac:dyDescent="0.25">
      <c r="C10" s="8" t="s">
        <v>17</v>
      </c>
      <c r="D10" s="9">
        <v>369.4390402015415</v>
      </c>
      <c r="E10" s="9">
        <v>18.471952010077075</v>
      </c>
      <c r="F10" s="9">
        <v>387.91099221161858</v>
      </c>
      <c r="G10" s="10">
        <v>41456</v>
      </c>
      <c r="H10" s="11" t="s">
        <v>14</v>
      </c>
      <c r="I10" s="11" t="s">
        <v>19</v>
      </c>
      <c r="J10" s="11">
        <f t="shared" si="0"/>
        <v>2013</v>
      </c>
      <c r="K10" t="str">
        <f t="shared" si="1"/>
        <v>no</v>
      </c>
    </row>
    <row r="11" spans="3:12" x14ac:dyDescent="0.25">
      <c r="C11" s="8" t="s">
        <v>20</v>
      </c>
      <c r="D11" s="9">
        <v>83.825018739935331</v>
      </c>
      <c r="E11" s="9">
        <v>0</v>
      </c>
      <c r="F11" s="9">
        <v>83.825018739935331</v>
      </c>
      <c r="G11" s="10">
        <v>41518</v>
      </c>
      <c r="H11" s="11" t="s">
        <v>21</v>
      </c>
      <c r="I11" s="11" t="s">
        <v>22</v>
      </c>
      <c r="J11" s="11">
        <f t="shared" si="0"/>
        <v>2013</v>
      </c>
      <c r="K11" t="str">
        <f t="shared" si="1"/>
        <v>no</v>
      </c>
    </row>
    <row r="12" spans="3:12" x14ac:dyDescent="0.25">
      <c r="C12" s="8" t="s">
        <v>23</v>
      </c>
      <c r="D12" s="9">
        <v>2826.6073893246357</v>
      </c>
      <c r="E12" s="9">
        <v>141.33036946623179</v>
      </c>
      <c r="F12" s="9">
        <v>2967.9377587908675</v>
      </c>
      <c r="G12" s="10">
        <v>41730</v>
      </c>
      <c r="H12" s="11" t="s">
        <v>9</v>
      </c>
      <c r="I12" s="11" t="s">
        <v>24</v>
      </c>
      <c r="J12" s="11">
        <f t="shared" si="0"/>
        <v>2014</v>
      </c>
      <c r="K12" t="str">
        <f t="shared" si="1"/>
        <v>no</v>
      </c>
    </row>
    <row r="13" spans="3:12" x14ac:dyDescent="0.25">
      <c r="C13" s="8" t="s">
        <v>25</v>
      </c>
      <c r="D13" s="9">
        <v>834.39827263464394</v>
      </c>
      <c r="E13" s="9">
        <v>125.15974089519659</v>
      </c>
      <c r="F13" s="9">
        <v>959.55801352984054</v>
      </c>
      <c r="G13" s="10">
        <v>41671</v>
      </c>
      <c r="H13" s="11" t="s">
        <v>21</v>
      </c>
      <c r="I13" s="11" t="s">
        <v>26</v>
      </c>
      <c r="J13" s="11">
        <f t="shared" si="0"/>
        <v>2014</v>
      </c>
      <c r="K13" t="str">
        <f t="shared" si="1"/>
        <v>no</v>
      </c>
    </row>
    <row r="14" spans="3:12" x14ac:dyDescent="0.25">
      <c r="C14" s="8" t="s">
        <v>20</v>
      </c>
      <c r="D14" s="9">
        <v>8.4419796840847994</v>
      </c>
      <c r="E14" s="9">
        <v>0</v>
      </c>
      <c r="F14" s="9">
        <v>8.4419796840847994</v>
      </c>
      <c r="G14" s="10">
        <v>41791</v>
      </c>
      <c r="H14" s="11" t="s">
        <v>14</v>
      </c>
      <c r="I14" s="11" t="s">
        <v>19</v>
      </c>
      <c r="J14" s="11">
        <f t="shared" si="0"/>
        <v>2014</v>
      </c>
      <c r="K14" t="str">
        <f t="shared" si="1"/>
        <v>no</v>
      </c>
    </row>
    <row r="15" spans="3:12" x14ac:dyDescent="0.25">
      <c r="C15" s="8" t="s">
        <v>11</v>
      </c>
      <c r="D15" s="9">
        <v>4578.6409394349903</v>
      </c>
      <c r="E15" s="9">
        <v>1602.5243288022466</v>
      </c>
      <c r="F15" s="9">
        <v>6181.1652682372369</v>
      </c>
      <c r="G15" s="10">
        <v>41579</v>
      </c>
      <c r="H15" s="11" t="s">
        <v>14</v>
      </c>
      <c r="I15" s="11" t="s">
        <v>27</v>
      </c>
      <c r="J15" s="11">
        <f t="shared" si="0"/>
        <v>2013</v>
      </c>
      <c r="K15" t="str">
        <f t="shared" si="1"/>
        <v>si</v>
      </c>
    </row>
    <row r="16" spans="3:12" x14ac:dyDescent="0.25">
      <c r="C16" s="8" t="s">
        <v>11</v>
      </c>
      <c r="D16" s="9">
        <v>152.60219832271105</v>
      </c>
      <c r="E16" s="9">
        <v>53.410769412948866</v>
      </c>
      <c r="F16" s="9">
        <v>206.01296773565991</v>
      </c>
      <c r="G16" s="10">
        <v>41487</v>
      </c>
      <c r="H16" s="11" t="s">
        <v>9</v>
      </c>
      <c r="I16" s="11" t="s">
        <v>16</v>
      </c>
      <c r="J16" s="11">
        <f t="shared" si="0"/>
        <v>2013</v>
      </c>
      <c r="K16" t="str">
        <f t="shared" si="1"/>
        <v>si</v>
      </c>
    </row>
    <row r="17" spans="3:11" x14ac:dyDescent="0.25">
      <c r="C17" s="8" t="s">
        <v>8</v>
      </c>
      <c r="D17" s="9">
        <v>2.725225823155597</v>
      </c>
      <c r="E17" s="9">
        <v>0.40878387347333955</v>
      </c>
      <c r="F17" s="9">
        <v>3.1340096966289366</v>
      </c>
      <c r="G17" s="10">
        <v>41640</v>
      </c>
      <c r="H17" s="11" t="s">
        <v>21</v>
      </c>
      <c r="I17" s="11" t="s">
        <v>22</v>
      </c>
      <c r="J17" s="11">
        <f t="shared" si="0"/>
        <v>2014</v>
      </c>
      <c r="K17" t="str">
        <f t="shared" si="1"/>
        <v>no</v>
      </c>
    </row>
    <row r="18" spans="3:11" x14ac:dyDescent="0.25">
      <c r="C18" s="8" t="s">
        <v>11</v>
      </c>
      <c r="D18" s="9">
        <v>2466.2326240104449</v>
      </c>
      <c r="E18" s="9">
        <v>863.1814184036557</v>
      </c>
      <c r="F18" s="9">
        <v>3329.4140424141005</v>
      </c>
      <c r="G18" s="10">
        <v>41730</v>
      </c>
      <c r="H18" s="11" t="s">
        <v>14</v>
      </c>
      <c r="I18" s="11" t="s">
        <v>27</v>
      </c>
      <c r="J18" s="11">
        <f t="shared" si="0"/>
        <v>2014</v>
      </c>
      <c r="K18" t="str">
        <f t="shared" si="1"/>
        <v>si</v>
      </c>
    </row>
    <row r="19" spans="3:11" x14ac:dyDescent="0.25">
      <c r="C19" s="8" t="s">
        <v>28</v>
      </c>
      <c r="D19" s="9">
        <v>670.45330095788813</v>
      </c>
      <c r="E19" s="9">
        <v>67.045330095788813</v>
      </c>
      <c r="F19" s="9">
        <v>737.49863105367695</v>
      </c>
      <c r="G19" s="10">
        <v>41487</v>
      </c>
      <c r="H19" s="11" t="s">
        <v>29</v>
      </c>
      <c r="I19" s="11" t="s">
        <v>30</v>
      </c>
      <c r="J19" s="11">
        <f t="shared" si="0"/>
        <v>2013</v>
      </c>
      <c r="K19" t="str">
        <f t="shared" si="1"/>
        <v>no</v>
      </c>
    </row>
    <row r="20" spans="3:11" x14ac:dyDescent="0.25">
      <c r="C20" s="8" t="s">
        <v>20</v>
      </c>
      <c r="D20" s="9">
        <v>138.95543478147374</v>
      </c>
      <c r="E20" s="9">
        <v>0</v>
      </c>
      <c r="F20" s="9">
        <v>138.95543478147374</v>
      </c>
      <c r="G20" s="10">
        <v>41548</v>
      </c>
      <c r="H20" s="11" t="s">
        <v>12</v>
      </c>
      <c r="I20" s="11" t="s">
        <v>31</v>
      </c>
      <c r="J20" s="11">
        <f t="shared" si="0"/>
        <v>2013</v>
      </c>
      <c r="K20" t="str">
        <f t="shared" si="1"/>
        <v>no</v>
      </c>
    </row>
    <row r="21" spans="3:11" x14ac:dyDescent="0.25">
      <c r="C21" s="8" t="s">
        <v>8</v>
      </c>
      <c r="D21" s="9">
        <v>938.56421758846409</v>
      </c>
      <c r="E21" s="9">
        <v>140.78463263826961</v>
      </c>
      <c r="F21" s="9">
        <v>1079.3488502267337</v>
      </c>
      <c r="G21" s="10">
        <v>41456</v>
      </c>
      <c r="H21" s="11" t="s">
        <v>14</v>
      </c>
      <c r="I21" s="11" t="s">
        <v>27</v>
      </c>
      <c r="J21" s="11">
        <f t="shared" si="0"/>
        <v>2013</v>
      </c>
      <c r="K21" t="str">
        <f t="shared" si="1"/>
        <v>no</v>
      </c>
    </row>
    <row r="22" spans="3:11" x14ac:dyDescent="0.25">
      <c r="C22" s="8" t="s">
        <v>20</v>
      </c>
      <c r="D22" s="9">
        <v>7.4654188938438892</v>
      </c>
      <c r="E22" s="9">
        <v>0</v>
      </c>
      <c r="F22" s="9">
        <v>7.4654188938438892</v>
      </c>
      <c r="G22" s="10">
        <v>41487</v>
      </c>
      <c r="H22" s="11" t="s">
        <v>21</v>
      </c>
      <c r="I22" s="11" t="s">
        <v>32</v>
      </c>
      <c r="J22" s="11">
        <f t="shared" si="0"/>
        <v>2013</v>
      </c>
      <c r="K22" t="str">
        <f t="shared" si="1"/>
        <v>no</v>
      </c>
    </row>
    <row r="23" spans="3:11" x14ac:dyDescent="0.25">
      <c r="C23" s="8" t="s">
        <v>11</v>
      </c>
      <c r="D23" s="9">
        <v>5820.0203618252999</v>
      </c>
      <c r="E23" s="9">
        <v>2037.0071266388547</v>
      </c>
      <c r="F23" s="9">
        <v>7857.0274884641549</v>
      </c>
      <c r="G23" s="10">
        <v>41791</v>
      </c>
      <c r="H23" s="11" t="s">
        <v>12</v>
      </c>
      <c r="I23" s="11" t="s">
        <v>13</v>
      </c>
      <c r="J23" s="11">
        <f t="shared" si="0"/>
        <v>2014</v>
      </c>
      <c r="K23" t="str">
        <f t="shared" si="1"/>
        <v>si</v>
      </c>
    </row>
    <row r="24" spans="3:11" x14ac:dyDescent="0.25">
      <c r="C24" s="8" t="s">
        <v>8</v>
      </c>
      <c r="D24" s="9">
        <v>909.75486605566402</v>
      </c>
      <c r="E24" s="9">
        <v>136.4632299083496</v>
      </c>
      <c r="F24" s="9">
        <v>1046.2180959640136</v>
      </c>
      <c r="G24" s="10">
        <v>41699</v>
      </c>
      <c r="H24" s="11" t="s">
        <v>12</v>
      </c>
      <c r="I24" s="11" t="s">
        <v>13</v>
      </c>
      <c r="J24" s="11">
        <f t="shared" si="0"/>
        <v>2014</v>
      </c>
      <c r="K24" t="str">
        <f t="shared" si="1"/>
        <v>no</v>
      </c>
    </row>
    <row r="25" spans="3:11" x14ac:dyDescent="0.25">
      <c r="C25" s="8" t="s">
        <v>11</v>
      </c>
      <c r="D25" s="9">
        <v>2945.4442352107435</v>
      </c>
      <c r="E25" s="9">
        <v>1030.9054823237602</v>
      </c>
      <c r="F25" s="9">
        <v>3976.3497175345037</v>
      </c>
      <c r="G25" s="10">
        <v>41518</v>
      </c>
      <c r="H25" s="11" t="s">
        <v>29</v>
      </c>
      <c r="I25" s="11" t="s">
        <v>33</v>
      </c>
      <c r="J25" s="11">
        <f t="shared" si="0"/>
        <v>2013</v>
      </c>
      <c r="K25" t="str">
        <f t="shared" si="1"/>
        <v>si</v>
      </c>
    </row>
    <row r="26" spans="3:11" x14ac:dyDescent="0.25">
      <c r="C26" s="8" t="s">
        <v>11</v>
      </c>
      <c r="D26" s="9">
        <v>4675.7002740196185</v>
      </c>
      <c r="E26" s="9">
        <v>1636.4950959068665</v>
      </c>
      <c r="F26" s="9">
        <v>6312.195369926485</v>
      </c>
      <c r="G26" s="10">
        <v>41548</v>
      </c>
      <c r="H26" s="11" t="s">
        <v>21</v>
      </c>
      <c r="I26" s="11" t="s">
        <v>26</v>
      </c>
      <c r="J26" s="11">
        <f t="shared" si="0"/>
        <v>2013</v>
      </c>
      <c r="K26" t="str">
        <f t="shared" si="1"/>
        <v>si</v>
      </c>
    </row>
    <row r="27" spans="3:11" x14ac:dyDescent="0.25">
      <c r="C27" s="8" t="s">
        <v>25</v>
      </c>
      <c r="D27" s="9">
        <v>107.13914784901135</v>
      </c>
      <c r="E27" s="9">
        <v>16.070872177351703</v>
      </c>
      <c r="F27" s="9">
        <v>123.21002002636305</v>
      </c>
      <c r="G27" s="10">
        <v>41699</v>
      </c>
      <c r="H27" s="11" t="s">
        <v>14</v>
      </c>
      <c r="I27" s="11" t="s">
        <v>19</v>
      </c>
      <c r="J27" s="11">
        <f t="shared" si="0"/>
        <v>2014</v>
      </c>
      <c r="K27" t="str">
        <f t="shared" si="1"/>
        <v>no</v>
      </c>
    </row>
    <row r="28" spans="3:11" x14ac:dyDescent="0.25">
      <c r="C28" s="8" t="s">
        <v>28</v>
      </c>
      <c r="D28" s="9">
        <v>134.83190450278926</v>
      </c>
      <c r="E28" s="9">
        <v>13.483190450278926</v>
      </c>
      <c r="F28" s="9">
        <v>148.31509495306818</v>
      </c>
      <c r="G28" s="10">
        <v>41487</v>
      </c>
      <c r="H28" s="11" t="s">
        <v>14</v>
      </c>
      <c r="I28" s="11" t="s">
        <v>19</v>
      </c>
      <c r="J28" s="11">
        <f t="shared" si="0"/>
        <v>2013</v>
      </c>
      <c r="K28" t="str">
        <f t="shared" si="1"/>
        <v>no</v>
      </c>
    </row>
    <row r="29" spans="3:11" x14ac:dyDescent="0.25">
      <c r="C29" s="8" t="s">
        <v>28</v>
      </c>
      <c r="D29" s="9">
        <v>35.005113872102811</v>
      </c>
      <c r="E29" s="9">
        <v>3.5005113872102811</v>
      </c>
      <c r="F29" s="9">
        <v>38.505625259313092</v>
      </c>
      <c r="G29" s="10">
        <v>41671</v>
      </c>
      <c r="H29" s="11" t="s">
        <v>21</v>
      </c>
      <c r="I29" s="11" t="s">
        <v>22</v>
      </c>
      <c r="J29" s="11">
        <f t="shared" si="0"/>
        <v>2014</v>
      </c>
      <c r="K29" t="str">
        <f t="shared" si="1"/>
        <v>no</v>
      </c>
    </row>
    <row r="30" spans="3:11" x14ac:dyDescent="0.25">
      <c r="C30" s="8" t="s">
        <v>11</v>
      </c>
      <c r="D30" s="9">
        <v>3321.9572891539428</v>
      </c>
      <c r="E30" s="9">
        <v>1162.68505120388</v>
      </c>
      <c r="F30" s="9">
        <v>4484.6423403578228</v>
      </c>
      <c r="G30" s="10">
        <v>41518</v>
      </c>
      <c r="H30" s="11" t="s">
        <v>29</v>
      </c>
      <c r="I30" s="11" t="s">
        <v>33</v>
      </c>
      <c r="J30" s="11">
        <f t="shared" si="0"/>
        <v>2013</v>
      </c>
      <c r="K30" t="str">
        <f t="shared" si="1"/>
        <v>si</v>
      </c>
    </row>
    <row r="31" spans="3:11" x14ac:dyDescent="0.25">
      <c r="C31" s="8" t="s">
        <v>17</v>
      </c>
      <c r="D31" s="9">
        <v>359.58324741386605</v>
      </c>
      <c r="E31" s="9">
        <v>17.979162370693302</v>
      </c>
      <c r="F31" s="9">
        <v>377.56240978455935</v>
      </c>
      <c r="G31" s="10">
        <v>41579</v>
      </c>
      <c r="H31" s="11" t="s">
        <v>14</v>
      </c>
      <c r="I31" s="11" t="s">
        <v>27</v>
      </c>
      <c r="J31" s="11">
        <f t="shared" si="0"/>
        <v>2013</v>
      </c>
      <c r="K31" t="str">
        <f t="shared" si="1"/>
        <v>no</v>
      </c>
    </row>
    <row r="32" spans="3:11" x14ac:dyDescent="0.25">
      <c r="C32" s="8" t="s">
        <v>25</v>
      </c>
      <c r="D32" s="9">
        <v>898.74470375434612</v>
      </c>
      <c r="E32" s="9">
        <v>134.81170556315192</v>
      </c>
      <c r="F32" s="9">
        <v>1033.556409317498</v>
      </c>
      <c r="G32" s="10">
        <v>41487</v>
      </c>
      <c r="H32" s="11" t="s">
        <v>12</v>
      </c>
      <c r="I32" s="11" t="s">
        <v>13</v>
      </c>
      <c r="J32" s="11">
        <f t="shared" si="0"/>
        <v>2013</v>
      </c>
      <c r="K32" t="str">
        <f t="shared" si="1"/>
        <v>no</v>
      </c>
    </row>
    <row r="33" spans="3:11" x14ac:dyDescent="0.25">
      <c r="C33" s="8" t="s">
        <v>20</v>
      </c>
      <c r="D33" s="9">
        <v>100.32615818786326</v>
      </c>
      <c r="E33" s="9">
        <v>0</v>
      </c>
      <c r="F33" s="9">
        <v>100.32615818786326</v>
      </c>
      <c r="G33" s="10">
        <v>41671</v>
      </c>
      <c r="H33" s="11" t="s">
        <v>29</v>
      </c>
      <c r="I33" s="11" t="s">
        <v>33</v>
      </c>
      <c r="J33" s="11">
        <f t="shared" si="0"/>
        <v>2014</v>
      </c>
      <c r="K33" t="str">
        <f t="shared" si="1"/>
        <v>no</v>
      </c>
    </row>
    <row r="34" spans="3:11" x14ac:dyDescent="0.25">
      <c r="C34" s="8" t="s">
        <v>11</v>
      </c>
      <c r="D34" s="9">
        <v>4731.8248354531534</v>
      </c>
      <c r="E34" s="9">
        <v>1656.1386924086037</v>
      </c>
      <c r="F34" s="9">
        <v>6387.963527861757</v>
      </c>
      <c r="G34" s="10">
        <v>41671</v>
      </c>
      <c r="H34" s="11" t="s">
        <v>29</v>
      </c>
      <c r="I34" s="11" t="s">
        <v>34</v>
      </c>
      <c r="J34" s="11">
        <f t="shared" si="0"/>
        <v>2014</v>
      </c>
      <c r="K34" t="str">
        <f t="shared" si="1"/>
        <v>si</v>
      </c>
    </row>
    <row r="35" spans="3:11" x14ac:dyDescent="0.25">
      <c r="C35" s="8" t="s">
        <v>28</v>
      </c>
      <c r="D35" s="9">
        <v>957.18857993051643</v>
      </c>
      <c r="E35" s="9">
        <v>95.718857993051643</v>
      </c>
      <c r="F35" s="9">
        <v>1052.9074379235681</v>
      </c>
      <c r="G35" s="10">
        <v>41579</v>
      </c>
      <c r="H35" s="11" t="s">
        <v>14</v>
      </c>
      <c r="I35" s="11" t="s">
        <v>27</v>
      </c>
      <c r="J35" s="11">
        <f t="shared" si="0"/>
        <v>2013</v>
      </c>
      <c r="K35" t="str">
        <f t="shared" si="1"/>
        <v>no</v>
      </c>
    </row>
    <row r="36" spans="3:11" x14ac:dyDescent="0.25">
      <c r="C36" s="8" t="s">
        <v>20</v>
      </c>
      <c r="D36" s="9">
        <v>121.49759342851212</v>
      </c>
      <c r="E36" s="9">
        <v>0</v>
      </c>
      <c r="F36" s="9">
        <v>121.49759342851212</v>
      </c>
      <c r="G36" s="10">
        <v>41518</v>
      </c>
      <c r="H36" s="11" t="s">
        <v>9</v>
      </c>
      <c r="I36" s="11" t="s">
        <v>16</v>
      </c>
      <c r="J36" s="11">
        <f t="shared" si="0"/>
        <v>2013</v>
      </c>
      <c r="K36" t="str">
        <f t="shared" si="1"/>
        <v>no</v>
      </c>
    </row>
    <row r="37" spans="3:11" x14ac:dyDescent="0.25">
      <c r="C37" s="8" t="s">
        <v>8</v>
      </c>
      <c r="D37" s="9">
        <v>405.5818759234171</v>
      </c>
      <c r="E37" s="9">
        <v>60.837281388512565</v>
      </c>
      <c r="F37" s="9">
        <v>466.41915731192967</v>
      </c>
      <c r="G37" s="10">
        <v>41609</v>
      </c>
      <c r="H37" s="11" t="s">
        <v>21</v>
      </c>
      <c r="I37" s="11" t="s">
        <v>22</v>
      </c>
      <c r="J37" s="11">
        <f t="shared" si="0"/>
        <v>2013</v>
      </c>
      <c r="K37" t="str">
        <f t="shared" si="1"/>
        <v>no</v>
      </c>
    </row>
    <row r="38" spans="3:11" x14ac:dyDescent="0.25">
      <c r="C38" s="8" t="s">
        <v>23</v>
      </c>
      <c r="D38" s="9">
        <v>3792.1633893256512</v>
      </c>
      <c r="E38" s="9">
        <v>189.60816946628256</v>
      </c>
      <c r="F38" s="9">
        <v>3981.7715587919338</v>
      </c>
      <c r="G38" s="10">
        <v>41730</v>
      </c>
      <c r="H38" s="11" t="s">
        <v>29</v>
      </c>
      <c r="I38" s="11" t="s">
        <v>34</v>
      </c>
      <c r="J38" s="11">
        <f t="shared" si="0"/>
        <v>2014</v>
      </c>
      <c r="K38" t="str">
        <f t="shared" si="1"/>
        <v>no</v>
      </c>
    </row>
    <row r="39" spans="3:11" x14ac:dyDescent="0.25">
      <c r="C39" s="8" t="s">
        <v>23</v>
      </c>
      <c r="D39" s="9">
        <v>5243.8766725117603</v>
      </c>
      <c r="E39" s="9">
        <v>262.19383362558801</v>
      </c>
      <c r="F39" s="9">
        <v>5506.0705061373483</v>
      </c>
      <c r="G39" s="10">
        <v>41760</v>
      </c>
      <c r="H39" s="11" t="s">
        <v>9</v>
      </c>
      <c r="I39" s="11" t="s">
        <v>16</v>
      </c>
      <c r="J39" s="11">
        <f t="shared" si="0"/>
        <v>2014</v>
      </c>
      <c r="K39" t="str">
        <f t="shared" si="1"/>
        <v>no</v>
      </c>
    </row>
    <row r="40" spans="3:11" x14ac:dyDescent="0.25">
      <c r="C40" s="8" t="s">
        <v>25</v>
      </c>
      <c r="D40" s="9">
        <v>435.39878720821434</v>
      </c>
      <c r="E40" s="9">
        <v>65.309818081232152</v>
      </c>
      <c r="F40" s="9">
        <v>500.7086052894465</v>
      </c>
      <c r="G40" s="10">
        <v>41671</v>
      </c>
      <c r="H40" s="11" t="s">
        <v>21</v>
      </c>
      <c r="I40" s="11" t="s">
        <v>26</v>
      </c>
      <c r="J40" s="11">
        <f t="shared" si="0"/>
        <v>2014</v>
      </c>
      <c r="K40" t="str">
        <f t="shared" si="1"/>
        <v>no</v>
      </c>
    </row>
    <row r="41" spans="3:11" x14ac:dyDescent="0.25">
      <c r="C41" s="8" t="s">
        <v>25</v>
      </c>
      <c r="D41" s="9">
        <v>328.95096527590795</v>
      </c>
      <c r="E41" s="9">
        <v>49.342644791386192</v>
      </c>
      <c r="F41" s="9">
        <v>378.29361006729414</v>
      </c>
      <c r="G41" s="10">
        <v>41760</v>
      </c>
      <c r="H41" s="11" t="s">
        <v>12</v>
      </c>
      <c r="I41" s="11" t="s">
        <v>31</v>
      </c>
      <c r="J41" s="11">
        <f t="shared" si="0"/>
        <v>2014</v>
      </c>
      <c r="K41" t="str">
        <f t="shared" si="1"/>
        <v>no</v>
      </c>
    </row>
    <row r="42" spans="3:11" x14ac:dyDescent="0.25">
      <c r="C42" s="8" t="s">
        <v>20</v>
      </c>
      <c r="D42" s="9">
        <v>96.536317420577689</v>
      </c>
      <c r="E42" s="9">
        <v>0</v>
      </c>
      <c r="F42" s="9">
        <v>96.536317420577689</v>
      </c>
      <c r="G42" s="10">
        <v>41487</v>
      </c>
      <c r="H42" s="11" t="s">
        <v>21</v>
      </c>
      <c r="I42" s="11" t="s">
        <v>26</v>
      </c>
      <c r="J42" s="11">
        <f t="shared" si="0"/>
        <v>2013</v>
      </c>
      <c r="K42" t="str">
        <f t="shared" si="1"/>
        <v>no</v>
      </c>
    </row>
    <row r="43" spans="3:11" x14ac:dyDescent="0.25">
      <c r="C43" s="8" t="s">
        <v>20</v>
      </c>
      <c r="D43" s="9">
        <v>43.907673440207873</v>
      </c>
      <c r="E43" s="9">
        <v>0</v>
      </c>
      <c r="F43" s="9">
        <v>43.907673440207873</v>
      </c>
      <c r="G43" s="10">
        <v>41518</v>
      </c>
      <c r="H43" s="11" t="s">
        <v>29</v>
      </c>
      <c r="I43" s="11" t="s">
        <v>34</v>
      </c>
      <c r="J43" s="11">
        <f t="shared" si="0"/>
        <v>2013</v>
      </c>
      <c r="K43" t="str">
        <f t="shared" si="1"/>
        <v>no</v>
      </c>
    </row>
    <row r="44" spans="3:11" x14ac:dyDescent="0.25">
      <c r="C44" s="8" t="s">
        <v>11</v>
      </c>
      <c r="D44" s="9">
        <v>1129.2427178705111</v>
      </c>
      <c r="E44" s="9">
        <v>395.23495125467889</v>
      </c>
      <c r="F44" s="9">
        <v>1524.47766912519</v>
      </c>
      <c r="G44" s="10">
        <v>41640</v>
      </c>
      <c r="H44" s="11" t="s">
        <v>12</v>
      </c>
      <c r="I44" s="11" t="s">
        <v>31</v>
      </c>
      <c r="J44" s="11">
        <f t="shared" si="0"/>
        <v>2014</v>
      </c>
      <c r="K44" t="str">
        <f t="shared" si="1"/>
        <v>si</v>
      </c>
    </row>
    <row r="45" spans="3:11" x14ac:dyDescent="0.25">
      <c r="C45" s="8" t="s">
        <v>25</v>
      </c>
      <c r="D45" s="9">
        <v>146.09379690409696</v>
      </c>
      <c r="E45" s="9">
        <v>21.914069535614544</v>
      </c>
      <c r="F45" s="9">
        <v>168.00786643971151</v>
      </c>
      <c r="G45" s="10">
        <v>41730</v>
      </c>
      <c r="H45" s="11" t="s">
        <v>9</v>
      </c>
      <c r="I45" s="11" t="s">
        <v>24</v>
      </c>
      <c r="J45" s="11">
        <f t="shared" si="0"/>
        <v>2014</v>
      </c>
      <c r="K45" t="str">
        <f t="shared" si="1"/>
        <v>no</v>
      </c>
    </row>
    <row r="46" spans="3:11" x14ac:dyDescent="0.25">
      <c r="C46" s="8" t="s">
        <v>11</v>
      </c>
      <c r="D46" s="9">
        <v>5426.33633074729</v>
      </c>
      <c r="E46" s="9">
        <v>1899.2177157615513</v>
      </c>
      <c r="F46" s="9">
        <v>7325.5540465088416</v>
      </c>
      <c r="G46" s="10">
        <v>41456</v>
      </c>
      <c r="H46" s="11" t="s">
        <v>9</v>
      </c>
      <c r="I46" s="11" t="s">
        <v>16</v>
      </c>
      <c r="J46" s="11">
        <f t="shared" si="0"/>
        <v>2013</v>
      </c>
      <c r="K46" t="str">
        <f t="shared" si="1"/>
        <v>si</v>
      </c>
    </row>
    <row r="47" spans="3:11" x14ac:dyDescent="0.25">
      <c r="C47" s="8" t="s">
        <v>28</v>
      </c>
      <c r="D47" s="9">
        <v>79.096717874563183</v>
      </c>
      <c r="E47" s="9">
        <v>7.9096717874563183</v>
      </c>
      <c r="F47" s="9">
        <v>87.006389662019501</v>
      </c>
      <c r="G47" s="10">
        <v>41579</v>
      </c>
      <c r="H47" s="11" t="s">
        <v>9</v>
      </c>
      <c r="I47" s="11" t="s">
        <v>16</v>
      </c>
      <c r="J47" s="11">
        <f t="shared" si="0"/>
        <v>2013</v>
      </c>
      <c r="K47" t="str">
        <f t="shared" si="1"/>
        <v>no</v>
      </c>
    </row>
    <row r="48" spans="3:11" x14ac:dyDescent="0.25">
      <c r="C48" s="8" t="s">
        <v>8</v>
      </c>
      <c r="D48" s="9">
        <v>529.19680078778697</v>
      </c>
      <c r="E48" s="9">
        <v>79.379520118168045</v>
      </c>
      <c r="F48" s="9">
        <v>608.57632090595507</v>
      </c>
      <c r="G48" s="10">
        <v>41791</v>
      </c>
      <c r="H48" s="11" t="s">
        <v>9</v>
      </c>
      <c r="I48" s="11" t="s">
        <v>24</v>
      </c>
      <c r="J48" s="11">
        <f t="shared" si="0"/>
        <v>2014</v>
      </c>
      <c r="K48" t="str">
        <f t="shared" si="1"/>
        <v>no</v>
      </c>
    </row>
    <row r="49" spans="3:11" x14ac:dyDescent="0.25">
      <c r="C49" s="8" t="s">
        <v>23</v>
      </c>
      <c r="D49" s="9">
        <v>1804.4646175349044</v>
      </c>
      <c r="E49" s="9">
        <v>90.22323087674522</v>
      </c>
      <c r="F49" s="9">
        <v>1894.6878484116496</v>
      </c>
      <c r="G49" s="10">
        <v>41699</v>
      </c>
      <c r="H49" s="11" t="s">
        <v>14</v>
      </c>
      <c r="I49" s="11" t="s">
        <v>27</v>
      </c>
      <c r="J49" s="11">
        <f t="shared" si="0"/>
        <v>2014</v>
      </c>
      <c r="K49" t="str">
        <f t="shared" si="1"/>
        <v>no</v>
      </c>
    </row>
    <row r="50" spans="3:11" x14ac:dyDescent="0.25">
      <c r="C50" s="8" t="s">
        <v>28</v>
      </c>
      <c r="D50" s="9">
        <v>181.14659156253765</v>
      </c>
      <c r="E50" s="9">
        <v>18.114659156253765</v>
      </c>
      <c r="F50" s="9">
        <v>199.26125071879142</v>
      </c>
      <c r="G50" s="10">
        <v>41791</v>
      </c>
      <c r="H50" s="11" t="s">
        <v>12</v>
      </c>
      <c r="I50" s="11" t="s">
        <v>13</v>
      </c>
      <c r="J50" s="11">
        <f t="shared" si="0"/>
        <v>2014</v>
      </c>
      <c r="K50" t="str">
        <f t="shared" si="1"/>
        <v>no</v>
      </c>
    </row>
    <row r="51" spans="3:11" x14ac:dyDescent="0.25">
      <c r="C51" s="8" t="s">
        <v>25</v>
      </c>
      <c r="D51" s="9">
        <v>130.1941354149676</v>
      </c>
      <c r="E51" s="9">
        <v>19.529120312245141</v>
      </c>
      <c r="F51" s="9">
        <v>149.72325572721275</v>
      </c>
      <c r="G51" s="10">
        <v>41640</v>
      </c>
      <c r="H51" s="11" t="s">
        <v>21</v>
      </c>
      <c r="I51" s="11" t="s">
        <v>26</v>
      </c>
      <c r="J51" s="11">
        <f t="shared" si="0"/>
        <v>2014</v>
      </c>
      <c r="K51" t="str">
        <f t="shared" si="1"/>
        <v>no</v>
      </c>
    </row>
    <row r="52" spans="3:11" x14ac:dyDescent="0.25">
      <c r="C52" s="8" t="s">
        <v>20</v>
      </c>
      <c r="D52" s="9">
        <v>111.11970108468086</v>
      </c>
      <c r="E52" s="9">
        <v>0</v>
      </c>
      <c r="F52" s="9">
        <v>111.11970108468086</v>
      </c>
      <c r="G52" s="10">
        <v>41640</v>
      </c>
      <c r="H52" s="11" t="s">
        <v>9</v>
      </c>
      <c r="I52" s="11" t="s">
        <v>35</v>
      </c>
      <c r="J52" s="11">
        <f t="shared" si="0"/>
        <v>2014</v>
      </c>
      <c r="K52" t="str">
        <f t="shared" si="1"/>
        <v>no</v>
      </c>
    </row>
    <row r="53" spans="3:11" x14ac:dyDescent="0.25">
      <c r="C53" s="8" t="s">
        <v>17</v>
      </c>
      <c r="D53" s="9">
        <v>209.98827433231781</v>
      </c>
      <c r="E53" s="9">
        <v>10.499413716615891</v>
      </c>
      <c r="F53" s="9">
        <v>220.48768804893371</v>
      </c>
      <c r="G53" s="10">
        <v>41609</v>
      </c>
      <c r="H53" s="11" t="s">
        <v>12</v>
      </c>
      <c r="I53" s="11" t="s">
        <v>18</v>
      </c>
      <c r="J53" s="11">
        <f t="shared" si="0"/>
        <v>2013</v>
      </c>
      <c r="K53" t="str">
        <f t="shared" si="1"/>
        <v>no</v>
      </c>
    </row>
    <row r="54" spans="3:11" x14ac:dyDescent="0.25">
      <c r="C54" s="8" t="s">
        <v>20</v>
      </c>
      <c r="D54" s="9">
        <v>141.69508962131658</v>
      </c>
      <c r="E54" s="9">
        <v>0</v>
      </c>
      <c r="F54" s="9">
        <v>141.69508962131658</v>
      </c>
      <c r="G54" s="10">
        <v>41730</v>
      </c>
      <c r="H54" s="11" t="s">
        <v>14</v>
      </c>
      <c r="I54" s="11" t="s">
        <v>15</v>
      </c>
      <c r="J54" s="11">
        <f t="shared" si="0"/>
        <v>2014</v>
      </c>
      <c r="K54" t="str">
        <f t="shared" si="1"/>
        <v>no</v>
      </c>
    </row>
    <row r="55" spans="3:11" x14ac:dyDescent="0.25">
      <c r="C55" s="8" t="s">
        <v>23</v>
      </c>
      <c r="D55" s="9">
        <v>2781.5335258037521</v>
      </c>
      <c r="E55" s="9">
        <v>139.07667629018761</v>
      </c>
      <c r="F55" s="9">
        <v>2920.6102020939397</v>
      </c>
      <c r="G55" s="10">
        <v>41791</v>
      </c>
      <c r="H55" s="11" t="s">
        <v>29</v>
      </c>
      <c r="I55" s="11" t="s">
        <v>34</v>
      </c>
      <c r="J55" s="11">
        <f t="shared" si="0"/>
        <v>2014</v>
      </c>
      <c r="K55" t="str">
        <f t="shared" si="1"/>
        <v>no</v>
      </c>
    </row>
    <row r="56" spans="3:11" x14ac:dyDescent="0.25">
      <c r="C56" s="8" t="s">
        <v>11</v>
      </c>
      <c r="D56" s="9">
        <v>2211.6380564511928</v>
      </c>
      <c r="E56" s="9">
        <v>774.07331975791749</v>
      </c>
      <c r="F56" s="9">
        <v>2985.7113762091103</v>
      </c>
      <c r="G56" s="10">
        <v>41760</v>
      </c>
      <c r="H56" s="11" t="s">
        <v>9</v>
      </c>
      <c r="I56" s="11" t="s">
        <v>16</v>
      </c>
      <c r="J56" s="11">
        <f t="shared" si="0"/>
        <v>2014</v>
      </c>
      <c r="K56" t="str">
        <f t="shared" si="1"/>
        <v>si</v>
      </c>
    </row>
    <row r="57" spans="3:11" x14ac:dyDescent="0.25">
      <c r="C57" s="8" t="s">
        <v>25</v>
      </c>
      <c r="D57" s="9">
        <v>103.59307631006232</v>
      </c>
      <c r="E57" s="9">
        <v>15.538961446509347</v>
      </c>
      <c r="F57" s="9">
        <v>119.13203775657166</v>
      </c>
      <c r="G57" s="10">
        <v>41487</v>
      </c>
      <c r="H57" s="11" t="s">
        <v>12</v>
      </c>
      <c r="I57" s="11" t="s">
        <v>31</v>
      </c>
      <c r="J57" s="11">
        <f t="shared" si="0"/>
        <v>2013</v>
      </c>
      <c r="K57" t="str">
        <f t="shared" si="1"/>
        <v>no</v>
      </c>
    </row>
    <row r="58" spans="3:11" x14ac:dyDescent="0.25">
      <c r="C58" s="8" t="s">
        <v>17</v>
      </c>
      <c r="D58" s="9">
        <v>148.68412949090271</v>
      </c>
      <c r="E58" s="9">
        <v>7.4342064745451353</v>
      </c>
      <c r="F58" s="9">
        <v>156.11833596544784</v>
      </c>
      <c r="G58" s="10">
        <v>41791</v>
      </c>
      <c r="H58" s="11" t="s">
        <v>29</v>
      </c>
      <c r="I58" s="11" t="s">
        <v>30</v>
      </c>
      <c r="J58" s="11">
        <f t="shared" si="0"/>
        <v>2014</v>
      </c>
      <c r="K58" t="str">
        <f t="shared" si="1"/>
        <v>no</v>
      </c>
    </row>
    <row r="59" spans="3:11" x14ac:dyDescent="0.25">
      <c r="C59" s="8" t="s">
        <v>17</v>
      </c>
      <c r="D59" s="9">
        <v>80.602856802215683</v>
      </c>
      <c r="E59" s="9">
        <v>4.0301428401107842</v>
      </c>
      <c r="F59" s="9">
        <v>84.632999642326467</v>
      </c>
      <c r="G59" s="10">
        <v>41548</v>
      </c>
      <c r="H59" s="11" t="s">
        <v>21</v>
      </c>
      <c r="I59" s="11" t="s">
        <v>32</v>
      </c>
      <c r="J59" s="11">
        <f t="shared" si="0"/>
        <v>2013</v>
      </c>
      <c r="K59" t="str">
        <f t="shared" si="1"/>
        <v>no</v>
      </c>
    </row>
    <row r="60" spans="3:11" x14ac:dyDescent="0.25">
      <c r="C60" s="8" t="s">
        <v>28</v>
      </c>
      <c r="D60" s="9">
        <v>751.80287178045546</v>
      </c>
      <c r="E60" s="9">
        <v>75.180287178045546</v>
      </c>
      <c r="F60" s="9">
        <v>826.98315895850101</v>
      </c>
      <c r="G60" s="10">
        <v>41699</v>
      </c>
      <c r="H60" s="11" t="s">
        <v>9</v>
      </c>
      <c r="I60" s="11" t="s">
        <v>16</v>
      </c>
      <c r="J60" s="11">
        <f t="shared" si="0"/>
        <v>2014</v>
      </c>
      <c r="K60" t="str">
        <f t="shared" si="1"/>
        <v>no</v>
      </c>
    </row>
    <row r="61" spans="3:11" x14ac:dyDescent="0.25">
      <c r="C61" s="8" t="s">
        <v>17</v>
      </c>
      <c r="D61" s="9">
        <v>33.340116511681117</v>
      </c>
      <c r="E61" s="9">
        <v>1.6670058255840559</v>
      </c>
      <c r="F61" s="9">
        <v>35.007122337265173</v>
      </c>
      <c r="G61" s="10">
        <v>41548</v>
      </c>
      <c r="H61" s="11" t="s">
        <v>14</v>
      </c>
      <c r="I61" s="11" t="s">
        <v>15</v>
      </c>
      <c r="J61" s="11">
        <f t="shared" si="0"/>
        <v>2013</v>
      </c>
      <c r="K61" t="str">
        <f t="shared" si="1"/>
        <v>no</v>
      </c>
    </row>
    <row r="62" spans="3:11" x14ac:dyDescent="0.25">
      <c r="C62" s="8" t="s">
        <v>8</v>
      </c>
      <c r="D62" s="9">
        <v>223.2528880067548</v>
      </c>
      <c r="E62" s="9">
        <v>33.48793320101322</v>
      </c>
      <c r="F62" s="9">
        <v>256.74082120776802</v>
      </c>
      <c r="G62" s="10">
        <v>41791</v>
      </c>
      <c r="H62" s="11" t="s">
        <v>9</v>
      </c>
      <c r="I62" s="11" t="s">
        <v>36</v>
      </c>
      <c r="J62" s="11">
        <f t="shared" si="0"/>
        <v>2014</v>
      </c>
      <c r="K62" t="str">
        <f t="shared" si="1"/>
        <v>no</v>
      </c>
    </row>
    <row r="63" spans="3:11" x14ac:dyDescent="0.25">
      <c r="C63" s="8" t="s">
        <v>20</v>
      </c>
      <c r="D63" s="9">
        <v>54.17848833512835</v>
      </c>
      <c r="E63" s="9">
        <v>0</v>
      </c>
      <c r="F63" s="9">
        <v>54.17848833512835</v>
      </c>
      <c r="G63" s="10">
        <v>41548</v>
      </c>
      <c r="H63" s="11" t="s">
        <v>29</v>
      </c>
      <c r="I63" s="11" t="s">
        <v>37</v>
      </c>
      <c r="J63" s="11">
        <f t="shared" si="0"/>
        <v>2013</v>
      </c>
      <c r="K63" t="str">
        <f t="shared" si="1"/>
        <v>no</v>
      </c>
    </row>
    <row r="64" spans="3:11" x14ac:dyDescent="0.25">
      <c r="C64" s="8" t="s">
        <v>23</v>
      </c>
      <c r="D64" s="9">
        <v>8419.1280868071772</v>
      </c>
      <c r="E64" s="9">
        <v>420.95640434035886</v>
      </c>
      <c r="F64" s="9">
        <v>8840.084491147536</v>
      </c>
      <c r="G64" s="10">
        <v>41730</v>
      </c>
      <c r="H64" s="11" t="s">
        <v>14</v>
      </c>
      <c r="I64" s="11" t="s">
        <v>15</v>
      </c>
      <c r="J64" s="11">
        <f t="shared" si="0"/>
        <v>2014</v>
      </c>
      <c r="K64" t="str">
        <f t="shared" si="1"/>
        <v>no</v>
      </c>
    </row>
    <row r="65" spans="3:11" x14ac:dyDescent="0.25">
      <c r="C65" s="8" t="s">
        <v>17</v>
      </c>
      <c r="D65" s="9">
        <v>197.54587495344822</v>
      </c>
      <c r="E65" s="9">
        <v>9.877293747672411</v>
      </c>
      <c r="F65" s="9">
        <v>207.42316870112063</v>
      </c>
      <c r="G65" s="10">
        <v>41760</v>
      </c>
      <c r="H65" s="11" t="s">
        <v>14</v>
      </c>
      <c r="I65" s="11" t="s">
        <v>27</v>
      </c>
      <c r="J65" s="11">
        <f t="shared" si="0"/>
        <v>2014</v>
      </c>
      <c r="K65" t="str">
        <f t="shared" si="1"/>
        <v>no</v>
      </c>
    </row>
    <row r="66" spans="3:11" x14ac:dyDescent="0.25">
      <c r="C66" s="8" t="s">
        <v>28</v>
      </c>
      <c r="D66" s="9">
        <v>314.57572134149814</v>
      </c>
      <c r="E66" s="9">
        <v>31.457572134149814</v>
      </c>
      <c r="F66" s="9">
        <v>346.03329347564795</v>
      </c>
      <c r="G66" s="10">
        <v>41548</v>
      </c>
      <c r="H66" s="11" t="s">
        <v>29</v>
      </c>
      <c r="I66" s="11" t="s">
        <v>34</v>
      </c>
      <c r="J66" s="11">
        <f t="shared" si="0"/>
        <v>2013</v>
      </c>
      <c r="K66" t="str">
        <f t="shared" si="1"/>
        <v>no</v>
      </c>
    </row>
    <row r="67" spans="3:11" x14ac:dyDescent="0.25">
      <c r="C67" s="8" t="s">
        <v>17</v>
      </c>
      <c r="D67" s="9">
        <v>13.114376616158552</v>
      </c>
      <c r="E67" s="9">
        <v>0.65571883080792759</v>
      </c>
      <c r="F67" s="9">
        <v>13.770095446966479</v>
      </c>
      <c r="G67" s="10">
        <v>41699</v>
      </c>
      <c r="H67" s="11" t="s">
        <v>29</v>
      </c>
      <c r="I67" s="11" t="s">
        <v>30</v>
      </c>
      <c r="J67" s="11">
        <f t="shared" si="0"/>
        <v>2014</v>
      </c>
      <c r="K67" t="str">
        <f t="shared" si="1"/>
        <v>no</v>
      </c>
    </row>
    <row r="68" spans="3:11" x14ac:dyDescent="0.25">
      <c r="C68" s="8" t="s">
        <v>20</v>
      </c>
      <c r="D68" s="9">
        <v>65.390449744201305</v>
      </c>
      <c r="E68" s="9">
        <v>0</v>
      </c>
      <c r="F68" s="9">
        <v>65.390449744201305</v>
      </c>
      <c r="G68" s="12">
        <v>41548</v>
      </c>
      <c r="H68" s="11" t="s">
        <v>14</v>
      </c>
      <c r="I68" s="11" t="s">
        <v>15</v>
      </c>
      <c r="J68" s="11">
        <f t="shared" si="0"/>
        <v>2013</v>
      </c>
      <c r="K68" t="str">
        <f t="shared" si="1"/>
        <v>no</v>
      </c>
    </row>
    <row r="69" spans="3:11" x14ac:dyDescent="0.25">
      <c r="C69" s="8" t="s">
        <v>23</v>
      </c>
      <c r="D69" s="9">
        <v>5853.6741467560205</v>
      </c>
      <c r="E69" s="9">
        <v>292.68370733780102</v>
      </c>
      <c r="F69" s="9">
        <v>6146.3578540938215</v>
      </c>
      <c r="G69" s="10">
        <v>41456</v>
      </c>
      <c r="H69" s="11" t="s">
        <v>12</v>
      </c>
      <c r="I69" s="11" t="s">
        <v>18</v>
      </c>
      <c r="J69" s="11">
        <f t="shared" ref="J69:J124" si="2">YEAR(G69)</f>
        <v>2013</v>
      </c>
      <c r="K69" t="str">
        <f t="shared" ref="K69:K124" si="3">IF(C69 =$C$5, "si","no")</f>
        <v>no</v>
      </c>
    </row>
    <row r="70" spans="3:11" x14ac:dyDescent="0.25">
      <c r="C70" s="8" t="s">
        <v>8</v>
      </c>
      <c r="D70" s="9">
        <v>534.14917037207488</v>
      </c>
      <c r="E70" s="9">
        <v>80.122375555811232</v>
      </c>
      <c r="F70" s="9">
        <v>614.27154592788611</v>
      </c>
      <c r="G70" s="10">
        <v>41579</v>
      </c>
      <c r="H70" s="11" t="s">
        <v>9</v>
      </c>
      <c r="I70" s="11" t="s">
        <v>16</v>
      </c>
      <c r="J70" s="11">
        <f t="shared" si="2"/>
        <v>2013</v>
      </c>
      <c r="K70" t="str">
        <f t="shared" si="3"/>
        <v>no</v>
      </c>
    </row>
    <row r="71" spans="3:11" x14ac:dyDescent="0.25">
      <c r="C71" s="8" t="s">
        <v>8</v>
      </c>
      <c r="D71" s="9">
        <v>334.63735116038151</v>
      </c>
      <c r="E71" s="9">
        <v>50.195602674057227</v>
      </c>
      <c r="F71" s="9">
        <v>384.83295383443874</v>
      </c>
      <c r="G71" s="10">
        <v>41760</v>
      </c>
      <c r="H71" s="11" t="s">
        <v>21</v>
      </c>
      <c r="I71" s="11" t="s">
        <v>22</v>
      </c>
      <c r="J71" s="11">
        <f t="shared" si="2"/>
        <v>2014</v>
      </c>
      <c r="K71" t="str">
        <f t="shared" si="3"/>
        <v>no</v>
      </c>
    </row>
    <row r="72" spans="3:11" x14ac:dyDescent="0.25">
      <c r="C72" s="8" t="s">
        <v>17</v>
      </c>
      <c r="D72" s="9">
        <v>84.023257558783371</v>
      </c>
      <c r="E72" s="9">
        <v>4.2011628779391685</v>
      </c>
      <c r="F72" s="9">
        <v>88.224420436722539</v>
      </c>
      <c r="G72" s="10">
        <v>41699</v>
      </c>
      <c r="H72" s="11" t="s">
        <v>12</v>
      </c>
      <c r="I72" s="11" t="s">
        <v>18</v>
      </c>
      <c r="J72" s="11">
        <f t="shared" si="2"/>
        <v>2014</v>
      </c>
      <c r="K72" t="str">
        <f t="shared" si="3"/>
        <v>no</v>
      </c>
    </row>
    <row r="73" spans="3:11" x14ac:dyDescent="0.25">
      <c r="C73" s="8" t="s">
        <v>17</v>
      </c>
      <c r="D73" s="9">
        <v>9.910333503739821</v>
      </c>
      <c r="E73" s="9">
        <v>0.49551667518699105</v>
      </c>
      <c r="F73" s="9">
        <v>10.405850178926812</v>
      </c>
      <c r="G73" s="10">
        <v>41456</v>
      </c>
      <c r="H73" s="11" t="s">
        <v>29</v>
      </c>
      <c r="I73" s="11" t="s">
        <v>33</v>
      </c>
      <c r="J73" s="11">
        <f t="shared" si="2"/>
        <v>2013</v>
      </c>
      <c r="K73" t="str">
        <f t="shared" si="3"/>
        <v>no</v>
      </c>
    </row>
    <row r="74" spans="3:11" x14ac:dyDescent="0.25">
      <c r="C74" s="8" t="s">
        <v>11</v>
      </c>
      <c r="D74" s="9">
        <v>4406.4677385358664</v>
      </c>
      <c r="E74" s="9">
        <v>1542.2637084875532</v>
      </c>
      <c r="F74" s="9">
        <v>5948.7314470234196</v>
      </c>
      <c r="G74" s="10">
        <v>41730</v>
      </c>
      <c r="H74" s="11" t="s">
        <v>29</v>
      </c>
      <c r="I74" s="11" t="s">
        <v>30</v>
      </c>
      <c r="J74" s="11">
        <f t="shared" si="2"/>
        <v>2014</v>
      </c>
      <c r="K74" t="str">
        <f t="shared" si="3"/>
        <v>si</v>
      </c>
    </row>
    <row r="75" spans="3:11" x14ac:dyDescent="0.25">
      <c r="C75" s="8" t="s">
        <v>20</v>
      </c>
      <c r="D75" s="9">
        <v>52.805679927223537</v>
      </c>
      <c r="E75" s="9">
        <v>0</v>
      </c>
      <c r="F75" s="9">
        <v>52.805679927223537</v>
      </c>
      <c r="G75" s="10">
        <v>41579</v>
      </c>
      <c r="H75" s="11" t="s">
        <v>9</v>
      </c>
      <c r="I75" s="11" t="s">
        <v>36</v>
      </c>
      <c r="J75" s="11">
        <f t="shared" si="2"/>
        <v>2013</v>
      </c>
      <c r="K75" t="str">
        <f t="shared" si="3"/>
        <v>no</v>
      </c>
    </row>
    <row r="76" spans="3:11" x14ac:dyDescent="0.25">
      <c r="C76" s="8" t="s">
        <v>17</v>
      </c>
      <c r="D76" s="9">
        <v>178.14180516052147</v>
      </c>
      <c r="E76" s="9">
        <v>8.9070902580260736</v>
      </c>
      <c r="F76" s="9">
        <v>187.04889541854754</v>
      </c>
      <c r="G76" s="10">
        <v>41579</v>
      </c>
      <c r="H76" s="11" t="s">
        <v>29</v>
      </c>
      <c r="I76" s="11" t="s">
        <v>33</v>
      </c>
      <c r="J76" s="11">
        <f t="shared" si="2"/>
        <v>2013</v>
      </c>
      <c r="K76" t="str">
        <f t="shared" si="3"/>
        <v>no</v>
      </c>
    </row>
    <row r="77" spans="3:11" x14ac:dyDescent="0.25">
      <c r="C77" s="8" t="s">
        <v>25</v>
      </c>
      <c r="D77" s="9">
        <v>44.107256915594917</v>
      </c>
      <c r="E77" s="9">
        <v>6.6160885373392375</v>
      </c>
      <c r="F77" s="9">
        <v>50.723345452934154</v>
      </c>
      <c r="G77" s="10">
        <v>41791</v>
      </c>
      <c r="H77" s="11" t="s">
        <v>29</v>
      </c>
      <c r="I77" s="11" t="s">
        <v>33</v>
      </c>
      <c r="J77" s="11">
        <f t="shared" si="2"/>
        <v>2014</v>
      </c>
      <c r="K77" t="str">
        <f t="shared" si="3"/>
        <v>no</v>
      </c>
    </row>
    <row r="78" spans="3:11" x14ac:dyDescent="0.25">
      <c r="C78" s="8" t="s">
        <v>28</v>
      </c>
      <c r="D78" s="9">
        <v>606.2144942861778</v>
      </c>
      <c r="E78" s="9">
        <v>60.62144942861778</v>
      </c>
      <c r="F78" s="9">
        <v>666.83594371479558</v>
      </c>
      <c r="G78" s="10">
        <v>41671</v>
      </c>
      <c r="H78" s="11" t="s">
        <v>14</v>
      </c>
      <c r="I78" s="11" t="s">
        <v>19</v>
      </c>
      <c r="J78" s="11">
        <f t="shared" si="2"/>
        <v>2014</v>
      </c>
      <c r="K78" t="str">
        <f t="shared" si="3"/>
        <v>no</v>
      </c>
    </row>
    <row r="79" spans="3:11" x14ac:dyDescent="0.25">
      <c r="C79" s="8" t="s">
        <v>20</v>
      </c>
      <c r="D79" s="9">
        <v>136.72180295634462</v>
      </c>
      <c r="E79" s="9">
        <v>0</v>
      </c>
      <c r="F79" s="9">
        <v>136.72180295634462</v>
      </c>
      <c r="G79" s="10">
        <v>41640</v>
      </c>
      <c r="H79" s="11" t="s">
        <v>12</v>
      </c>
      <c r="I79" s="11" t="s">
        <v>13</v>
      </c>
      <c r="J79" s="11">
        <f t="shared" si="2"/>
        <v>2014</v>
      </c>
      <c r="K79" t="str">
        <f t="shared" si="3"/>
        <v>no</v>
      </c>
    </row>
    <row r="80" spans="3:11" x14ac:dyDescent="0.25">
      <c r="C80" s="8" t="s">
        <v>20</v>
      </c>
      <c r="D80" s="9">
        <v>42.40837361994636</v>
      </c>
      <c r="E80" s="9">
        <v>0</v>
      </c>
      <c r="F80" s="9">
        <v>42.40837361994636</v>
      </c>
      <c r="G80" s="10">
        <v>41456</v>
      </c>
      <c r="H80" s="11" t="s">
        <v>29</v>
      </c>
      <c r="I80" s="11" t="s">
        <v>30</v>
      </c>
      <c r="J80" s="11">
        <f t="shared" si="2"/>
        <v>2013</v>
      </c>
      <c r="K80" t="str">
        <f t="shared" si="3"/>
        <v>no</v>
      </c>
    </row>
    <row r="81" spans="3:11" x14ac:dyDescent="0.25">
      <c r="C81" s="8" t="s">
        <v>20</v>
      </c>
      <c r="D81" s="9">
        <v>139.20348471920079</v>
      </c>
      <c r="E81" s="9">
        <v>0</v>
      </c>
      <c r="F81" s="9">
        <v>139.20348471920079</v>
      </c>
      <c r="G81" s="10">
        <v>41518</v>
      </c>
      <c r="H81" s="11" t="s">
        <v>29</v>
      </c>
      <c r="I81" s="11" t="s">
        <v>37</v>
      </c>
      <c r="J81" s="11">
        <f t="shared" si="2"/>
        <v>2013</v>
      </c>
      <c r="K81" t="str">
        <f t="shared" si="3"/>
        <v>no</v>
      </c>
    </row>
    <row r="82" spans="3:11" x14ac:dyDescent="0.25">
      <c r="C82" s="8" t="s">
        <v>28</v>
      </c>
      <c r="D82" s="9">
        <v>423.65552763385494</v>
      </c>
      <c r="E82" s="9">
        <v>42.365552763385494</v>
      </c>
      <c r="F82" s="9">
        <v>466.02108039724044</v>
      </c>
      <c r="G82" s="10">
        <v>41730</v>
      </c>
      <c r="H82" s="11" t="s">
        <v>21</v>
      </c>
      <c r="I82" s="11" t="s">
        <v>26</v>
      </c>
      <c r="J82" s="11">
        <f t="shared" si="2"/>
        <v>2014</v>
      </c>
      <c r="K82" t="str">
        <f t="shared" si="3"/>
        <v>no</v>
      </c>
    </row>
    <row r="83" spans="3:11" x14ac:dyDescent="0.25">
      <c r="C83" s="8" t="s">
        <v>11</v>
      </c>
      <c r="D83" s="9">
        <v>9750.1120995002566</v>
      </c>
      <c r="E83" s="9">
        <v>3412.5392348250898</v>
      </c>
      <c r="F83" s="9">
        <v>13162.651334325346</v>
      </c>
      <c r="G83" s="10">
        <v>41548</v>
      </c>
      <c r="H83" s="11" t="s">
        <v>9</v>
      </c>
      <c r="I83" s="11" t="s">
        <v>24</v>
      </c>
      <c r="J83" s="11">
        <f t="shared" si="2"/>
        <v>2013</v>
      </c>
      <c r="K83" t="str">
        <f t="shared" si="3"/>
        <v>si</v>
      </c>
    </row>
    <row r="84" spans="3:11" x14ac:dyDescent="0.25">
      <c r="C84" s="8" t="s">
        <v>20</v>
      </c>
      <c r="D84" s="9">
        <v>127.70302373742197</v>
      </c>
      <c r="E84" s="9">
        <v>0</v>
      </c>
      <c r="F84" s="9">
        <v>127.70302373742197</v>
      </c>
      <c r="G84" s="10">
        <v>41640</v>
      </c>
      <c r="H84" s="11" t="s">
        <v>21</v>
      </c>
      <c r="I84" s="11" t="s">
        <v>22</v>
      </c>
      <c r="J84" s="11">
        <f t="shared" si="2"/>
        <v>2014</v>
      </c>
      <c r="K84" t="str">
        <f t="shared" si="3"/>
        <v>no</v>
      </c>
    </row>
    <row r="85" spans="3:11" x14ac:dyDescent="0.25">
      <c r="C85" s="8" t="s">
        <v>28</v>
      </c>
      <c r="D85" s="9">
        <v>529.43266642523668</v>
      </c>
      <c r="E85" s="9">
        <v>52.943266642523668</v>
      </c>
      <c r="F85" s="9">
        <v>582.37593306776034</v>
      </c>
      <c r="G85" s="10">
        <v>41456</v>
      </c>
      <c r="H85" s="11" t="s">
        <v>12</v>
      </c>
      <c r="I85" s="11" t="s">
        <v>13</v>
      </c>
      <c r="J85" s="11">
        <f t="shared" si="2"/>
        <v>2013</v>
      </c>
      <c r="K85" t="str">
        <f t="shared" si="3"/>
        <v>no</v>
      </c>
    </row>
    <row r="86" spans="3:11" x14ac:dyDescent="0.25">
      <c r="C86" s="8" t="s">
        <v>20</v>
      </c>
      <c r="D86" s="9">
        <v>135.3870376627583</v>
      </c>
      <c r="E86" s="9">
        <v>0</v>
      </c>
      <c r="F86" s="9">
        <v>135.3870376627583</v>
      </c>
      <c r="G86" s="10">
        <v>41730</v>
      </c>
      <c r="H86" s="11" t="s">
        <v>12</v>
      </c>
      <c r="I86" s="11" t="s">
        <v>18</v>
      </c>
      <c r="J86" s="11">
        <f t="shared" si="2"/>
        <v>2014</v>
      </c>
      <c r="K86" t="str">
        <f t="shared" si="3"/>
        <v>no</v>
      </c>
    </row>
    <row r="87" spans="3:11" x14ac:dyDescent="0.25">
      <c r="C87" s="8" t="s">
        <v>23</v>
      </c>
      <c r="D87" s="9">
        <v>372.40053104142135</v>
      </c>
      <c r="E87" s="9">
        <v>18.620026552071067</v>
      </c>
      <c r="F87" s="9">
        <v>391.02055759349241</v>
      </c>
      <c r="G87" s="10">
        <v>41456</v>
      </c>
      <c r="H87" s="11" t="s">
        <v>12</v>
      </c>
      <c r="I87" s="11" t="s">
        <v>13</v>
      </c>
      <c r="J87" s="11">
        <f t="shared" si="2"/>
        <v>2013</v>
      </c>
      <c r="K87" t="str">
        <f t="shared" si="3"/>
        <v>no</v>
      </c>
    </row>
    <row r="88" spans="3:11" x14ac:dyDescent="0.25">
      <c r="C88" s="8" t="s">
        <v>11</v>
      </c>
      <c r="D88" s="9">
        <v>7826.3689426421479</v>
      </c>
      <c r="E88" s="9">
        <v>2739.2291299247518</v>
      </c>
      <c r="F88" s="9">
        <v>10565.5980725669</v>
      </c>
      <c r="G88" s="10">
        <v>41518</v>
      </c>
      <c r="H88" s="11" t="s">
        <v>9</v>
      </c>
      <c r="I88" s="11" t="s">
        <v>16</v>
      </c>
      <c r="J88" s="11">
        <f t="shared" si="2"/>
        <v>2013</v>
      </c>
      <c r="K88" t="str">
        <f t="shared" si="3"/>
        <v>si</v>
      </c>
    </row>
    <row r="89" spans="3:11" x14ac:dyDescent="0.25">
      <c r="C89" s="8" t="s">
        <v>23</v>
      </c>
      <c r="D89" s="9">
        <v>4674.7870945182513</v>
      </c>
      <c r="E89" s="9">
        <v>233.73935472591256</v>
      </c>
      <c r="F89" s="9">
        <v>4908.5264492441638</v>
      </c>
      <c r="G89" s="10">
        <v>41730</v>
      </c>
      <c r="H89" s="11" t="s">
        <v>21</v>
      </c>
      <c r="I89" s="11" t="s">
        <v>22</v>
      </c>
      <c r="J89" s="11">
        <f t="shared" si="2"/>
        <v>2014</v>
      </c>
      <c r="K89" t="str">
        <f t="shared" si="3"/>
        <v>no</v>
      </c>
    </row>
    <row r="90" spans="3:11" x14ac:dyDescent="0.25">
      <c r="C90" s="8" t="s">
        <v>28</v>
      </c>
      <c r="D90" s="9">
        <v>304.46852432760352</v>
      </c>
      <c r="E90" s="9">
        <v>30.446852432760352</v>
      </c>
      <c r="F90" s="9">
        <v>334.91537676036387</v>
      </c>
      <c r="G90" s="10">
        <v>41518</v>
      </c>
      <c r="H90" s="11" t="s">
        <v>12</v>
      </c>
      <c r="I90" s="11" t="s">
        <v>31</v>
      </c>
      <c r="J90" s="11">
        <f t="shared" si="2"/>
        <v>2013</v>
      </c>
      <c r="K90" t="str">
        <f t="shared" si="3"/>
        <v>no</v>
      </c>
    </row>
    <row r="91" spans="3:11" x14ac:dyDescent="0.25">
      <c r="C91" s="8" t="s">
        <v>28</v>
      </c>
      <c r="D91" s="9">
        <v>245.44951178540941</v>
      </c>
      <c r="E91" s="9">
        <v>24.544951178540941</v>
      </c>
      <c r="F91" s="9">
        <v>269.99446296395035</v>
      </c>
      <c r="G91" s="10">
        <v>41609</v>
      </c>
      <c r="H91" s="11" t="s">
        <v>12</v>
      </c>
      <c r="I91" s="11" t="s">
        <v>31</v>
      </c>
      <c r="J91" s="11">
        <f t="shared" si="2"/>
        <v>2013</v>
      </c>
      <c r="K91" t="str">
        <f t="shared" si="3"/>
        <v>no</v>
      </c>
    </row>
    <row r="92" spans="3:11" x14ac:dyDescent="0.25">
      <c r="C92" s="8" t="s">
        <v>20</v>
      </c>
      <c r="D92" s="9">
        <v>4.1925437645659258</v>
      </c>
      <c r="E92" s="9">
        <v>0</v>
      </c>
      <c r="F92" s="9">
        <v>4.1925437645659258</v>
      </c>
      <c r="G92" s="10">
        <v>41791</v>
      </c>
      <c r="H92" s="11" t="s">
        <v>29</v>
      </c>
      <c r="I92" s="11" t="s">
        <v>30</v>
      </c>
      <c r="J92" s="11">
        <f t="shared" si="2"/>
        <v>2014</v>
      </c>
      <c r="K92" t="str">
        <f t="shared" si="3"/>
        <v>no</v>
      </c>
    </row>
    <row r="93" spans="3:11" x14ac:dyDescent="0.25">
      <c r="C93" s="8" t="s">
        <v>17</v>
      </c>
      <c r="D93" s="9">
        <v>170.47768999509572</v>
      </c>
      <c r="E93" s="9">
        <v>8.5238844997547858</v>
      </c>
      <c r="F93" s="9">
        <v>179.0015744948505</v>
      </c>
      <c r="G93" s="10">
        <v>41456</v>
      </c>
      <c r="H93" s="11" t="s">
        <v>21</v>
      </c>
      <c r="I93" s="11" t="s">
        <v>26</v>
      </c>
      <c r="J93" s="11">
        <f t="shared" si="2"/>
        <v>2013</v>
      </c>
      <c r="K93" t="str">
        <f t="shared" si="3"/>
        <v>no</v>
      </c>
    </row>
    <row r="94" spans="3:11" x14ac:dyDescent="0.25">
      <c r="C94" s="8" t="s">
        <v>20</v>
      </c>
      <c r="D94" s="9">
        <v>141.56677851033237</v>
      </c>
      <c r="E94" s="9">
        <v>0</v>
      </c>
      <c r="F94" s="9">
        <v>141.56677851033237</v>
      </c>
      <c r="G94" s="10">
        <v>41640</v>
      </c>
      <c r="H94" s="11" t="s">
        <v>9</v>
      </c>
      <c r="I94" s="11" t="s">
        <v>36</v>
      </c>
      <c r="J94" s="11">
        <f t="shared" si="2"/>
        <v>2014</v>
      </c>
      <c r="K94" t="str">
        <f t="shared" si="3"/>
        <v>no</v>
      </c>
    </row>
    <row r="95" spans="3:11" x14ac:dyDescent="0.25">
      <c r="C95" s="8" t="s">
        <v>8</v>
      </c>
      <c r="D95" s="9">
        <v>487.90398626169917</v>
      </c>
      <c r="E95" s="9">
        <v>73.185597939254876</v>
      </c>
      <c r="F95" s="9">
        <v>561.08958420095405</v>
      </c>
      <c r="G95" s="10">
        <v>41791</v>
      </c>
      <c r="H95" s="11" t="s">
        <v>9</v>
      </c>
      <c r="I95" s="11" t="s">
        <v>10</v>
      </c>
      <c r="J95" s="11">
        <f t="shared" si="2"/>
        <v>2014</v>
      </c>
      <c r="K95" t="str">
        <f t="shared" si="3"/>
        <v>no</v>
      </c>
    </row>
    <row r="96" spans="3:11" x14ac:dyDescent="0.25">
      <c r="C96" s="8" t="s">
        <v>11</v>
      </c>
      <c r="D96" s="9">
        <v>9407.7084529999411</v>
      </c>
      <c r="E96" s="9">
        <v>3292.6979585499794</v>
      </c>
      <c r="F96" s="9">
        <v>12700.40641154992</v>
      </c>
      <c r="G96" s="10">
        <v>41699</v>
      </c>
      <c r="H96" s="11" t="s">
        <v>9</v>
      </c>
      <c r="I96" s="11" t="s">
        <v>16</v>
      </c>
      <c r="J96" s="11">
        <f t="shared" si="2"/>
        <v>2014</v>
      </c>
      <c r="K96" t="str">
        <f t="shared" si="3"/>
        <v>si</v>
      </c>
    </row>
    <row r="97" spans="3:11" x14ac:dyDescent="0.25">
      <c r="C97" s="8" t="s">
        <v>23</v>
      </c>
      <c r="D97" s="9">
        <v>7962.7369770514633</v>
      </c>
      <c r="E97" s="9">
        <v>398.13684885257317</v>
      </c>
      <c r="F97" s="9">
        <v>8360.8738259040365</v>
      </c>
      <c r="G97" s="10">
        <v>41487</v>
      </c>
      <c r="H97" s="11" t="s">
        <v>9</v>
      </c>
      <c r="I97" s="11" t="s">
        <v>36</v>
      </c>
      <c r="J97" s="11">
        <f t="shared" si="2"/>
        <v>2013</v>
      </c>
      <c r="K97" t="str">
        <f t="shared" si="3"/>
        <v>no</v>
      </c>
    </row>
    <row r="98" spans="3:11" x14ac:dyDescent="0.25">
      <c r="C98" s="8" t="s">
        <v>28</v>
      </c>
      <c r="D98" s="9">
        <v>992.07237982864171</v>
      </c>
      <c r="E98" s="9">
        <v>99.207237982864171</v>
      </c>
      <c r="F98" s="9">
        <v>1091.2796178115059</v>
      </c>
      <c r="G98" s="10">
        <v>41730</v>
      </c>
      <c r="H98" s="11" t="s">
        <v>12</v>
      </c>
      <c r="I98" s="11" t="s">
        <v>18</v>
      </c>
      <c r="J98" s="11">
        <f t="shared" si="2"/>
        <v>2014</v>
      </c>
      <c r="K98" t="str">
        <f t="shared" si="3"/>
        <v>no</v>
      </c>
    </row>
    <row r="99" spans="3:11" x14ac:dyDescent="0.25">
      <c r="C99" s="8" t="s">
        <v>28</v>
      </c>
      <c r="D99" s="9">
        <v>507.99372350138583</v>
      </c>
      <c r="E99" s="9">
        <v>50.799372350138583</v>
      </c>
      <c r="F99" s="9">
        <v>558.79309585152441</v>
      </c>
      <c r="G99" s="10">
        <v>41671</v>
      </c>
      <c r="H99" s="11" t="s">
        <v>12</v>
      </c>
      <c r="I99" s="11" t="s">
        <v>18</v>
      </c>
      <c r="J99" s="11">
        <f t="shared" si="2"/>
        <v>2014</v>
      </c>
      <c r="K99" t="str">
        <f t="shared" si="3"/>
        <v>no</v>
      </c>
    </row>
    <row r="100" spans="3:11" x14ac:dyDescent="0.25">
      <c r="C100" s="8" t="s">
        <v>25</v>
      </c>
      <c r="D100" s="9">
        <v>100.69232945261319</v>
      </c>
      <c r="E100" s="9">
        <v>15.103849417891979</v>
      </c>
      <c r="F100" s="9">
        <v>115.79617887050517</v>
      </c>
      <c r="G100" s="10">
        <v>41671</v>
      </c>
      <c r="H100" s="11" t="s">
        <v>29</v>
      </c>
      <c r="I100" s="11" t="s">
        <v>33</v>
      </c>
      <c r="J100" s="11">
        <f t="shared" si="2"/>
        <v>2014</v>
      </c>
      <c r="K100" t="str">
        <f t="shared" si="3"/>
        <v>no</v>
      </c>
    </row>
    <row r="101" spans="3:11" x14ac:dyDescent="0.25">
      <c r="C101" s="8" t="s">
        <v>8</v>
      </c>
      <c r="D101" s="9">
        <v>342.54295517803257</v>
      </c>
      <c r="E101" s="9">
        <v>51.381443276704886</v>
      </c>
      <c r="F101" s="9">
        <v>393.92439845473746</v>
      </c>
      <c r="G101" s="10">
        <v>41640</v>
      </c>
      <c r="H101" s="11" t="s">
        <v>14</v>
      </c>
      <c r="I101" s="11" t="s">
        <v>19</v>
      </c>
      <c r="J101" s="11">
        <f t="shared" si="2"/>
        <v>2014</v>
      </c>
      <c r="K101" t="str">
        <f t="shared" si="3"/>
        <v>no</v>
      </c>
    </row>
    <row r="102" spans="3:11" x14ac:dyDescent="0.25">
      <c r="C102" s="8" t="s">
        <v>28</v>
      </c>
      <c r="D102" s="9">
        <v>810.88675966839219</v>
      </c>
      <c r="E102" s="9">
        <v>81.088675966839219</v>
      </c>
      <c r="F102" s="9">
        <v>891.97543563523141</v>
      </c>
      <c r="G102" s="10">
        <v>41791</v>
      </c>
      <c r="H102" s="11" t="s">
        <v>21</v>
      </c>
      <c r="I102" s="11" t="s">
        <v>26</v>
      </c>
      <c r="J102" s="11">
        <f t="shared" si="2"/>
        <v>2014</v>
      </c>
      <c r="K102" t="str">
        <f t="shared" si="3"/>
        <v>no</v>
      </c>
    </row>
    <row r="103" spans="3:11" x14ac:dyDescent="0.25">
      <c r="C103" s="8" t="s">
        <v>11</v>
      </c>
      <c r="D103" s="9">
        <v>6436.8690950141172</v>
      </c>
      <c r="E103" s="9">
        <v>2252.904183254941</v>
      </c>
      <c r="F103" s="9">
        <v>8689.7732782690582</v>
      </c>
      <c r="G103" s="10">
        <v>41791</v>
      </c>
      <c r="H103" s="11" t="s">
        <v>9</v>
      </c>
      <c r="I103" s="11" t="s">
        <v>36</v>
      </c>
      <c r="J103" s="11">
        <f t="shared" si="2"/>
        <v>2014</v>
      </c>
      <c r="K103" t="str">
        <f t="shared" si="3"/>
        <v>si</v>
      </c>
    </row>
    <row r="104" spans="3:11" x14ac:dyDescent="0.25">
      <c r="C104" s="8" t="s">
        <v>11</v>
      </c>
      <c r="D104" s="9">
        <v>8401.8745253706584</v>
      </c>
      <c r="E104" s="9">
        <v>2940.6560838797304</v>
      </c>
      <c r="F104" s="9">
        <v>11342.530609250389</v>
      </c>
      <c r="G104" s="10">
        <v>41791</v>
      </c>
      <c r="H104" s="11" t="s">
        <v>9</v>
      </c>
      <c r="I104" s="11" t="s">
        <v>35</v>
      </c>
      <c r="J104" s="11">
        <f t="shared" si="2"/>
        <v>2014</v>
      </c>
      <c r="K104" t="str">
        <f t="shared" si="3"/>
        <v>si</v>
      </c>
    </row>
    <row r="105" spans="3:11" x14ac:dyDescent="0.25">
      <c r="C105" s="8" t="s">
        <v>17</v>
      </c>
      <c r="D105" s="9">
        <v>136.79231847299889</v>
      </c>
      <c r="E105" s="9">
        <v>6.8396159236499443</v>
      </c>
      <c r="F105" s="9">
        <v>143.63193439664883</v>
      </c>
      <c r="G105" s="10">
        <v>41699</v>
      </c>
      <c r="H105" s="11" t="s">
        <v>29</v>
      </c>
      <c r="I105" s="11" t="s">
        <v>33</v>
      </c>
      <c r="J105" s="11">
        <f t="shared" si="2"/>
        <v>2014</v>
      </c>
      <c r="K105" t="str">
        <f t="shared" si="3"/>
        <v>no</v>
      </c>
    </row>
    <row r="106" spans="3:11" x14ac:dyDescent="0.25">
      <c r="C106" s="8" t="s">
        <v>8</v>
      </c>
      <c r="D106" s="9">
        <v>273.47949174964015</v>
      </c>
      <c r="E106" s="9">
        <v>41.021923762446022</v>
      </c>
      <c r="F106" s="9">
        <v>314.50141551208617</v>
      </c>
      <c r="G106" s="10">
        <v>41518</v>
      </c>
      <c r="H106" s="11" t="s">
        <v>29</v>
      </c>
      <c r="I106" s="11" t="s">
        <v>34</v>
      </c>
      <c r="J106" s="11">
        <f t="shared" si="2"/>
        <v>2013</v>
      </c>
      <c r="K106" t="str">
        <f t="shared" si="3"/>
        <v>no</v>
      </c>
    </row>
    <row r="107" spans="3:11" x14ac:dyDescent="0.25">
      <c r="C107" s="8" t="s">
        <v>8</v>
      </c>
      <c r="D107" s="9">
        <v>804.68945300071937</v>
      </c>
      <c r="E107" s="9">
        <v>120.70341795010791</v>
      </c>
      <c r="F107" s="9">
        <v>925.39287095082727</v>
      </c>
      <c r="G107" s="10">
        <v>41791</v>
      </c>
      <c r="H107" s="11" t="s">
        <v>29</v>
      </c>
      <c r="I107" s="11" t="s">
        <v>30</v>
      </c>
      <c r="J107" s="11">
        <f t="shared" si="2"/>
        <v>2014</v>
      </c>
      <c r="K107" t="str">
        <f t="shared" si="3"/>
        <v>no</v>
      </c>
    </row>
    <row r="108" spans="3:11" x14ac:dyDescent="0.25">
      <c r="C108" s="8" t="s">
        <v>8</v>
      </c>
      <c r="D108" s="9">
        <v>766.88695734355861</v>
      </c>
      <c r="E108" s="9">
        <v>115.03304360153379</v>
      </c>
      <c r="F108" s="9">
        <v>881.92014094509204</v>
      </c>
      <c r="G108" s="10">
        <v>41640</v>
      </c>
      <c r="H108" s="11" t="s">
        <v>9</v>
      </c>
      <c r="I108" s="11" t="s">
        <v>10</v>
      </c>
      <c r="J108" s="11">
        <f t="shared" si="2"/>
        <v>2014</v>
      </c>
      <c r="K108" t="str">
        <f t="shared" si="3"/>
        <v>no</v>
      </c>
    </row>
    <row r="109" spans="3:11" x14ac:dyDescent="0.25">
      <c r="C109" s="8" t="s">
        <v>20</v>
      </c>
      <c r="D109" s="9">
        <v>100135.87902484</v>
      </c>
      <c r="E109" s="9">
        <v>0</v>
      </c>
      <c r="F109" s="9">
        <v>135.87902484091501</v>
      </c>
      <c r="G109" s="12">
        <v>41791</v>
      </c>
      <c r="H109" s="11" t="s">
        <v>21</v>
      </c>
      <c r="I109" s="11" t="s">
        <v>26</v>
      </c>
      <c r="J109" s="11">
        <f t="shared" si="2"/>
        <v>2014</v>
      </c>
      <c r="K109" t="str">
        <f t="shared" si="3"/>
        <v>no</v>
      </c>
    </row>
    <row r="110" spans="3:11" x14ac:dyDescent="0.25">
      <c r="C110" s="8" t="s">
        <v>17</v>
      </c>
      <c r="D110" s="9">
        <v>243.55018497726633</v>
      </c>
      <c r="E110" s="9">
        <v>12.177509248863316</v>
      </c>
      <c r="F110" s="9">
        <v>255.72769422612964</v>
      </c>
      <c r="G110" s="10">
        <v>41640</v>
      </c>
      <c r="H110" s="11" t="s">
        <v>12</v>
      </c>
      <c r="I110" s="11" t="s">
        <v>18</v>
      </c>
      <c r="J110" s="11">
        <f t="shared" si="2"/>
        <v>2014</v>
      </c>
      <c r="K110" t="str">
        <f t="shared" si="3"/>
        <v>no</v>
      </c>
    </row>
    <row r="111" spans="3:11" x14ac:dyDescent="0.25">
      <c r="C111" s="8" t="s">
        <v>8</v>
      </c>
      <c r="D111" s="9">
        <v>507.76375137959917</v>
      </c>
      <c r="E111" s="9">
        <v>76.164562706939876</v>
      </c>
      <c r="F111" s="9">
        <v>583.9283140865391</v>
      </c>
      <c r="G111" s="10">
        <v>41760</v>
      </c>
      <c r="H111" s="11" t="s">
        <v>21</v>
      </c>
      <c r="I111" s="11" t="s">
        <v>26</v>
      </c>
      <c r="J111" s="11">
        <f t="shared" si="2"/>
        <v>2014</v>
      </c>
      <c r="K111" t="str">
        <f t="shared" si="3"/>
        <v>no</v>
      </c>
    </row>
    <row r="112" spans="3:11" x14ac:dyDescent="0.25">
      <c r="C112" s="8" t="s">
        <v>11</v>
      </c>
      <c r="D112" s="9">
        <v>8201.729064603569</v>
      </c>
      <c r="E112" s="9">
        <v>2870.6051726112491</v>
      </c>
      <c r="F112" s="9">
        <v>11072.334237214818</v>
      </c>
      <c r="G112" s="10">
        <v>41487</v>
      </c>
      <c r="H112" s="11" t="s">
        <v>12</v>
      </c>
      <c r="I112" s="11" t="s">
        <v>18</v>
      </c>
      <c r="J112" s="11">
        <f t="shared" si="2"/>
        <v>2013</v>
      </c>
      <c r="K112" t="str">
        <f t="shared" si="3"/>
        <v>si</v>
      </c>
    </row>
    <row r="113" spans="3:11" x14ac:dyDescent="0.25">
      <c r="C113" s="8" t="s">
        <v>8</v>
      </c>
      <c r="D113" s="9">
        <v>454.79750829144905</v>
      </c>
      <c r="E113" s="9">
        <v>68.219626243717357</v>
      </c>
      <c r="F113" s="9">
        <v>523.01713453516641</v>
      </c>
      <c r="G113" s="10">
        <v>41487</v>
      </c>
      <c r="H113" s="11" t="s">
        <v>29</v>
      </c>
      <c r="I113" s="11" t="s">
        <v>33</v>
      </c>
      <c r="J113" s="11">
        <f t="shared" si="2"/>
        <v>2013</v>
      </c>
      <c r="K113" t="str">
        <f t="shared" si="3"/>
        <v>no</v>
      </c>
    </row>
    <row r="114" spans="3:11" x14ac:dyDescent="0.25">
      <c r="C114" s="8" t="s">
        <v>20</v>
      </c>
      <c r="D114" s="9">
        <v>85.532802511988848</v>
      </c>
      <c r="E114" s="9">
        <v>0</v>
      </c>
      <c r="F114" s="9">
        <v>85.532802511988848</v>
      </c>
      <c r="G114" s="10">
        <v>41609</v>
      </c>
      <c r="H114" s="11" t="s">
        <v>14</v>
      </c>
      <c r="I114" s="11" t="s">
        <v>27</v>
      </c>
      <c r="J114" s="11">
        <f t="shared" si="2"/>
        <v>2013</v>
      </c>
      <c r="K114" t="str">
        <f t="shared" si="3"/>
        <v>no</v>
      </c>
    </row>
    <row r="115" spans="3:11" x14ac:dyDescent="0.25">
      <c r="C115" s="8" t="s">
        <v>28</v>
      </c>
      <c r="D115" s="9">
        <v>485.33567554659385</v>
      </c>
      <c r="E115" s="9">
        <v>48.533567554659385</v>
      </c>
      <c r="F115" s="9">
        <v>533.86924310125323</v>
      </c>
      <c r="G115" s="10">
        <v>41640</v>
      </c>
      <c r="H115" s="11" t="s">
        <v>14</v>
      </c>
      <c r="I115" s="11" t="s">
        <v>27</v>
      </c>
      <c r="J115" s="11">
        <f t="shared" si="2"/>
        <v>2014</v>
      </c>
      <c r="K115" t="str">
        <f t="shared" si="3"/>
        <v>no</v>
      </c>
    </row>
    <row r="116" spans="3:11" x14ac:dyDescent="0.25">
      <c r="C116" s="8" t="s">
        <v>17</v>
      </c>
      <c r="D116" s="9">
        <v>65.188383519853232</v>
      </c>
      <c r="E116" s="9">
        <v>3.2594191759926616</v>
      </c>
      <c r="F116" s="9">
        <v>68.447802695845894</v>
      </c>
      <c r="G116" s="10">
        <v>41760</v>
      </c>
      <c r="H116" s="11" t="s">
        <v>14</v>
      </c>
      <c r="I116" s="11" t="s">
        <v>15</v>
      </c>
      <c r="J116" s="11">
        <f t="shared" si="2"/>
        <v>2014</v>
      </c>
      <c r="K116" t="str">
        <f t="shared" si="3"/>
        <v>no</v>
      </c>
    </row>
    <row r="117" spans="3:11" x14ac:dyDescent="0.25">
      <c r="C117" s="8" t="s">
        <v>17</v>
      </c>
      <c r="D117" s="9">
        <v>466.87760820441326</v>
      </c>
      <c r="E117" s="9">
        <v>23.343880410220663</v>
      </c>
      <c r="F117" s="9">
        <v>490.22148861463393</v>
      </c>
      <c r="G117" s="10">
        <v>41609</v>
      </c>
      <c r="H117" s="11" t="s">
        <v>12</v>
      </c>
      <c r="I117" s="11" t="s">
        <v>31</v>
      </c>
      <c r="J117" s="11">
        <f t="shared" si="2"/>
        <v>2013</v>
      </c>
      <c r="K117" t="str">
        <f t="shared" si="3"/>
        <v>no</v>
      </c>
    </row>
    <row r="118" spans="3:11" x14ac:dyDescent="0.25">
      <c r="C118" s="8" t="s">
        <v>17</v>
      </c>
      <c r="D118" s="9">
        <v>35.411008863320603</v>
      </c>
      <c r="E118" s="9">
        <v>1.7705504431660302</v>
      </c>
      <c r="F118" s="9">
        <v>37.181559306486633</v>
      </c>
      <c r="G118" s="10">
        <v>41548</v>
      </c>
      <c r="H118" s="11" t="s">
        <v>9</v>
      </c>
      <c r="I118" s="11" t="s">
        <v>10</v>
      </c>
      <c r="J118" s="11">
        <f t="shared" si="2"/>
        <v>2013</v>
      </c>
      <c r="K118" t="str">
        <f t="shared" si="3"/>
        <v>no</v>
      </c>
    </row>
    <row r="119" spans="3:11" x14ac:dyDescent="0.25">
      <c r="C119" s="8" t="s">
        <v>20</v>
      </c>
      <c r="D119" s="9">
        <v>121.69000864164445</v>
      </c>
      <c r="E119" s="9">
        <v>0</v>
      </c>
      <c r="F119" s="9">
        <v>121.69000864164445</v>
      </c>
      <c r="G119" s="10">
        <v>41456</v>
      </c>
      <c r="H119" s="11" t="s">
        <v>12</v>
      </c>
      <c r="I119" s="11" t="s">
        <v>13</v>
      </c>
      <c r="J119" s="11">
        <f t="shared" si="2"/>
        <v>2013</v>
      </c>
      <c r="K119" t="str">
        <f t="shared" si="3"/>
        <v>no</v>
      </c>
    </row>
    <row r="120" spans="3:11" x14ac:dyDescent="0.25">
      <c r="C120" s="8" t="s">
        <v>17</v>
      </c>
      <c r="D120" s="9">
        <v>2.8778171167687105</v>
      </c>
      <c r="E120" s="9">
        <v>0.14389085583843553</v>
      </c>
      <c r="F120" s="9">
        <v>3.0217079726071461</v>
      </c>
      <c r="G120" s="10">
        <v>41579</v>
      </c>
      <c r="H120" s="11" t="s">
        <v>21</v>
      </c>
      <c r="I120" s="11" t="s">
        <v>26</v>
      </c>
      <c r="J120" s="11">
        <f t="shared" si="2"/>
        <v>2013</v>
      </c>
      <c r="K120" t="str">
        <f t="shared" si="3"/>
        <v>no</v>
      </c>
    </row>
    <row r="121" spans="3:11" x14ac:dyDescent="0.25">
      <c r="C121" s="8" t="s">
        <v>20</v>
      </c>
      <c r="D121" s="9">
        <v>48.430223232935532</v>
      </c>
      <c r="E121" s="9">
        <v>0</v>
      </c>
      <c r="F121" s="9">
        <v>48.430223232935532</v>
      </c>
      <c r="G121" s="10">
        <v>41609</v>
      </c>
      <c r="H121" s="11" t="s">
        <v>9</v>
      </c>
      <c r="I121" s="11" t="s">
        <v>36</v>
      </c>
      <c r="J121" s="11">
        <f t="shared" si="2"/>
        <v>2013</v>
      </c>
      <c r="K121" t="str">
        <f t="shared" si="3"/>
        <v>no</v>
      </c>
    </row>
    <row r="122" spans="3:11" x14ac:dyDescent="0.25">
      <c r="C122" s="8" t="s">
        <v>8</v>
      </c>
      <c r="D122" s="9">
        <v>166.47566971550987</v>
      </c>
      <c r="E122" s="9">
        <v>24.97135045732648</v>
      </c>
      <c r="F122" s="9">
        <v>191.44702017283635</v>
      </c>
      <c r="G122" s="10">
        <v>41487</v>
      </c>
      <c r="H122" s="11" t="s">
        <v>29</v>
      </c>
      <c r="I122" s="11" t="s">
        <v>37</v>
      </c>
      <c r="J122" s="11">
        <f t="shared" si="2"/>
        <v>2013</v>
      </c>
      <c r="K122" t="str">
        <f t="shared" si="3"/>
        <v>no</v>
      </c>
    </row>
    <row r="123" spans="3:11" x14ac:dyDescent="0.25">
      <c r="C123" s="8" t="s">
        <v>25</v>
      </c>
      <c r="D123" s="9">
        <v>774.69681579896132</v>
      </c>
      <c r="E123" s="9">
        <v>116.2045223698442</v>
      </c>
      <c r="F123" s="9">
        <v>890.90133816880552</v>
      </c>
      <c r="G123" s="10">
        <v>41760</v>
      </c>
      <c r="H123" s="11" t="s">
        <v>12</v>
      </c>
      <c r="I123" s="11" t="s">
        <v>31</v>
      </c>
      <c r="J123" s="11">
        <f t="shared" si="2"/>
        <v>2014</v>
      </c>
      <c r="K123" t="str">
        <f t="shared" si="3"/>
        <v>no</v>
      </c>
    </row>
    <row r="124" spans="3:11" ht="15.75" thickBot="1" x14ac:dyDescent="0.3">
      <c r="C124" s="13" t="s">
        <v>23</v>
      </c>
      <c r="D124" s="14">
        <v>6938.0486527188623</v>
      </c>
      <c r="E124" s="14">
        <v>346.90243263594311</v>
      </c>
      <c r="F124" s="14">
        <v>7284.9510853548054</v>
      </c>
      <c r="G124" s="15">
        <v>41699</v>
      </c>
      <c r="H124" s="16" t="s">
        <v>29</v>
      </c>
      <c r="I124" s="16" t="s">
        <v>37</v>
      </c>
      <c r="J124" s="16">
        <f t="shared" si="2"/>
        <v>2014</v>
      </c>
      <c r="K124" t="str">
        <f t="shared" si="3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T123"/>
  <sheetViews>
    <sheetView workbookViewId="0">
      <selection activeCell="B2" sqref="B2"/>
    </sheetView>
  </sheetViews>
  <sheetFormatPr baseColWidth="10" defaultRowHeight="15" x14ac:dyDescent="0.25"/>
  <sheetData>
    <row r="2" spans="2:20" x14ac:dyDescent="0.2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1" t="s">
        <v>5</v>
      </c>
      <c r="H2" s="1" t="s">
        <v>6</v>
      </c>
      <c r="I2" s="1" t="s">
        <v>7</v>
      </c>
      <c r="K2" s="1" t="s">
        <v>0</v>
      </c>
      <c r="M2" s="1" t="s">
        <v>0</v>
      </c>
      <c r="N2" s="2" t="s">
        <v>1</v>
      </c>
      <c r="O2" s="2" t="s">
        <v>2</v>
      </c>
      <c r="P2" s="2" t="s">
        <v>3</v>
      </c>
      <c r="Q2" s="3" t="s">
        <v>4</v>
      </c>
      <c r="R2" s="1" t="s">
        <v>5</v>
      </c>
      <c r="S2" s="1" t="s">
        <v>6</v>
      </c>
      <c r="T2" s="1" t="s">
        <v>7</v>
      </c>
    </row>
    <row r="3" spans="2:20" x14ac:dyDescent="0.25">
      <c r="B3" s="4" t="s">
        <v>8</v>
      </c>
      <c r="C3" s="5">
        <v>964.99744649918284</v>
      </c>
      <c r="D3" s="5">
        <v>144.74961697487743</v>
      </c>
      <c r="E3" s="5">
        <v>1109.7470634740603</v>
      </c>
      <c r="F3" s="6">
        <v>41609</v>
      </c>
      <c r="G3" s="7" t="s">
        <v>9</v>
      </c>
      <c r="H3" s="7" t="s">
        <v>10</v>
      </c>
      <c r="I3" s="7">
        <f>YEAR(F3)</f>
        <v>2013</v>
      </c>
      <c r="K3" s="4" t="s">
        <v>11</v>
      </c>
      <c r="M3" s="8" t="s">
        <v>11</v>
      </c>
      <c r="N3" s="9">
        <v>9935.509924107464</v>
      </c>
      <c r="O3" s="9">
        <v>3477.4284734376124</v>
      </c>
      <c r="P3" s="9">
        <v>13412.938397545076</v>
      </c>
      <c r="Q3" s="10">
        <v>41760</v>
      </c>
      <c r="R3" s="11" t="s">
        <v>12</v>
      </c>
      <c r="S3" s="11" t="s">
        <v>13</v>
      </c>
      <c r="T3" s="11">
        <v>2014</v>
      </c>
    </row>
    <row r="4" spans="2:20" x14ac:dyDescent="0.25">
      <c r="B4" s="8" t="s">
        <v>11</v>
      </c>
      <c r="C4" s="9">
        <v>9935.509924107464</v>
      </c>
      <c r="D4" s="9">
        <v>3477.4284734376124</v>
      </c>
      <c r="E4" s="9">
        <v>13412.938397545076</v>
      </c>
      <c r="F4" s="10">
        <v>41760</v>
      </c>
      <c r="G4" s="11" t="s">
        <v>12</v>
      </c>
      <c r="H4" s="11" t="s">
        <v>13</v>
      </c>
      <c r="I4" s="11">
        <f t="shared" ref="I4:I67" si="0">YEAR(F4)</f>
        <v>2014</v>
      </c>
      <c r="M4" s="8" t="s">
        <v>11</v>
      </c>
      <c r="N4" s="9">
        <v>7093.8600967201637</v>
      </c>
      <c r="O4" s="9">
        <v>2482.8510338520573</v>
      </c>
      <c r="P4" s="9">
        <v>9576.711130572221</v>
      </c>
      <c r="Q4" s="10">
        <v>41609</v>
      </c>
      <c r="R4" s="11" t="s">
        <v>14</v>
      </c>
      <c r="S4" s="11" t="s">
        <v>15</v>
      </c>
      <c r="T4" s="11">
        <v>2013</v>
      </c>
    </row>
    <row r="5" spans="2:20" x14ac:dyDescent="0.25">
      <c r="B5" s="8" t="s">
        <v>11</v>
      </c>
      <c r="C5" s="9">
        <v>7093.8600967201637</v>
      </c>
      <c r="D5" s="9">
        <v>2482.8510338520573</v>
      </c>
      <c r="E5" s="9">
        <v>9576.711130572221</v>
      </c>
      <c r="F5" s="10">
        <v>41609</v>
      </c>
      <c r="G5" s="11" t="s">
        <v>14</v>
      </c>
      <c r="H5" s="11" t="s">
        <v>15</v>
      </c>
      <c r="I5" s="11">
        <f t="shared" si="0"/>
        <v>2013</v>
      </c>
      <c r="M5" s="8" t="s">
        <v>11</v>
      </c>
      <c r="N5" s="9">
        <v>4578.6409394349903</v>
      </c>
      <c r="O5" s="9">
        <v>1602.5243288022466</v>
      </c>
      <c r="P5" s="9">
        <v>6181.1652682372369</v>
      </c>
      <c r="Q5" s="10">
        <v>41579</v>
      </c>
      <c r="R5" s="11" t="s">
        <v>14</v>
      </c>
      <c r="S5" s="11" t="s">
        <v>27</v>
      </c>
      <c r="T5" s="11">
        <v>2013</v>
      </c>
    </row>
    <row r="6" spans="2:20" x14ac:dyDescent="0.25">
      <c r="B6" s="8" t="s">
        <v>8</v>
      </c>
      <c r="C6" s="9">
        <v>143.50571940485679</v>
      </c>
      <c r="D6" s="9">
        <v>21.525857910728519</v>
      </c>
      <c r="E6" s="9">
        <v>165.03157731558531</v>
      </c>
      <c r="F6" s="10">
        <v>41487</v>
      </c>
      <c r="G6" s="11" t="s">
        <v>9</v>
      </c>
      <c r="H6" s="11" t="s">
        <v>16</v>
      </c>
      <c r="I6" s="11">
        <f t="shared" si="0"/>
        <v>2013</v>
      </c>
      <c r="M6" s="8" t="s">
        <v>11</v>
      </c>
      <c r="N6" s="9">
        <v>152.60219832271105</v>
      </c>
      <c r="O6" s="9">
        <v>53.410769412948866</v>
      </c>
      <c r="P6" s="9">
        <v>206.01296773565991</v>
      </c>
      <c r="Q6" s="10">
        <v>41487</v>
      </c>
      <c r="R6" s="11" t="s">
        <v>9</v>
      </c>
      <c r="S6" s="11" t="s">
        <v>16</v>
      </c>
      <c r="T6" s="11">
        <v>2013</v>
      </c>
    </row>
    <row r="7" spans="2:20" x14ac:dyDescent="0.25">
      <c r="B7" s="8" t="s">
        <v>17</v>
      </c>
      <c r="C7" s="9">
        <v>92.782871308372705</v>
      </c>
      <c r="D7" s="9">
        <v>4.6391435654186353</v>
      </c>
      <c r="E7" s="9">
        <v>97.422014873791341</v>
      </c>
      <c r="F7" s="10">
        <v>41699</v>
      </c>
      <c r="G7" s="11" t="s">
        <v>14</v>
      </c>
      <c r="H7" s="11" t="s">
        <v>15</v>
      </c>
      <c r="I7" s="11">
        <f t="shared" si="0"/>
        <v>2014</v>
      </c>
      <c r="M7" s="8" t="s">
        <v>11</v>
      </c>
      <c r="N7" s="9">
        <v>2466.2326240104449</v>
      </c>
      <c r="O7" s="9">
        <v>863.1814184036557</v>
      </c>
      <c r="P7" s="9">
        <v>3329.4140424141005</v>
      </c>
      <c r="Q7" s="10">
        <v>41730</v>
      </c>
      <c r="R7" s="11" t="s">
        <v>14</v>
      </c>
      <c r="S7" s="11" t="s">
        <v>27</v>
      </c>
      <c r="T7" s="11">
        <v>2014</v>
      </c>
    </row>
    <row r="8" spans="2:20" x14ac:dyDescent="0.25">
      <c r="B8" s="8" t="s">
        <v>17</v>
      </c>
      <c r="C8" s="9">
        <v>134.42988772567332</v>
      </c>
      <c r="D8" s="9">
        <v>6.7214943862836662</v>
      </c>
      <c r="E8" s="9">
        <v>141.15138211195699</v>
      </c>
      <c r="F8" s="10">
        <v>41671</v>
      </c>
      <c r="G8" s="11" t="s">
        <v>12</v>
      </c>
      <c r="H8" s="11" t="s">
        <v>18</v>
      </c>
      <c r="I8" s="11">
        <f t="shared" si="0"/>
        <v>2014</v>
      </c>
      <c r="M8" s="8" t="s">
        <v>11</v>
      </c>
      <c r="N8" s="9">
        <v>5820.0203618252999</v>
      </c>
      <c r="O8" s="9">
        <v>2037.0071266388547</v>
      </c>
      <c r="P8" s="9">
        <v>7857.0274884641549</v>
      </c>
      <c r="Q8" s="10">
        <v>41791</v>
      </c>
      <c r="R8" s="11" t="s">
        <v>12</v>
      </c>
      <c r="S8" s="11" t="s">
        <v>13</v>
      </c>
      <c r="T8" s="11">
        <v>2014</v>
      </c>
    </row>
    <row r="9" spans="2:20" x14ac:dyDescent="0.25">
      <c r="B9" s="8" t="s">
        <v>17</v>
      </c>
      <c r="C9" s="9">
        <v>369.4390402015415</v>
      </c>
      <c r="D9" s="9">
        <v>18.471952010077075</v>
      </c>
      <c r="E9" s="9">
        <v>387.91099221161858</v>
      </c>
      <c r="F9" s="10">
        <v>41456</v>
      </c>
      <c r="G9" s="11" t="s">
        <v>14</v>
      </c>
      <c r="H9" s="11" t="s">
        <v>19</v>
      </c>
      <c r="I9" s="11">
        <f t="shared" si="0"/>
        <v>2013</v>
      </c>
      <c r="M9" s="8" t="s">
        <v>11</v>
      </c>
      <c r="N9" s="9">
        <v>2945.4442352107435</v>
      </c>
      <c r="O9" s="9">
        <v>1030.9054823237602</v>
      </c>
      <c r="P9" s="9">
        <v>3976.3497175345037</v>
      </c>
      <c r="Q9" s="10">
        <v>41518</v>
      </c>
      <c r="R9" s="11" t="s">
        <v>29</v>
      </c>
      <c r="S9" s="11" t="s">
        <v>33</v>
      </c>
      <c r="T9" s="11">
        <v>2013</v>
      </c>
    </row>
    <row r="10" spans="2:20" x14ac:dyDescent="0.25">
      <c r="B10" s="8" t="s">
        <v>20</v>
      </c>
      <c r="C10" s="9">
        <v>83.825018739935331</v>
      </c>
      <c r="D10" s="9">
        <v>0</v>
      </c>
      <c r="E10" s="9">
        <v>83.825018739935331</v>
      </c>
      <c r="F10" s="10">
        <v>41518</v>
      </c>
      <c r="G10" s="11" t="s">
        <v>21</v>
      </c>
      <c r="H10" s="11" t="s">
        <v>22</v>
      </c>
      <c r="I10" s="11">
        <f t="shared" si="0"/>
        <v>2013</v>
      </c>
      <c r="M10" s="8" t="s">
        <v>11</v>
      </c>
      <c r="N10" s="9">
        <v>4675.7002740196185</v>
      </c>
      <c r="O10" s="9">
        <v>1636.4950959068665</v>
      </c>
      <c r="P10" s="9">
        <v>6312.195369926485</v>
      </c>
      <c r="Q10" s="10">
        <v>41548</v>
      </c>
      <c r="R10" s="11" t="s">
        <v>21</v>
      </c>
      <c r="S10" s="11" t="s">
        <v>26</v>
      </c>
      <c r="T10" s="11">
        <v>2013</v>
      </c>
    </row>
    <row r="11" spans="2:20" x14ac:dyDescent="0.25">
      <c r="B11" s="8" t="s">
        <v>23</v>
      </c>
      <c r="C11" s="9">
        <v>2826.6073893246357</v>
      </c>
      <c r="D11" s="9">
        <v>141.33036946623179</v>
      </c>
      <c r="E11" s="9">
        <v>2967.9377587908675</v>
      </c>
      <c r="F11" s="10">
        <v>41730</v>
      </c>
      <c r="G11" s="11" t="s">
        <v>9</v>
      </c>
      <c r="H11" s="11" t="s">
        <v>24</v>
      </c>
      <c r="I11" s="11">
        <f t="shared" si="0"/>
        <v>2014</v>
      </c>
      <c r="M11" s="8" t="s">
        <v>11</v>
      </c>
      <c r="N11" s="9">
        <v>3321.9572891539428</v>
      </c>
      <c r="O11" s="9">
        <v>1162.68505120388</v>
      </c>
      <c r="P11" s="9">
        <v>4484.6423403578228</v>
      </c>
      <c r="Q11" s="10">
        <v>41518</v>
      </c>
      <c r="R11" s="11" t="s">
        <v>29</v>
      </c>
      <c r="S11" s="11" t="s">
        <v>33</v>
      </c>
      <c r="T11" s="11">
        <v>2013</v>
      </c>
    </row>
    <row r="12" spans="2:20" x14ac:dyDescent="0.25">
      <c r="B12" s="8" t="s">
        <v>25</v>
      </c>
      <c r="C12" s="9">
        <v>834.39827263464394</v>
      </c>
      <c r="D12" s="9">
        <v>125.15974089519659</v>
      </c>
      <c r="E12" s="9">
        <v>959.55801352984054</v>
      </c>
      <c r="F12" s="10">
        <v>41671</v>
      </c>
      <c r="G12" s="11" t="s">
        <v>21</v>
      </c>
      <c r="H12" s="11" t="s">
        <v>26</v>
      </c>
      <c r="I12" s="11">
        <f t="shared" si="0"/>
        <v>2014</v>
      </c>
      <c r="M12" s="8" t="s">
        <v>11</v>
      </c>
      <c r="N12" s="9">
        <v>4731.8248354531534</v>
      </c>
      <c r="O12" s="9">
        <v>1656.1386924086037</v>
      </c>
      <c r="P12" s="9">
        <v>6387.963527861757</v>
      </c>
      <c r="Q12" s="10">
        <v>41671</v>
      </c>
      <c r="R12" s="11" t="s">
        <v>29</v>
      </c>
      <c r="S12" s="11" t="s">
        <v>34</v>
      </c>
      <c r="T12" s="11">
        <v>2014</v>
      </c>
    </row>
    <row r="13" spans="2:20" x14ac:dyDescent="0.25">
      <c r="B13" s="8" t="s">
        <v>20</v>
      </c>
      <c r="C13" s="9">
        <v>8.4419796840847994</v>
      </c>
      <c r="D13" s="9">
        <v>0</v>
      </c>
      <c r="E13" s="9">
        <v>8.4419796840847994</v>
      </c>
      <c r="F13" s="10">
        <v>41791</v>
      </c>
      <c r="G13" s="11" t="s">
        <v>14</v>
      </c>
      <c r="H13" s="11" t="s">
        <v>19</v>
      </c>
      <c r="I13" s="11">
        <f t="shared" si="0"/>
        <v>2014</v>
      </c>
      <c r="M13" s="8" t="s">
        <v>11</v>
      </c>
      <c r="N13" s="9">
        <v>1129.2427178705111</v>
      </c>
      <c r="O13" s="9">
        <v>395.23495125467889</v>
      </c>
      <c r="P13" s="9">
        <v>1524.47766912519</v>
      </c>
      <c r="Q13" s="10">
        <v>41640</v>
      </c>
      <c r="R13" s="11" t="s">
        <v>12</v>
      </c>
      <c r="S13" s="11" t="s">
        <v>31</v>
      </c>
      <c r="T13" s="11">
        <v>2014</v>
      </c>
    </row>
    <row r="14" spans="2:20" x14ac:dyDescent="0.25">
      <c r="B14" s="8" t="s">
        <v>11</v>
      </c>
      <c r="C14" s="9">
        <v>4578.6409394349903</v>
      </c>
      <c r="D14" s="9">
        <v>1602.5243288022466</v>
      </c>
      <c r="E14" s="9">
        <v>6181.1652682372369</v>
      </c>
      <c r="F14" s="10">
        <v>41579</v>
      </c>
      <c r="G14" s="11" t="s">
        <v>14</v>
      </c>
      <c r="H14" s="11" t="s">
        <v>27</v>
      </c>
      <c r="I14" s="11">
        <f t="shared" si="0"/>
        <v>2013</v>
      </c>
      <c r="M14" s="8" t="s">
        <v>11</v>
      </c>
      <c r="N14" s="9">
        <v>5426.33633074729</v>
      </c>
      <c r="O14" s="9">
        <v>1899.2177157615513</v>
      </c>
      <c r="P14" s="9">
        <v>7325.5540465088416</v>
      </c>
      <c r="Q14" s="10">
        <v>41456</v>
      </c>
      <c r="R14" s="11" t="s">
        <v>9</v>
      </c>
      <c r="S14" s="11" t="s">
        <v>16</v>
      </c>
      <c r="T14" s="11">
        <v>2013</v>
      </c>
    </row>
    <row r="15" spans="2:20" x14ac:dyDescent="0.25">
      <c r="B15" s="8" t="s">
        <v>11</v>
      </c>
      <c r="C15" s="9">
        <v>152.60219832271105</v>
      </c>
      <c r="D15" s="9">
        <v>53.410769412948866</v>
      </c>
      <c r="E15" s="9">
        <v>206.01296773565991</v>
      </c>
      <c r="F15" s="10">
        <v>41487</v>
      </c>
      <c r="G15" s="11" t="s">
        <v>9</v>
      </c>
      <c r="H15" s="11" t="s">
        <v>16</v>
      </c>
      <c r="I15" s="11">
        <f t="shared" si="0"/>
        <v>2013</v>
      </c>
      <c r="M15" s="8" t="s">
        <v>11</v>
      </c>
      <c r="N15" s="9">
        <v>2211.6380564511928</v>
      </c>
      <c r="O15" s="9">
        <v>774.07331975791749</v>
      </c>
      <c r="P15" s="9">
        <v>2985.7113762091103</v>
      </c>
      <c r="Q15" s="10">
        <v>41760</v>
      </c>
      <c r="R15" s="11" t="s">
        <v>9</v>
      </c>
      <c r="S15" s="11" t="s">
        <v>16</v>
      </c>
      <c r="T15" s="11">
        <v>2014</v>
      </c>
    </row>
    <row r="16" spans="2:20" x14ac:dyDescent="0.25">
      <c r="B16" s="8" t="s">
        <v>8</v>
      </c>
      <c r="C16" s="9">
        <v>2.725225823155597</v>
      </c>
      <c r="D16" s="9">
        <v>0.40878387347333955</v>
      </c>
      <c r="E16" s="9">
        <v>3.1340096966289366</v>
      </c>
      <c r="F16" s="10">
        <v>41640</v>
      </c>
      <c r="G16" s="11" t="s">
        <v>21</v>
      </c>
      <c r="H16" s="11" t="s">
        <v>22</v>
      </c>
      <c r="I16" s="11">
        <f t="shared" si="0"/>
        <v>2014</v>
      </c>
      <c r="M16" s="8" t="s">
        <v>11</v>
      </c>
      <c r="N16" s="9">
        <v>4406.4677385358664</v>
      </c>
      <c r="O16" s="9">
        <v>1542.2637084875532</v>
      </c>
      <c r="P16" s="9">
        <v>5948.7314470234196</v>
      </c>
      <c r="Q16" s="10">
        <v>41730</v>
      </c>
      <c r="R16" s="11" t="s">
        <v>29</v>
      </c>
      <c r="S16" s="11" t="s">
        <v>30</v>
      </c>
      <c r="T16" s="11">
        <v>2014</v>
      </c>
    </row>
    <row r="17" spans="2:20" x14ac:dyDescent="0.25">
      <c r="B17" s="8" t="s">
        <v>11</v>
      </c>
      <c r="C17" s="9">
        <v>2466.2326240104449</v>
      </c>
      <c r="D17" s="9">
        <v>863.1814184036557</v>
      </c>
      <c r="E17" s="9">
        <v>3329.4140424141005</v>
      </c>
      <c r="F17" s="10">
        <v>41730</v>
      </c>
      <c r="G17" s="11" t="s">
        <v>14</v>
      </c>
      <c r="H17" s="11" t="s">
        <v>27</v>
      </c>
      <c r="I17" s="11">
        <f t="shared" si="0"/>
        <v>2014</v>
      </c>
      <c r="M17" s="8" t="s">
        <v>11</v>
      </c>
      <c r="N17" s="9">
        <v>9750.1120995002566</v>
      </c>
      <c r="O17" s="9">
        <v>3412.5392348250898</v>
      </c>
      <c r="P17" s="9">
        <v>13162.651334325346</v>
      </c>
      <c r="Q17" s="10">
        <v>41548</v>
      </c>
      <c r="R17" s="11" t="s">
        <v>9</v>
      </c>
      <c r="S17" s="11" t="s">
        <v>24</v>
      </c>
      <c r="T17" s="11">
        <v>2013</v>
      </c>
    </row>
    <row r="18" spans="2:20" x14ac:dyDescent="0.25">
      <c r="B18" s="8" t="s">
        <v>28</v>
      </c>
      <c r="C18" s="9">
        <v>670.45330095788813</v>
      </c>
      <c r="D18" s="9">
        <v>67.045330095788813</v>
      </c>
      <c r="E18" s="9">
        <v>737.49863105367695</v>
      </c>
      <c r="F18" s="10">
        <v>41487</v>
      </c>
      <c r="G18" s="11" t="s">
        <v>29</v>
      </c>
      <c r="H18" s="11" t="s">
        <v>30</v>
      </c>
      <c r="I18" s="11">
        <f t="shared" si="0"/>
        <v>2013</v>
      </c>
      <c r="M18" s="8" t="s">
        <v>11</v>
      </c>
      <c r="N18" s="9">
        <v>7826.3689426421479</v>
      </c>
      <c r="O18" s="9">
        <v>2739.2291299247518</v>
      </c>
      <c r="P18" s="9">
        <v>10565.5980725669</v>
      </c>
      <c r="Q18" s="10">
        <v>41518</v>
      </c>
      <c r="R18" s="11" t="s">
        <v>9</v>
      </c>
      <c r="S18" s="11" t="s">
        <v>16</v>
      </c>
      <c r="T18" s="11">
        <v>2013</v>
      </c>
    </row>
    <row r="19" spans="2:20" x14ac:dyDescent="0.25">
      <c r="B19" s="8" t="s">
        <v>20</v>
      </c>
      <c r="C19" s="9">
        <v>138.95543478147374</v>
      </c>
      <c r="D19" s="9">
        <v>0</v>
      </c>
      <c r="E19" s="9">
        <v>138.95543478147374</v>
      </c>
      <c r="F19" s="10">
        <v>41548</v>
      </c>
      <c r="G19" s="11" t="s">
        <v>12</v>
      </c>
      <c r="H19" s="11" t="s">
        <v>31</v>
      </c>
      <c r="I19" s="11">
        <f t="shared" si="0"/>
        <v>2013</v>
      </c>
      <c r="M19" s="8" t="s">
        <v>11</v>
      </c>
      <c r="N19" s="9">
        <v>9407.7084529999411</v>
      </c>
      <c r="O19" s="9">
        <v>3292.6979585499794</v>
      </c>
      <c r="P19" s="9">
        <v>12700.40641154992</v>
      </c>
      <c r="Q19" s="10">
        <v>41699</v>
      </c>
      <c r="R19" s="11" t="s">
        <v>9</v>
      </c>
      <c r="S19" s="11" t="s">
        <v>16</v>
      </c>
      <c r="T19" s="11">
        <v>2014</v>
      </c>
    </row>
    <row r="20" spans="2:20" x14ac:dyDescent="0.25">
      <c r="B20" s="8" t="s">
        <v>8</v>
      </c>
      <c r="C20" s="9">
        <v>938.56421758846409</v>
      </c>
      <c r="D20" s="9">
        <v>140.78463263826961</v>
      </c>
      <c r="E20" s="9">
        <v>1079.3488502267337</v>
      </c>
      <c r="F20" s="10">
        <v>41456</v>
      </c>
      <c r="G20" s="11" t="s">
        <v>14</v>
      </c>
      <c r="H20" s="11" t="s">
        <v>27</v>
      </c>
      <c r="I20" s="11">
        <f t="shared" si="0"/>
        <v>2013</v>
      </c>
      <c r="M20" s="8" t="s">
        <v>11</v>
      </c>
      <c r="N20" s="9">
        <v>6436.8690950141172</v>
      </c>
      <c r="O20" s="9">
        <v>2252.904183254941</v>
      </c>
      <c r="P20" s="9">
        <v>8689.7732782690582</v>
      </c>
      <c r="Q20" s="10">
        <v>41791</v>
      </c>
      <c r="R20" s="11" t="s">
        <v>9</v>
      </c>
      <c r="S20" s="11" t="s">
        <v>36</v>
      </c>
      <c r="T20" s="11">
        <v>2014</v>
      </c>
    </row>
    <row r="21" spans="2:20" x14ac:dyDescent="0.25">
      <c r="B21" s="8" t="s">
        <v>20</v>
      </c>
      <c r="C21" s="9">
        <v>7.4654188938438892</v>
      </c>
      <c r="D21" s="9">
        <v>0</v>
      </c>
      <c r="E21" s="9">
        <v>7.4654188938438892</v>
      </c>
      <c r="F21" s="10">
        <v>41487</v>
      </c>
      <c r="G21" s="11" t="s">
        <v>21</v>
      </c>
      <c r="H21" s="11" t="s">
        <v>32</v>
      </c>
      <c r="I21" s="11">
        <f t="shared" si="0"/>
        <v>2013</v>
      </c>
      <c r="M21" s="8" t="s">
        <v>11</v>
      </c>
      <c r="N21" s="9">
        <v>8401.8745253706584</v>
      </c>
      <c r="O21" s="9">
        <v>2940.6560838797304</v>
      </c>
      <c r="P21" s="9">
        <v>11342.530609250389</v>
      </c>
      <c r="Q21" s="10">
        <v>41791</v>
      </c>
      <c r="R21" s="11" t="s">
        <v>9</v>
      </c>
      <c r="S21" s="11" t="s">
        <v>35</v>
      </c>
      <c r="T21" s="11">
        <v>2014</v>
      </c>
    </row>
    <row r="22" spans="2:20" x14ac:dyDescent="0.25">
      <c r="B22" s="8" t="s">
        <v>11</v>
      </c>
      <c r="C22" s="9">
        <v>5820.0203618252999</v>
      </c>
      <c r="D22" s="9">
        <v>2037.0071266388547</v>
      </c>
      <c r="E22" s="9">
        <v>7857.0274884641549</v>
      </c>
      <c r="F22" s="10">
        <v>41791</v>
      </c>
      <c r="G22" s="11" t="s">
        <v>12</v>
      </c>
      <c r="H22" s="11" t="s">
        <v>13</v>
      </c>
      <c r="I22" s="11">
        <f t="shared" si="0"/>
        <v>2014</v>
      </c>
      <c r="M22" s="8" t="s">
        <v>11</v>
      </c>
      <c r="N22" s="9">
        <v>8201.729064603569</v>
      </c>
      <c r="O22" s="9">
        <v>2870.6051726112491</v>
      </c>
      <c r="P22" s="9">
        <v>11072.334237214818</v>
      </c>
      <c r="Q22" s="10">
        <v>41487</v>
      </c>
      <c r="R22" s="11" t="s">
        <v>12</v>
      </c>
      <c r="S22" s="11" t="s">
        <v>18</v>
      </c>
      <c r="T22" s="11">
        <v>2013</v>
      </c>
    </row>
    <row r="23" spans="2:20" x14ac:dyDescent="0.25">
      <c r="B23" s="8" t="s">
        <v>8</v>
      </c>
      <c r="C23" s="9">
        <v>909.75486605566402</v>
      </c>
      <c r="D23" s="9">
        <v>136.4632299083496</v>
      </c>
      <c r="E23" s="9">
        <v>1046.2180959640136</v>
      </c>
      <c r="F23" s="10">
        <v>41699</v>
      </c>
      <c r="G23" s="11" t="s">
        <v>12</v>
      </c>
      <c r="H23" s="11" t="s">
        <v>13</v>
      </c>
      <c r="I23" s="11">
        <f t="shared" si="0"/>
        <v>2014</v>
      </c>
    </row>
    <row r="24" spans="2:20" x14ac:dyDescent="0.25">
      <c r="B24" s="8" t="s">
        <v>11</v>
      </c>
      <c r="C24" s="9">
        <v>2945.4442352107435</v>
      </c>
      <c r="D24" s="9">
        <v>1030.9054823237602</v>
      </c>
      <c r="E24" s="9">
        <v>3976.3497175345037</v>
      </c>
      <c r="F24" s="10">
        <v>41518</v>
      </c>
      <c r="G24" s="11" t="s">
        <v>29</v>
      </c>
      <c r="H24" s="11" t="s">
        <v>33</v>
      </c>
      <c r="I24" s="11">
        <f t="shared" si="0"/>
        <v>2013</v>
      </c>
    </row>
    <row r="25" spans="2:20" x14ac:dyDescent="0.25">
      <c r="B25" s="8" t="s">
        <v>11</v>
      </c>
      <c r="C25" s="9">
        <v>4675.7002740196185</v>
      </c>
      <c r="D25" s="9">
        <v>1636.4950959068665</v>
      </c>
      <c r="E25" s="9">
        <v>6312.195369926485</v>
      </c>
      <c r="F25" s="10">
        <v>41548</v>
      </c>
      <c r="G25" s="11" t="s">
        <v>21</v>
      </c>
      <c r="H25" s="11" t="s">
        <v>26</v>
      </c>
      <c r="I25" s="11">
        <f t="shared" si="0"/>
        <v>2013</v>
      </c>
    </row>
    <row r="26" spans="2:20" x14ac:dyDescent="0.25">
      <c r="B26" s="8" t="s">
        <v>25</v>
      </c>
      <c r="C26" s="9">
        <v>107.13914784901135</v>
      </c>
      <c r="D26" s="9">
        <v>16.070872177351703</v>
      </c>
      <c r="E26" s="9">
        <v>123.21002002636305</v>
      </c>
      <c r="F26" s="10">
        <v>41699</v>
      </c>
      <c r="G26" s="11" t="s">
        <v>14</v>
      </c>
      <c r="H26" s="11" t="s">
        <v>19</v>
      </c>
      <c r="I26" s="11">
        <f t="shared" si="0"/>
        <v>2014</v>
      </c>
    </row>
    <row r="27" spans="2:20" x14ac:dyDescent="0.25">
      <c r="B27" s="8" t="s">
        <v>28</v>
      </c>
      <c r="C27" s="9">
        <v>134.83190450278926</v>
      </c>
      <c r="D27" s="9">
        <v>13.483190450278926</v>
      </c>
      <c r="E27" s="9">
        <v>148.31509495306818</v>
      </c>
      <c r="F27" s="10">
        <v>41487</v>
      </c>
      <c r="G27" s="11" t="s">
        <v>14</v>
      </c>
      <c r="H27" s="11" t="s">
        <v>19</v>
      </c>
      <c r="I27" s="11">
        <f t="shared" si="0"/>
        <v>2013</v>
      </c>
    </row>
    <row r="28" spans="2:20" x14ac:dyDescent="0.25">
      <c r="B28" s="8" t="s">
        <v>28</v>
      </c>
      <c r="C28" s="9">
        <v>35.005113872102811</v>
      </c>
      <c r="D28" s="9">
        <v>3.5005113872102811</v>
      </c>
      <c r="E28" s="9">
        <v>38.505625259313092</v>
      </c>
      <c r="F28" s="10">
        <v>41671</v>
      </c>
      <c r="G28" s="11" t="s">
        <v>21</v>
      </c>
      <c r="H28" s="11" t="s">
        <v>22</v>
      </c>
      <c r="I28" s="11">
        <f t="shared" si="0"/>
        <v>2014</v>
      </c>
    </row>
    <row r="29" spans="2:20" x14ac:dyDescent="0.25">
      <c r="B29" s="8" t="s">
        <v>11</v>
      </c>
      <c r="C29" s="9">
        <v>3321.9572891539428</v>
      </c>
      <c r="D29" s="9">
        <v>1162.68505120388</v>
      </c>
      <c r="E29" s="9">
        <v>4484.6423403578228</v>
      </c>
      <c r="F29" s="10">
        <v>41518</v>
      </c>
      <c r="G29" s="11" t="s">
        <v>29</v>
      </c>
      <c r="H29" s="11" t="s">
        <v>33</v>
      </c>
      <c r="I29" s="11">
        <f t="shared" si="0"/>
        <v>2013</v>
      </c>
    </row>
    <row r="30" spans="2:20" x14ac:dyDescent="0.25">
      <c r="B30" s="8" t="s">
        <v>17</v>
      </c>
      <c r="C30" s="9">
        <v>359.58324741386605</v>
      </c>
      <c r="D30" s="9">
        <v>17.979162370693302</v>
      </c>
      <c r="E30" s="9">
        <v>377.56240978455935</v>
      </c>
      <c r="F30" s="10">
        <v>41579</v>
      </c>
      <c r="G30" s="11" t="s">
        <v>14</v>
      </c>
      <c r="H30" s="11" t="s">
        <v>27</v>
      </c>
      <c r="I30" s="11">
        <f t="shared" si="0"/>
        <v>2013</v>
      </c>
    </row>
    <row r="31" spans="2:20" x14ac:dyDescent="0.25">
      <c r="B31" s="8" t="s">
        <v>25</v>
      </c>
      <c r="C31" s="9">
        <v>898.74470375434612</v>
      </c>
      <c r="D31" s="9">
        <v>134.81170556315192</v>
      </c>
      <c r="E31" s="9">
        <v>1033.556409317498</v>
      </c>
      <c r="F31" s="10">
        <v>41487</v>
      </c>
      <c r="G31" s="11" t="s">
        <v>12</v>
      </c>
      <c r="H31" s="11" t="s">
        <v>13</v>
      </c>
      <c r="I31" s="11">
        <f t="shared" si="0"/>
        <v>2013</v>
      </c>
    </row>
    <row r="32" spans="2:20" x14ac:dyDescent="0.25">
      <c r="B32" s="8" t="s">
        <v>20</v>
      </c>
      <c r="C32" s="9">
        <v>100.32615818786326</v>
      </c>
      <c r="D32" s="9">
        <v>0</v>
      </c>
      <c r="E32" s="9">
        <v>100.32615818786326</v>
      </c>
      <c r="F32" s="10">
        <v>41671</v>
      </c>
      <c r="G32" s="11" t="s">
        <v>29</v>
      </c>
      <c r="H32" s="11" t="s">
        <v>33</v>
      </c>
      <c r="I32" s="11">
        <f t="shared" si="0"/>
        <v>2014</v>
      </c>
    </row>
    <row r="33" spans="2:9" x14ac:dyDescent="0.25">
      <c r="B33" s="8" t="s">
        <v>11</v>
      </c>
      <c r="C33" s="9">
        <v>4731.8248354531534</v>
      </c>
      <c r="D33" s="9">
        <v>1656.1386924086037</v>
      </c>
      <c r="E33" s="9">
        <v>6387.963527861757</v>
      </c>
      <c r="F33" s="10">
        <v>41671</v>
      </c>
      <c r="G33" s="11" t="s">
        <v>29</v>
      </c>
      <c r="H33" s="11" t="s">
        <v>34</v>
      </c>
      <c r="I33" s="11">
        <f t="shared" si="0"/>
        <v>2014</v>
      </c>
    </row>
    <row r="34" spans="2:9" x14ac:dyDescent="0.25">
      <c r="B34" s="8" t="s">
        <v>28</v>
      </c>
      <c r="C34" s="9">
        <v>957.18857993051643</v>
      </c>
      <c r="D34" s="9">
        <v>95.718857993051643</v>
      </c>
      <c r="E34" s="9">
        <v>1052.9074379235681</v>
      </c>
      <c r="F34" s="10">
        <v>41579</v>
      </c>
      <c r="G34" s="11" t="s">
        <v>14</v>
      </c>
      <c r="H34" s="11" t="s">
        <v>27</v>
      </c>
      <c r="I34" s="11">
        <f t="shared" si="0"/>
        <v>2013</v>
      </c>
    </row>
    <row r="35" spans="2:9" x14ac:dyDescent="0.25">
      <c r="B35" s="8" t="s">
        <v>20</v>
      </c>
      <c r="C35" s="9">
        <v>121.49759342851212</v>
      </c>
      <c r="D35" s="9">
        <v>0</v>
      </c>
      <c r="E35" s="9">
        <v>121.49759342851212</v>
      </c>
      <c r="F35" s="10">
        <v>41518</v>
      </c>
      <c r="G35" s="11" t="s">
        <v>9</v>
      </c>
      <c r="H35" s="11" t="s">
        <v>16</v>
      </c>
      <c r="I35" s="11">
        <f t="shared" si="0"/>
        <v>2013</v>
      </c>
    </row>
    <row r="36" spans="2:9" x14ac:dyDescent="0.25">
      <c r="B36" s="8" t="s">
        <v>8</v>
      </c>
      <c r="C36" s="9">
        <v>405.5818759234171</v>
      </c>
      <c r="D36" s="9">
        <v>60.837281388512565</v>
      </c>
      <c r="E36" s="9">
        <v>466.41915731192967</v>
      </c>
      <c r="F36" s="10">
        <v>41609</v>
      </c>
      <c r="G36" s="11" t="s">
        <v>21</v>
      </c>
      <c r="H36" s="11" t="s">
        <v>22</v>
      </c>
      <c r="I36" s="11">
        <f t="shared" si="0"/>
        <v>2013</v>
      </c>
    </row>
    <row r="37" spans="2:9" x14ac:dyDescent="0.25">
      <c r="B37" s="8" t="s">
        <v>23</v>
      </c>
      <c r="C37" s="9">
        <v>3792.1633893256512</v>
      </c>
      <c r="D37" s="9">
        <v>189.60816946628256</v>
      </c>
      <c r="E37" s="9">
        <v>3981.7715587919338</v>
      </c>
      <c r="F37" s="10">
        <v>41730</v>
      </c>
      <c r="G37" s="11" t="s">
        <v>29</v>
      </c>
      <c r="H37" s="11" t="s">
        <v>34</v>
      </c>
      <c r="I37" s="11">
        <f t="shared" si="0"/>
        <v>2014</v>
      </c>
    </row>
    <row r="38" spans="2:9" x14ac:dyDescent="0.25">
      <c r="B38" s="8" t="s">
        <v>23</v>
      </c>
      <c r="C38" s="9">
        <v>5243.8766725117603</v>
      </c>
      <c r="D38" s="9">
        <v>262.19383362558801</v>
      </c>
      <c r="E38" s="9">
        <v>5506.0705061373483</v>
      </c>
      <c r="F38" s="10">
        <v>41760</v>
      </c>
      <c r="G38" s="11" t="s">
        <v>9</v>
      </c>
      <c r="H38" s="11" t="s">
        <v>16</v>
      </c>
      <c r="I38" s="11">
        <f t="shared" si="0"/>
        <v>2014</v>
      </c>
    </row>
    <row r="39" spans="2:9" x14ac:dyDescent="0.25">
      <c r="B39" s="8" t="s">
        <v>25</v>
      </c>
      <c r="C39" s="9">
        <v>435.39878720821434</v>
      </c>
      <c r="D39" s="9">
        <v>65.309818081232152</v>
      </c>
      <c r="E39" s="9">
        <v>500.7086052894465</v>
      </c>
      <c r="F39" s="10">
        <v>41671</v>
      </c>
      <c r="G39" s="11" t="s">
        <v>21</v>
      </c>
      <c r="H39" s="11" t="s">
        <v>26</v>
      </c>
      <c r="I39" s="11">
        <f t="shared" si="0"/>
        <v>2014</v>
      </c>
    </row>
    <row r="40" spans="2:9" x14ac:dyDescent="0.25">
      <c r="B40" s="8" t="s">
        <v>25</v>
      </c>
      <c r="C40" s="9">
        <v>328.95096527590795</v>
      </c>
      <c r="D40" s="9">
        <v>49.342644791386192</v>
      </c>
      <c r="E40" s="9">
        <v>378.29361006729414</v>
      </c>
      <c r="F40" s="10">
        <v>41760</v>
      </c>
      <c r="G40" s="11" t="s">
        <v>12</v>
      </c>
      <c r="H40" s="11" t="s">
        <v>31</v>
      </c>
      <c r="I40" s="11">
        <f t="shared" si="0"/>
        <v>2014</v>
      </c>
    </row>
    <row r="41" spans="2:9" x14ac:dyDescent="0.25">
      <c r="B41" s="8" t="s">
        <v>20</v>
      </c>
      <c r="C41" s="9">
        <v>96.536317420577689</v>
      </c>
      <c r="D41" s="9">
        <v>0</v>
      </c>
      <c r="E41" s="9">
        <v>96.536317420577689</v>
      </c>
      <c r="F41" s="10">
        <v>41487</v>
      </c>
      <c r="G41" s="11" t="s">
        <v>21</v>
      </c>
      <c r="H41" s="11" t="s">
        <v>26</v>
      </c>
      <c r="I41" s="11">
        <f t="shared" si="0"/>
        <v>2013</v>
      </c>
    </row>
    <row r="42" spans="2:9" x14ac:dyDescent="0.25">
      <c r="B42" s="8" t="s">
        <v>20</v>
      </c>
      <c r="C42" s="9">
        <v>43.907673440207873</v>
      </c>
      <c r="D42" s="9">
        <v>0</v>
      </c>
      <c r="E42" s="9">
        <v>43.907673440207873</v>
      </c>
      <c r="F42" s="10">
        <v>41518</v>
      </c>
      <c r="G42" s="11" t="s">
        <v>29</v>
      </c>
      <c r="H42" s="11" t="s">
        <v>34</v>
      </c>
      <c r="I42" s="11">
        <f t="shared" si="0"/>
        <v>2013</v>
      </c>
    </row>
    <row r="43" spans="2:9" x14ac:dyDescent="0.25">
      <c r="B43" s="8" t="s">
        <v>11</v>
      </c>
      <c r="C43" s="9">
        <v>1129.2427178705111</v>
      </c>
      <c r="D43" s="9">
        <v>395.23495125467889</v>
      </c>
      <c r="E43" s="9">
        <v>1524.47766912519</v>
      </c>
      <c r="F43" s="10">
        <v>41640</v>
      </c>
      <c r="G43" s="11" t="s">
        <v>12</v>
      </c>
      <c r="H43" s="11" t="s">
        <v>31</v>
      </c>
      <c r="I43" s="11">
        <f t="shared" si="0"/>
        <v>2014</v>
      </c>
    </row>
    <row r="44" spans="2:9" x14ac:dyDescent="0.25">
      <c r="B44" s="8" t="s">
        <v>25</v>
      </c>
      <c r="C44" s="9">
        <v>146.09379690409696</v>
      </c>
      <c r="D44" s="9">
        <v>21.914069535614544</v>
      </c>
      <c r="E44" s="9">
        <v>168.00786643971151</v>
      </c>
      <c r="F44" s="10">
        <v>41730</v>
      </c>
      <c r="G44" s="11" t="s">
        <v>9</v>
      </c>
      <c r="H44" s="11" t="s">
        <v>24</v>
      </c>
      <c r="I44" s="11">
        <f t="shared" si="0"/>
        <v>2014</v>
      </c>
    </row>
    <row r="45" spans="2:9" x14ac:dyDescent="0.25">
      <c r="B45" s="8" t="s">
        <v>11</v>
      </c>
      <c r="C45" s="9">
        <v>5426.33633074729</v>
      </c>
      <c r="D45" s="9">
        <v>1899.2177157615513</v>
      </c>
      <c r="E45" s="9">
        <v>7325.5540465088416</v>
      </c>
      <c r="F45" s="10">
        <v>41456</v>
      </c>
      <c r="G45" s="11" t="s">
        <v>9</v>
      </c>
      <c r="H45" s="11" t="s">
        <v>16</v>
      </c>
      <c r="I45" s="11">
        <f t="shared" si="0"/>
        <v>2013</v>
      </c>
    </row>
    <row r="46" spans="2:9" x14ac:dyDescent="0.25">
      <c r="B46" s="8" t="s">
        <v>28</v>
      </c>
      <c r="C46" s="9">
        <v>79.096717874563183</v>
      </c>
      <c r="D46" s="9">
        <v>7.9096717874563183</v>
      </c>
      <c r="E46" s="9">
        <v>87.006389662019501</v>
      </c>
      <c r="F46" s="10">
        <v>41579</v>
      </c>
      <c r="G46" s="11" t="s">
        <v>9</v>
      </c>
      <c r="H46" s="11" t="s">
        <v>16</v>
      </c>
      <c r="I46" s="11">
        <f t="shared" si="0"/>
        <v>2013</v>
      </c>
    </row>
    <row r="47" spans="2:9" x14ac:dyDescent="0.25">
      <c r="B47" s="8" t="s">
        <v>8</v>
      </c>
      <c r="C47" s="9">
        <v>529.19680078778697</v>
      </c>
      <c r="D47" s="9">
        <v>79.379520118168045</v>
      </c>
      <c r="E47" s="9">
        <v>608.57632090595507</v>
      </c>
      <c r="F47" s="10">
        <v>41791</v>
      </c>
      <c r="G47" s="11" t="s">
        <v>9</v>
      </c>
      <c r="H47" s="11" t="s">
        <v>24</v>
      </c>
      <c r="I47" s="11">
        <f t="shared" si="0"/>
        <v>2014</v>
      </c>
    </row>
    <row r="48" spans="2:9" x14ac:dyDescent="0.25">
      <c r="B48" s="8" t="s">
        <v>23</v>
      </c>
      <c r="C48" s="9">
        <v>1804.4646175349044</v>
      </c>
      <c r="D48" s="9">
        <v>90.22323087674522</v>
      </c>
      <c r="E48" s="9">
        <v>1894.6878484116496</v>
      </c>
      <c r="F48" s="10">
        <v>41699</v>
      </c>
      <c r="G48" s="11" t="s">
        <v>14</v>
      </c>
      <c r="H48" s="11" t="s">
        <v>27</v>
      </c>
      <c r="I48" s="11">
        <f t="shared" si="0"/>
        <v>2014</v>
      </c>
    </row>
    <row r="49" spans="2:9" x14ac:dyDescent="0.25">
      <c r="B49" s="8" t="s">
        <v>28</v>
      </c>
      <c r="C49" s="9">
        <v>181.14659156253765</v>
      </c>
      <c r="D49" s="9">
        <v>18.114659156253765</v>
      </c>
      <c r="E49" s="9">
        <v>199.26125071879142</v>
      </c>
      <c r="F49" s="10">
        <v>41791</v>
      </c>
      <c r="G49" s="11" t="s">
        <v>12</v>
      </c>
      <c r="H49" s="11" t="s">
        <v>13</v>
      </c>
      <c r="I49" s="11">
        <f t="shared" si="0"/>
        <v>2014</v>
      </c>
    </row>
    <row r="50" spans="2:9" x14ac:dyDescent="0.25">
      <c r="B50" s="8" t="s">
        <v>25</v>
      </c>
      <c r="C50" s="9">
        <v>130.1941354149676</v>
      </c>
      <c r="D50" s="9">
        <v>19.529120312245141</v>
      </c>
      <c r="E50" s="9">
        <v>149.72325572721275</v>
      </c>
      <c r="F50" s="10">
        <v>41640</v>
      </c>
      <c r="G50" s="11" t="s">
        <v>21</v>
      </c>
      <c r="H50" s="11" t="s">
        <v>26</v>
      </c>
      <c r="I50" s="11">
        <f t="shared" si="0"/>
        <v>2014</v>
      </c>
    </row>
    <row r="51" spans="2:9" x14ac:dyDescent="0.25">
      <c r="B51" s="8" t="s">
        <v>20</v>
      </c>
      <c r="C51" s="9">
        <v>111.11970108468086</v>
      </c>
      <c r="D51" s="9">
        <v>0</v>
      </c>
      <c r="E51" s="9">
        <v>111.11970108468086</v>
      </c>
      <c r="F51" s="10">
        <v>41640</v>
      </c>
      <c r="G51" s="11" t="s">
        <v>9</v>
      </c>
      <c r="H51" s="11" t="s">
        <v>35</v>
      </c>
      <c r="I51" s="11">
        <f t="shared" si="0"/>
        <v>2014</v>
      </c>
    </row>
    <row r="52" spans="2:9" x14ac:dyDescent="0.25">
      <c r="B52" s="8" t="s">
        <v>17</v>
      </c>
      <c r="C52" s="9">
        <v>209.98827433231781</v>
      </c>
      <c r="D52" s="9">
        <v>10.499413716615891</v>
      </c>
      <c r="E52" s="9">
        <v>220.48768804893371</v>
      </c>
      <c r="F52" s="10">
        <v>41609</v>
      </c>
      <c r="G52" s="11" t="s">
        <v>12</v>
      </c>
      <c r="H52" s="11" t="s">
        <v>18</v>
      </c>
      <c r="I52" s="11">
        <f t="shared" si="0"/>
        <v>2013</v>
      </c>
    </row>
    <row r="53" spans="2:9" x14ac:dyDescent="0.25">
      <c r="B53" s="8" t="s">
        <v>20</v>
      </c>
      <c r="C53" s="9">
        <v>141.69508962131658</v>
      </c>
      <c r="D53" s="9">
        <v>0</v>
      </c>
      <c r="E53" s="9">
        <v>141.69508962131658</v>
      </c>
      <c r="F53" s="10">
        <v>41730</v>
      </c>
      <c r="G53" s="11" t="s">
        <v>14</v>
      </c>
      <c r="H53" s="11" t="s">
        <v>15</v>
      </c>
      <c r="I53" s="11">
        <f t="shared" si="0"/>
        <v>2014</v>
      </c>
    </row>
    <row r="54" spans="2:9" x14ac:dyDescent="0.25">
      <c r="B54" s="8" t="s">
        <v>23</v>
      </c>
      <c r="C54" s="9">
        <v>2781.5335258037521</v>
      </c>
      <c r="D54" s="9">
        <v>139.07667629018761</v>
      </c>
      <c r="E54" s="9">
        <v>2920.6102020939397</v>
      </c>
      <c r="F54" s="10">
        <v>41791</v>
      </c>
      <c r="G54" s="11" t="s">
        <v>29</v>
      </c>
      <c r="H54" s="11" t="s">
        <v>34</v>
      </c>
      <c r="I54" s="11">
        <f t="shared" si="0"/>
        <v>2014</v>
      </c>
    </row>
    <row r="55" spans="2:9" x14ac:dyDescent="0.25">
      <c r="B55" s="8" t="s">
        <v>11</v>
      </c>
      <c r="C55" s="9">
        <v>2211.6380564511928</v>
      </c>
      <c r="D55" s="9">
        <v>774.07331975791749</v>
      </c>
      <c r="E55" s="9">
        <v>2985.7113762091103</v>
      </c>
      <c r="F55" s="10">
        <v>41760</v>
      </c>
      <c r="G55" s="11" t="s">
        <v>9</v>
      </c>
      <c r="H55" s="11" t="s">
        <v>16</v>
      </c>
      <c r="I55" s="11">
        <f t="shared" si="0"/>
        <v>2014</v>
      </c>
    </row>
    <row r="56" spans="2:9" x14ac:dyDescent="0.25">
      <c r="B56" s="8" t="s">
        <v>25</v>
      </c>
      <c r="C56" s="9">
        <v>103.59307631006232</v>
      </c>
      <c r="D56" s="9">
        <v>15.538961446509347</v>
      </c>
      <c r="E56" s="9">
        <v>119.13203775657166</v>
      </c>
      <c r="F56" s="10">
        <v>41487</v>
      </c>
      <c r="G56" s="11" t="s">
        <v>12</v>
      </c>
      <c r="H56" s="11" t="s">
        <v>31</v>
      </c>
      <c r="I56" s="11">
        <f t="shared" si="0"/>
        <v>2013</v>
      </c>
    </row>
    <row r="57" spans="2:9" x14ac:dyDescent="0.25">
      <c r="B57" s="8" t="s">
        <v>17</v>
      </c>
      <c r="C57" s="9">
        <v>148.68412949090271</v>
      </c>
      <c r="D57" s="9">
        <v>7.4342064745451353</v>
      </c>
      <c r="E57" s="9">
        <v>156.11833596544784</v>
      </c>
      <c r="F57" s="10">
        <v>41791</v>
      </c>
      <c r="G57" s="11" t="s">
        <v>29</v>
      </c>
      <c r="H57" s="11" t="s">
        <v>30</v>
      </c>
      <c r="I57" s="11">
        <f t="shared" si="0"/>
        <v>2014</v>
      </c>
    </row>
    <row r="58" spans="2:9" x14ac:dyDescent="0.25">
      <c r="B58" s="8" t="s">
        <v>17</v>
      </c>
      <c r="C58" s="9">
        <v>80.602856802215683</v>
      </c>
      <c r="D58" s="9">
        <v>4.0301428401107842</v>
      </c>
      <c r="E58" s="9">
        <v>84.632999642326467</v>
      </c>
      <c r="F58" s="10">
        <v>41548</v>
      </c>
      <c r="G58" s="11" t="s">
        <v>21</v>
      </c>
      <c r="H58" s="11" t="s">
        <v>32</v>
      </c>
      <c r="I58" s="11">
        <f t="shared" si="0"/>
        <v>2013</v>
      </c>
    </row>
    <row r="59" spans="2:9" x14ac:dyDescent="0.25">
      <c r="B59" s="8" t="s">
        <v>28</v>
      </c>
      <c r="C59" s="9">
        <v>751.80287178045546</v>
      </c>
      <c r="D59" s="9">
        <v>75.180287178045546</v>
      </c>
      <c r="E59" s="9">
        <v>826.98315895850101</v>
      </c>
      <c r="F59" s="10">
        <v>41699</v>
      </c>
      <c r="G59" s="11" t="s">
        <v>9</v>
      </c>
      <c r="H59" s="11" t="s">
        <v>16</v>
      </c>
      <c r="I59" s="11">
        <f t="shared" si="0"/>
        <v>2014</v>
      </c>
    </row>
    <row r="60" spans="2:9" x14ac:dyDescent="0.25">
      <c r="B60" s="8" t="s">
        <v>17</v>
      </c>
      <c r="C60" s="9">
        <v>33.340116511681117</v>
      </c>
      <c r="D60" s="9">
        <v>1.6670058255840559</v>
      </c>
      <c r="E60" s="9">
        <v>35.007122337265173</v>
      </c>
      <c r="F60" s="10">
        <v>41548</v>
      </c>
      <c r="G60" s="11" t="s">
        <v>14</v>
      </c>
      <c r="H60" s="11" t="s">
        <v>15</v>
      </c>
      <c r="I60" s="11">
        <f t="shared" si="0"/>
        <v>2013</v>
      </c>
    </row>
    <row r="61" spans="2:9" x14ac:dyDescent="0.25">
      <c r="B61" s="8" t="s">
        <v>8</v>
      </c>
      <c r="C61" s="9">
        <v>223.2528880067548</v>
      </c>
      <c r="D61" s="9">
        <v>33.48793320101322</v>
      </c>
      <c r="E61" s="9">
        <v>256.74082120776802</v>
      </c>
      <c r="F61" s="10">
        <v>41791</v>
      </c>
      <c r="G61" s="11" t="s">
        <v>9</v>
      </c>
      <c r="H61" s="11" t="s">
        <v>36</v>
      </c>
      <c r="I61" s="11">
        <f t="shared" si="0"/>
        <v>2014</v>
      </c>
    </row>
    <row r="62" spans="2:9" x14ac:dyDescent="0.25">
      <c r="B62" s="8" t="s">
        <v>20</v>
      </c>
      <c r="C62" s="9">
        <v>54.17848833512835</v>
      </c>
      <c r="D62" s="9">
        <v>0</v>
      </c>
      <c r="E62" s="9">
        <v>54.17848833512835</v>
      </c>
      <c r="F62" s="10">
        <v>41548</v>
      </c>
      <c r="G62" s="11" t="s">
        <v>29</v>
      </c>
      <c r="H62" s="11" t="s">
        <v>37</v>
      </c>
      <c r="I62" s="11">
        <f t="shared" si="0"/>
        <v>2013</v>
      </c>
    </row>
    <row r="63" spans="2:9" x14ac:dyDescent="0.25">
      <c r="B63" s="8" t="s">
        <v>23</v>
      </c>
      <c r="C63" s="9">
        <v>8419.1280868071772</v>
      </c>
      <c r="D63" s="9">
        <v>420.95640434035886</v>
      </c>
      <c r="E63" s="9">
        <v>8840.084491147536</v>
      </c>
      <c r="F63" s="10">
        <v>41730</v>
      </c>
      <c r="G63" s="11" t="s">
        <v>14</v>
      </c>
      <c r="H63" s="11" t="s">
        <v>15</v>
      </c>
      <c r="I63" s="11">
        <f t="shared" si="0"/>
        <v>2014</v>
      </c>
    </row>
    <row r="64" spans="2:9" x14ac:dyDescent="0.25">
      <c r="B64" s="8" t="s">
        <v>17</v>
      </c>
      <c r="C64" s="9">
        <v>197.54587495344822</v>
      </c>
      <c r="D64" s="9">
        <v>9.877293747672411</v>
      </c>
      <c r="E64" s="9">
        <v>207.42316870112063</v>
      </c>
      <c r="F64" s="10">
        <v>41760</v>
      </c>
      <c r="G64" s="11" t="s">
        <v>14</v>
      </c>
      <c r="H64" s="11" t="s">
        <v>27</v>
      </c>
      <c r="I64" s="11">
        <f t="shared" si="0"/>
        <v>2014</v>
      </c>
    </row>
    <row r="65" spans="2:9" x14ac:dyDescent="0.25">
      <c r="B65" s="8" t="s">
        <v>28</v>
      </c>
      <c r="C65" s="9">
        <v>314.57572134149814</v>
      </c>
      <c r="D65" s="9">
        <v>31.457572134149814</v>
      </c>
      <c r="E65" s="9">
        <v>346.03329347564795</v>
      </c>
      <c r="F65" s="10">
        <v>41548</v>
      </c>
      <c r="G65" s="11" t="s">
        <v>29</v>
      </c>
      <c r="H65" s="11" t="s">
        <v>34</v>
      </c>
      <c r="I65" s="11">
        <f t="shared" si="0"/>
        <v>2013</v>
      </c>
    </row>
    <row r="66" spans="2:9" x14ac:dyDescent="0.25">
      <c r="B66" s="8" t="s">
        <v>17</v>
      </c>
      <c r="C66" s="9">
        <v>13.114376616158552</v>
      </c>
      <c r="D66" s="9">
        <v>0.65571883080792759</v>
      </c>
      <c r="E66" s="9">
        <v>13.770095446966479</v>
      </c>
      <c r="F66" s="10">
        <v>41699</v>
      </c>
      <c r="G66" s="11" t="s">
        <v>29</v>
      </c>
      <c r="H66" s="11" t="s">
        <v>30</v>
      </c>
      <c r="I66" s="11">
        <f t="shared" si="0"/>
        <v>2014</v>
      </c>
    </row>
    <row r="67" spans="2:9" x14ac:dyDescent="0.25">
      <c r="B67" s="8" t="s">
        <v>20</v>
      </c>
      <c r="C67" s="9">
        <v>65.390449744201305</v>
      </c>
      <c r="D67" s="9">
        <v>0</v>
      </c>
      <c r="E67" s="9">
        <v>65.390449744201305</v>
      </c>
      <c r="F67" s="12">
        <v>41548</v>
      </c>
      <c r="G67" s="11" t="s">
        <v>14</v>
      </c>
      <c r="H67" s="11" t="s">
        <v>15</v>
      </c>
      <c r="I67" s="11">
        <f t="shared" si="0"/>
        <v>2013</v>
      </c>
    </row>
    <row r="68" spans="2:9" x14ac:dyDescent="0.25">
      <c r="B68" s="8" t="s">
        <v>23</v>
      </c>
      <c r="C68" s="9">
        <v>5853.6741467560205</v>
      </c>
      <c r="D68" s="9">
        <v>292.68370733780102</v>
      </c>
      <c r="E68" s="9">
        <v>6146.3578540938215</v>
      </c>
      <c r="F68" s="10">
        <v>41456</v>
      </c>
      <c r="G68" s="11" t="s">
        <v>12</v>
      </c>
      <c r="H68" s="11" t="s">
        <v>18</v>
      </c>
      <c r="I68" s="11">
        <f t="shared" ref="I68:I123" si="1">YEAR(F68)</f>
        <v>2013</v>
      </c>
    </row>
    <row r="69" spans="2:9" x14ac:dyDescent="0.25">
      <c r="B69" s="8" t="s">
        <v>8</v>
      </c>
      <c r="C69" s="9">
        <v>534.14917037207488</v>
      </c>
      <c r="D69" s="9">
        <v>80.122375555811232</v>
      </c>
      <c r="E69" s="9">
        <v>614.27154592788611</v>
      </c>
      <c r="F69" s="10">
        <v>41579</v>
      </c>
      <c r="G69" s="11" t="s">
        <v>9</v>
      </c>
      <c r="H69" s="11" t="s">
        <v>16</v>
      </c>
      <c r="I69" s="11">
        <f t="shared" si="1"/>
        <v>2013</v>
      </c>
    </row>
    <row r="70" spans="2:9" x14ac:dyDescent="0.25">
      <c r="B70" s="8" t="s">
        <v>8</v>
      </c>
      <c r="C70" s="9">
        <v>334.63735116038151</v>
      </c>
      <c r="D70" s="9">
        <v>50.195602674057227</v>
      </c>
      <c r="E70" s="9">
        <v>384.83295383443874</v>
      </c>
      <c r="F70" s="10">
        <v>41760</v>
      </c>
      <c r="G70" s="11" t="s">
        <v>21</v>
      </c>
      <c r="H70" s="11" t="s">
        <v>22</v>
      </c>
      <c r="I70" s="11">
        <f t="shared" si="1"/>
        <v>2014</v>
      </c>
    </row>
    <row r="71" spans="2:9" x14ac:dyDescent="0.25">
      <c r="B71" s="8" t="s">
        <v>17</v>
      </c>
      <c r="C71" s="9">
        <v>84.023257558783371</v>
      </c>
      <c r="D71" s="9">
        <v>4.2011628779391685</v>
      </c>
      <c r="E71" s="9">
        <v>88.224420436722539</v>
      </c>
      <c r="F71" s="10">
        <v>41699</v>
      </c>
      <c r="G71" s="11" t="s">
        <v>12</v>
      </c>
      <c r="H71" s="11" t="s">
        <v>18</v>
      </c>
      <c r="I71" s="11">
        <f t="shared" si="1"/>
        <v>2014</v>
      </c>
    </row>
    <row r="72" spans="2:9" x14ac:dyDescent="0.25">
      <c r="B72" s="8" t="s">
        <v>17</v>
      </c>
      <c r="C72" s="9">
        <v>9.910333503739821</v>
      </c>
      <c r="D72" s="9">
        <v>0.49551667518699105</v>
      </c>
      <c r="E72" s="9">
        <v>10.405850178926812</v>
      </c>
      <c r="F72" s="10">
        <v>41456</v>
      </c>
      <c r="G72" s="11" t="s">
        <v>29</v>
      </c>
      <c r="H72" s="11" t="s">
        <v>33</v>
      </c>
      <c r="I72" s="11">
        <f t="shared" si="1"/>
        <v>2013</v>
      </c>
    </row>
    <row r="73" spans="2:9" x14ac:dyDescent="0.25">
      <c r="B73" s="8" t="s">
        <v>11</v>
      </c>
      <c r="C73" s="9">
        <v>4406.4677385358664</v>
      </c>
      <c r="D73" s="9">
        <v>1542.2637084875532</v>
      </c>
      <c r="E73" s="9">
        <v>5948.7314470234196</v>
      </c>
      <c r="F73" s="10">
        <v>41730</v>
      </c>
      <c r="G73" s="11" t="s">
        <v>29</v>
      </c>
      <c r="H73" s="11" t="s">
        <v>30</v>
      </c>
      <c r="I73" s="11">
        <f t="shared" si="1"/>
        <v>2014</v>
      </c>
    </row>
    <row r="74" spans="2:9" x14ac:dyDescent="0.25">
      <c r="B74" s="8" t="s">
        <v>20</v>
      </c>
      <c r="C74" s="9">
        <v>52.805679927223537</v>
      </c>
      <c r="D74" s="9">
        <v>0</v>
      </c>
      <c r="E74" s="9">
        <v>52.805679927223537</v>
      </c>
      <c r="F74" s="10">
        <v>41579</v>
      </c>
      <c r="G74" s="11" t="s">
        <v>9</v>
      </c>
      <c r="H74" s="11" t="s">
        <v>36</v>
      </c>
      <c r="I74" s="11">
        <f t="shared" si="1"/>
        <v>2013</v>
      </c>
    </row>
    <row r="75" spans="2:9" x14ac:dyDescent="0.25">
      <c r="B75" s="8" t="s">
        <v>17</v>
      </c>
      <c r="C75" s="9">
        <v>178.14180516052147</v>
      </c>
      <c r="D75" s="9">
        <v>8.9070902580260736</v>
      </c>
      <c r="E75" s="9">
        <v>187.04889541854754</v>
      </c>
      <c r="F75" s="10">
        <v>41579</v>
      </c>
      <c r="G75" s="11" t="s">
        <v>29</v>
      </c>
      <c r="H75" s="11" t="s">
        <v>33</v>
      </c>
      <c r="I75" s="11">
        <f t="shared" si="1"/>
        <v>2013</v>
      </c>
    </row>
    <row r="76" spans="2:9" x14ac:dyDescent="0.25">
      <c r="B76" s="8" t="s">
        <v>25</v>
      </c>
      <c r="C76" s="9">
        <v>44.107256915594917</v>
      </c>
      <c r="D76" s="9">
        <v>6.6160885373392375</v>
      </c>
      <c r="E76" s="9">
        <v>50.723345452934154</v>
      </c>
      <c r="F76" s="10">
        <v>41791</v>
      </c>
      <c r="G76" s="11" t="s">
        <v>29</v>
      </c>
      <c r="H76" s="11" t="s">
        <v>33</v>
      </c>
      <c r="I76" s="11">
        <f t="shared" si="1"/>
        <v>2014</v>
      </c>
    </row>
    <row r="77" spans="2:9" x14ac:dyDescent="0.25">
      <c r="B77" s="8" t="s">
        <v>28</v>
      </c>
      <c r="C77" s="9">
        <v>606.2144942861778</v>
      </c>
      <c r="D77" s="9">
        <v>60.62144942861778</v>
      </c>
      <c r="E77" s="9">
        <v>666.83594371479558</v>
      </c>
      <c r="F77" s="10">
        <v>41671</v>
      </c>
      <c r="G77" s="11" t="s">
        <v>14</v>
      </c>
      <c r="H77" s="11" t="s">
        <v>19</v>
      </c>
      <c r="I77" s="11">
        <f t="shared" si="1"/>
        <v>2014</v>
      </c>
    </row>
    <row r="78" spans="2:9" x14ac:dyDescent="0.25">
      <c r="B78" s="8" t="s">
        <v>20</v>
      </c>
      <c r="C78" s="9">
        <v>136.72180295634462</v>
      </c>
      <c r="D78" s="9">
        <v>0</v>
      </c>
      <c r="E78" s="9">
        <v>136.72180295634462</v>
      </c>
      <c r="F78" s="10">
        <v>41640</v>
      </c>
      <c r="G78" s="11" t="s">
        <v>12</v>
      </c>
      <c r="H78" s="11" t="s">
        <v>13</v>
      </c>
      <c r="I78" s="11">
        <f t="shared" si="1"/>
        <v>2014</v>
      </c>
    </row>
    <row r="79" spans="2:9" x14ac:dyDescent="0.25">
      <c r="B79" s="8" t="s">
        <v>20</v>
      </c>
      <c r="C79" s="9">
        <v>42.40837361994636</v>
      </c>
      <c r="D79" s="9">
        <v>0</v>
      </c>
      <c r="E79" s="9">
        <v>42.40837361994636</v>
      </c>
      <c r="F79" s="10">
        <v>41456</v>
      </c>
      <c r="G79" s="11" t="s">
        <v>29</v>
      </c>
      <c r="H79" s="11" t="s">
        <v>30</v>
      </c>
      <c r="I79" s="11">
        <f t="shared" si="1"/>
        <v>2013</v>
      </c>
    </row>
    <row r="80" spans="2:9" x14ac:dyDescent="0.25">
      <c r="B80" s="8" t="s">
        <v>20</v>
      </c>
      <c r="C80" s="9">
        <v>139.20348471920079</v>
      </c>
      <c r="D80" s="9">
        <v>0</v>
      </c>
      <c r="E80" s="9">
        <v>139.20348471920079</v>
      </c>
      <c r="F80" s="10">
        <v>41518</v>
      </c>
      <c r="G80" s="11" t="s">
        <v>29</v>
      </c>
      <c r="H80" s="11" t="s">
        <v>37</v>
      </c>
      <c r="I80" s="11">
        <f t="shared" si="1"/>
        <v>2013</v>
      </c>
    </row>
    <row r="81" spans="2:9" x14ac:dyDescent="0.25">
      <c r="B81" s="8" t="s">
        <v>28</v>
      </c>
      <c r="C81" s="9">
        <v>423.65552763385494</v>
      </c>
      <c r="D81" s="9">
        <v>42.365552763385494</v>
      </c>
      <c r="E81" s="9">
        <v>466.02108039724044</v>
      </c>
      <c r="F81" s="10">
        <v>41730</v>
      </c>
      <c r="G81" s="11" t="s">
        <v>21</v>
      </c>
      <c r="H81" s="11" t="s">
        <v>26</v>
      </c>
      <c r="I81" s="11">
        <f t="shared" si="1"/>
        <v>2014</v>
      </c>
    </row>
    <row r="82" spans="2:9" x14ac:dyDescent="0.25">
      <c r="B82" s="8" t="s">
        <v>11</v>
      </c>
      <c r="C82" s="9">
        <v>9750.1120995002566</v>
      </c>
      <c r="D82" s="9">
        <v>3412.5392348250898</v>
      </c>
      <c r="E82" s="9">
        <v>13162.651334325346</v>
      </c>
      <c r="F82" s="10">
        <v>41548</v>
      </c>
      <c r="G82" s="11" t="s">
        <v>9</v>
      </c>
      <c r="H82" s="11" t="s">
        <v>24</v>
      </c>
      <c r="I82" s="11">
        <f t="shared" si="1"/>
        <v>2013</v>
      </c>
    </row>
    <row r="83" spans="2:9" x14ac:dyDescent="0.25">
      <c r="B83" s="8" t="s">
        <v>20</v>
      </c>
      <c r="C83" s="9">
        <v>127.70302373742197</v>
      </c>
      <c r="D83" s="9">
        <v>0</v>
      </c>
      <c r="E83" s="9">
        <v>127.70302373742197</v>
      </c>
      <c r="F83" s="10">
        <v>41640</v>
      </c>
      <c r="G83" s="11" t="s">
        <v>21</v>
      </c>
      <c r="H83" s="11" t="s">
        <v>22</v>
      </c>
      <c r="I83" s="11">
        <f t="shared" si="1"/>
        <v>2014</v>
      </c>
    </row>
    <row r="84" spans="2:9" x14ac:dyDescent="0.25">
      <c r="B84" s="8" t="s">
        <v>28</v>
      </c>
      <c r="C84" s="9">
        <v>529.43266642523668</v>
      </c>
      <c r="D84" s="9">
        <v>52.943266642523668</v>
      </c>
      <c r="E84" s="9">
        <v>582.37593306776034</v>
      </c>
      <c r="F84" s="10">
        <v>41456</v>
      </c>
      <c r="G84" s="11" t="s">
        <v>12</v>
      </c>
      <c r="H84" s="11" t="s">
        <v>13</v>
      </c>
      <c r="I84" s="11">
        <f t="shared" si="1"/>
        <v>2013</v>
      </c>
    </row>
    <row r="85" spans="2:9" x14ac:dyDescent="0.25">
      <c r="B85" s="8" t="s">
        <v>20</v>
      </c>
      <c r="C85" s="9">
        <v>135.3870376627583</v>
      </c>
      <c r="D85" s="9">
        <v>0</v>
      </c>
      <c r="E85" s="9">
        <v>135.3870376627583</v>
      </c>
      <c r="F85" s="10">
        <v>41730</v>
      </c>
      <c r="G85" s="11" t="s">
        <v>12</v>
      </c>
      <c r="H85" s="11" t="s">
        <v>18</v>
      </c>
      <c r="I85" s="11">
        <f t="shared" si="1"/>
        <v>2014</v>
      </c>
    </row>
    <row r="86" spans="2:9" x14ac:dyDescent="0.25">
      <c r="B86" s="8" t="s">
        <v>23</v>
      </c>
      <c r="C86" s="9">
        <v>372.40053104142135</v>
      </c>
      <c r="D86" s="9">
        <v>18.620026552071067</v>
      </c>
      <c r="E86" s="9">
        <v>391.02055759349241</v>
      </c>
      <c r="F86" s="10">
        <v>41456</v>
      </c>
      <c r="G86" s="11" t="s">
        <v>12</v>
      </c>
      <c r="H86" s="11" t="s">
        <v>13</v>
      </c>
      <c r="I86" s="11">
        <f t="shared" si="1"/>
        <v>2013</v>
      </c>
    </row>
    <row r="87" spans="2:9" x14ac:dyDescent="0.25">
      <c r="B87" s="8" t="s">
        <v>11</v>
      </c>
      <c r="C87" s="9">
        <v>7826.3689426421479</v>
      </c>
      <c r="D87" s="9">
        <v>2739.2291299247518</v>
      </c>
      <c r="E87" s="9">
        <v>10565.5980725669</v>
      </c>
      <c r="F87" s="10">
        <v>41518</v>
      </c>
      <c r="G87" s="11" t="s">
        <v>9</v>
      </c>
      <c r="H87" s="11" t="s">
        <v>16</v>
      </c>
      <c r="I87" s="11">
        <f t="shared" si="1"/>
        <v>2013</v>
      </c>
    </row>
    <row r="88" spans="2:9" x14ac:dyDescent="0.25">
      <c r="B88" s="8" t="s">
        <v>23</v>
      </c>
      <c r="C88" s="9">
        <v>4674.7870945182513</v>
      </c>
      <c r="D88" s="9">
        <v>233.73935472591256</v>
      </c>
      <c r="E88" s="9">
        <v>4908.5264492441638</v>
      </c>
      <c r="F88" s="10">
        <v>41730</v>
      </c>
      <c r="G88" s="11" t="s">
        <v>21</v>
      </c>
      <c r="H88" s="11" t="s">
        <v>22</v>
      </c>
      <c r="I88" s="11">
        <f t="shared" si="1"/>
        <v>2014</v>
      </c>
    </row>
    <row r="89" spans="2:9" x14ac:dyDescent="0.25">
      <c r="B89" s="8" t="s">
        <v>28</v>
      </c>
      <c r="C89" s="9">
        <v>304.46852432760352</v>
      </c>
      <c r="D89" s="9">
        <v>30.446852432760352</v>
      </c>
      <c r="E89" s="9">
        <v>334.91537676036387</v>
      </c>
      <c r="F89" s="10">
        <v>41518</v>
      </c>
      <c r="G89" s="11" t="s">
        <v>12</v>
      </c>
      <c r="H89" s="11" t="s">
        <v>31</v>
      </c>
      <c r="I89" s="11">
        <f t="shared" si="1"/>
        <v>2013</v>
      </c>
    </row>
    <row r="90" spans="2:9" x14ac:dyDescent="0.25">
      <c r="B90" s="8" t="s">
        <v>28</v>
      </c>
      <c r="C90" s="9">
        <v>245.44951178540941</v>
      </c>
      <c r="D90" s="9">
        <v>24.544951178540941</v>
      </c>
      <c r="E90" s="9">
        <v>269.99446296395035</v>
      </c>
      <c r="F90" s="10">
        <v>41609</v>
      </c>
      <c r="G90" s="11" t="s">
        <v>12</v>
      </c>
      <c r="H90" s="11" t="s">
        <v>31</v>
      </c>
      <c r="I90" s="11">
        <f t="shared" si="1"/>
        <v>2013</v>
      </c>
    </row>
    <row r="91" spans="2:9" x14ac:dyDescent="0.25">
      <c r="B91" s="8" t="s">
        <v>20</v>
      </c>
      <c r="C91" s="9">
        <v>4.1925437645659258</v>
      </c>
      <c r="D91" s="9">
        <v>0</v>
      </c>
      <c r="E91" s="9">
        <v>4.1925437645659258</v>
      </c>
      <c r="F91" s="10">
        <v>41791</v>
      </c>
      <c r="G91" s="11" t="s">
        <v>29</v>
      </c>
      <c r="H91" s="11" t="s">
        <v>30</v>
      </c>
      <c r="I91" s="11">
        <f t="shared" si="1"/>
        <v>2014</v>
      </c>
    </row>
    <row r="92" spans="2:9" x14ac:dyDescent="0.25">
      <c r="B92" s="8" t="s">
        <v>17</v>
      </c>
      <c r="C92" s="9">
        <v>170.47768999509572</v>
      </c>
      <c r="D92" s="9">
        <v>8.5238844997547858</v>
      </c>
      <c r="E92" s="9">
        <v>179.0015744948505</v>
      </c>
      <c r="F92" s="10">
        <v>41456</v>
      </c>
      <c r="G92" s="11" t="s">
        <v>21</v>
      </c>
      <c r="H92" s="11" t="s">
        <v>26</v>
      </c>
      <c r="I92" s="11">
        <f t="shared" si="1"/>
        <v>2013</v>
      </c>
    </row>
    <row r="93" spans="2:9" x14ac:dyDescent="0.25">
      <c r="B93" s="8" t="s">
        <v>20</v>
      </c>
      <c r="C93" s="9">
        <v>141.56677851033237</v>
      </c>
      <c r="D93" s="9">
        <v>0</v>
      </c>
      <c r="E93" s="9">
        <v>141.56677851033237</v>
      </c>
      <c r="F93" s="10">
        <v>41640</v>
      </c>
      <c r="G93" s="11" t="s">
        <v>9</v>
      </c>
      <c r="H93" s="11" t="s">
        <v>36</v>
      </c>
      <c r="I93" s="11">
        <f t="shared" si="1"/>
        <v>2014</v>
      </c>
    </row>
    <row r="94" spans="2:9" x14ac:dyDescent="0.25">
      <c r="B94" s="8" t="s">
        <v>8</v>
      </c>
      <c r="C94" s="9">
        <v>487.90398626169917</v>
      </c>
      <c r="D94" s="9">
        <v>73.185597939254876</v>
      </c>
      <c r="E94" s="9">
        <v>561.08958420095405</v>
      </c>
      <c r="F94" s="10">
        <v>41791</v>
      </c>
      <c r="G94" s="11" t="s">
        <v>9</v>
      </c>
      <c r="H94" s="11" t="s">
        <v>10</v>
      </c>
      <c r="I94" s="11">
        <f t="shared" si="1"/>
        <v>2014</v>
      </c>
    </row>
    <row r="95" spans="2:9" x14ac:dyDescent="0.25">
      <c r="B95" s="8" t="s">
        <v>11</v>
      </c>
      <c r="C95" s="9">
        <v>9407.7084529999411</v>
      </c>
      <c r="D95" s="9">
        <v>3292.6979585499794</v>
      </c>
      <c r="E95" s="9">
        <v>12700.40641154992</v>
      </c>
      <c r="F95" s="10">
        <v>41699</v>
      </c>
      <c r="G95" s="11" t="s">
        <v>9</v>
      </c>
      <c r="H95" s="11" t="s">
        <v>16</v>
      </c>
      <c r="I95" s="11">
        <f t="shared" si="1"/>
        <v>2014</v>
      </c>
    </row>
    <row r="96" spans="2:9" x14ac:dyDescent="0.25">
      <c r="B96" s="8" t="s">
        <v>23</v>
      </c>
      <c r="C96" s="9">
        <v>7962.7369770514633</v>
      </c>
      <c r="D96" s="9">
        <v>398.13684885257317</v>
      </c>
      <c r="E96" s="9">
        <v>8360.8738259040365</v>
      </c>
      <c r="F96" s="10">
        <v>41487</v>
      </c>
      <c r="G96" s="11" t="s">
        <v>9</v>
      </c>
      <c r="H96" s="11" t="s">
        <v>36</v>
      </c>
      <c r="I96" s="11">
        <f t="shared" si="1"/>
        <v>2013</v>
      </c>
    </row>
    <row r="97" spans="2:9" x14ac:dyDescent="0.25">
      <c r="B97" s="8" t="s">
        <v>28</v>
      </c>
      <c r="C97" s="9">
        <v>992.07237982864171</v>
      </c>
      <c r="D97" s="9">
        <v>99.207237982864171</v>
      </c>
      <c r="E97" s="9">
        <v>1091.2796178115059</v>
      </c>
      <c r="F97" s="10">
        <v>41730</v>
      </c>
      <c r="G97" s="11" t="s">
        <v>12</v>
      </c>
      <c r="H97" s="11" t="s">
        <v>18</v>
      </c>
      <c r="I97" s="11">
        <f t="shared" si="1"/>
        <v>2014</v>
      </c>
    </row>
    <row r="98" spans="2:9" x14ac:dyDescent="0.25">
      <c r="B98" s="8" t="s">
        <v>28</v>
      </c>
      <c r="C98" s="9">
        <v>507.99372350138583</v>
      </c>
      <c r="D98" s="9">
        <v>50.799372350138583</v>
      </c>
      <c r="E98" s="9">
        <v>558.79309585152441</v>
      </c>
      <c r="F98" s="10">
        <v>41671</v>
      </c>
      <c r="G98" s="11" t="s">
        <v>12</v>
      </c>
      <c r="H98" s="11" t="s">
        <v>18</v>
      </c>
      <c r="I98" s="11">
        <f t="shared" si="1"/>
        <v>2014</v>
      </c>
    </row>
    <row r="99" spans="2:9" x14ac:dyDescent="0.25">
      <c r="B99" s="8" t="s">
        <v>25</v>
      </c>
      <c r="C99" s="9">
        <v>100.69232945261319</v>
      </c>
      <c r="D99" s="9">
        <v>15.103849417891979</v>
      </c>
      <c r="E99" s="9">
        <v>115.79617887050517</v>
      </c>
      <c r="F99" s="10">
        <v>41671</v>
      </c>
      <c r="G99" s="11" t="s">
        <v>29</v>
      </c>
      <c r="H99" s="11" t="s">
        <v>33</v>
      </c>
      <c r="I99" s="11">
        <f t="shared" si="1"/>
        <v>2014</v>
      </c>
    </row>
    <row r="100" spans="2:9" x14ac:dyDescent="0.25">
      <c r="B100" s="8" t="s">
        <v>8</v>
      </c>
      <c r="C100" s="9">
        <v>342.54295517803257</v>
      </c>
      <c r="D100" s="9">
        <v>51.381443276704886</v>
      </c>
      <c r="E100" s="9">
        <v>393.92439845473746</v>
      </c>
      <c r="F100" s="10">
        <v>41640</v>
      </c>
      <c r="G100" s="11" t="s">
        <v>14</v>
      </c>
      <c r="H100" s="11" t="s">
        <v>19</v>
      </c>
      <c r="I100" s="11">
        <f t="shared" si="1"/>
        <v>2014</v>
      </c>
    </row>
    <row r="101" spans="2:9" x14ac:dyDescent="0.25">
      <c r="B101" s="8" t="s">
        <v>28</v>
      </c>
      <c r="C101" s="9">
        <v>810.88675966839219</v>
      </c>
      <c r="D101" s="9">
        <v>81.088675966839219</v>
      </c>
      <c r="E101" s="9">
        <v>891.97543563523141</v>
      </c>
      <c r="F101" s="10">
        <v>41791</v>
      </c>
      <c r="G101" s="11" t="s">
        <v>21</v>
      </c>
      <c r="H101" s="11" t="s">
        <v>26</v>
      </c>
      <c r="I101" s="11">
        <f t="shared" si="1"/>
        <v>2014</v>
      </c>
    </row>
    <row r="102" spans="2:9" x14ac:dyDescent="0.25">
      <c r="B102" s="8" t="s">
        <v>11</v>
      </c>
      <c r="C102" s="9">
        <v>6436.8690950141172</v>
      </c>
      <c r="D102" s="9">
        <v>2252.904183254941</v>
      </c>
      <c r="E102" s="9">
        <v>8689.7732782690582</v>
      </c>
      <c r="F102" s="10">
        <v>41791</v>
      </c>
      <c r="G102" s="11" t="s">
        <v>9</v>
      </c>
      <c r="H102" s="11" t="s">
        <v>36</v>
      </c>
      <c r="I102" s="11">
        <f t="shared" si="1"/>
        <v>2014</v>
      </c>
    </row>
    <row r="103" spans="2:9" x14ac:dyDescent="0.25">
      <c r="B103" s="8" t="s">
        <v>11</v>
      </c>
      <c r="C103" s="9">
        <v>8401.8745253706584</v>
      </c>
      <c r="D103" s="9">
        <v>2940.6560838797304</v>
      </c>
      <c r="E103" s="9">
        <v>11342.530609250389</v>
      </c>
      <c r="F103" s="10">
        <v>41791</v>
      </c>
      <c r="G103" s="11" t="s">
        <v>9</v>
      </c>
      <c r="H103" s="11" t="s">
        <v>35</v>
      </c>
      <c r="I103" s="11">
        <f t="shared" si="1"/>
        <v>2014</v>
      </c>
    </row>
    <row r="104" spans="2:9" x14ac:dyDescent="0.25">
      <c r="B104" s="8" t="s">
        <v>17</v>
      </c>
      <c r="C104" s="9">
        <v>136.79231847299889</v>
      </c>
      <c r="D104" s="9">
        <v>6.8396159236499443</v>
      </c>
      <c r="E104" s="9">
        <v>143.63193439664883</v>
      </c>
      <c r="F104" s="10">
        <v>41699</v>
      </c>
      <c r="G104" s="11" t="s">
        <v>29</v>
      </c>
      <c r="H104" s="11" t="s">
        <v>33</v>
      </c>
      <c r="I104" s="11">
        <f t="shared" si="1"/>
        <v>2014</v>
      </c>
    </row>
    <row r="105" spans="2:9" x14ac:dyDescent="0.25">
      <c r="B105" s="8" t="s">
        <v>8</v>
      </c>
      <c r="C105" s="9">
        <v>273.47949174964015</v>
      </c>
      <c r="D105" s="9">
        <v>41.021923762446022</v>
      </c>
      <c r="E105" s="9">
        <v>314.50141551208617</v>
      </c>
      <c r="F105" s="10">
        <v>41518</v>
      </c>
      <c r="G105" s="11" t="s">
        <v>29</v>
      </c>
      <c r="H105" s="11" t="s">
        <v>34</v>
      </c>
      <c r="I105" s="11">
        <f t="shared" si="1"/>
        <v>2013</v>
      </c>
    </row>
    <row r="106" spans="2:9" x14ac:dyDescent="0.25">
      <c r="B106" s="8" t="s">
        <v>8</v>
      </c>
      <c r="C106" s="9">
        <v>804.68945300071937</v>
      </c>
      <c r="D106" s="9">
        <v>120.70341795010791</v>
      </c>
      <c r="E106" s="9">
        <v>925.39287095082727</v>
      </c>
      <c r="F106" s="10">
        <v>41791</v>
      </c>
      <c r="G106" s="11" t="s">
        <v>29</v>
      </c>
      <c r="H106" s="11" t="s">
        <v>30</v>
      </c>
      <c r="I106" s="11">
        <f t="shared" si="1"/>
        <v>2014</v>
      </c>
    </row>
    <row r="107" spans="2:9" x14ac:dyDescent="0.25">
      <c r="B107" s="8" t="s">
        <v>8</v>
      </c>
      <c r="C107" s="9">
        <v>766.88695734355861</v>
      </c>
      <c r="D107" s="9">
        <v>115.03304360153379</v>
      </c>
      <c r="E107" s="9">
        <v>881.92014094509204</v>
      </c>
      <c r="F107" s="10">
        <v>41640</v>
      </c>
      <c r="G107" s="11" t="s">
        <v>9</v>
      </c>
      <c r="H107" s="11" t="s">
        <v>10</v>
      </c>
      <c r="I107" s="11">
        <f t="shared" si="1"/>
        <v>2014</v>
      </c>
    </row>
    <row r="108" spans="2:9" x14ac:dyDescent="0.25">
      <c r="B108" s="8" t="s">
        <v>20</v>
      </c>
      <c r="C108" s="9">
        <v>100135.87902484</v>
      </c>
      <c r="D108" s="9">
        <v>0</v>
      </c>
      <c r="E108" s="9">
        <v>135.87902484091501</v>
      </c>
      <c r="F108" s="12">
        <v>41791</v>
      </c>
      <c r="G108" s="11" t="s">
        <v>21</v>
      </c>
      <c r="H108" s="11" t="s">
        <v>26</v>
      </c>
      <c r="I108" s="11">
        <f t="shared" si="1"/>
        <v>2014</v>
      </c>
    </row>
    <row r="109" spans="2:9" x14ac:dyDescent="0.25">
      <c r="B109" s="8" t="s">
        <v>17</v>
      </c>
      <c r="C109" s="9">
        <v>243.55018497726633</v>
      </c>
      <c r="D109" s="9">
        <v>12.177509248863316</v>
      </c>
      <c r="E109" s="9">
        <v>255.72769422612964</v>
      </c>
      <c r="F109" s="10">
        <v>41640</v>
      </c>
      <c r="G109" s="11" t="s">
        <v>12</v>
      </c>
      <c r="H109" s="11" t="s">
        <v>18</v>
      </c>
      <c r="I109" s="11">
        <f t="shared" si="1"/>
        <v>2014</v>
      </c>
    </row>
    <row r="110" spans="2:9" x14ac:dyDescent="0.25">
      <c r="B110" s="8" t="s">
        <v>8</v>
      </c>
      <c r="C110" s="9">
        <v>507.76375137959917</v>
      </c>
      <c r="D110" s="9">
        <v>76.164562706939876</v>
      </c>
      <c r="E110" s="9">
        <v>583.9283140865391</v>
      </c>
      <c r="F110" s="10">
        <v>41760</v>
      </c>
      <c r="G110" s="11" t="s">
        <v>21</v>
      </c>
      <c r="H110" s="11" t="s">
        <v>26</v>
      </c>
      <c r="I110" s="11">
        <f t="shared" si="1"/>
        <v>2014</v>
      </c>
    </row>
    <row r="111" spans="2:9" x14ac:dyDescent="0.25">
      <c r="B111" s="8" t="s">
        <v>11</v>
      </c>
      <c r="C111" s="9">
        <v>8201.729064603569</v>
      </c>
      <c r="D111" s="9">
        <v>2870.6051726112491</v>
      </c>
      <c r="E111" s="9">
        <v>11072.334237214818</v>
      </c>
      <c r="F111" s="10">
        <v>41487</v>
      </c>
      <c r="G111" s="11" t="s">
        <v>12</v>
      </c>
      <c r="H111" s="11" t="s">
        <v>18</v>
      </c>
      <c r="I111" s="11">
        <f t="shared" si="1"/>
        <v>2013</v>
      </c>
    </row>
    <row r="112" spans="2:9" x14ac:dyDescent="0.25">
      <c r="B112" s="8" t="s">
        <v>8</v>
      </c>
      <c r="C112" s="9">
        <v>454.79750829144905</v>
      </c>
      <c r="D112" s="9">
        <v>68.219626243717357</v>
      </c>
      <c r="E112" s="9">
        <v>523.01713453516641</v>
      </c>
      <c r="F112" s="10">
        <v>41487</v>
      </c>
      <c r="G112" s="11" t="s">
        <v>29</v>
      </c>
      <c r="H112" s="11" t="s">
        <v>33</v>
      </c>
      <c r="I112" s="11">
        <f t="shared" si="1"/>
        <v>2013</v>
      </c>
    </row>
    <row r="113" spans="2:9" x14ac:dyDescent="0.25">
      <c r="B113" s="8" t="s">
        <v>20</v>
      </c>
      <c r="C113" s="9">
        <v>85.532802511988848</v>
      </c>
      <c r="D113" s="9">
        <v>0</v>
      </c>
      <c r="E113" s="9">
        <v>85.532802511988848</v>
      </c>
      <c r="F113" s="10">
        <v>41609</v>
      </c>
      <c r="G113" s="11" t="s">
        <v>14</v>
      </c>
      <c r="H113" s="11" t="s">
        <v>27</v>
      </c>
      <c r="I113" s="11">
        <f t="shared" si="1"/>
        <v>2013</v>
      </c>
    </row>
    <row r="114" spans="2:9" x14ac:dyDescent="0.25">
      <c r="B114" s="8" t="s">
        <v>28</v>
      </c>
      <c r="C114" s="9">
        <v>485.33567554659385</v>
      </c>
      <c r="D114" s="9">
        <v>48.533567554659385</v>
      </c>
      <c r="E114" s="9">
        <v>533.86924310125323</v>
      </c>
      <c r="F114" s="10">
        <v>41640</v>
      </c>
      <c r="G114" s="11" t="s">
        <v>14</v>
      </c>
      <c r="H114" s="11" t="s">
        <v>27</v>
      </c>
      <c r="I114" s="11">
        <f t="shared" si="1"/>
        <v>2014</v>
      </c>
    </row>
    <row r="115" spans="2:9" x14ac:dyDescent="0.25">
      <c r="B115" s="8" t="s">
        <v>17</v>
      </c>
      <c r="C115" s="9">
        <v>65.188383519853232</v>
      </c>
      <c r="D115" s="9">
        <v>3.2594191759926616</v>
      </c>
      <c r="E115" s="9">
        <v>68.447802695845894</v>
      </c>
      <c r="F115" s="10">
        <v>41760</v>
      </c>
      <c r="G115" s="11" t="s">
        <v>14</v>
      </c>
      <c r="H115" s="11" t="s">
        <v>15</v>
      </c>
      <c r="I115" s="11">
        <f t="shared" si="1"/>
        <v>2014</v>
      </c>
    </row>
    <row r="116" spans="2:9" x14ac:dyDescent="0.25">
      <c r="B116" s="8" t="s">
        <v>17</v>
      </c>
      <c r="C116" s="9">
        <v>466.87760820441326</v>
      </c>
      <c r="D116" s="9">
        <v>23.343880410220663</v>
      </c>
      <c r="E116" s="9">
        <v>490.22148861463393</v>
      </c>
      <c r="F116" s="10">
        <v>41609</v>
      </c>
      <c r="G116" s="11" t="s">
        <v>12</v>
      </c>
      <c r="H116" s="11" t="s">
        <v>31</v>
      </c>
      <c r="I116" s="11">
        <f t="shared" si="1"/>
        <v>2013</v>
      </c>
    </row>
    <row r="117" spans="2:9" x14ac:dyDescent="0.25">
      <c r="B117" s="8" t="s">
        <v>17</v>
      </c>
      <c r="C117" s="9">
        <v>35.411008863320603</v>
      </c>
      <c r="D117" s="9">
        <v>1.7705504431660302</v>
      </c>
      <c r="E117" s="9">
        <v>37.181559306486633</v>
      </c>
      <c r="F117" s="10">
        <v>41548</v>
      </c>
      <c r="G117" s="11" t="s">
        <v>9</v>
      </c>
      <c r="H117" s="11" t="s">
        <v>10</v>
      </c>
      <c r="I117" s="11">
        <f t="shared" si="1"/>
        <v>2013</v>
      </c>
    </row>
    <row r="118" spans="2:9" x14ac:dyDescent="0.25">
      <c r="B118" s="8" t="s">
        <v>20</v>
      </c>
      <c r="C118" s="9">
        <v>121.69000864164445</v>
      </c>
      <c r="D118" s="9">
        <v>0</v>
      </c>
      <c r="E118" s="9">
        <v>121.69000864164445</v>
      </c>
      <c r="F118" s="10">
        <v>41456</v>
      </c>
      <c r="G118" s="11" t="s">
        <v>12</v>
      </c>
      <c r="H118" s="11" t="s">
        <v>13</v>
      </c>
      <c r="I118" s="11">
        <f t="shared" si="1"/>
        <v>2013</v>
      </c>
    </row>
    <row r="119" spans="2:9" x14ac:dyDescent="0.25">
      <c r="B119" s="8" t="s">
        <v>17</v>
      </c>
      <c r="C119" s="9">
        <v>2.8778171167687105</v>
      </c>
      <c r="D119" s="9">
        <v>0.14389085583843553</v>
      </c>
      <c r="E119" s="9">
        <v>3.0217079726071461</v>
      </c>
      <c r="F119" s="10">
        <v>41579</v>
      </c>
      <c r="G119" s="11" t="s">
        <v>21</v>
      </c>
      <c r="H119" s="11" t="s">
        <v>26</v>
      </c>
      <c r="I119" s="11">
        <f t="shared" si="1"/>
        <v>2013</v>
      </c>
    </row>
    <row r="120" spans="2:9" x14ac:dyDescent="0.25">
      <c r="B120" s="8" t="s">
        <v>20</v>
      </c>
      <c r="C120" s="9">
        <v>48.430223232935532</v>
      </c>
      <c r="D120" s="9">
        <v>0</v>
      </c>
      <c r="E120" s="9">
        <v>48.430223232935532</v>
      </c>
      <c r="F120" s="10">
        <v>41609</v>
      </c>
      <c r="G120" s="11" t="s">
        <v>9</v>
      </c>
      <c r="H120" s="11" t="s">
        <v>36</v>
      </c>
      <c r="I120" s="11">
        <f t="shared" si="1"/>
        <v>2013</v>
      </c>
    </row>
    <row r="121" spans="2:9" x14ac:dyDescent="0.25">
      <c r="B121" s="8" t="s">
        <v>8</v>
      </c>
      <c r="C121" s="9">
        <v>166.47566971550987</v>
      </c>
      <c r="D121" s="9">
        <v>24.97135045732648</v>
      </c>
      <c r="E121" s="9">
        <v>191.44702017283635</v>
      </c>
      <c r="F121" s="10">
        <v>41487</v>
      </c>
      <c r="G121" s="11" t="s">
        <v>29</v>
      </c>
      <c r="H121" s="11" t="s">
        <v>37</v>
      </c>
      <c r="I121" s="11">
        <f t="shared" si="1"/>
        <v>2013</v>
      </c>
    </row>
    <row r="122" spans="2:9" x14ac:dyDescent="0.25">
      <c r="B122" s="8" t="s">
        <v>25</v>
      </c>
      <c r="C122" s="9">
        <v>774.69681579896132</v>
      </c>
      <c r="D122" s="9">
        <v>116.2045223698442</v>
      </c>
      <c r="E122" s="9">
        <v>890.90133816880552</v>
      </c>
      <c r="F122" s="10">
        <v>41760</v>
      </c>
      <c r="G122" s="11" t="s">
        <v>12</v>
      </c>
      <c r="H122" s="11" t="s">
        <v>31</v>
      </c>
      <c r="I122" s="11">
        <f t="shared" si="1"/>
        <v>2014</v>
      </c>
    </row>
    <row r="123" spans="2:9" ht="15.75" thickBot="1" x14ac:dyDescent="0.3">
      <c r="B123" s="13" t="s">
        <v>23</v>
      </c>
      <c r="C123" s="14">
        <v>6938.0486527188623</v>
      </c>
      <c r="D123" s="14">
        <v>346.90243263594311</v>
      </c>
      <c r="E123" s="14">
        <v>7284.9510853548054</v>
      </c>
      <c r="F123" s="15">
        <v>41699</v>
      </c>
      <c r="G123" s="16" t="s">
        <v>29</v>
      </c>
      <c r="H123" s="16" t="s">
        <v>37</v>
      </c>
      <c r="I123" s="16">
        <f t="shared" si="1"/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J124"/>
  <sheetViews>
    <sheetView tabSelected="1" topLeftCell="A3" workbookViewId="0">
      <selection activeCell="J4" sqref="J4"/>
    </sheetView>
  </sheetViews>
  <sheetFormatPr baseColWidth="10" defaultRowHeight="15" x14ac:dyDescent="0.25"/>
  <sheetData>
    <row r="3" spans="2:10" x14ac:dyDescent="0.25">
      <c r="B3" s="1" t="s">
        <v>5</v>
      </c>
      <c r="C3" s="1" t="s">
        <v>6</v>
      </c>
      <c r="D3" s="1" t="s">
        <v>7</v>
      </c>
      <c r="F3" s="1" t="s">
        <v>5</v>
      </c>
      <c r="G3" s="1" t="s">
        <v>6</v>
      </c>
      <c r="H3" s="1" t="s">
        <v>7</v>
      </c>
      <c r="J3" t="e">
        <f>VLOOKUP(B6, B3:D124, ,TRUE)</f>
        <v>#VALUE!</v>
      </c>
    </row>
    <row r="4" spans="2:10" x14ac:dyDescent="0.25">
      <c r="B4" s="7" t="s">
        <v>9</v>
      </c>
      <c r="C4" s="7" t="s">
        <v>10</v>
      </c>
      <c r="D4" s="7">
        <v>2013</v>
      </c>
      <c r="F4" s="7" t="s">
        <v>12</v>
      </c>
      <c r="G4" s="7" t="s">
        <v>13</v>
      </c>
      <c r="H4" s="7">
        <v>2014</v>
      </c>
    </row>
    <row r="5" spans="2:10" x14ac:dyDescent="0.25">
      <c r="B5" s="11" t="s">
        <v>12</v>
      </c>
      <c r="C5" s="11" t="s">
        <v>13</v>
      </c>
      <c r="D5" s="11">
        <v>2014</v>
      </c>
      <c r="F5" s="11" t="s">
        <v>12</v>
      </c>
      <c r="G5" s="11" t="s">
        <v>18</v>
      </c>
      <c r="H5" s="11">
        <v>2014</v>
      </c>
    </row>
    <row r="6" spans="2:10" x14ac:dyDescent="0.25">
      <c r="B6" s="11" t="s">
        <v>14</v>
      </c>
      <c r="C6" s="11" t="s">
        <v>15</v>
      </c>
      <c r="D6" s="11">
        <v>2013</v>
      </c>
      <c r="F6" s="11" t="s">
        <v>12</v>
      </c>
      <c r="G6" s="11" t="s">
        <v>31</v>
      </c>
      <c r="H6" s="11">
        <v>2013</v>
      </c>
    </row>
    <row r="7" spans="2:10" x14ac:dyDescent="0.25">
      <c r="B7" s="11" t="s">
        <v>9</v>
      </c>
      <c r="C7" s="11" t="s">
        <v>16</v>
      </c>
      <c r="D7" s="11">
        <v>2013</v>
      </c>
      <c r="F7" s="11" t="s">
        <v>12</v>
      </c>
      <c r="G7" s="11" t="s">
        <v>13</v>
      </c>
      <c r="H7" s="11">
        <v>2013</v>
      </c>
    </row>
    <row r="8" spans="2:10" x14ac:dyDescent="0.25">
      <c r="B8" s="11" t="s">
        <v>14</v>
      </c>
      <c r="C8" s="11" t="s">
        <v>15</v>
      </c>
      <c r="D8" s="11">
        <v>2014</v>
      </c>
      <c r="F8" s="11" t="s">
        <v>12</v>
      </c>
      <c r="G8" s="11" t="s">
        <v>31</v>
      </c>
      <c r="H8" s="11">
        <v>2014</v>
      </c>
    </row>
    <row r="9" spans="2:10" x14ac:dyDescent="0.25">
      <c r="B9" s="11" t="s">
        <v>12</v>
      </c>
      <c r="C9" s="11" t="s">
        <v>18</v>
      </c>
      <c r="D9" s="11">
        <v>2014</v>
      </c>
      <c r="F9" s="11" t="s">
        <v>12</v>
      </c>
      <c r="G9" s="11" t="s">
        <v>18</v>
      </c>
      <c r="H9" s="11">
        <v>2013</v>
      </c>
    </row>
    <row r="10" spans="2:10" x14ac:dyDescent="0.25">
      <c r="B10" s="11" t="s">
        <v>14</v>
      </c>
      <c r="C10" s="11" t="s">
        <v>19</v>
      </c>
      <c r="D10" s="11">
        <v>2013</v>
      </c>
      <c r="F10" s="11" t="s">
        <v>9</v>
      </c>
      <c r="G10" s="11" t="s">
        <v>10</v>
      </c>
      <c r="H10" s="11">
        <v>2013</v>
      </c>
    </row>
    <row r="11" spans="2:10" x14ac:dyDescent="0.25">
      <c r="B11" s="11" t="s">
        <v>21</v>
      </c>
      <c r="C11" s="11" t="s">
        <v>22</v>
      </c>
      <c r="D11" s="11">
        <v>2013</v>
      </c>
      <c r="F11" s="11" t="s">
        <v>9</v>
      </c>
      <c r="G11" s="11" t="s">
        <v>16</v>
      </c>
      <c r="H11" s="11">
        <v>2013</v>
      </c>
    </row>
    <row r="12" spans="2:10" x14ac:dyDescent="0.25">
      <c r="B12" s="11" t="s">
        <v>9</v>
      </c>
      <c r="C12" s="11" t="s">
        <v>24</v>
      </c>
      <c r="D12" s="11">
        <v>2014</v>
      </c>
      <c r="F12" s="11" t="s">
        <v>9</v>
      </c>
      <c r="G12" s="11" t="s">
        <v>24</v>
      </c>
      <c r="H12" s="11">
        <v>2014</v>
      </c>
    </row>
    <row r="13" spans="2:10" x14ac:dyDescent="0.25">
      <c r="B13" s="11" t="s">
        <v>21</v>
      </c>
      <c r="C13" s="11" t="s">
        <v>26</v>
      </c>
      <c r="D13" s="11">
        <v>2014</v>
      </c>
      <c r="F13" s="11" t="s">
        <v>9</v>
      </c>
      <c r="G13" s="11" t="s">
        <v>16</v>
      </c>
      <c r="H13" s="11">
        <v>2014</v>
      </c>
    </row>
    <row r="14" spans="2:10" x14ac:dyDescent="0.25">
      <c r="B14" s="11" t="s">
        <v>14</v>
      </c>
      <c r="C14" s="11" t="s">
        <v>19</v>
      </c>
      <c r="D14" s="11">
        <v>2014</v>
      </c>
      <c r="F14" s="11" t="s">
        <v>9</v>
      </c>
      <c r="G14" s="11" t="s">
        <v>35</v>
      </c>
      <c r="H14" s="11">
        <v>2014</v>
      </c>
    </row>
    <row r="15" spans="2:10" x14ac:dyDescent="0.25">
      <c r="B15" s="11" t="s">
        <v>14</v>
      </c>
      <c r="C15" s="11" t="s">
        <v>27</v>
      </c>
      <c r="D15" s="11">
        <v>2013</v>
      </c>
      <c r="F15" s="11" t="s">
        <v>9</v>
      </c>
      <c r="G15" s="11" t="s">
        <v>36</v>
      </c>
      <c r="H15" s="11">
        <v>2014</v>
      </c>
    </row>
    <row r="16" spans="2:10" x14ac:dyDescent="0.25">
      <c r="B16" s="11" t="s">
        <v>9</v>
      </c>
      <c r="C16" s="11" t="s">
        <v>16</v>
      </c>
      <c r="D16" s="11">
        <v>2013</v>
      </c>
      <c r="F16" s="11" t="s">
        <v>9</v>
      </c>
      <c r="G16" s="11" t="s">
        <v>36</v>
      </c>
      <c r="H16" s="11">
        <v>2013</v>
      </c>
    </row>
    <row r="17" spans="2:8" x14ac:dyDescent="0.25">
      <c r="B17" s="11" t="s">
        <v>21</v>
      </c>
      <c r="C17" s="11" t="s">
        <v>22</v>
      </c>
      <c r="D17" s="11">
        <v>2014</v>
      </c>
      <c r="F17" s="11" t="s">
        <v>9</v>
      </c>
      <c r="G17" s="11" t="s">
        <v>24</v>
      </c>
      <c r="H17" s="11">
        <v>2013</v>
      </c>
    </row>
    <row r="18" spans="2:8" x14ac:dyDescent="0.25">
      <c r="B18" s="11" t="s">
        <v>14</v>
      </c>
      <c r="C18" s="11" t="s">
        <v>27</v>
      </c>
      <c r="D18" s="11">
        <v>2014</v>
      </c>
      <c r="F18" s="11" t="s">
        <v>9</v>
      </c>
      <c r="G18" s="11" t="s">
        <v>10</v>
      </c>
      <c r="H18" s="11">
        <v>2014</v>
      </c>
    </row>
    <row r="19" spans="2:8" x14ac:dyDescent="0.25">
      <c r="B19" s="11" t="s">
        <v>29</v>
      </c>
      <c r="C19" s="11" t="s">
        <v>30</v>
      </c>
      <c r="D19" s="11">
        <v>2013</v>
      </c>
      <c r="F19" s="11" t="s">
        <v>21</v>
      </c>
      <c r="G19" s="11" t="s">
        <v>22</v>
      </c>
      <c r="H19" s="11">
        <v>2013</v>
      </c>
    </row>
    <row r="20" spans="2:8" x14ac:dyDescent="0.25">
      <c r="B20" s="11" t="s">
        <v>12</v>
      </c>
      <c r="C20" s="11" t="s">
        <v>31</v>
      </c>
      <c r="D20" s="11">
        <v>2013</v>
      </c>
      <c r="F20" s="11" t="s">
        <v>21</v>
      </c>
      <c r="G20" s="11" t="s">
        <v>26</v>
      </c>
      <c r="H20" s="11">
        <v>2014</v>
      </c>
    </row>
    <row r="21" spans="2:8" x14ac:dyDescent="0.25">
      <c r="B21" s="11" t="s">
        <v>14</v>
      </c>
      <c r="C21" s="11" t="s">
        <v>27</v>
      </c>
      <c r="D21" s="11">
        <v>2013</v>
      </c>
      <c r="F21" s="11" t="s">
        <v>21</v>
      </c>
      <c r="G21" s="11" t="s">
        <v>22</v>
      </c>
      <c r="H21" s="11">
        <v>2014</v>
      </c>
    </row>
    <row r="22" spans="2:8" x14ac:dyDescent="0.25">
      <c r="B22" s="11" t="s">
        <v>21</v>
      </c>
      <c r="C22" s="11" t="s">
        <v>32</v>
      </c>
      <c r="D22" s="11">
        <v>2013</v>
      </c>
      <c r="F22" s="11" t="s">
        <v>21</v>
      </c>
      <c r="G22" s="11" t="s">
        <v>32</v>
      </c>
      <c r="H22" s="11">
        <v>2013</v>
      </c>
    </row>
    <row r="23" spans="2:8" x14ac:dyDescent="0.25">
      <c r="B23" s="11" t="s">
        <v>12</v>
      </c>
      <c r="C23" s="11" t="s">
        <v>13</v>
      </c>
      <c r="D23" s="11">
        <v>2014</v>
      </c>
      <c r="F23" s="11" t="s">
        <v>21</v>
      </c>
      <c r="G23" s="11" t="s">
        <v>26</v>
      </c>
      <c r="H23" s="11">
        <v>2013</v>
      </c>
    </row>
    <row r="24" spans="2:8" x14ac:dyDescent="0.25">
      <c r="B24" s="11" t="s">
        <v>12</v>
      </c>
      <c r="C24" s="11" t="s">
        <v>13</v>
      </c>
      <c r="D24" s="11">
        <v>2014</v>
      </c>
      <c r="F24" s="11" t="s">
        <v>29</v>
      </c>
      <c r="G24" s="11" t="s">
        <v>30</v>
      </c>
      <c r="H24" s="11">
        <v>2013</v>
      </c>
    </row>
    <row r="25" spans="2:8" x14ac:dyDescent="0.25">
      <c r="B25" s="11" t="s">
        <v>29</v>
      </c>
      <c r="C25" s="11" t="s">
        <v>33</v>
      </c>
      <c r="D25" s="11">
        <v>2013</v>
      </c>
      <c r="F25" s="11" t="s">
        <v>29</v>
      </c>
      <c r="G25" s="11" t="s">
        <v>33</v>
      </c>
      <c r="H25" s="11">
        <v>2013</v>
      </c>
    </row>
    <row r="26" spans="2:8" x14ac:dyDescent="0.25">
      <c r="B26" s="11" t="s">
        <v>21</v>
      </c>
      <c r="C26" s="11" t="s">
        <v>26</v>
      </c>
      <c r="D26" s="11">
        <v>2013</v>
      </c>
      <c r="F26" s="11" t="s">
        <v>29</v>
      </c>
      <c r="G26" s="11" t="s">
        <v>33</v>
      </c>
      <c r="H26" s="11">
        <v>2014</v>
      </c>
    </row>
    <row r="27" spans="2:8" x14ac:dyDescent="0.25">
      <c r="B27" s="11" t="s">
        <v>14</v>
      </c>
      <c r="C27" s="11" t="s">
        <v>19</v>
      </c>
      <c r="D27" s="11">
        <v>2014</v>
      </c>
      <c r="F27" s="11" t="s">
        <v>29</v>
      </c>
      <c r="G27" s="11" t="s">
        <v>34</v>
      </c>
      <c r="H27" s="11">
        <v>2014</v>
      </c>
    </row>
    <row r="28" spans="2:8" x14ac:dyDescent="0.25">
      <c r="B28" s="11" t="s">
        <v>14</v>
      </c>
      <c r="C28" s="11" t="s">
        <v>19</v>
      </c>
      <c r="D28" s="11">
        <v>2013</v>
      </c>
      <c r="F28" s="11" t="s">
        <v>29</v>
      </c>
      <c r="G28" s="11" t="s">
        <v>34</v>
      </c>
      <c r="H28" s="11">
        <v>2013</v>
      </c>
    </row>
    <row r="29" spans="2:8" x14ac:dyDescent="0.25">
      <c r="B29" s="11" t="s">
        <v>21</v>
      </c>
      <c r="C29" s="11" t="s">
        <v>22</v>
      </c>
      <c r="D29" s="11">
        <v>2014</v>
      </c>
      <c r="F29" s="11" t="s">
        <v>29</v>
      </c>
      <c r="G29" s="11" t="s">
        <v>30</v>
      </c>
      <c r="H29" s="11">
        <v>2014</v>
      </c>
    </row>
    <row r="30" spans="2:8" x14ac:dyDescent="0.25">
      <c r="B30" s="11" t="s">
        <v>29</v>
      </c>
      <c r="C30" s="11" t="s">
        <v>33</v>
      </c>
      <c r="D30" s="11">
        <v>2013</v>
      </c>
      <c r="F30" s="11" t="s">
        <v>29</v>
      </c>
      <c r="G30" s="11" t="s">
        <v>37</v>
      </c>
      <c r="H30" s="11">
        <v>2013</v>
      </c>
    </row>
    <row r="31" spans="2:8" x14ac:dyDescent="0.25">
      <c r="B31" s="11" t="s">
        <v>14</v>
      </c>
      <c r="C31" s="11" t="s">
        <v>27</v>
      </c>
      <c r="D31" s="11">
        <v>2013</v>
      </c>
      <c r="F31" s="11" t="s">
        <v>29</v>
      </c>
      <c r="G31" s="11" t="s">
        <v>37</v>
      </c>
      <c r="H31" s="11">
        <v>2014</v>
      </c>
    </row>
    <row r="32" spans="2:8" x14ac:dyDescent="0.25">
      <c r="B32" s="11" t="s">
        <v>12</v>
      </c>
      <c r="C32" s="11" t="s">
        <v>13</v>
      </c>
      <c r="D32" s="11">
        <v>2013</v>
      </c>
      <c r="F32" s="11" t="s">
        <v>14</v>
      </c>
      <c r="G32" s="11" t="s">
        <v>15</v>
      </c>
      <c r="H32" s="11">
        <v>2013</v>
      </c>
    </row>
    <row r="33" spans="2:8" x14ac:dyDescent="0.25">
      <c r="B33" s="11" t="s">
        <v>29</v>
      </c>
      <c r="C33" s="11" t="s">
        <v>33</v>
      </c>
      <c r="D33" s="11">
        <v>2014</v>
      </c>
      <c r="F33" s="11" t="s">
        <v>14</v>
      </c>
      <c r="G33" s="11" t="s">
        <v>15</v>
      </c>
      <c r="H33" s="11">
        <v>2014</v>
      </c>
    </row>
    <row r="34" spans="2:8" x14ac:dyDescent="0.25">
      <c r="B34" s="11" t="s">
        <v>29</v>
      </c>
      <c r="C34" s="11" t="s">
        <v>34</v>
      </c>
      <c r="D34" s="11">
        <v>2014</v>
      </c>
      <c r="F34" s="11" t="s">
        <v>14</v>
      </c>
      <c r="G34" s="11" t="s">
        <v>19</v>
      </c>
      <c r="H34" s="11">
        <v>2013</v>
      </c>
    </row>
    <row r="35" spans="2:8" x14ac:dyDescent="0.25">
      <c r="B35" s="11" t="s">
        <v>14</v>
      </c>
      <c r="C35" s="11" t="s">
        <v>27</v>
      </c>
      <c r="D35" s="11">
        <v>2013</v>
      </c>
      <c r="F35" s="11" t="s">
        <v>14</v>
      </c>
      <c r="G35" s="11" t="s">
        <v>19</v>
      </c>
      <c r="H35" s="11">
        <v>2014</v>
      </c>
    </row>
    <row r="36" spans="2:8" x14ac:dyDescent="0.25">
      <c r="B36" s="11" t="s">
        <v>9</v>
      </c>
      <c r="C36" s="11" t="s">
        <v>16</v>
      </c>
      <c r="D36" s="11">
        <v>2013</v>
      </c>
      <c r="F36" s="11" t="s">
        <v>14</v>
      </c>
      <c r="G36" s="11" t="s">
        <v>27</v>
      </c>
      <c r="H36" s="11">
        <v>2013</v>
      </c>
    </row>
    <row r="37" spans="2:8" ht="15.75" thickBot="1" x14ac:dyDescent="0.3">
      <c r="B37" s="11" t="s">
        <v>21</v>
      </c>
      <c r="C37" s="11" t="s">
        <v>22</v>
      </c>
      <c r="D37" s="11">
        <v>2013</v>
      </c>
      <c r="F37" s="16" t="s">
        <v>14</v>
      </c>
      <c r="G37" s="16" t="s">
        <v>27</v>
      </c>
      <c r="H37" s="16">
        <v>2014</v>
      </c>
    </row>
    <row r="38" spans="2:8" x14ac:dyDescent="0.25">
      <c r="B38" s="11" t="s">
        <v>29</v>
      </c>
      <c r="C38" s="11" t="s">
        <v>34</v>
      </c>
      <c r="D38" s="11">
        <v>2014</v>
      </c>
    </row>
    <row r="39" spans="2:8" x14ac:dyDescent="0.25">
      <c r="B39" s="11" t="s">
        <v>9</v>
      </c>
      <c r="C39" s="11" t="s">
        <v>16</v>
      </c>
      <c r="D39" s="11">
        <v>2014</v>
      </c>
    </row>
    <row r="40" spans="2:8" x14ac:dyDescent="0.25">
      <c r="B40" s="11" t="s">
        <v>21</v>
      </c>
      <c r="C40" s="11" t="s">
        <v>26</v>
      </c>
      <c r="D40" s="11">
        <v>2014</v>
      </c>
    </row>
    <row r="41" spans="2:8" x14ac:dyDescent="0.25">
      <c r="B41" s="11" t="s">
        <v>12</v>
      </c>
      <c r="C41" s="11" t="s">
        <v>31</v>
      </c>
      <c r="D41" s="11">
        <v>2014</v>
      </c>
    </row>
    <row r="42" spans="2:8" x14ac:dyDescent="0.25">
      <c r="B42" s="11" t="s">
        <v>21</v>
      </c>
      <c r="C42" s="11" t="s">
        <v>26</v>
      </c>
      <c r="D42" s="11">
        <v>2013</v>
      </c>
    </row>
    <row r="43" spans="2:8" x14ac:dyDescent="0.25">
      <c r="B43" s="11" t="s">
        <v>29</v>
      </c>
      <c r="C43" s="11" t="s">
        <v>34</v>
      </c>
      <c r="D43" s="11">
        <v>2013</v>
      </c>
    </row>
    <row r="44" spans="2:8" x14ac:dyDescent="0.25">
      <c r="B44" s="11" t="s">
        <v>12</v>
      </c>
      <c r="C44" s="11" t="s">
        <v>31</v>
      </c>
      <c r="D44" s="11">
        <v>2014</v>
      </c>
    </row>
    <row r="45" spans="2:8" x14ac:dyDescent="0.25">
      <c r="B45" s="11" t="s">
        <v>9</v>
      </c>
      <c r="C45" s="11" t="s">
        <v>24</v>
      </c>
      <c r="D45" s="11">
        <v>2014</v>
      </c>
    </row>
    <row r="46" spans="2:8" x14ac:dyDescent="0.25">
      <c r="B46" s="11" t="s">
        <v>9</v>
      </c>
      <c r="C46" s="11" t="s">
        <v>16</v>
      </c>
      <c r="D46" s="11">
        <v>2013</v>
      </c>
    </row>
    <row r="47" spans="2:8" x14ac:dyDescent="0.25">
      <c r="B47" s="11" t="s">
        <v>9</v>
      </c>
      <c r="C47" s="11" t="s">
        <v>16</v>
      </c>
      <c r="D47" s="11">
        <v>2013</v>
      </c>
    </row>
    <row r="48" spans="2:8" x14ac:dyDescent="0.25">
      <c r="B48" s="11" t="s">
        <v>9</v>
      </c>
      <c r="C48" s="11" t="s">
        <v>24</v>
      </c>
      <c r="D48" s="11">
        <v>2014</v>
      </c>
    </row>
    <row r="49" spans="2:4" x14ac:dyDescent="0.25">
      <c r="B49" s="11" t="s">
        <v>14</v>
      </c>
      <c r="C49" s="11" t="s">
        <v>27</v>
      </c>
      <c r="D49" s="11">
        <v>2014</v>
      </c>
    </row>
    <row r="50" spans="2:4" x14ac:dyDescent="0.25">
      <c r="B50" s="11" t="s">
        <v>12</v>
      </c>
      <c r="C50" s="11" t="s">
        <v>13</v>
      </c>
      <c r="D50" s="11">
        <v>2014</v>
      </c>
    </row>
    <row r="51" spans="2:4" x14ac:dyDescent="0.25">
      <c r="B51" s="11" t="s">
        <v>21</v>
      </c>
      <c r="C51" s="11" t="s">
        <v>26</v>
      </c>
      <c r="D51" s="11">
        <v>2014</v>
      </c>
    </row>
    <row r="52" spans="2:4" x14ac:dyDescent="0.25">
      <c r="B52" s="11" t="s">
        <v>9</v>
      </c>
      <c r="C52" s="11" t="s">
        <v>35</v>
      </c>
      <c r="D52" s="11">
        <v>2014</v>
      </c>
    </row>
    <row r="53" spans="2:4" x14ac:dyDescent="0.25">
      <c r="B53" s="11" t="s">
        <v>12</v>
      </c>
      <c r="C53" s="11" t="s">
        <v>18</v>
      </c>
      <c r="D53" s="11">
        <v>2013</v>
      </c>
    </row>
    <row r="54" spans="2:4" x14ac:dyDescent="0.25">
      <c r="B54" s="11" t="s">
        <v>14</v>
      </c>
      <c r="C54" s="11" t="s">
        <v>15</v>
      </c>
      <c r="D54" s="11">
        <v>2014</v>
      </c>
    </row>
    <row r="55" spans="2:4" x14ac:dyDescent="0.25">
      <c r="B55" s="11" t="s">
        <v>29</v>
      </c>
      <c r="C55" s="11" t="s">
        <v>34</v>
      </c>
      <c r="D55" s="11">
        <v>2014</v>
      </c>
    </row>
    <row r="56" spans="2:4" x14ac:dyDescent="0.25">
      <c r="B56" s="11" t="s">
        <v>9</v>
      </c>
      <c r="C56" s="11" t="s">
        <v>16</v>
      </c>
      <c r="D56" s="11">
        <v>2014</v>
      </c>
    </row>
    <row r="57" spans="2:4" x14ac:dyDescent="0.25">
      <c r="B57" s="11" t="s">
        <v>12</v>
      </c>
      <c r="C57" s="11" t="s">
        <v>31</v>
      </c>
      <c r="D57" s="11">
        <v>2013</v>
      </c>
    </row>
    <row r="58" spans="2:4" x14ac:dyDescent="0.25">
      <c r="B58" s="11" t="s">
        <v>29</v>
      </c>
      <c r="C58" s="11" t="s">
        <v>30</v>
      </c>
      <c r="D58" s="11">
        <v>2014</v>
      </c>
    </row>
    <row r="59" spans="2:4" x14ac:dyDescent="0.25">
      <c r="B59" s="11" t="s">
        <v>21</v>
      </c>
      <c r="C59" s="11" t="s">
        <v>32</v>
      </c>
      <c r="D59" s="11">
        <v>2013</v>
      </c>
    </row>
    <row r="60" spans="2:4" x14ac:dyDescent="0.25">
      <c r="B60" s="11" t="s">
        <v>9</v>
      </c>
      <c r="C60" s="11" t="s">
        <v>16</v>
      </c>
      <c r="D60" s="11">
        <v>2014</v>
      </c>
    </row>
    <row r="61" spans="2:4" x14ac:dyDescent="0.25">
      <c r="B61" s="11" t="s">
        <v>14</v>
      </c>
      <c r="C61" s="11" t="s">
        <v>15</v>
      </c>
      <c r="D61" s="11">
        <v>2013</v>
      </c>
    </row>
    <row r="62" spans="2:4" x14ac:dyDescent="0.25">
      <c r="B62" s="11" t="s">
        <v>9</v>
      </c>
      <c r="C62" s="11" t="s">
        <v>36</v>
      </c>
      <c r="D62" s="11">
        <v>2014</v>
      </c>
    </row>
    <row r="63" spans="2:4" x14ac:dyDescent="0.25">
      <c r="B63" s="11" t="s">
        <v>29</v>
      </c>
      <c r="C63" s="11" t="s">
        <v>37</v>
      </c>
      <c r="D63" s="11">
        <v>2013</v>
      </c>
    </row>
    <row r="64" spans="2:4" x14ac:dyDescent="0.25">
      <c r="B64" s="11" t="s">
        <v>14</v>
      </c>
      <c r="C64" s="11" t="s">
        <v>15</v>
      </c>
      <c r="D64" s="11">
        <v>2014</v>
      </c>
    </row>
    <row r="65" spans="2:4" x14ac:dyDescent="0.25">
      <c r="B65" s="11" t="s">
        <v>14</v>
      </c>
      <c r="C65" s="11" t="s">
        <v>27</v>
      </c>
      <c r="D65" s="11">
        <v>2014</v>
      </c>
    </row>
    <row r="66" spans="2:4" x14ac:dyDescent="0.25">
      <c r="B66" s="11" t="s">
        <v>29</v>
      </c>
      <c r="C66" s="11" t="s">
        <v>34</v>
      </c>
      <c r="D66" s="11">
        <v>2013</v>
      </c>
    </row>
    <row r="67" spans="2:4" x14ac:dyDescent="0.25">
      <c r="B67" s="11" t="s">
        <v>29</v>
      </c>
      <c r="C67" s="11" t="s">
        <v>30</v>
      </c>
      <c r="D67" s="11">
        <v>2014</v>
      </c>
    </row>
    <row r="68" spans="2:4" x14ac:dyDescent="0.25">
      <c r="B68" s="11" t="s">
        <v>14</v>
      </c>
      <c r="C68" s="11" t="s">
        <v>15</v>
      </c>
      <c r="D68" s="11">
        <v>2013</v>
      </c>
    </row>
    <row r="69" spans="2:4" x14ac:dyDescent="0.25">
      <c r="B69" s="11" t="s">
        <v>12</v>
      </c>
      <c r="C69" s="11" t="s">
        <v>18</v>
      </c>
      <c r="D69" s="11">
        <v>2013</v>
      </c>
    </row>
    <row r="70" spans="2:4" x14ac:dyDescent="0.25">
      <c r="B70" s="11" t="s">
        <v>9</v>
      </c>
      <c r="C70" s="11" t="s">
        <v>16</v>
      </c>
      <c r="D70" s="11">
        <v>2013</v>
      </c>
    </row>
    <row r="71" spans="2:4" x14ac:dyDescent="0.25">
      <c r="B71" s="11" t="s">
        <v>21</v>
      </c>
      <c r="C71" s="11" t="s">
        <v>22</v>
      </c>
      <c r="D71" s="11">
        <v>2014</v>
      </c>
    </row>
    <row r="72" spans="2:4" x14ac:dyDescent="0.25">
      <c r="B72" s="11" t="s">
        <v>12</v>
      </c>
      <c r="C72" s="11" t="s">
        <v>18</v>
      </c>
      <c r="D72" s="11">
        <v>2014</v>
      </c>
    </row>
    <row r="73" spans="2:4" x14ac:dyDescent="0.25">
      <c r="B73" s="11" t="s">
        <v>29</v>
      </c>
      <c r="C73" s="11" t="s">
        <v>33</v>
      </c>
      <c r="D73" s="11">
        <v>2013</v>
      </c>
    </row>
    <row r="74" spans="2:4" x14ac:dyDescent="0.25">
      <c r="B74" s="11" t="s">
        <v>29</v>
      </c>
      <c r="C74" s="11" t="s">
        <v>30</v>
      </c>
      <c r="D74" s="11">
        <v>2014</v>
      </c>
    </row>
    <row r="75" spans="2:4" x14ac:dyDescent="0.25">
      <c r="B75" s="11" t="s">
        <v>9</v>
      </c>
      <c r="C75" s="11" t="s">
        <v>36</v>
      </c>
      <c r="D75" s="11">
        <v>2013</v>
      </c>
    </row>
    <row r="76" spans="2:4" x14ac:dyDescent="0.25">
      <c r="B76" s="11" t="s">
        <v>29</v>
      </c>
      <c r="C76" s="11" t="s">
        <v>33</v>
      </c>
      <c r="D76" s="11">
        <v>2013</v>
      </c>
    </row>
    <row r="77" spans="2:4" x14ac:dyDescent="0.25">
      <c r="B77" s="11" t="s">
        <v>29</v>
      </c>
      <c r="C77" s="11" t="s">
        <v>33</v>
      </c>
      <c r="D77" s="11">
        <v>2014</v>
      </c>
    </row>
    <row r="78" spans="2:4" x14ac:dyDescent="0.25">
      <c r="B78" s="11" t="s">
        <v>14</v>
      </c>
      <c r="C78" s="11" t="s">
        <v>19</v>
      </c>
      <c r="D78" s="11">
        <v>2014</v>
      </c>
    </row>
    <row r="79" spans="2:4" x14ac:dyDescent="0.25">
      <c r="B79" s="11" t="s">
        <v>12</v>
      </c>
      <c r="C79" s="11" t="s">
        <v>13</v>
      </c>
      <c r="D79" s="11">
        <v>2014</v>
      </c>
    </row>
    <row r="80" spans="2:4" x14ac:dyDescent="0.25">
      <c r="B80" s="11" t="s">
        <v>29</v>
      </c>
      <c r="C80" s="11" t="s">
        <v>30</v>
      </c>
      <c r="D80" s="11">
        <v>2013</v>
      </c>
    </row>
    <row r="81" spans="2:4" x14ac:dyDescent="0.25">
      <c r="B81" s="11" t="s">
        <v>29</v>
      </c>
      <c r="C81" s="11" t="s">
        <v>37</v>
      </c>
      <c r="D81" s="11">
        <v>2013</v>
      </c>
    </row>
    <row r="82" spans="2:4" x14ac:dyDescent="0.25">
      <c r="B82" s="11" t="s">
        <v>21</v>
      </c>
      <c r="C82" s="11" t="s">
        <v>26</v>
      </c>
      <c r="D82" s="11">
        <v>2014</v>
      </c>
    </row>
    <row r="83" spans="2:4" x14ac:dyDescent="0.25">
      <c r="B83" s="11" t="s">
        <v>9</v>
      </c>
      <c r="C83" s="11" t="s">
        <v>24</v>
      </c>
      <c r="D83" s="11">
        <v>2013</v>
      </c>
    </row>
    <row r="84" spans="2:4" x14ac:dyDescent="0.25">
      <c r="B84" s="11" t="s">
        <v>21</v>
      </c>
      <c r="C84" s="11" t="s">
        <v>22</v>
      </c>
      <c r="D84" s="11">
        <v>2014</v>
      </c>
    </row>
    <row r="85" spans="2:4" x14ac:dyDescent="0.25">
      <c r="B85" s="11" t="s">
        <v>12</v>
      </c>
      <c r="C85" s="11" t="s">
        <v>13</v>
      </c>
      <c r="D85" s="11">
        <v>2013</v>
      </c>
    </row>
    <row r="86" spans="2:4" x14ac:dyDescent="0.25">
      <c r="B86" s="11" t="s">
        <v>12</v>
      </c>
      <c r="C86" s="11" t="s">
        <v>18</v>
      </c>
      <c r="D86" s="11">
        <v>2014</v>
      </c>
    </row>
    <row r="87" spans="2:4" x14ac:dyDescent="0.25">
      <c r="B87" s="11" t="s">
        <v>12</v>
      </c>
      <c r="C87" s="11" t="s">
        <v>13</v>
      </c>
      <c r="D87" s="11">
        <v>2013</v>
      </c>
    </row>
    <row r="88" spans="2:4" x14ac:dyDescent="0.25">
      <c r="B88" s="11" t="s">
        <v>9</v>
      </c>
      <c r="C88" s="11" t="s">
        <v>16</v>
      </c>
      <c r="D88" s="11">
        <v>2013</v>
      </c>
    </row>
    <row r="89" spans="2:4" x14ac:dyDescent="0.25">
      <c r="B89" s="11" t="s">
        <v>21</v>
      </c>
      <c r="C89" s="11" t="s">
        <v>22</v>
      </c>
      <c r="D89" s="11">
        <v>2014</v>
      </c>
    </row>
    <row r="90" spans="2:4" x14ac:dyDescent="0.25">
      <c r="B90" s="11" t="s">
        <v>12</v>
      </c>
      <c r="C90" s="11" t="s">
        <v>31</v>
      </c>
      <c r="D90" s="11">
        <v>2013</v>
      </c>
    </row>
    <row r="91" spans="2:4" x14ac:dyDescent="0.25">
      <c r="B91" s="11" t="s">
        <v>12</v>
      </c>
      <c r="C91" s="11" t="s">
        <v>31</v>
      </c>
      <c r="D91" s="11">
        <v>2013</v>
      </c>
    </row>
    <row r="92" spans="2:4" x14ac:dyDescent="0.25">
      <c r="B92" s="11" t="s">
        <v>29</v>
      </c>
      <c r="C92" s="11" t="s">
        <v>30</v>
      </c>
      <c r="D92" s="11">
        <v>2014</v>
      </c>
    </row>
    <row r="93" spans="2:4" x14ac:dyDescent="0.25">
      <c r="B93" s="11" t="s">
        <v>21</v>
      </c>
      <c r="C93" s="11" t="s">
        <v>26</v>
      </c>
      <c r="D93" s="11">
        <v>2013</v>
      </c>
    </row>
    <row r="94" spans="2:4" x14ac:dyDescent="0.25">
      <c r="B94" s="11" t="s">
        <v>9</v>
      </c>
      <c r="C94" s="11" t="s">
        <v>36</v>
      </c>
      <c r="D94" s="11">
        <v>2014</v>
      </c>
    </row>
    <row r="95" spans="2:4" x14ac:dyDescent="0.25">
      <c r="B95" s="11" t="s">
        <v>9</v>
      </c>
      <c r="C95" s="11" t="s">
        <v>10</v>
      </c>
      <c r="D95" s="11">
        <v>2014</v>
      </c>
    </row>
    <row r="96" spans="2:4" x14ac:dyDescent="0.25">
      <c r="B96" s="11" t="s">
        <v>9</v>
      </c>
      <c r="C96" s="11" t="s">
        <v>16</v>
      </c>
      <c r="D96" s="11">
        <v>2014</v>
      </c>
    </row>
    <row r="97" spans="2:4" x14ac:dyDescent="0.25">
      <c r="B97" s="11" t="s">
        <v>9</v>
      </c>
      <c r="C97" s="11" t="s">
        <v>36</v>
      </c>
      <c r="D97" s="11">
        <v>2013</v>
      </c>
    </row>
    <row r="98" spans="2:4" x14ac:dyDescent="0.25">
      <c r="B98" s="11" t="s">
        <v>12</v>
      </c>
      <c r="C98" s="11" t="s">
        <v>18</v>
      </c>
      <c r="D98" s="11">
        <v>2014</v>
      </c>
    </row>
    <row r="99" spans="2:4" x14ac:dyDescent="0.25">
      <c r="B99" s="11" t="s">
        <v>12</v>
      </c>
      <c r="C99" s="11" t="s">
        <v>18</v>
      </c>
      <c r="D99" s="11">
        <v>2014</v>
      </c>
    </row>
    <row r="100" spans="2:4" x14ac:dyDescent="0.25">
      <c r="B100" s="11" t="s">
        <v>29</v>
      </c>
      <c r="C100" s="11" t="s">
        <v>33</v>
      </c>
      <c r="D100" s="11">
        <v>2014</v>
      </c>
    </row>
    <row r="101" spans="2:4" x14ac:dyDescent="0.25">
      <c r="B101" s="11" t="s">
        <v>14</v>
      </c>
      <c r="C101" s="11" t="s">
        <v>19</v>
      </c>
      <c r="D101" s="11">
        <v>2014</v>
      </c>
    </row>
    <row r="102" spans="2:4" x14ac:dyDescent="0.25">
      <c r="B102" s="11" t="s">
        <v>21</v>
      </c>
      <c r="C102" s="11" t="s">
        <v>26</v>
      </c>
      <c r="D102" s="11">
        <v>2014</v>
      </c>
    </row>
    <row r="103" spans="2:4" x14ac:dyDescent="0.25">
      <c r="B103" s="11" t="s">
        <v>9</v>
      </c>
      <c r="C103" s="11" t="s">
        <v>36</v>
      </c>
      <c r="D103" s="11">
        <v>2014</v>
      </c>
    </row>
    <row r="104" spans="2:4" x14ac:dyDescent="0.25">
      <c r="B104" s="11" t="s">
        <v>9</v>
      </c>
      <c r="C104" s="11" t="s">
        <v>35</v>
      </c>
      <c r="D104" s="11">
        <v>2014</v>
      </c>
    </row>
    <row r="105" spans="2:4" x14ac:dyDescent="0.25">
      <c r="B105" s="11" t="s">
        <v>29</v>
      </c>
      <c r="C105" s="11" t="s">
        <v>33</v>
      </c>
      <c r="D105" s="11">
        <v>2014</v>
      </c>
    </row>
    <row r="106" spans="2:4" x14ac:dyDescent="0.25">
      <c r="B106" s="11" t="s">
        <v>29</v>
      </c>
      <c r="C106" s="11" t="s">
        <v>34</v>
      </c>
      <c r="D106" s="11">
        <v>2013</v>
      </c>
    </row>
    <row r="107" spans="2:4" x14ac:dyDescent="0.25">
      <c r="B107" s="11" t="s">
        <v>29</v>
      </c>
      <c r="C107" s="11" t="s">
        <v>30</v>
      </c>
      <c r="D107" s="11">
        <v>2014</v>
      </c>
    </row>
    <row r="108" spans="2:4" x14ac:dyDescent="0.25">
      <c r="B108" s="11" t="s">
        <v>9</v>
      </c>
      <c r="C108" s="11" t="s">
        <v>10</v>
      </c>
      <c r="D108" s="11">
        <v>2014</v>
      </c>
    </row>
    <row r="109" spans="2:4" x14ac:dyDescent="0.25">
      <c r="B109" s="11" t="s">
        <v>21</v>
      </c>
      <c r="C109" s="11" t="s">
        <v>26</v>
      </c>
      <c r="D109" s="11">
        <v>2014</v>
      </c>
    </row>
    <row r="110" spans="2:4" x14ac:dyDescent="0.25">
      <c r="B110" s="11" t="s">
        <v>12</v>
      </c>
      <c r="C110" s="11" t="s">
        <v>18</v>
      </c>
      <c r="D110" s="11">
        <v>2014</v>
      </c>
    </row>
    <row r="111" spans="2:4" x14ac:dyDescent="0.25">
      <c r="B111" s="11" t="s">
        <v>21</v>
      </c>
      <c r="C111" s="11" t="s">
        <v>26</v>
      </c>
      <c r="D111" s="11">
        <v>2014</v>
      </c>
    </row>
    <row r="112" spans="2:4" x14ac:dyDescent="0.25">
      <c r="B112" s="11" t="s">
        <v>12</v>
      </c>
      <c r="C112" s="11" t="s">
        <v>18</v>
      </c>
      <c r="D112" s="11">
        <v>2013</v>
      </c>
    </row>
    <row r="113" spans="2:4" x14ac:dyDescent="0.25">
      <c r="B113" s="11" t="s">
        <v>29</v>
      </c>
      <c r="C113" s="11" t="s">
        <v>33</v>
      </c>
      <c r="D113" s="11">
        <v>2013</v>
      </c>
    </row>
    <row r="114" spans="2:4" x14ac:dyDescent="0.25">
      <c r="B114" s="11" t="s">
        <v>14</v>
      </c>
      <c r="C114" s="11" t="s">
        <v>27</v>
      </c>
      <c r="D114" s="11">
        <v>2013</v>
      </c>
    </row>
    <row r="115" spans="2:4" x14ac:dyDescent="0.25">
      <c r="B115" s="11" t="s">
        <v>14</v>
      </c>
      <c r="C115" s="11" t="s">
        <v>27</v>
      </c>
      <c r="D115" s="11">
        <v>2014</v>
      </c>
    </row>
    <row r="116" spans="2:4" x14ac:dyDescent="0.25">
      <c r="B116" s="11" t="s">
        <v>14</v>
      </c>
      <c r="C116" s="11" t="s">
        <v>15</v>
      </c>
      <c r="D116" s="11">
        <v>2014</v>
      </c>
    </row>
    <row r="117" spans="2:4" x14ac:dyDescent="0.25">
      <c r="B117" s="11" t="s">
        <v>12</v>
      </c>
      <c r="C117" s="11" t="s">
        <v>31</v>
      </c>
      <c r="D117" s="11">
        <v>2013</v>
      </c>
    </row>
    <row r="118" spans="2:4" x14ac:dyDescent="0.25">
      <c r="B118" s="11" t="s">
        <v>9</v>
      </c>
      <c r="C118" s="11" t="s">
        <v>10</v>
      </c>
      <c r="D118" s="11">
        <v>2013</v>
      </c>
    </row>
    <row r="119" spans="2:4" x14ac:dyDescent="0.25">
      <c r="B119" s="11" t="s">
        <v>12</v>
      </c>
      <c r="C119" s="11" t="s">
        <v>13</v>
      </c>
      <c r="D119" s="11">
        <v>2013</v>
      </c>
    </row>
    <row r="120" spans="2:4" x14ac:dyDescent="0.25">
      <c r="B120" s="11" t="s">
        <v>21</v>
      </c>
      <c r="C120" s="11" t="s">
        <v>26</v>
      </c>
      <c r="D120" s="11">
        <v>2013</v>
      </c>
    </row>
    <row r="121" spans="2:4" x14ac:dyDescent="0.25">
      <c r="B121" s="11" t="s">
        <v>9</v>
      </c>
      <c r="C121" s="11" t="s">
        <v>36</v>
      </c>
      <c r="D121" s="11">
        <v>2013</v>
      </c>
    </row>
    <row r="122" spans="2:4" x14ac:dyDescent="0.25">
      <c r="B122" s="11" t="s">
        <v>29</v>
      </c>
      <c r="C122" s="11" t="s">
        <v>37</v>
      </c>
      <c r="D122" s="11">
        <v>2013</v>
      </c>
    </row>
    <row r="123" spans="2:4" x14ac:dyDescent="0.25">
      <c r="B123" s="11" t="s">
        <v>12</v>
      </c>
      <c r="C123" s="11" t="s">
        <v>31</v>
      </c>
      <c r="D123" s="11">
        <v>2014</v>
      </c>
    </row>
    <row r="124" spans="2:4" ht="15.75" thickBot="1" x14ac:dyDescent="0.3">
      <c r="B124" s="16" t="s">
        <v>29</v>
      </c>
      <c r="C124" s="16" t="s">
        <v>37</v>
      </c>
      <c r="D124" s="16">
        <v>2014</v>
      </c>
    </row>
  </sheetData>
  <sortState ref="F4:H37">
    <sortCondition ref="F4:F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D23"/>
  <sheetViews>
    <sheetView workbookViewId="0">
      <selection activeCell="A3" sqref="A3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3" width="12" bestFit="1" customWidth="1"/>
    <col min="4" max="4" width="12.5703125" bestFit="1" customWidth="1"/>
  </cols>
  <sheetData>
    <row r="3" spans="1:4" x14ac:dyDescent="0.25">
      <c r="A3" s="17" t="s">
        <v>40</v>
      </c>
      <c r="B3" s="17" t="s">
        <v>41</v>
      </c>
    </row>
    <row r="4" spans="1:4" x14ac:dyDescent="0.25">
      <c r="A4" s="17" t="s">
        <v>38</v>
      </c>
      <c r="B4">
        <v>2013</v>
      </c>
      <c r="C4">
        <v>2014</v>
      </c>
      <c r="D4" t="s">
        <v>39</v>
      </c>
    </row>
    <row r="5" spans="1:4" x14ac:dyDescent="0.25">
      <c r="A5" s="18" t="s">
        <v>19</v>
      </c>
      <c r="B5" s="19">
        <v>536.22608716468676</v>
      </c>
      <c r="C5" s="19">
        <v>1192.4123418799809</v>
      </c>
      <c r="D5" s="19">
        <v>1728.6384290446676</v>
      </c>
    </row>
    <row r="6" spans="1:4" x14ac:dyDescent="0.25">
      <c r="A6" s="18" t="s">
        <v>37</v>
      </c>
      <c r="B6" s="19">
        <v>384.82899322716548</v>
      </c>
      <c r="C6" s="19">
        <v>7284.9510853548054</v>
      </c>
      <c r="D6" s="19">
        <v>7669.7800785819709</v>
      </c>
    </row>
    <row r="7" spans="1:4" x14ac:dyDescent="0.25">
      <c r="A7" s="18" t="s">
        <v>33</v>
      </c>
      <c r="B7" s="19">
        <v>9181.4639380249664</v>
      </c>
      <c r="C7" s="19">
        <v>410.47761690795141</v>
      </c>
      <c r="D7" s="19">
        <v>9591.9415549329169</v>
      </c>
    </row>
    <row r="8" spans="1:4" x14ac:dyDescent="0.25">
      <c r="A8" s="18" t="s">
        <v>32</v>
      </c>
      <c r="B8" s="19">
        <v>92.098418536170357</v>
      </c>
      <c r="C8" s="19"/>
      <c r="D8" s="19">
        <v>92.098418536170357</v>
      </c>
    </row>
    <row r="9" spans="1:4" x14ac:dyDescent="0.25">
      <c r="A9" s="18" t="s">
        <v>36</v>
      </c>
      <c r="B9" s="19">
        <v>8462.1097290641956</v>
      </c>
      <c r="C9" s="19">
        <v>9088.0808779871586</v>
      </c>
      <c r="D9" s="19">
        <v>17550.190607051354</v>
      </c>
    </row>
    <row r="10" spans="1:4" x14ac:dyDescent="0.25">
      <c r="A10" s="18" t="s">
        <v>35</v>
      </c>
      <c r="B10" s="19"/>
      <c r="C10" s="19">
        <v>11453.65031033507</v>
      </c>
      <c r="D10" s="19">
        <v>11453.65031033507</v>
      </c>
    </row>
    <row r="11" spans="1:4" x14ac:dyDescent="0.25">
      <c r="A11" s="18" t="s">
        <v>18</v>
      </c>
      <c r="B11" s="19">
        <v>17439.179779357575</v>
      </c>
      <c r="C11" s="19">
        <v>2270.5632481005978</v>
      </c>
      <c r="D11" s="19">
        <v>19709.743027458171</v>
      </c>
    </row>
    <row r="12" spans="1:4" x14ac:dyDescent="0.25">
      <c r="A12" s="18" t="s">
        <v>13</v>
      </c>
      <c r="B12" s="19">
        <v>2128.6429086203952</v>
      </c>
      <c r="C12" s="19">
        <v>22652.167035648381</v>
      </c>
      <c r="D12" s="19">
        <v>24780.809944268774</v>
      </c>
    </row>
    <row r="13" spans="1:4" x14ac:dyDescent="0.25">
      <c r="A13" s="18" t="s">
        <v>22</v>
      </c>
      <c r="B13" s="19">
        <v>550.244176051865</v>
      </c>
      <c r="C13" s="19">
        <v>5462.7020617719663</v>
      </c>
      <c r="D13" s="19">
        <v>6012.9462378238313</v>
      </c>
    </row>
    <row r="14" spans="1:4" x14ac:dyDescent="0.25">
      <c r="A14" s="18" t="s">
        <v>26</v>
      </c>
      <c r="B14" s="19">
        <v>6590.7549698145203</v>
      </c>
      <c r="C14" s="19">
        <v>3687.7937295064257</v>
      </c>
      <c r="D14" s="19">
        <v>10278.548699320945</v>
      </c>
    </row>
    <row r="15" spans="1:4" x14ac:dyDescent="0.25">
      <c r="A15" s="18" t="s">
        <v>31</v>
      </c>
      <c r="B15" s="19">
        <v>1353.2188008769936</v>
      </c>
      <c r="C15" s="19">
        <v>2793.6726173612897</v>
      </c>
      <c r="D15" s="19">
        <v>4146.8914182382832</v>
      </c>
    </row>
    <row r="16" spans="1:4" x14ac:dyDescent="0.25">
      <c r="A16" s="18" t="s">
        <v>16</v>
      </c>
      <c r="B16" s="19">
        <v>19084.972193145404</v>
      </c>
      <c r="C16" s="19">
        <v>22019.17145285488</v>
      </c>
      <c r="D16" s="19">
        <v>41104.143646000288</v>
      </c>
    </row>
    <row r="17" spans="1:4" x14ac:dyDescent="0.25">
      <c r="A17" s="18" t="s">
        <v>34</v>
      </c>
      <c r="B17" s="19">
        <v>704.44238242794199</v>
      </c>
      <c r="C17" s="19">
        <v>13290.345288747631</v>
      </c>
      <c r="D17" s="19">
        <v>13994.787671175573</v>
      </c>
    </row>
    <row r="18" spans="1:4" x14ac:dyDescent="0.25">
      <c r="A18" s="18" t="s">
        <v>15</v>
      </c>
      <c r="B18" s="19">
        <v>9677.1087026536879</v>
      </c>
      <c r="C18" s="19">
        <v>9147.6493983384898</v>
      </c>
      <c r="D18" s="19">
        <v>18824.758100992178</v>
      </c>
    </row>
    <row r="19" spans="1:4" x14ac:dyDescent="0.25">
      <c r="A19" s="18" t="s">
        <v>27</v>
      </c>
      <c r="B19" s="19">
        <v>8776.5167686840869</v>
      </c>
      <c r="C19" s="19">
        <v>5965.394302628124</v>
      </c>
      <c r="D19" s="19">
        <v>14741.91107131221</v>
      </c>
    </row>
    <row r="20" spans="1:4" x14ac:dyDescent="0.25">
      <c r="A20" s="18" t="s">
        <v>10</v>
      </c>
      <c r="B20" s="19">
        <v>1146.9286227805469</v>
      </c>
      <c r="C20" s="19">
        <v>1443.0097251460461</v>
      </c>
      <c r="D20" s="19">
        <v>2589.938347926593</v>
      </c>
    </row>
    <row r="21" spans="1:4" x14ac:dyDescent="0.25">
      <c r="A21" s="18" t="s">
        <v>30</v>
      </c>
      <c r="B21" s="19">
        <v>779.90700467362331</v>
      </c>
      <c r="C21" s="19">
        <v>7048.2052931512271</v>
      </c>
      <c r="D21" s="19">
        <v>7828.1122978248504</v>
      </c>
    </row>
    <row r="22" spans="1:4" x14ac:dyDescent="0.25">
      <c r="A22" s="18" t="s">
        <v>24</v>
      </c>
      <c r="B22" s="19">
        <v>13162.651334325346</v>
      </c>
      <c r="C22" s="19">
        <v>3744.5219461365341</v>
      </c>
      <c r="D22" s="19">
        <v>16907.17328046188</v>
      </c>
    </row>
    <row r="23" spans="1:4" x14ac:dyDescent="0.25">
      <c r="A23" s="18" t="s">
        <v>39</v>
      </c>
      <c r="B23" s="19">
        <v>100051.29480942915</v>
      </c>
      <c r="C23" s="19">
        <v>128954.76833185654</v>
      </c>
      <c r="D23" s="19">
        <v>229006.06314128573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>
      <selection activeCell="C2" sqref="C2"/>
    </sheetView>
  </sheetViews>
  <sheetFormatPr baseColWidth="10" defaultRowHeight="15" x14ac:dyDescent="0.25"/>
  <cols>
    <col min="3" max="3" width="11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sta_x0020_de_x0020_Categor_x00ed_as xmlns="14820c3c-09ab-40ad-b6e1-3e8d2b073054" xsi:nil="true"/>
    <Categor_x00ed_a xmlns="0802d32b-1505-49d7-8ca2-98aeeeeccb41">Clase08-11</Categor_x00ed_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9BF711A020F844AABBA01AEE75EBD4" ma:contentTypeVersion="2" ma:contentTypeDescription="Crear nuevo documento." ma:contentTypeScope="" ma:versionID="9b5b56bb4b604c51b7f7e72e897743d7">
  <xsd:schema xmlns:xsd="http://www.w3.org/2001/XMLSchema" xmlns:xs="http://www.w3.org/2001/XMLSchema" xmlns:p="http://schemas.microsoft.com/office/2006/metadata/properties" xmlns:ns2="0802d32b-1505-49d7-8ca2-98aeeeeccb41" xmlns:ns3="14820c3c-09ab-40ad-b6e1-3e8d2b073054" targetNamespace="http://schemas.microsoft.com/office/2006/metadata/properties" ma:root="true" ma:fieldsID="861e02f8bed9076afa2dd5571da5901c" ns2:_="" ns3:_="">
    <xsd:import namespace="0802d32b-1505-49d7-8ca2-98aeeeeccb41"/>
    <xsd:import namespace="14820c3c-09ab-40ad-b6e1-3e8d2b073054"/>
    <xsd:element name="properties">
      <xsd:complexType>
        <xsd:sequence>
          <xsd:element name="documentManagement">
            <xsd:complexType>
              <xsd:all>
                <xsd:element ref="ns2:Categor_x00ed_a" minOccurs="0"/>
                <xsd:element ref="ns3:Lista_x0020_de_x0020_Categor_x00ed_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d32b-1505-49d7-8ca2-98aeeeeccb41" elementFormDefault="qualified">
    <xsd:import namespace="http://schemas.microsoft.com/office/2006/documentManagement/types"/>
    <xsd:import namespace="http://schemas.microsoft.com/office/infopath/2007/PartnerControls"/>
    <xsd:element name="Categor_x00ed_a" ma:index="8" nillable="true" ma:displayName="Categoría" ma:internalName="Categor_x00ed_a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20c3c-09ab-40ad-b6e1-3e8d2b073054" elementFormDefault="qualified">
    <xsd:import namespace="http://schemas.microsoft.com/office/2006/documentManagement/types"/>
    <xsd:import namespace="http://schemas.microsoft.com/office/infopath/2007/PartnerControls"/>
    <xsd:element name="Lista_x0020_de_x0020_Categor_x00ed_as" ma:index="9" nillable="true" ma:displayName="Lista de Categorías" ma:list="{14820C3C-09AB-40AD-B6E1-3E8D2B073054}" ma:internalName="Lista_x0020_de_x0020_Categor_x00ed_as" ma:showField="Categor_x00ed_a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6549F-9566-4687-BB8C-BBEE38701E2D}">
  <ds:schemaRefs>
    <ds:schemaRef ds:uri="http://schemas.microsoft.com/office/2006/metadata/properties"/>
    <ds:schemaRef ds:uri="http://schemas.microsoft.com/office/infopath/2007/PartnerControls"/>
    <ds:schemaRef ds:uri="14820c3c-09ab-40ad-b6e1-3e8d2b073054"/>
    <ds:schemaRef ds:uri="0802d32b-1505-49d7-8ca2-98aeeeeccb41"/>
  </ds:schemaRefs>
</ds:datastoreItem>
</file>

<file path=customXml/itemProps2.xml><?xml version="1.0" encoding="utf-8"?>
<ds:datastoreItem xmlns:ds="http://schemas.openxmlformats.org/officeDocument/2006/customXml" ds:itemID="{3BDAFDD3-68CF-48A2-9CF7-9DEA1A529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02d32b-1505-49d7-8ca2-98aeeeeccb41"/>
    <ds:schemaRef ds:uri="14820c3c-09ab-40ad-b6e1-3e8d2b07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C38634-3317-44A8-90A0-BF98BB5D18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Hoja1</vt:lpstr>
      <vt:lpstr>Hoja2</vt:lpstr>
      <vt:lpstr>Hoja6</vt:lpstr>
      <vt:lpstr>Hoja3</vt:lpstr>
      <vt:lpstr>Hoja4</vt:lpstr>
      <vt:lpstr>Hoja5</vt:lpstr>
      <vt:lpstr>Hoja3!Área_de_extracción</vt:lpstr>
      <vt:lpstr>Hoja6!Área_de_extracción</vt:lpstr>
      <vt:lpstr>base</vt:lpstr>
      <vt:lpstr>Hoja3!Criterios</vt:lpstr>
      <vt:lpstr>Hoja6!Criterios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 LIDIA FRANZONI VELAZQUEZ</dc:creator>
  <cp:lastModifiedBy>sdist</cp:lastModifiedBy>
  <dcterms:created xsi:type="dcterms:W3CDTF">2016-11-08T16:28:37Z</dcterms:created>
  <dcterms:modified xsi:type="dcterms:W3CDTF">2016-11-08T18:57:54Z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0x010100549BF711A020F844AABBA01AEE75EBD4</vt:lpwstr>
  </property>
</Properties>
</file>