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xr:revisionPtr revIDLastSave="0" documentId="8_{C5562C67-A6A0-41B7-AAFD-2C596B70E082}" xr6:coauthVersionLast="47" xr6:coauthVersionMax="47" xr10:uidLastSave="{00000000-0000-0000-0000-000000000000}"/>
  <bookViews>
    <workbookView xWindow="0" yWindow="0" windowWidth="0" windowHeight="0" firstSheet="5" activeTab="6" xr2:uid="{00000000-000D-0000-FFFF-FFFF00000000}"/>
  </bookViews>
  <sheets>
    <sheet name="Data" sheetId="1" r:id="rId1"/>
    <sheet name="1 Membership Duration in Monthj" sheetId="2" r:id="rId2"/>
    <sheet name="2 Referral Impacc" sheetId="3" r:id="rId3"/>
    <sheet name="3 Revenue Calculation" sheetId="4" r:id="rId4"/>
    <sheet name="4 Identify Low Engagement Membe" sheetId="5" r:id="rId5"/>
    <sheet name="5 Segment Profitability Dashboa" sheetId="6" r:id="rId6"/>
    <sheet name="6 Gender &amp; Age Distribution" sheetId="7" r:id="rId7"/>
  </sheets>
  <definedNames>
    <definedName name="Slicer_City">#N/A</definedName>
    <definedName name="Slicer_Membership_Type">#N/A</definedName>
    <definedName name="Slicer_Referred">#N/A</definedName>
  </definedNames>
  <calcPr calcId="191028"/>
  <pivotCaches>
    <pivotCache cacheId="22966" r:id="rId8"/>
    <pivotCache cacheId="22967" r:id="rId9"/>
    <pivotCache cacheId="22968" r:id="rId10"/>
    <pivotCache cacheId="22985" r:id="rId11"/>
    <pivotCache cacheId="23008" r:id="rId1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3"/>
        <x14:slicerCache r:id="rId14"/>
        <x14:slicerCache r:id="rId1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GJwS0+B45xNQM+LKEkjyJlcr0UGtKlsJIMlgA/KehTo="/>
    </ext>
  </extLst>
</workbook>
</file>

<file path=xl/calcChain.xml><?xml version="1.0" encoding="utf-8"?>
<calcChain xmlns="http://schemas.openxmlformats.org/spreadsheetml/2006/main">
  <c r="O2" i="7" l="1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N36" i="7"/>
  <c r="L35" i="7"/>
  <c r="M35" i="7" s="1"/>
  <c r="N35" i="7" s="1"/>
  <c r="L34" i="7"/>
  <c r="M34" i="7" s="1"/>
  <c r="N34" i="7" s="1"/>
  <c r="L33" i="7"/>
  <c r="M33" i="7" s="1"/>
  <c r="N33" i="7" s="1"/>
  <c r="L32" i="7"/>
  <c r="M32" i="7" s="1"/>
  <c r="N32" i="7" s="1"/>
  <c r="L31" i="7"/>
  <c r="M31" i="7" s="1"/>
  <c r="N31" i="7" s="1"/>
  <c r="L30" i="7"/>
  <c r="M30" i="7" s="1"/>
  <c r="N30" i="7" s="1"/>
  <c r="L29" i="7"/>
  <c r="M29" i="7" s="1"/>
  <c r="N29" i="7" s="1"/>
  <c r="L28" i="7"/>
  <c r="M28" i="7" s="1"/>
  <c r="N28" i="7" s="1"/>
  <c r="L27" i="7"/>
  <c r="M27" i="7" s="1"/>
  <c r="N27" i="7" s="1"/>
  <c r="L26" i="7"/>
  <c r="M26" i="7" s="1"/>
  <c r="N26" i="7" s="1"/>
  <c r="L25" i="7"/>
  <c r="M25" i="7" s="1"/>
  <c r="N25" i="7" s="1"/>
  <c r="L24" i="7"/>
  <c r="M24" i="7" s="1"/>
  <c r="N24" i="7" s="1"/>
  <c r="L23" i="7"/>
  <c r="M23" i="7" s="1"/>
  <c r="N23" i="7" s="1"/>
  <c r="L22" i="7"/>
  <c r="M22" i="7" s="1"/>
  <c r="N22" i="7" s="1"/>
  <c r="L21" i="7"/>
  <c r="M21" i="7" s="1"/>
  <c r="N21" i="7" s="1"/>
  <c r="L20" i="7"/>
  <c r="M20" i="7" s="1"/>
  <c r="N20" i="7" s="1"/>
  <c r="L19" i="7"/>
  <c r="M19" i="7" s="1"/>
  <c r="N19" i="7" s="1"/>
  <c r="L18" i="7"/>
  <c r="M18" i="7" s="1"/>
  <c r="N18" i="7" s="1"/>
  <c r="L17" i="7"/>
  <c r="M17" i="7" s="1"/>
  <c r="N17" i="7" s="1"/>
  <c r="L16" i="7"/>
  <c r="M16" i="7" s="1"/>
  <c r="N16" i="7" s="1"/>
  <c r="L15" i="7"/>
  <c r="M15" i="7" s="1"/>
  <c r="N15" i="7" s="1"/>
  <c r="L14" i="7"/>
  <c r="M14" i="7" s="1"/>
  <c r="N14" i="7" s="1"/>
  <c r="L13" i="7"/>
  <c r="M13" i="7" s="1"/>
  <c r="N13" i="7" s="1"/>
  <c r="L12" i="7"/>
  <c r="M12" i="7" s="1"/>
  <c r="N12" i="7" s="1"/>
  <c r="L11" i="7"/>
  <c r="M11" i="7" s="1"/>
  <c r="N11" i="7" s="1"/>
  <c r="L10" i="7"/>
  <c r="M10" i="7" s="1"/>
  <c r="N10" i="7" s="1"/>
  <c r="L9" i="7"/>
  <c r="M9" i="7" s="1"/>
  <c r="N9" i="7" s="1"/>
  <c r="L8" i="7"/>
  <c r="M8" i="7" s="1"/>
  <c r="N8" i="7" s="1"/>
  <c r="L7" i="7"/>
  <c r="M7" i="7" s="1"/>
  <c r="N7" i="7" s="1"/>
  <c r="L6" i="7"/>
  <c r="M6" i="7" s="1"/>
  <c r="N6" i="7" s="1"/>
  <c r="L5" i="7"/>
  <c r="M5" i="7" s="1"/>
  <c r="N5" i="7" s="1"/>
  <c r="L4" i="7"/>
  <c r="M4" i="7" s="1"/>
  <c r="N4" i="7" s="1"/>
  <c r="L3" i="7"/>
  <c r="M3" i="7" s="1"/>
  <c r="N3" i="7" s="1"/>
  <c r="L2" i="7"/>
  <c r="M2" i="7" s="1"/>
  <c r="N2" i="7" s="1"/>
  <c r="N36" i="6"/>
  <c r="L35" i="6"/>
  <c r="M35" i="6" s="1"/>
  <c r="N35" i="6" s="1"/>
  <c r="L34" i="6"/>
  <c r="M34" i="6" s="1"/>
  <c r="N34" i="6" s="1"/>
  <c r="L33" i="6"/>
  <c r="M33" i="6" s="1"/>
  <c r="N33" i="6" s="1"/>
  <c r="L32" i="6"/>
  <c r="M32" i="6" s="1"/>
  <c r="N32" i="6" s="1"/>
  <c r="L31" i="6"/>
  <c r="M31" i="6" s="1"/>
  <c r="N31" i="6" s="1"/>
  <c r="L30" i="6"/>
  <c r="M30" i="6" s="1"/>
  <c r="N30" i="6" s="1"/>
  <c r="L29" i="6"/>
  <c r="M29" i="6" s="1"/>
  <c r="N29" i="6" s="1"/>
  <c r="L28" i="6"/>
  <c r="M28" i="6" s="1"/>
  <c r="N28" i="6" s="1"/>
  <c r="L27" i="6"/>
  <c r="M27" i="6" s="1"/>
  <c r="N27" i="6" s="1"/>
  <c r="L26" i="6"/>
  <c r="M26" i="6" s="1"/>
  <c r="N26" i="6" s="1"/>
  <c r="L25" i="6"/>
  <c r="M25" i="6" s="1"/>
  <c r="N25" i="6" s="1"/>
  <c r="L24" i="6"/>
  <c r="M24" i="6" s="1"/>
  <c r="N24" i="6" s="1"/>
  <c r="L23" i="6"/>
  <c r="M23" i="6" s="1"/>
  <c r="N23" i="6" s="1"/>
  <c r="L22" i="6"/>
  <c r="M22" i="6" s="1"/>
  <c r="N22" i="6" s="1"/>
  <c r="L21" i="6"/>
  <c r="M21" i="6" s="1"/>
  <c r="N21" i="6" s="1"/>
  <c r="L20" i="6"/>
  <c r="M20" i="6" s="1"/>
  <c r="N20" i="6" s="1"/>
  <c r="L19" i="6"/>
  <c r="M19" i="6" s="1"/>
  <c r="N19" i="6" s="1"/>
  <c r="L18" i="6"/>
  <c r="M18" i="6" s="1"/>
  <c r="N18" i="6" s="1"/>
  <c r="L17" i="6"/>
  <c r="M17" i="6" s="1"/>
  <c r="N17" i="6" s="1"/>
  <c r="L16" i="6"/>
  <c r="M16" i="6" s="1"/>
  <c r="N16" i="6" s="1"/>
  <c r="L15" i="6"/>
  <c r="M15" i="6" s="1"/>
  <c r="N15" i="6" s="1"/>
  <c r="L14" i="6"/>
  <c r="M14" i="6" s="1"/>
  <c r="N14" i="6" s="1"/>
  <c r="L13" i="6"/>
  <c r="M13" i="6" s="1"/>
  <c r="N13" i="6" s="1"/>
  <c r="L12" i="6"/>
  <c r="M12" i="6" s="1"/>
  <c r="N12" i="6" s="1"/>
  <c r="L11" i="6"/>
  <c r="M11" i="6" s="1"/>
  <c r="N11" i="6" s="1"/>
  <c r="L10" i="6"/>
  <c r="M10" i="6" s="1"/>
  <c r="N10" i="6" s="1"/>
  <c r="L9" i="6"/>
  <c r="M9" i="6" s="1"/>
  <c r="N9" i="6" s="1"/>
  <c r="L8" i="6"/>
  <c r="M8" i="6" s="1"/>
  <c r="N8" i="6" s="1"/>
  <c r="L7" i="6"/>
  <c r="M7" i="6" s="1"/>
  <c r="N7" i="6" s="1"/>
  <c r="L6" i="6"/>
  <c r="M6" i="6" s="1"/>
  <c r="N6" i="6" s="1"/>
  <c r="L5" i="6"/>
  <c r="M5" i="6" s="1"/>
  <c r="N5" i="6" s="1"/>
  <c r="L4" i="6"/>
  <c r="M4" i="6" s="1"/>
  <c r="N4" i="6" s="1"/>
  <c r="L3" i="6"/>
  <c r="M3" i="6" s="1"/>
  <c r="N3" i="6" s="1"/>
  <c r="L2" i="6"/>
  <c r="M2" i="6" s="1"/>
  <c r="N2" i="6" s="1"/>
  <c r="L35" i="5"/>
  <c r="M35" i="5" s="1"/>
  <c r="L34" i="5"/>
  <c r="M34" i="5" s="1"/>
  <c r="L33" i="5"/>
  <c r="M33" i="5" s="1"/>
  <c r="L32" i="5"/>
  <c r="M32" i="5" s="1"/>
  <c r="L31" i="5"/>
  <c r="M31" i="5" s="1"/>
  <c r="L30" i="5"/>
  <c r="M30" i="5" s="1"/>
  <c r="L29" i="5"/>
  <c r="M29" i="5" s="1"/>
  <c r="L28" i="5"/>
  <c r="M28" i="5" s="1"/>
  <c r="L27" i="5"/>
  <c r="M27" i="5" s="1"/>
  <c r="L26" i="5"/>
  <c r="M26" i="5" s="1"/>
  <c r="L25" i="5"/>
  <c r="M25" i="5" s="1"/>
  <c r="L24" i="5"/>
  <c r="M24" i="5" s="1"/>
  <c r="L23" i="5"/>
  <c r="M23" i="5" s="1"/>
  <c r="L22" i="5"/>
  <c r="M22" i="5" s="1"/>
  <c r="L21" i="5"/>
  <c r="M21" i="5" s="1"/>
  <c r="L20" i="5"/>
  <c r="M20" i="5" s="1"/>
  <c r="L19" i="5"/>
  <c r="M19" i="5" s="1"/>
  <c r="L18" i="5"/>
  <c r="M18" i="5" s="1"/>
  <c r="L17" i="5"/>
  <c r="M17" i="5" s="1"/>
  <c r="L16" i="5"/>
  <c r="M16" i="5" s="1"/>
  <c r="L15" i="5"/>
  <c r="M15" i="5" s="1"/>
  <c r="L14" i="5"/>
  <c r="M14" i="5" s="1"/>
  <c r="L13" i="5"/>
  <c r="M13" i="5" s="1"/>
  <c r="L12" i="5"/>
  <c r="M12" i="5" s="1"/>
  <c r="L11" i="5"/>
  <c r="M11" i="5" s="1"/>
  <c r="L10" i="5"/>
  <c r="M10" i="5" s="1"/>
  <c r="L9" i="5"/>
  <c r="M9" i="5" s="1"/>
  <c r="L8" i="5"/>
  <c r="M8" i="5" s="1"/>
  <c r="L7" i="5"/>
  <c r="M7" i="5" s="1"/>
  <c r="L6" i="5"/>
  <c r="M6" i="5" s="1"/>
  <c r="L5" i="5"/>
  <c r="M5" i="5" s="1"/>
  <c r="L4" i="5"/>
  <c r="M4" i="5" s="1"/>
  <c r="L3" i="5"/>
  <c r="M3" i="5" s="1"/>
  <c r="L2" i="5"/>
  <c r="M2" i="5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2" i="3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<sst xmlns="http://schemas.openxmlformats.org/spreadsheetml/2006/main" count="1547" uniqueCount="145">
  <si>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</si>
  <si>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</si>
  <si>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</si>
  <si>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</si>
  <si>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</si>
  <si>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</si>
  <si>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</si>
  <si>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</si>
  <si>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</si>
  <si>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Referred_By</t>
  </si>
  <si>
    <t>M001</t>
  </si>
  <si>
    <t>Anay Shanker</t>
  </si>
  <si>
    <t>Male</t>
  </si>
  <si>
    <t>Basic</t>
  </si>
  <si>
    <t>Bengaluru</t>
  </si>
  <si>
    <t>Hiran Shan</t>
  </si>
  <si>
    <t>M002</t>
  </si>
  <si>
    <t>Parinaaz Shanker</t>
  </si>
  <si>
    <t>Pune</t>
  </si>
  <si>
    <t>Kiara Kakar</t>
  </si>
  <si>
    <t>M003</t>
  </si>
  <si>
    <t>Aniruddh Batra</t>
  </si>
  <si>
    <t>Standard</t>
  </si>
  <si>
    <t>Hyderabad</t>
  </si>
  <si>
    <t>Jhanvi Chaudhary</t>
  </si>
  <si>
    <t>M004</t>
  </si>
  <si>
    <t>Madhup Kapur</t>
  </si>
  <si>
    <t>Female</t>
  </si>
  <si>
    <t>Tara Swaminathan</t>
  </si>
  <si>
    <t>M005</t>
  </si>
  <si>
    <t>Rasha Kakar</t>
  </si>
  <si>
    <t>Family</t>
  </si>
  <si>
    <t>Madhav Singh</t>
  </si>
  <si>
    <t>M006</t>
  </si>
  <si>
    <t>Ehsaan Batra</t>
  </si>
  <si>
    <t>Mumbai</t>
  </si>
  <si>
    <t>Shray Ramakrishnan</t>
  </si>
  <si>
    <t>M007</t>
  </si>
  <si>
    <t>Zara Bains</t>
  </si>
  <si>
    <t>M008</t>
  </si>
  <si>
    <t>Uthkarsh Baral</t>
  </si>
  <si>
    <t>Premium</t>
  </si>
  <si>
    <t>Kolkata</t>
  </si>
  <si>
    <t>M009</t>
  </si>
  <si>
    <t>Kashvi Char</t>
  </si>
  <si>
    <t>Nitara Comar</t>
  </si>
  <si>
    <t>M010</t>
  </si>
  <si>
    <t>Dhanush Varma</t>
  </si>
  <si>
    <t>Ranbir Karan</t>
  </si>
  <si>
    <t>M011</t>
  </si>
  <si>
    <t>Ishaan Goyal</t>
  </si>
  <si>
    <t>Rati Sanghvi</t>
  </si>
  <si>
    <t>M012</t>
  </si>
  <si>
    <t>Mahika Ravi</t>
  </si>
  <si>
    <t>Ishaan Kashyap</t>
  </si>
  <si>
    <t>M013</t>
  </si>
  <si>
    <t>Purab Reddy</t>
  </si>
  <si>
    <t>M014</t>
  </si>
  <si>
    <t>Tiya Soni</t>
  </si>
  <si>
    <t>M015</t>
  </si>
  <si>
    <t>Zara Dugar</t>
  </si>
  <si>
    <t>M016</t>
  </si>
  <si>
    <t>Lakshit Mander</t>
  </si>
  <si>
    <t>M017</t>
  </si>
  <si>
    <t>Neysa Krish</t>
  </si>
  <si>
    <t>M018</t>
  </si>
  <si>
    <t>Prerak Boase</t>
  </si>
  <si>
    <t>Delhi</t>
  </si>
  <si>
    <t>M019</t>
  </si>
  <si>
    <t>Siya Master</t>
  </si>
  <si>
    <t>M020</t>
  </si>
  <si>
    <t>Madhup Biswas</t>
  </si>
  <si>
    <t>Tanya Bajwa</t>
  </si>
  <si>
    <t>M021</t>
  </si>
  <si>
    <t>Indrans Ratti</t>
  </si>
  <si>
    <t>M022</t>
  </si>
  <si>
    <t>Kimaya Balay</t>
  </si>
  <si>
    <t>M023</t>
  </si>
  <si>
    <t>Eva Dass</t>
  </si>
  <si>
    <t>M024</t>
  </si>
  <si>
    <t>Pihu Wali</t>
  </si>
  <si>
    <t>M025</t>
  </si>
  <si>
    <t>Tiya Rege</t>
  </si>
  <si>
    <t>Adira Brar</t>
  </si>
  <si>
    <t>M026</t>
  </si>
  <si>
    <t>Aarav Sen</t>
  </si>
  <si>
    <t>M027</t>
  </si>
  <si>
    <t>Dishani Bera</t>
  </si>
  <si>
    <t>M028</t>
  </si>
  <si>
    <t>Indrans Grover</t>
  </si>
  <si>
    <t>M029</t>
  </si>
  <si>
    <t>Kismat Edwin</t>
  </si>
  <si>
    <t>M030</t>
  </si>
  <si>
    <t>Taran Vyas</t>
  </si>
  <si>
    <t>Nakul Balakrishnan</t>
  </si>
  <si>
    <t>M031</t>
  </si>
  <si>
    <t>Jiya Baral</t>
  </si>
  <si>
    <t>Darshit Sidhu</t>
  </si>
  <si>
    <t>M032</t>
  </si>
  <si>
    <t>Gokul Sahni</t>
  </si>
  <si>
    <t>M033</t>
  </si>
  <si>
    <t>Prerak Lalla</t>
  </si>
  <si>
    <t>M034</t>
  </si>
  <si>
    <t>Hrishita Shroff</t>
  </si>
  <si>
    <t>Riya Dugal</t>
  </si>
  <si>
    <t>M035</t>
  </si>
  <si>
    <t>Oorja Sachar</t>
  </si>
  <si>
    <t>Membership_Duration_Months</t>
  </si>
  <si>
    <t>Referred</t>
  </si>
  <si>
    <t>Average of Monthly_Fee</t>
  </si>
  <si>
    <t>No</t>
  </si>
  <si>
    <t>Yes</t>
  </si>
  <si>
    <t>Grand Total</t>
  </si>
  <si>
    <t>Total_Revenue</t>
  </si>
  <si>
    <t>Sum of Total_Revenue</t>
  </si>
  <si>
    <t>Column1</t>
  </si>
  <si>
    <t>Hiran Shan Total</t>
  </si>
  <si>
    <t>Madhav Singh Total</t>
  </si>
  <si>
    <t>Rati Sanghvi Total</t>
  </si>
  <si>
    <t>(blank)</t>
  </si>
  <si>
    <t>(blank) Total</t>
  </si>
  <si>
    <t>Bengaluru Total</t>
  </si>
  <si>
    <t>Darshit Sidhu Total</t>
  </si>
  <si>
    <t>Delhi Total</t>
  </si>
  <si>
    <t>Jhanvi Chaudhary Total</t>
  </si>
  <si>
    <t>Tara Swaminathan Total</t>
  </si>
  <si>
    <t>Hyderabad Total</t>
  </si>
  <si>
    <t>Ishaan Kashyap Total</t>
  </si>
  <si>
    <t>Nakul Balakrishnan Total</t>
  </si>
  <si>
    <t>Nitara Comar Total</t>
  </si>
  <si>
    <t>Kolkata Total</t>
  </si>
  <si>
    <t>Adira Brar Total</t>
  </si>
  <si>
    <t>Ranbir Karan Total</t>
  </si>
  <si>
    <t>Shray Ramakrishnan Total</t>
  </si>
  <si>
    <t>Tanya Bajwa Total</t>
  </si>
  <si>
    <t>Mumbai Total</t>
  </si>
  <si>
    <t>Kiara Kakar Total</t>
  </si>
  <si>
    <t>Riya Dugal Total</t>
  </si>
  <si>
    <t>Pune Total</t>
  </si>
  <si>
    <t>Which City + Membership Type + Referral combinations are most profitable?</t>
  </si>
  <si>
    <t>Age Group</t>
  </si>
  <si>
    <t>Count of Column1</t>
  </si>
  <si>
    <t>Adult</t>
  </si>
  <si>
    <t>Senior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</si>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</sst>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3F3F3F"/>
      <name val="Calibri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2" borderId="2" applyNumberFormat="0" applyAlignment="0" applyProtection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4" fillId="2" borderId="2" xfId="1" applyAlignment="1"/>
    <xf numFmtId="2" fontId="4" fillId="2" borderId="2" xfId="1" applyNumberForma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2" fontId="0" fillId="0" borderId="0" xfId="0" applyNumberFormat="1" applyFont="1" applyAlignment="1"/>
    <xf numFmtId="0" fontId="1" fillId="0" borderId="3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Output" xfId="1" builtinId="21"/>
  </cellStyles>
  <dxfs count="2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pivotCacheDefinition" Target="pivotCache/pivotCacheDefinition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609600</xdr:colOff>
      <xdr:row>38</xdr:row>
      <xdr:rowOff>114300</xdr:rowOff>
    </xdr:from>
    <xdr:to>
      <xdr:col>10</xdr:col>
      <xdr:colOff>1285875</xdr:colOff>
      <xdr:row>52</xdr:row>
      <xdr:rowOff>85725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4" name="Membership_Type">
              <a:extLst>
                <a:ext uri="{FF2B5EF4-FFF2-40B4-BE49-F238E27FC236}">
                  <a16:creationId xmlns:a16="http://schemas.microsoft.com/office/drawing/2014/main" id="{6F79861B-0244-037F-FDDA-695571A620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mbership_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58700" y="73533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8</xdr:col>
      <xdr:colOff>1076325</xdr:colOff>
      <xdr:row>38</xdr:row>
      <xdr:rowOff>133350</xdr:rowOff>
    </xdr:from>
    <xdr:to>
      <xdr:col>9</xdr:col>
      <xdr:colOff>466725</xdr:colOff>
      <xdr:row>52</xdr:row>
      <xdr:rowOff>104775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5" name="City">
              <a:extLst>
                <a:ext uri="{FF2B5EF4-FFF2-40B4-BE49-F238E27FC236}">
                  <a16:creationId xmlns:a16="http://schemas.microsoft.com/office/drawing/2014/main" id="{92D60BEC-376A-50CB-9B24-556E33BB89FD}"/>
                </a:ext>
                <a:ext uri="{147F2762-F138-4A5C-976F-8EAC2B608ADB}">
                  <a16:predDERef xmlns:a16="http://schemas.microsoft.com/office/drawing/2014/main" pred="{6F79861B-0244-037F-FDDA-695571A620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87025" y="7372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7</xdr:col>
      <xdr:colOff>533400</xdr:colOff>
      <xdr:row>38</xdr:row>
      <xdr:rowOff>123825</xdr:rowOff>
    </xdr:from>
    <xdr:to>
      <xdr:col>8</xdr:col>
      <xdr:colOff>971550</xdr:colOff>
      <xdr:row>52</xdr:row>
      <xdr:rowOff>95250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6" name="Referred">
              <a:extLst>
                <a:ext uri="{FF2B5EF4-FFF2-40B4-BE49-F238E27FC236}">
                  <a16:creationId xmlns:a16="http://schemas.microsoft.com/office/drawing/2014/main" id="{0F05EBF3-B92F-9325-AF9D-F190EA2676E6}"/>
                </a:ext>
                <a:ext uri="{147F2762-F138-4A5C-976F-8EAC2B608ADB}">
                  <a16:predDERef xmlns:a16="http://schemas.microsoft.com/office/drawing/2014/main" pred="{92D60BEC-376A-50CB-9B24-556E33BB8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ferre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3450" y="73628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1.164955208333" createdVersion="8" refreshedVersion="8" minRefreshableVersion="3" recordCount="35" xr:uid="{0728FBAE-63B2-4DC6-BE99-C80103C1BEB9}">
  <cacheSource type="worksheet">
    <worksheetSource ref="B1:L36" sheet="2 Referral Impacc"/>
  </cacheSource>
  <cacheFields count="11"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/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/>
    </cacheField>
    <cacheField name="Referred_By" numFmtId="0">
      <sharedItems containsBlank="1"/>
    </cacheField>
    <cacheField name="Referre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1.174188425925" createdVersion="8" refreshedVersion="8" minRefreshableVersion="3" recordCount="35" xr:uid="{FD3F9B9D-7026-4C8A-ABEF-45071A3B2299}">
  <cacheSource type="worksheet">
    <worksheetSource ref="B1:M36" sheet="3 Revenue Calculation"/>
  </cacheSource>
  <cacheFields count="12"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/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/>
    </cacheField>
    <cacheField name="Membership_Duration_Months" numFmtId="0">
      <sharedItems containsString="0" containsBlank="1" containsNumber="1" containsInteger="1" minValue="0" maxValue="19"/>
    </cacheField>
    <cacheField name="Total_Revenue" numFmtId="0">
      <sharedItems containsString="0" containsBlank="1" containsNumber="1" containsInteger="1" minValue="0" maxValue="3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1.180008680552" createdVersion="8" refreshedVersion="8" minRefreshableVersion="3" recordCount="35" xr:uid="{E149BC91-14EF-4F9C-8D4F-6C62A998D236}">
  <cacheSource type="worksheet">
    <worksheetSource ref="B1:M36" sheet="5 Segment Profitability Dashboa"/>
  </cacheSource>
  <cacheFields count="12"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 count="16">
        <s v="Hiran Shan"/>
        <s v="Kiara Kakar"/>
        <s v="Jhanvi Chaudhary"/>
        <s v="Tara Swaminathan"/>
        <s v="Madhav Singh"/>
        <s v="Shray Ramakrishnan"/>
        <m/>
        <s v="Nitara Comar"/>
        <s v="Ranbir Karan"/>
        <s v="Rati Sanghvi"/>
        <s v="Ishaan Kashyap"/>
        <s v="Tanya Bajwa"/>
        <s v="Adira Brar"/>
        <s v="Nakul Balakrishnan"/>
        <s v="Darshit Sidhu"/>
        <s v="Riya Dugal"/>
      </sharedItems>
    </cacheField>
    <cacheField name="Membership_Duration_Months" numFmtId="0">
      <sharedItems containsString="0" containsBlank="1" containsNumber="1" containsInteger="1" minValue="0" maxValue="19"/>
    </cacheField>
    <cacheField name="Total_Revenue" numFmtId="0">
      <sharedItems containsString="0" containsBlank="1" containsNumber="1" containsInteger="1" minValue="0" maxValue="37500"/>
    </cacheField>
  </cacheFields>
  <extLst>
    <ext xmlns:x14="http://schemas.microsoft.com/office/spreadsheetml/2009/9/main" uri="{725AE2AE-9491-48be-B2B4-4EB974FC3084}">
      <x14:pivotCacheDefinition pivotCacheId="1180804792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1.189653587964" createdVersion="8" refreshedVersion="8" minRefreshableVersion="3" recordCount="36" xr:uid="{D0EC0EA6-984B-45AA-8D7C-C386DEA87C7A}">
  <cacheSource type="worksheet">
    <worksheetSource ref="A1:N1048576" sheet="6 Gender &amp; Age Distribution"/>
  </cacheSource>
  <cacheFields count="14">
    <cacheField name="Column1" numFmtId="0">
      <sharedItems containsBlank="1"/>
    </cacheField>
    <cacheField name="Full_Name" numFmtId="0">
      <sharedItems containsBlank="1"/>
    </cacheField>
    <cacheField name="Age" numFmtId="0">
      <sharedItems containsString="0" containsBlank="1" containsNumber="1" containsInteger="1" minValue="19" maxValue="59"/>
    </cacheField>
    <cacheField name="Gender" numFmtId="0">
      <sharedItems containsBlank="1" count="3">
        <s v="Male"/>
        <s v="Female"/>
        <m/>
      </sharedItems>
    </cacheField>
    <cacheField name="Membership_Type" numFmtId="0">
      <sharedItems containsBlank="1"/>
    </cacheField>
    <cacheField name="Start_Date" numFmtId="0">
      <sharedItems containsNonDate="0" containsDate="1" containsString="0" containsBlank="1" minDate="2023-05-19T00:00:00" maxDate="2025-02-27T00:00:00"/>
    </cacheField>
    <cacheField name="End_Date" numFmtId="0">
      <sharedItems containsNonDate="0" containsDate="1" containsString="0" containsBlank="1" minDate="2023-11-12T00:00:00" maxDate="2025-03-30T00:00:00"/>
    </cacheField>
    <cacheField name="Monthly_Fee" numFmtId="0">
      <sharedItems containsString="0" containsBlank="1" containsNumber="1" containsInteger="1" minValue="800" maxValue="2500"/>
    </cacheField>
    <cacheField name="Attendance" numFmtId="0">
      <sharedItems containsString="0" containsBlank="1" containsNumber="1" containsInteger="1" minValue="2" maxValue="30"/>
    </cacheField>
    <cacheField name="City" numFmtId="0">
      <sharedItems containsBlank="1" count="7">
        <s v="Bengaluru"/>
        <s v="Pune"/>
        <s v="Hyderabad"/>
        <s v="Mumbai"/>
        <s v="Kolkata"/>
        <s v="Delhi"/>
        <m/>
      </sharedItems>
    </cacheField>
    <cacheField name="Referred_By" numFmtId="0">
      <sharedItems containsBlank="1"/>
    </cacheField>
    <cacheField name="Membership_Duration_Months" numFmtId="0">
      <sharedItems containsString="0" containsBlank="1" containsNumber="1" containsInteger="1" minValue="0" maxValue="19"/>
    </cacheField>
    <cacheField name="Total_Revenue" numFmtId="0">
      <sharedItems containsString="0" containsBlank="1" containsNumber="1" containsInteger="1" minValue="0" maxValue="37500"/>
    </cacheField>
    <cacheField name="Referr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1.194914467589" createdVersion="8" refreshedVersion="8" minRefreshableVersion="3" recordCount="35" xr:uid="{7C074A7D-471B-4F9A-ADF0-CAE9D227B5F1}">
  <cacheSource type="worksheet">
    <worksheetSource name="Table24"/>
  </cacheSource>
  <cacheFields count="15">
    <cacheField name="Column1" numFmtId="0">
      <sharedItems/>
    </cacheField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/>
    </cacheField>
    <cacheField name="Referred_By" numFmtId="0">
      <sharedItems containsBlank="1"/>
    </cacheField>
    <cacheField name="Membership_Duration_Months" numFmtId="0">
      <sharedItems containsString="0" containsBlank="1" containsNumber="1" containsInteger="1" minValue="0" maxValue="19"/>
    </cacheField>
    <cacheField name="Total_Revenue" numFmtId="0">
      <sharedItems containsString="0" containsBlank="1" containsNumber="1" containsInteger="1" minValue="0" maxValue="37500"/>
    </cacheField>
    <cacheField name="Referred" numFmtId="0">
      <sharedItems/>
    </cacheField>
    <cacheField name="Age Group" numFmtId="0">
      <sharedItems count="3">
        <s v="Senior"/>
        <s v="Youth"/>
        <s v="Adul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Anay Shanker"/>
    <n v="59"/>
    <s v="Male"/>
    <s v="Basic"/>
    <d v="2023-11-05T00:00:00"/>
    <d v="2024-05-13T00:00:00"/>
    <n v="800"/>
    <n v="25"/>
    <s v="Bengaluru"/>
    <s v="Hiran Shan"/>
    <x v="0"/>
  </r>
  <r>
    <s v="Parinaaz Shanker"/>
    <n v="27"/>
    <s v="Male"/>
    <s v="Basic"/>
    <d v="2025-02-26T00:00:00"/>
    <d v="2025-03-24T00:00:00"/>
    <n v="800"/>
    <n v="20"/>
    <s v="Pune"/>
    <s v="Kiara Kakar"/>
    <x v="0"/>
  </r>
  <r>
    <s v="Aniruddh Batra"/>
    <n v="24"/>
    <s v="Male"/>
    <s v="Standard"/>
    <d v="2023-09-22T00:00:00"/>
    <d v="2024-03-20T00:00:00"/>
    <n v="1200"/>
    <n v="18"/>
    <s v="Hyderabad"/>
    <s v="Jhanvi Chaudhary"/>
    <x v="0"/>
  </r>
  <r>
    <s v="Madhup Kapur"/>
    <n v="31"/>
    <s v="Female"/>
    <s v="Standard"/>
    <d v="2024-07-06T00:00:00"/>
    <d v="2024-10-22T00:00:00"/>
    <n v="1200"/>
    <n v="16"/>
    <s v="Hyderabad"/>
    <s v="Tara Swaminathan"/>
    <x v="0"/>
  </r>
  <r>
    <s v="Rasha Kakar"/>
    <n v="19"/>
    <s v="Male"/>
    <s v="Family"/>
    <d v="2023-12-26T00:00:00"/>
    <d v="2024-07-28T00:00:00"/>
    <n v="2500"/>
    <n v="12"/>
    <s v="Bengaluru"/>
    <s v="Madhav Singh"/>
    <x v="0"/>
  </r>
  <r>
    <s v="Ehsaan Batra"/>
    <n v="40"/>
    <s v="Male"/>
    <s v="Basic"/>
    <d v="2024-01-26T00:00:00"/>
    <d v="2024-04-10T00:00:00"/>
    <n v="800"/>
    <n v="14"/>
    <s v="Mumbai"/>
    <s v="Shray Ramakrishnan"/>
    <x v="0"/>
  </r>
  <r>
    <s v="Zara Bains"/>
    <n v="41"/>
    <s v="Female"/>
    <s v="Basic"/>
    <d v="2024-10-23T00:00:00"/>
    <d v="2025-01-20T00:00:00"/>
    <n v="800"/>
    <n v="25"/>
    <s v="Pune"/>
    <m/>
    <x v="1"/>
  </r>
  <r>
    <s v="Uthkarsh Baral"/>
    <n v="43"/>
    <s v="Male"/>
    <s v="Premium"/>
    <d v="2024-06-07T00:00:00"/>
    <d v="2024-09-28T00:00:00"/>
    <n v="1800"/>
    <n v="28"/>
    <s v="Kolkata"/>
    <m/>
    <x v="1"/>
  </r>
  <r>
    <s v="Kashvi Char"/>
    <n v="42"/>
    <s v="Male"/>
    <s v="Basic"/>
    <d v="2024-10-04T00:00:00"/>
    <d v="2024-10-17T00:00:00"/>
    <n v="800"/>
    <n v="3"/>
    <s v="Kolkata"/>
    <s v="Nitara Comar"/>
    <x v="0"/>
  </r>
  <r>
    <s v="Dhanush Varma"/>
    <n v="37"/>
    <s v="Male"/>
    <s v="Standard"/>
    <d v="2023-10-03T00:00:00"/>
    <d v="2023-12-20T00:00:00"/>
    <n v="1200"/>
    <n v="29"/>
    <s v="Mumbai"/>
    <s v="Ranbir Karan"/>
    <x v="0"/>
  </r>
  <r>
    <s v="Ishaan Goyal"/>
    <n v="48"/>
    <s v="Female"/>
    <s v="Standard"/>
    <d v="2024-01-06T00:00:00"/>
    <d v="2024-06-16T00:00:00"/>
    <n v="1200"/>
    <n v="13"/>
    <s v="Bengaluru"/>
    <s v="Rati Sanghvi"/>
    <x v="0"/>
  </r>
  <r>
    <s v="Mahika Ravi"/>
    <n v="36"/>
    <s v="Male"/>
    <s v="Standard"/>
    <d v="2023-08-16T00:00:00"/>
    <d v="2024-10-03T00:00:00"/>
    <n v="1200"/>
    <n v="19"/>
    <s v="Kolkata"/>
    <s v="Ishaan Kashyap"/>
    <x v="0"/>
  </r>
  <r>
    <s v="Purab Reddy"/>
    <n v="48"/>
    <s v="Female"/>
    <s v="Premium"/>
    <d v="2024-09-21T00:00:00"/>
    <d v="2024-12-15T00:00:00"/>
    <n v="1800"/>
    <n v="22"/>
    <s v="Kolkata"/>
    <m/>
    <x v="1"/>
  </r>
  <r>
    <s v="Tiya Soni"/>
    <n v="39"/>
    <s v="Male"/>
    <s v="Standard"/>
    <d v="2023-05-19T00:00:00"/>
    <d v="2023-11-12T00:00:00"/>
    <n v="1200"/>
    <n v="28"/>
    <s v="Mumbai"/>
    <m/>
    <x v="1"/>
  </r>
  <r>
    <s v="Zara Dugar"/>
    <n v="44"/>
    <s v="Female"/>
    <s v="Basic"/>
    <d v="2024-02-11T00:00:00"/>
    <d v="2024-09-05T00:00:00"/>
    <n v="800"/>
    <n v="8"/>
    <s v="Hyderabad"/>
    <m/>
    <x v="1"/>
  </r>
  <r>
    <s v="Lakshit Mander"/>
    <n v="39"/>
    <s v="Male"/>
    <s v="Family"/>
    <d v="2025-02-14T00:00:00"/>
    <d v="2025-03-16T00:00:00"/>
    <n v="2500"/>
    <n v="14"/>
    <s v="Kolkata"/>
    <m/>
    <x v="1"/>
  </r>
  <r>
    <s v="Neysa Krish"/>
    <n v="35"/>
    <s v="Male"/>
    <s v="Standard"/>
    <d v="2024-02-07T00:00:00"/>
    <d v="2025-01-28T00:00:00"/>
    <n v="1200"/>
    <n v="25"/>
    <s v="Hyderabad"/>
    <m/>
    <x v="1"/>
  </r>
  <r>
    <s v="Prerak Boase"/>
    <n v="56"/>
    <s v="Female"/>
    <s v="Family"/>
    <d v="2023-10-14T00:00:00"/>
    <d v="2024-12-23T00:00:00"/>
    <n v="2500"/>
    <n v="13"/>
    <s v="Delhi"/>
    <m/>
    <x v="1"/>
  </r>
  <r>
    <s v="Siya Master"/>
    <n v="27"/>
    <s v="Female"/>
    <s v="Basic"/>
    <d v="2024-03-03T00:00:00"/>
    <d v="2025-01-07T00:00:00"/>
    <n v="800"/>
    <n v="26"/>
    <s v="Mumbai"/>
    <m/>
    <x v="1"/>
  </r>
  <r>
    <s v="Madhup Biswas"/>
    <n v="28"/>
    <s v="Male"/>
    <s v="Family"/>
    <d v="2024-05-05T00:00:00"/>
    <d v="2024-11-12T00:00:00"/>
    <n v="2500"/>
    <n v="21"/>
    <s v="Mumbai"/>
    <s v="Tanya Bajwa"/>
    <x v="0"/>
  </r>
  <r>
    <s v="Indrans Ratti"/>
    <n v="57"/>
    <s v="Female"/>
    <s v="Premium"/>
    <d v="2023-08-08T00:00:00"/>
    <d v="2025-01-17T00:00:00"/>
    <n v="1800"/>
    <n v="19"/>
    <s v="Mumbai"/>
    <m/>
    <x v="1"/>
  </r>
  <r>
    <s v="Kimaya Balay"/>
    <n v="26"/>
    <s v="Female"/>
    <s v="Premium"/>
    <d v="2024-01-29T00:00:00"/>
    <d v="2024-11-20T00:00:00"/>
    <n v="1800"/>
    <n v="5"/>
    <s v="Bengaluru"/>
    <m/>
    <x v="1"/>
  </r>
  <r>
    <s v="Eva Dass"/>
    <n v="48"/>
    <s v="Male"/>
    <s v="Premium"/>
    <d v="2024-06-08T00:00:00"/>
    <d v="2024-06-12T00:00:00"/>
    <n v="1800"/>
    <n v="18"/>
    <s v="Delhi"/>
    <m/>
    <x v="1"/>
  </r>
  <r>
    <s v="Pihu Wali"/>
    <n v="25"/>
    <s v="Female"/>
    <s v="Standard"/>
    <d v="2024-05-27T00:00:00"/>
    <d v="2025-03-14T00:00:00"/>
    <n v="1200"/>
    <n v="6"/>
    <s v="Bengaluru"/>
    <m/>
    <x v="1"/>
  </r>
  <r>
    <s v="Tiya Rege"/>
    <n v="53"/>
    <s v="Male"/>
    <s v="Premium"/>
    <d v="2023-12-26T00:00:00"/>
    <d v="2024-03-21T00:00:00"/>
    <n v="1800"/>
    <n v="17"/>
    <s v="Mumbai"/>
    <s v="Adira Brar"/>
    <x v="0"/>
  </r>
  <r>
    <s v="Aarav Sen"/>
    <n v="42"/>
    <s v="Female"/>
    <s v="Standard"/>
    <d v="2025-02-14T00:00:00"/>
    <d v="2025-03-11T00:00:00"/>
    <n v="1200"/>
    <n v="3"/>
    <s v="Delhi"/>
    <m/>
    <x v="1"/>
  </r>
  <r>
    <s v="Dishani Bera"/>
    <n v="24"/>
    <s v="Male"/>
    <s v="Family"/>
    <d v="2025-02-10T00:00:00"/>
    <d v="2025-03-10T00:00:00"/>
    <n v="2500"/>
    <n v="28"/>
    <s v="Mumbai"/>
    <m/>
    <x v="1"/>
  </r>
  <r>
    <s v="Indrans Grover"/>
    <n v="53"/>
    <s v="Male"/>
    <s v="Standard"/>
    <d v="2024-11-18T00:00:00"/>
    <d v="2024-12-19T00:00:00"/>
    <n v="1200"/>
    <n v="23"/>
    <s v="Pune"/>
    <m/>
    <x v="1"/>
  </r>
  <r>
    <s v="Kismat Edwin"/>
    <n v="29"/>
    <s v="Female"/>
    <s v="Family"/>
    <d v="2024-04-19T00:00:00"/>
    <d v="2024-04-26T00:00:00"/>
    <n v="2500"/>
    <n v="8"/>
    <s v="Hyderabad"/>
    <m/>
    <x v="1"/>
  </r>
  <r>
    <s v="Taran Vyas"/>
    <n v="31"/>
    <s v="Female"/>
    <s v="Family"/>
    <d v="2025-01-10T00:00:00"/>
    <d v="2025-03-29T00:00:00"/>
    <n v="2500"/>
    <n v="23"/>
    <s v="Kolkata"/>
    <s v="Nakul Balakrishnan"/>
    <x v="0"/>
  </r>
  <r>
    <s v="Jiya Baral"/>
    <n v="52"/>
    <s v="Female"/>
    <s v="Basic"/>
    <d v="2023-06-11T00:00:00"/>
    <d v="2024-12-30T00:00:00"/>
    <n v="800"/>
    <n v="9"/>
    <s v="Delhi"/>
    <s v="Darshit Sidhu"/>
    <x v="0"/>
  </r>
  <r>
    <s v="Gokul Sahni"/>
    <n v="20"/>
    <s v="Male"/>
    <s v="Standard"/>
    <d v="2024-04-09T00:00:00"/>
    <d v="2024-11-08T00:00:00"/>
    <n v="1200"/>
    <n v="2"/>
    <s v="Mumbai"/>
    <m/>
    <x v="1"/>
  </r>
  <r>
    <s v="Prerak Lalla"/>
    <n v="22"/>
    <s v="Male"/>
    <s v="Basic"/>
    <d v="2025-02-11T00:00:00"/>
    <d v="2025-03-24T00:00:00"/>
    <n v="800"/>
    <n v="30"/>
    <s v="Mumbai"/>
    <m/>
    <x v="1"/>
  </r>
  <r>
    <s v="Hrishita Shroff"/>
    <n v="23"/>
    <s v="Male"/>
    <s v="Premium"/>
    <d v="2024-10-23T00:00:00"/>
    <d v="2025-03-05T00:00:00"/>
    <n v="1800"/>
    <n v="23"/>
    <s v="Pune"/>
    <s v="Riya Dugal"/>
    <x v="0"/>
  </r>
  <r>
    <s v="Oorja Sachar"/>
    <n v="27"/>
    <s v="Female"/>
    <s v="Standard"/>
    <d v="2024-01-21T00:00:00"/>
    <d v="2024-12-26T00:00:00"/>
    <n v="1200"/>
    <n v="27"/>
    <s v="Pune"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Anay Shanker"/>
    <n v="59"/>
    <s v="Male"/>
    <s v="Basic"/>
    <d v="2023-11-05T00:00:00"/>
    <d v="2024-05-13T00:00:00"/>
    <n v="800"/>
    <n v="25"/>
    <x v="0"/>
    <s v="Hiran Shan"/>
    <n v="6"/>
    <n v="4800"/>
  </r>
  <r>
    <s v="Parinaaz Shanker"/>
    <n v="27"/>
    <s v="Male"/>
    <s v="Basic"/>
    <d v="2025-02-26T00:00:00"/>
    <d v="2025-03-24T00:00:00"/>
    <n v="800"/>
    <n v="20"/>
    <x v="1"/>
    <s v="Kiara Kakar"/>
    <n v="1"/>
    <n v="800"/>
  </r>
  <r>
    <s v="Aniruddh Batra"/>
    <n v="24"/>
    <s v="Male"/>
    <s v="Standard"/>
    <d v="2023-09-22T00:00:00"/>
    <d v="2024-03-20T00:00:00"/>
    <n v="1200"/>
    <n v="18"/>
    <x v="2"/>
    <s v="Jhanvi Chaudhary"/>
    <n v="6"/>
    <n v="7200"/>
  </r>
  <r>
    <s v="Madhup Kapur"/>
    <n v="31"/>
    <s v="Female"/>
    <s v="Standard"/>
    <d v="2024-07-06T00:00:00"/>
    <d v="2024-10-22T00:00:00"/>
    <n v="1200"/>
    <n v="16"/>
    <x v="2"/>
    <s v="Tara Swaminathan"/>
    <n v="4"/>
    <n v="4800"/>
  </r>
  <r>
    <s v="Rasha Kakar"/>
    <n v="19"/>
    <s v="Male"/>
    <s v="Family"/>
    <d v="2023-12-26T00:00:00"/>
    <d v="2024-07-28T00:00:00"/>
    <n v="2500"/>
    <n v="12"/>
    <x v="0"/>
    <s v="Madhav Singh"/>
    <n v="7"/>
    <n v="17500"/>
  </r>
  <r>
    <s v="Ehsaan Batra"/>
    <n v="40"/>
    <s v="Male"/>
    <s v="Basic"/>
    <d v="2024-01-26T00:00:00"/>
    <d v="2024-04-10T00:00:00"/>
    <n v="800"/>
    <n v="14"/>
    <x v="3"/>
    <s v="Shray Ramakrishnan"/>
    <n v="3"/>
    <n v="2400"/>
  </r>
  <r>
    <s v="Zara Bains"/>
    <n v="41"/>
    <s v="Female"/>
    <s v="Basic"/>
    <d v="2024-10-23T00:00:00"/>
    <d v="2025-01-20T00:00:00"/>
    <n v="800"/>
    <n v="25"/>
    <x v="1"/>
    <m/>
    <n v="3"/>
    <n v="2400"/>
  </r>
  <r>
    <s v="Uthkarsh Baral"/>
    <n v="43"/>
    <s v="Male"/>
    <s v="Premium"/>
    <d v="2024-06-07T00:00:00"/>
    <d v="2024-09-28T00:00:00"/>
    <n v="1800"/>
    <n v="28"/>
    <x v="4"/>
    <m/>
    <n v="4"/>
    <n v="7200"/>
  </r>
  <r>
    <s v="Kashvi Char"/>
    <n v="42"/>
    <s v="Male"/>
    <s v="Basic"/>
    <d v="2024-10-04T00:00:00"/>
    <d v="2024-10-17T00:00:00"/>
    <n v="800"/>
    <n v="3"/>
    <x v="4"/>
    <s v="Nitara Comar"/>
    <n v="0"/>
    <n v="0"/>
  </r>
  <r>
    <s v="Dhanush Varma"/>
    <n v="37"/>
    <s v="Male"/>
    <s v="Standard"/>
    <d v="2023-10-03T00:00:00"/>
    <d v="2023-12-20T00:00:00"/>
    <n v="1200"/>
    <n v="29"/>
    <x v="3"/>
    <s v="Ranbir Karan"/>
    <n v="3"/>
    <n v="3600"/>
  </r>
  <r>
    <s v="Ishaan Goyal"/>
    <n v="48"/>
    <s v="Female"/>
    <s v="Standard"/>
    <d v="2024-01-06T00:00:00"/>
    <d v="2024-06-16T00:00:00"/>
    <n v="1200"/>
    <n v="13"/>
    <x v="0"/>
    <s v="Rati Sanghvi"/>
    <n v="5"/>
    <n v="6000"/>
  </r>
  <r>
    <s v="Mahika Ravi"/>
    <n v="36"/>
    <s v="Male"/>
    <s v="Standard"/>
    <d v="2023-08-16T00:00:00"/>
    <d v="2024-10-03T00:00:00"/>
    <n v="1200"/>
    <n v="19"/>
    <x v="4"/>
    <s v="Ishaan Kashyap"/>
    <n v="14"/>
    <n v="16800"/>
  </r>
  <r>
    <s v="Purab Reddy"/>
    <n v="48"/>
    <s v="Female"/>
    <s v="Premium"/>
    <d v="2024-09-21T00:00:00"/>
    <d v="2024-12-15T00:00:00"/>
    <n v="1800"/>
    <n v="22"/>
    <x v="4"/>
    <m/>
    <n v="3"/>
    <n v="5400"/>
  </r>
  <r>
    <s v="Tiya Soni"/>
    <n v="39"/>
    <s v="Male"/>
    <s v="Standard"/>
    <d v="2023-05-19T00:00:00"/>
    <d v="2023-11-12T00:00:00"/>
    <n v="1200"/>
    <n v="28"/>
    <x v="3"/>
    <m/>
    <n v="6"/>
    <n v="7200"/>
  </r>
  <r>
    <s v="Zara Dugar"/>
    <n v="44"/>
    <s v="Female"/>
    <s v="Basic"/>
    <d v="2024-02-11T00:00:00"/>
    <d v="2024-09-05T00:00:00"/>
    <n v="800"/>
    <n v="8"/>
    <x v="2"/>
    <m/>
    <n v="7"/>
    <n v="5600"/>
  </r>
  <r>
    <s v="Lakshit Mander"/>
    <n v="39"/>
    <s v="Male"/>
    <s v="Family"/>
    <d v="2025-02-14T00:00:00"/>
    <d v="2025-03-16T00:00:00"/>
    <n v="2500"/>
    <n v="14"/>
    <x v="4"/>
    <m/>
    <n v="1"/>
    <n v="2500"/>
  </r>
  <r>
    <s v="Neysa Krish"/>
    <n v="35"/>
    <s v="Male"/>
    <s v="Standard"/>
    <d v="2024-02-07T00:00:00"/>
    <d v="2025-01-28T00:00:00"/>
    <n v="1200"/>
    <n v="25"/>
    <x v="2"/>
    <m/>
    <n v="12"/>
    <n v="14400"/>
  </r>
  <r>
    <s v="Prerak Boase"/>
    <n v="56"/>
    <s v="Female"/>
    <s v="Family"/>
    <d v="2023-10-14T00:00:00"/>
    <d v="2024-12-23T00:00:00"/>
    <n v="2500"/>
    <n v="13"/>
    <x v="5"/>
    <m/>
    <n v="15"/>
    <n v="37500"/>
  </r>
  <r>
    <s v="Siya Master"/>
    <n v="27"/>
    <s v="Female"/>
    <s v="Basic"/>
    <d v="2024-03-03T00:00:00"/>
    <d v="2025-01-07T00:00:00"/>
    <n v="800"/>
    <n v="26"/>
    <x v="3"/>
    <m/>
    <n v="10"/>
    <n v="8000"/>
  </r>
  <r>
    <s v="Madhup Biswas"/>
    <n v="28"/>
    <s v="Male"/>
    <s v="Family"/>
    <d v="2024-05-05T00:00:00"/>
    <d v="2024-11-12T00:00:00"/>
    <n v="2500"/>
    <n v="21"/>
    <x v="3"/>
    <s v="Tanya Bajwa"/>
    <n v="6"/>
    <n v="15000"/>
  </r>
  <r>
    <s v="Indrans Ratti"/>
    <n v="57"/>
    <s v="Female"/>
    <s v="Premium"/>
    <d v="2023-08-08T00:00:00"/>
    <d v="2025-01-17T00:00:00"/>
    <n v="1800"/>
    <n v="19"/>
    <x v="3"/>
    <m/>
    <n v="18"/>
    <n v="32400"/>
  </r>
  <r>
    <s v="Kimaya Balay"/>
    <n v="26"/>
    <s v="Female"/>
    <s v="Premium"/>
    <d v="2024-01-29T00:00:00"/>
    <d v="2024-11-20T00:00:00"/>
    <n v="1800"/>
    <n v="5"/>
    <x v="0"/>
    <m/>
    <n v="10"/>
    <n v="18000"/>
  </r>
  <r>
    <s v="Eva Dass"/>
    <n v="48"/>
    <s v="Male"/>
    <s v="Premium"/>
    <d v="2024-06-08T00:00:00"/>
    <d v="2024-06-12T00:00:00"/>
    <n v="1800"/>
    <n v="18"/>
    <x v="5"/>
    <m/>
    <n v="0"/>
    <n v="0"/>
  </r>
  <r>
    <s v="Pihu Wali"/>
    <n v="25"/>
    <s v="Female"/>
    <s v="Standard"/>
    <d v="2024-05-27T00:00:00"/>
    <d v="2025-03-14T00:00:00"/>
    <n v="1200"/>
    <n v="6"/>
    <x v="0"/>
    <m/>
    <n v="10"/>
    <n v="12000"/>
  </r>
  <r>
    <s v="Tiya Rege"/>
    <n v="53"/>
    <s v="Male"/>
    <s v="Premium"/>
    <d v="2023-12-26T00:00:00"/>
    <d v="2024-03-21T00:00:00"/>
    <n v="1800"/>
    <n v="17"/>
    <x v="3"/>
    <s v="Adira Brar"/>
    <n v="3"/>
    <n v="5400"/>
  </r>
  <r>
    <s v="Aarav Sen"/>
    <n v="42"/>
    <s v="Female"/>
    <s v="Standard"/>
    <d v="2025-02-14T00:00:00"/>
    <d v="2025-03-11T00:00:00"/>
    <n v="1200"/>
    <n v="3"/>
    <x v="5"/>
    <m/>
    <n v="1"/>
    <n v="1200"/>
  </r>
  <r>
    <s v="Dishani Bera"/>
    <n v="24"/>
    <s v="Male"/>
    <s v="Family"/>
    <d v="2025-02-10T00:00:00"/>
    <d v="2025-03-10T00:00:00"/>
    <n v="2500"/>
    <n v="28"/>
    <x v="3"/>
    <m/>
    <n v="1"/>
    <n v="2500"/>
  </r>
  <r>
    <s v="Indrans Grover"/>
    <n v="53"/>
    <s v="Male"/>
    <s v="Standard"/>
    <d v="2024-11-18T00:00:00"/>
    <d v="2024-12-19T00:00:00"/>
    <n v="1200"/>
    <n v="23"/>
    <x v="1"/>
    <m/>
    <n v="1"/>
    <n v="1200"/>
  </r>
  <r>
    <s v="Kismat Edwin"/>
    <n v="29"/>
    <s v="Female"/>
    <s v="Family"/>
    <d v="2024-04-19T00:00:00"/>
    <d v="2024-04-26T00:00:00"/>
    <n v="2500"/>
    <n v="8"/>
    <x v="2"/>
    <m/>
    <n v="0"/>
    <n v="0"/>
  </r>
  <r>
    <s v="Taran Vyas"/>
    <n v="31"/>
    <s v="Female"/>
    <s v="Family"/>
    <d v="2025-01-10T00:00:00"/>
    <d v="2025-03-29T00:00:00"/>
    <n v="2500"/>
    <n v="23"/>
    <x v="4"/>
    <s v="Nakul Balakrishnan"/>
    <n v="3"/>
    <n v="7500"/>
  </r>
  <r>
    <s v="Jiya Baral"/>
    <n v="52"/>
    <s v="Female"/>
    <s v="Basic"/>
    <d v="2023-06-11T00:00:00"/>
    <d v="2024-12-30T00:00:00"/>
    <n v="800"/>
    <n v="9"/>
    <x v="5"/>
    <s v="Darshit Sidhu"/>
    <n v="19"/>
    <n v="15200"/>
  </r>
  <r>
    <s v="Gokul Sahni"/>
    <n v="20"/>
    <s v="Male"/>
    <s v="Standard"/>
    <d v="2024-04-09T00:00:00"/>
    <d v="2024-11-08T00:00:00"/>
    <n v="1200"/>
    <n v="2"/>
    <x v="3"/>
    <m/>
    <n v="7"/>
    <n v="8400"/>
  </r>
  <r>
    <s v="Prerak Lalla"/>
    <n v="22"/>
    <s v="Male"/>
    <s v="Basic"/>
    <d v="2025-02-11T00:00:00"/>
    <d v="2025-03-24T00:00:00"/>
    <n v="800"/>
    <n v="30"/>
    <x v="3"/>
    <m/>
    <n v="1"/>
    <n v="800"/>
  </r>
  <r>
    <s v="Hrishita Shroff"/>
    <n v="23"/>
    <s v="Male"/>
    <s v="Premium"/>
    <d v="2024-10-23T00:00:00"/>
    <d v="2025-03-05T00:00:00"/>
    <n v="1800"/>
    <n v="23"/>
    <x v="1"/>
    <s v="Riya Dugal"/>
    <n v="4"/>
    <n v="7200"/>
  </r>
  <r>
    <s v="Oorja Sachar"/>
    <n v="27"/>
    <s v="Female"/>
    <s v="Standard"/>
    <d v="2024-01-21T00:00:00"/>
    <d v="2024-12-26T00:00:00"/>
    <n v="1200"/>
    <n v="27"/>
    <x v="1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Anay Shanker"/>
    <n v="59"/>
    <s v="Male"/>
    <x v="0"/>
    <d v="2023-11-05T00:00:00"/>
    <d v="2024-05-13T00:00:00"/>
    <n v="800"/>
    <n v="25"/>
    <x v="0"/>
    <x v="0"/>
    <n v="6"/>
    <n v="4800"/>
  </r>
  <r>
    <s v="Parinaaz Shanker"/>
    <n v="27"/>
    <s v="Male"/>
    <x v="0"/>
    <d v="2025-02-26T00:00:00"/>
    <d v="2025-03-24T00:00:00"/>
    <n v="800"/>
    <n v="20"/>
    <x v="1"/>
    <x v="1"/>
    <n v="1"/>
    <n v="800"/>
  </r>
  <r>
    <s v="Aniruddh Batra"/>
    <n v="24"/>
    <s v="Male"/>
    <x v="1"/>
    <d v="2023-09-22T00:00:00"/>
    <d v="2024-03-20T00:00:00"/>
    <n v="1200"/>
    <n v="18"/>
    <x v="2"/>
    <x v="2"/>
    <n v="6"/>
    <n v="7200"/>
  </r>
  <r>
    <s v="Madhup Kapur"/>
    <n v="31"/>
    <s v="Female"/>
    <x v="1"/>
    <d v="2024-07-06T00:00:00"/>
    <d v="2024-10-22T00:00:00"/>
    <n v="1200"/>
    <n v="16"/>
    <x v="2"/>
    <x v="3"/>
    <n v="4"/>
    <n v="4800"/>
  </r>
  <r>
    <s v="Rasha Kakar"/>
    <n v="19"/>
    <s v="Male"/>
    <x v="2"/>
    <d v="2023-12-26T00:00:00"/>
    <d v="2024-07-28T00:00:00"/>
    <n v="2500"/>
    <n v="12"/>
    <x v="0"/>
    <x v="4"/>
    <n v="7"/>
    <n v="17500"/>
  </r>
  <r>
    <s v="Ehsaan Batra"/>
    <n v="40"/>
    <s v="Male"/>
    <x v="0"/>
    <d v="2024-01-26T00:00:00"/>
    <d v="2024-04-10T00:00:00"/>
    <n v="800"/>
    <n v="14"/>
    <x v="3"/>
    <x v="5"/>
    <n v="3"/>
    <n v="2400"/>
  </r>
  <r>
    <s v="Zara Bains"/>
    <n v="41"/>
    <s v="Female"/>
    <x v="0"/>
    <d v="2024-10-23T00:00:00"/>
    <d v="2025-01-20T00:00:00"/>
    <n v="800"/>
    <n v="25"/>
    <x v="1"/>
    <x v="6"/>
    <n v="3"/>
    <n v="2400"/>
  </r>
  <r>
    <s v="Uthkarsh Baral"/>
    <n v="43"/>
    <s v="Male"/>
    <x v="3"/>
    <d v="2024-06-07T00:00:00"/>
    <d v="2024-09-28T00:00:00"/>
    <n v="1800"/>
    <n v="28"/>
    <x v="4"/>
    <x v="6"/>
    <n v="4"/>
    <n v="7200"/>
  </r>
  <r>
    <s v="Kashvi Char"/>
    <n v="42"/>
    <s v="Male"/>
    <x v="0"/>
    <d v="2024-10-04T00:00:00"/>
    <d v="2024-10-17T00:00:00"/>
    <n v="800"/>
    <n v="3"/>
    <x v="4"/>
    <x v="7"/>
    <n v="0"/>
    <n v="0"/>
  </r>
  <r>
    <s v="Dhanush Varma"/>
    <n v="37"/>
    <s v="Male"/>
    <x v="1"/>
    <d v="2023-10-03T00:00:00"/>
    <d v="2023-12-20T00:00:00"/>
    <n v="1200"/>
    <n v="29"/>
    <x v="3"/>
    <x v="8"/>
    <n v="3"/>
    <n v="3600"/>
  </r>
  <r>
    <s v="Ishaan Goyal"/>
    <n v="48"/>
    <s v="Female"/>
    <x v="1"/>
    <d v="2024-01-06T00:00:00"/>
    <d v="2024-06-16T00:00:00"/>
    <n v="1200"/>
    <n v="13"/>
    <x v="0"/>
    <x v="9"/>
    <n v="5"/>
    <n v="6000"/>
  </r>
  <r>
    <s v="Mahika Ravi"/>
    <n v="36"/>
    <s v="Male"/>
    <x v="1"/>
    <d v="2023-08-16T00:00:00"/>
    <d v="2024-10-03T00:00:00"/>
    <n v="1200"/>
    <n v="19"/>
    <x v="4"/>
    <x v="10"/>
    <n v="14"/>
    <n v="16800"/>
  </r>
  <r>
    <s v="Purab Reddy"/>
    <n v="48"/>
    <s v="Female"/>
    <x v="3"/>
    <d v="2024-09-21T00:00:00"/>
    <d v="2024-12-15T00:00:00"/>
    <n v="1800"/>
    <n v="22"/>
    <x v="4"/>
    <x v="6"/>
    <n v="3"/>
    <n v="5400"/>
  </r>
  <r>
    <s v="Tiya Soni"/>
    <n v="39"/>
    <s v="Male"/>
    <x v="1"/>
    <d v="2023-05-19T00:00:00"/>
    <d v="2023-11-12T00:00:00"/>
    <n v="1200"/>
    <n v="28"/>
    <x v="3"/>
    <x v="6"/>
    <n v="6"/>
    <n v="7200"/>
  </r>
  <r>
    <s v="Zara Dugar"/>
    <n v="44"/>
    <s v="Female"/>
    <x v="0"/>
    <d v="2024-02-11T00:00:00"/>
    <d v="2024-09-05T00:00:00"/>
    <n v="800"/>
    <n v="8"/>
    <x v="2"/>
    <x v="6"/>
    <n v="7"/>
    <n v="5600"/>
  </r>
  <r>
    <s v="Lakshit Mander"/>
    <n v="39"/>
    <s v="Male"/>
    <x v="2"/>
    <d v="2025-02-14T00:00:00"/>
    <d v="2025-03-16T00:00:00"/>
    <n v="2500"/>
    <n v="14"/>
    <x v="4"/>
    <x v="6"/>
    <n v="1"/>
    <n v="2500"/>
  </r>
  <r>
    <s v="Neysa Krish"/>
    <n v="35"/>
    <s v="Male"/>
    <x v="1"/>
    <d v="2024-02-07T00:00:00"/>
    <d v="2025-01-28T00:00:00"/>
    <n v="1200"/>
    <n v="25"/>
    <x v="2"/>
    <x v="6"/>
    <n v="12"/>
    <n v="14400"/>
  </r>
  <r>
    <s v="Prerak Boase"/>
    <n v="56"/>
    <s v="Female"/>
    <x v="2"/>
    <d v="2023-10-14T00:00:00"/>
    <d v="2024-12-23T00:00:00"/>
    <n v="2500"/>
    <n v="13"/>
    <x v="5"/>
    <x v="6"/>
    <n v="15"/>
    <n v="37500"/>
  </r>
  <r>
    <s v="Siya Master"/>
    <n v="27"/>
    <s v="Female"/>
    <x v="0"/>
    <d v="2024-03-03T00:00:00"/>
    <d v="2025-01-07T00:00:00"/>
    <n v="800"/>
    <n v="26"/>
    <x v="3"/>
    <x v="6"/>
    <n v="10"/>
    <n v="8000"/>
  </r>
  <r>
    <s v="Madhup Biswas"/>
    <n v="28"/>
    <s v="Male"/>
    <x v="2"/>
    <d v="2024-05-05T00:00:00"/>
    <d v="2024-11-12T00:00:00"/>
    <n v="2500"/>
    <n v="21"/>
    <x v="3"/>
    <x v="11"/>
    <n v="6"/>
    <n v="15000"/>
  </r>
  <r>
    <s v="Indrans Ratti"/>
    <n v="57"/>
    <s v="Female"/>
    <x v="3"/>
    <d v="2023-08-08T00:00:00"/>
    <d v="2025-01-17T00:00:00"/>
    <n v="1800"/>
    <n v="19"/>
    <x v="3"/>
    <x v="6"/>
    <n v="18"/>
    <n v="32400"/>
  </r>
  <r>
    <s v="Kimaya Balay"/>
    <n v="26"/>
    <s v="Female"/>
    <x v="3"/>
    <d v="2024-01-29T00:00:00"/>
    <d v="2024-11-20T00:00:00"/>
    <n v="1800"/>
    <n v="5"/>
    <x v="0"/>
    <x v="6"/>
    <n v="10"/>
    <n v="18000"/>
  </r>
  <r>
    <s v="Eva Dass"/>
    <n v="48"/>
    <s v="Male"/>
    <x v="3"/>
    <d v="2024-06-08T00:00:00"/>
    <d v="2024-06-12T00:00:00"/>
    <n v="1800"/>
    <n v="18"/>
    <x v="5"/>
    <x v="6"/>
    <n v="0"/>
    <n v="0"/>
  </r>
  <r>
    <s v="Pihu Wali"/>
    <n v="25"/>
    <s v="Female"/>
    <x v="1"/>
    <d v="2024-05-27T00:00:00"/>
    <d v="2025-03-14T00:00:00"/>
    <n v="1200"/>
    <n v="6"/>
    <x v="0"/>
    <x v="6"/>
    <n v="10"/>
    <n v="12000"/>
  </r>
  <r>
    <s v="Tiya Rege"/>
    <n v="53"/>
    <s v="Male"/>
    <x v="3"/>
    <d v="2023-12-26T00:00:00"/>
    <d v="2024-03-21T00:00:00"/>
    <n v="1800"/>
    <n v="17"/>
    <x v="3"/>
    <x v="12"/>
    <n v="3"/>
    <n v="5400"/>
  </r>
  <r>
    <s v="Aarav Sen"/>
    <n v="42"/>
    <s v="Female"/>
    <x v="1"/>
    <d v="2025-02-14T00:00:00"/>
    <d v="2025-03-11T00:00:00"/>
    <n v="1200"/>
    <n v="3"/>
    <x v="5"/>
    <x v="6"/>
    <n v="1"/>
    <n v="1200"/>
  </r>
  <r>
    <s v="Dishani Bera"/>
    <n v="24"/>
    <s v="Male"/>
    <x v="2"/>
    <d v="2025-02-10T00:00:00"/>
    <d v="2025-03-10T00:00:00"/>
    <n v="2500"/>
    <n v="28"/>
    <x v="3"/>
    <x v="6"/>
    <n v="1"/>
    <n v="2500"/>
  </r>
  <r>
    <s v="Indrans Grover"/>
    <n v="53"/>
    <s v="Male"/>
    <x v="1"/>
    <d v="2024-11-18T00:00:00"/>
    <d v="2024-12-19T00:00:00"/>
    <n v="1200"/>
    <n v="23"/>
    <x v="1"/>
    <x v="6"/>
    <n v="1"/>
    <n v="1200"/>
  </r>
  <r>
    <s v="Kismat Edwin"/>
    <n v="29"/>
    <s v="Female"/>
    <x v="2"/>
    <d v="2024-04-19T00:00:00"/>
    <d v="2024-04-26T00:00:00"/>
    <n v="2500"/>
    <n v="8"/>
    <x v="2"/>
    <x v="6"/>
    <n v="0"/>
    <n v="0"/>
  </r>
  <r>
    <s v="Taran Vyas"/>
    <n v="31"/>
    <s v="Female"/>
    <x v="2"/>
    <d v="2025-01-10T00:00:00"/>
    <d v="2025-03-29T00:00:00"/>
    <n v="2500"/>
    <n v="23"/>
    <x v="4"/>
    <x v="13"/>
    <n v="3"/>
    <n v="7500"/>
  </r>
  <r>
    <s v="Jiya Baral"/>
    <n v="52"/>
    <s v="Female"/>
    <x v="0"/>
    <d v="2023-06-11T00:00:00"/>
    <d v="2024-12-30T00:00:00"/>
    <n v="800"/>
    <n v="9"/>
    <x v="5"/>
    <x v="14"/>
    <n v="19"/>
    <n v="15200"/>
  </r>
  <r>
    <s v="Gokul Sahni"/>
    <n v="20"/>
    <s v="Male"/>
    <x v="1"/>
    <d v="2024-04-09T00:00:00"/>
    <d v="2024-11-08T00:00:00"/>
    <n v="1200"/>
    <n v="2"/>
    <x v="3"/>
    <x v="6"/>
    <n v="7"/>
    <n v="8400"/>
  </r>
  <r>
    <s v="Prerak Lalla"/>
    <n v="22"/>
    <s v="Male"/>
    <x v="0"/>
    <d v="2025-02-11T00:00:00"/>
    <d v="2025-03-24T00:00:00"/>
    <n v="800"/>
    <n v="30"/>
    <x v="3"/>
    <x v="6"/>
    <n v="1"/>
    <n v="800"/>
  </r>
  <r>
    <s v="Hrishita Shroff"/>
    <n v="23"/>
    <s v="Male"/>
    <x v="3"/>
    <d v="2024-10-23T00:00:00"/>
    <d v="2025-03-05T00:00:00"/>
    <n v="1800"/>
    <n v="23"/>
    <x v="1"/>
    <x v="15"/>
    <n v="4"/>
    <n v="7200"/>
  </r>
  <r>
    <s v="Oorja Sachar"/>
    <n v="27"/>
    <s v="Female"/>
    <x v="1"/>
    <d v="2024-01-21T00:00:00"/>
    <d v="2024-12-26T00:00:00"/>
    <n v="1200"/>
    <n v="27"/>
    <x v="1"/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M001"/>
    <s v="Anay Shanker"/>
    <n v="59"/>
    <x v="0"/>
    <s v="Basic"/>
    <d v="2023-11-05T00:00:00"/>
    <d v="2024-05-13T00:00:00"/>
    <n v="800"/>
    <n v="25"/>
    <x v="0"/>
    <s v="Hiran Shan"/>
    <n v="6"/>
    <n v="4800"/>
    <s v="Yes"/>
  </r>
  <r>
    <s v="M002"/>
    <s v="Parinaaz Shanker"/>
    <n v="27"/>
    <x v="0"/>
    <s v="Basic"/>
    <d v="2025-02-26T00:00:00"/>
    <d v="2025-03-24T00:00:00"/>
    <n v="800"/>
    <n v="20"/>
    <x v="1"/>
    <s v="Kiara Kakar"/>
    <n v="1"/>
    <n v="800"/>
    <s v="Yes"/>
  </r>
  <r>
    <s v="M003"/>
    <s v="Aniruddh Batra"/>
    <n v="24"/>
    <x v="0"/>
    <s v="Standard"/>
    <d v="2023-09-22T00:00:00"/>
    <d v="2024-03-20T00:00:00"/>
    <n v="1200"/>
    <n v="18"/>
    <x v="2"/>
    <s v="Jhanvi Chaudhary"/>
    <n v="6"/>
    <n v="7200"/>
    <s v="Yes"/>
  </r>
  <r>
    <s v="M004"/>
    <s v="Madhup Kapur"/>
    <n v="31"/>
    <x v="1"/>
    <s v="Standard"/>
    <d v="2024-07-06T00:00:00"/>
    <d v="2024-10-22T00:00:00"/>
    <n v="1200"/>
    <n v="16"/>
    <x v="2"/>
    <s v="Tara Swaminathan"/>
    <n v="4"/>
    <n v="4800"/>
    <s v="Yes"/>
  </r>
  <r>
    <s v="M005"/>
    <s v="Rasha Kakar"/>
    <n v="19"/>
    <x v="0"/>
    <s v="Family"/>
    <d v="2023-12-26T00:00:00"/>
    <d v="2024-07-28T00:00:00"/>
    <n v="2500"/>
    <n v="12"/>
    <x v="0"/>
    <s v="Madhav Singh"/>
    <n v="7"/>
    <n v="17500"/>
    <s v="Yes"/>
  </r>
  <r>
    <s v="M006"/>
    <s v="Ehsaan Batra"/>
    <n v="40"/>
    <x v="0"/>
    <s v="Basic"/>
    <d v="2024-01-26T00:00:00"/>
    <d v="2024-04-10T00:00:00"/>
    <n v="800"/>
    <n v="14"/>
    <x v="3"/>
    <s v="Shray Ramakrishnan"/>
    <n v="3"/>
    <n v="2400"/>
    <s v="Yes"/>
  </r>
  <r>
    <s v="M007"/>
    <s v="Zara Bains"/>
    <n v="41"/>
    <x v="1"/>
    <s v="Basic"/>
    <d v="2024-10-23T00:00:00"/>
    <d v="2025-01-20T00:00:00"/>
    <n v="800"/>
    <n v="25"/>
    <x v="1"/>
    <m/>
    <n v="3"/>
    <n v="2400"/>
    <s v="Yes"/>
  </r>
  <r>
    <s v="M008"/>
    <s v="Uthkarsh Baral"/>
    <n v="43"/>
    <x v="0"/>
    <s v="Premium"/>
    <d v="2024-06-07T00:00:00"/>
    <d v="2024-09-28T00:00:00"/>
    <n v="1800"/>
    <n v="28"/>
    <x v="4"/>
    <m/>
    <n v="4"/>
    <n v="7200"/>
    <s v="Yes"/>
  </r>
  <r>
    <s v="M009"/>
    <s v="Kashvi Char"/>
    <n v="42"/>
    <x v="0"/>
    <s v="Basic"/>
    <d v="2024-10-04T00:00:00"/>
    <d v="2024-10-17T00:00:00"/>
    <n v="800"/>
    <n v="3"/>
    <x v="4"/>
    <s v="Nitara Comar"/>
    <n v="0"/>
    <n v="0"/>
    <s v="Yes"/>
  </r>
  <r>
    <s v="M010"/>
    <s v="Dhanush Varma"/>
    <n v="37"/>
    <x v="0"/>
    <s v="Standard"/>
    <d v="2023-10-03T00:00:00"/>
    <d v="2023-12-20T00:00:00"/>
    <n v="1200"/>
    <n v="29"/>
    <x v="3"/>
    <s v="Ranbir Karan"/>
    <n v="3"/>
    <n v="3600"/>
    <s v="Yes"/>
  </r>
  <r>
    <s v="M011"/>
    <s v="Ishaan Goyal"/>
    <n v="48"/>
    <x v="1"/>
    <s v="Standard"/>
    <d v="2024-01-06T00:00:00"/>
    <d v="2024-06-16T00:00:00"/>
    <n v="1200"/>
    <n v="13"/>
    <x v="0"/>
    <s v="Rati Sanghvi"/>
    <n v="5"/>
    <n v="6000"/>
    <s v="Yes"/>
  </r>
  <r>
    <s v="M012"/>
    <s v="Mahika Ravi"/>
    <n v="36"/>
    <x v="0"/>
    <s v="Standard"/>
    <d v="2023-08-16T00:00:00"/>
    <d v="2024-10-03T00:00:00"/>
    <n v="1200"/>
    <n v="19"/>
    <x v="4"/>
    <s v="Ishaan Kashyap"/>
    <n v="14"/>
    <n v="16800"/>
    <s v="Yes"/>
  </r>
  <r>
    <s v="M013"/>
    <s v="Purab Reddy"/>
    <n v="48"/>
    <x v="1"/>
    <s v="Premium"/>
    <d v="2024-09-21T00:00:00"/>
    <d v="2024-12-15T00:00:00"/>
    <n v="1800"/>
    <n v="22"/>
    <x v="4"/>
    <m/>
    <n v="3"/>
    <n v="5400"/>
    <s v="Yes"/>
  </r>
  <r>
    <s v="M014"/>
    <s v="Tiya Soni"/>
    <n v="39"/>
    <x v="0"/>
    <s v="Standard"/>
    <d v="2023-05-19T00:00:00"/>
    <d v="2023-11-12T00:00:00"/>
    <n v="1200"/>
    <n v="28"/>
    <x v="3"/>
    <m/>
    <n v="6"/>
    <n v="7200"/>
    <s v="Yes"/>
  </r>
  <r>
    <s v="M015"/>
    <s v="Zara Dugar"/>
    <n v="44"/>
    <x v="1"/>
    <s v="Basic"/>
    <d v="2024-02-11T00:00:00"/>
    <d v="2024-09-05T00:00:00"/>
    <n v="800"/>
    <n v="8"/>
    <x v="2"/>
    <m/>
    <n v="7"/>
    <n v="5600"/>
    <s v="Yes"/>
  </r>
  <r>
    <s v="M016"/>
    <s v="Lakshit Mander"/>
    <n v="39"/>
    <x v="0"/>
    <s v="Family"/>
    <d v="2025-02-14T00:00:00"/>
    <d v="2025-03-16T00:00:00"/>
    <n v="2500"/>
    <n v="14"/>
    <x v="4"/>
    <m/>
    <n v="1"/>
    <n v="2500"/>
    <s v="Yes"/>
  </r>
  <r>
    <s v="M017"/>
    <s v="Neysa Krish"/>
    <n v="35"/>
    <x v="0"/>
    <s v="Standard"/>
    <d v="2024-02-07T00:00:00"/>
    <d v="2025-01-28T00:00:00"/>
    <n v="1200"/>
    <n v="25"/>
    <x v="2"/>
    <m/>
    <n v="12"/>
    <n v="14400"/>
    <s v="Yes"/>
  </r>
  <r>
    <s v="M018"/>
    <s v="Prerak Boase"/>
    <n v="56"/>
    <x v="1"/>
    <s v="Family"/>
    <d v="2023-10-14T00:00:00"/>
    <d v="2024-12-23T00:00:00"/>
    <n v="2500"/>
    <n v="13"/>
    <x v="5"/>
    <m/>
    <n v="15"/>
    <n v="37500"/>
    <s v="Yes"/>
  </r>
  <r>
    <s v="M019"/>
    <s v="Siya Master"/>
    <n v="27"/>
    <x v="1"/>
    <s v="Basic"/>
    <d v="2024-03-03T00:00:00"/>
    <d v="2025-01-07T00:00:00"/>
    <n v="800"/>
    <n v="26"/>
    <x v="3"/>
    <m/>
    <n v="10"/>
    <n v="8000"/>
    <s v="Yes"/>
  </r>
  <r>
    <s v="M020"/>
    <s v="Madhup Biswas"/>
    <n v="28"/>
    <x v="0"/>
    <s v="Family"/>
    <d v="2024-05-05T00:00:00"/>
    <d v="2024-11-12T00:00:00"/>
    <n v="2500"/>
    <n v="21"/>
    <x v="3"/>
    <s v="Tanya Bajwa"/>
    <n v="6"/>
    <n v="15000"/>
    <s v="Yes"/>
  </r>
  <r>
    <s v="M021"/>
    <s v="Indrans Ratti"/>
    <n v="57"/>
    <x v="1"/>
    <s v="Premium"/>
    <d v="2023-08-08T00:00:00"/>
    <d v="2025-01-17T00:00:00"/>
    <n v="1800"/>
    <n v="19"/>
    <x v="3"/>
    <m/>
    <n v="18"/>
    <n v="32400"/>
    <s v="Yes"/>
  </r>
  <r>
    <s v="M022"/>
    <s v="Kimaya Balay"/>
    <n v="26"/>
    <x v="1"/>
    <s v="Premium"/>
    <d v="2024-01-29T00:00:00"/>
    <d v="2024-11-20T00:00:00"/>
    <n v="1800"/>
    <n v="5"/>
    <x v="0"/>
    <m/>
    <n v="10"/>
    <n v="18000"/>
    <s v="Yes"/>
  </r>
  <r>
    <s v="M023"/>
    <s v="Eva Dass"/>
    <n v="48"/>
    <x v="0"/>
    <s v="Premium"/>
    <d v="2024-06-08T00:00:00"/>
    <d v="2024-06-12T00:00:00"/>
    <n v="1800"/>
    <n v="18"/>
    <x v="5"/>
    <m/>
    <n v="0"/>
    <n v="0"/>
    <s v="Yes"/>
  </r>
  <r>
    <s v="M024"/>
    <s v="Pihu Wali"/>
    <n v="25"/>
    <x v="1"/>
    <s v="Standard"/>
    <d v="2024-05-27T00:00:00"/>
    <d v="2025-03-14T00:00:00"/>
    <n v="1200"/>
    <n v="6"/>
    <x v="0"/>
    <m/>
    <n v="10"/>
    <n v="12000"/>
    <s v="Yes"/>
  </r>
  <r>
    <s v="M025"/>
    <s v="Tiya Rege"/>
    <n v="53"/>
    <x v="0"/>
    <s v="Premium"/>
    <d v="2023-12-26T00:00:00"/>
    <d v="2024-03-21T00:00:00"/>
    <n v="1800"/>
    <n v="17"/>
    <x v="3"/>
    <s v="Adira Brar"/>
    <n v="3"/>
    <n v="5400"/>
    <s v="Yes"/>
  </r>
  <r>
    <s v="M026"/>
    <s v="Aarav Sen"/>
    <n v="42"/>
    <x v="1"/>
    <s v="Standard"/>
    <d v="2025-02-14T00:00:00"/>
    <d v="2025-03-11T00:00:00"/>
    <n v="1200"/>
    <n v="3"/>
    <x v="5"/>
    <m/>
    <n v="1"/>
    <n v="1200"/>
    <s v="Yes"/>
  </r>
  <r>
    <s v="M027"/>
    <s v="Dishani Bera"/>
    <n v="24"/>
    <x v="0"/>
    <s v="Family"/>
    <d v="2025-02-10T00:00:00"/>
    <d v="2025-03-10T00:00:00"/>
    <n v="2500"/>
    <n v="28"/>
    <x v="3"/>
    <m/>
    <n v="1"/>
    <n v="2500"/>
    <s v="Yes"/>
  </r>
  <r>
    <s v="M028"/>
    <s v="Indrans Grover"/>
    <n v="53"/>
    <x v="0"/>
    <s v="Standard"/>
    <d v="2024-11-18T00:00:00"/>
    <d v="2024-12-19T00:00:00"/>
    <n v="1200"/>
    <n v="23"/>
    <x v="1"/>
    <m/>
    <n v="1"/>
    <n v="1200"/>
    <s v="Yes"/>
  </r>
  <r>
    <s v="M029"/>
    <s v="Kismat Edwin"/>
    <n v="29"/>
    <x v="1"/>
    <s v="Family"/>
    <d v="2024-04-19T00:00:00"/>
    <d v="2024-04-26T00:00:00"/>
    <n v="2500"/>
    <n v="8"/>
    <x v="2"/>
    <m/>
    <n v="0"/>
    <n v="0"/>
    <s v="Yes"/>
  </r>
  <r>
    <s v="M030"/>
    <s v="Taran Vyas"/>
    <n v="31"/>
    <x v="1"/>
    <s v="Family"/>
    <d v="2025-01-10T00:00:00"/>
    <d v="2025-03-29T00:00:00"/>
    <n v="2500"/>
    <n v="23"/>
    <x v="4"/>
    <s v="Nakul Balakrishnan"/>
    <n v="3"/>
    <n v="7500"/>
    <s v="Yes"/>
  </r>
  <r>
    <s v="M031"/>
    <s v="Jiya Baral"/>
    <n v="52"/>
    <x v="1"/>
    <s v="Basic"/>
    <d v="2023-06-11T00:00:00"/>
    <d v="2024-12-30T00:00:00"/>
    <n v="800"/>
    <n v="9"/>
    <x v="5"/>
    <s v="Darshit Sidhu"/>
    <n v="19"/>
    <n v="15200"/>
    <s v="Yes"/>
  </r>
  <r>
    <s v="M032"/>
    <s v="Gokul Sahni"/>
    <n v="20"/>
    <x v="0"/>
    <s v="Standard"/>
    <d v="2024-04-09T00:00:00"/>
    <d v="2024-11-08T00:00:00"/>
    <n v="1200"/>
    <n v="2"/>
    <x v="3"/>
    <m/>
    <n v="7"/>
    <n v="8400"/>
    <s v="Yes"/>
  </r>
  <r>
    <s v="M033"/>
    <s v="Prerak Lalla"/>
    <n v="22"/>
    <x v="0"/>
    <s v="Basic"/>
    <d v="2025-02-11T00:00:00"/>
    <d v="2025-03-24T00:00:00"/>
    <n v="800"/>
    <n v="30"/>
    <x v="3"/>
    <m/>
    <n v="1"/>
    <n v="800"/>
    <s v="Yes"/>
  </r>
  <r>
    <s v="M034"/>
    <s v="Hrishita Shroff"/>
    <n v="23"/>
    <x v="0"/>
    <s v="Premium"/>
    <d v="2024-10-23T00:00:00"/>
    <d v="2025-03-05T00:00:00"/>
    <n v="1800"/>
    <n v="23"/>
    <x v="1"/>
    <s v="Riya Dugal"/>
    <n v="4"/>
    <n v="7200"/>
    <s v="Yes"/>
  </r>
  <r>
    <s v="M035"/>
    <s v="Oorja Sachar"/>
    <n v="27"/>
    <x v="1"/>
    <s v="Standard"/>
    <d v="2024-01-21T00:00:00"/>
    <d v="2024-12-26T00:00:00"/>
    <n v="1200"/>
    <n v="27"/>
    <x v="1"/>
    <m/>
    <m/>
    <m/>
    <s v="No"/>
  </r>
  <r>
    <m/>
    <m/>
    <m/>
    <x v="2"/>
    <m/>
    <m/>
    <m/>
    <m/>
    <m/>
    <x v="6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M001"/>
    <s v="Anay Shanker"/>
    <n v="59"/>
    <s v="Male"/>
    <x v="0"/>
    <d v="2023-11-05T00:00:00"/>
    <d v="2024-05-13T00:00:00"/>
    <n v="800"/>
    <n v="25"/>
    <s v="Bengaluru"/>
    <s v="Hiran Shan"/>
    <n v="6"/>
    <n v="4800"/>
    <s v="Yes"/>
    <x v="0"/>
  </r>
  <r>
    <s v="M002"/>
    <s v="Parinaaz Shanker"/>
    <n v="27"/>
    <s v="Male"/>
    <x v="0"/>
    <d v="2025-02-26T00:00:00"/>
    <d v="2025-03-24T00:00:00"/>
    <n v="800"/>
    <n v="20"/>
    <s v="Pune"/>
    <s v="Kiara Kakar"/>
    <n v="1"/>
    <n v="800"/>
    <s v="Yes"/>
    <x v="1"/>
  </r>
  <r>
    <s v="M003"/>
    <s v="Aniruddh Batra"/>
    <n v="24"/>
    <s v="Male"/>
    <x v="1"/>
    <d v="2023-09-22T00:00:00"/>
    <d v="2024-03-20T00:00:00"/>
    <n v="1200"/>
    <n v="18"/>
    <s v="Hyderabad"/>
    <s v="Jhanvi Chaudhary"/>
    <n v="6"/>
    <n v="7200"/>
    <s v="Yes"/>
    <x v="1"/>
  </r>
  <r>
    <s v="M004"/>
    <s v="Madhup Kapur"/>
    <n v="31"/>
    <s v="Female"/>
    <x v="1"/>
    <d v="2024-07-06T00:00:00"/>
    <d v="2024-10-22T00:00:00"/>
    <n v="1200"/>
    <n v="16"/>
    <s v="Hyderabad"/>
    <s v="Tara Swaminathan"/>
    <n v="4"/>
    <n v="4800"/>
    <s v="Yes"/>
    <x v="2"/>
  </r>
  <r>
    <s v="M005"/>
    <s v="Rasha Kakar"/>
    <n v="19"/>
    <s v="Male"/>
    <x v="2"/>
    <d v="2023-12-26T00:00:00"/>
    <d v="2024-07-28T00:00:00"/>
    <n v="2500"/>
    <n v="12"/>
    <s v="Bengaluru"/>
    <s v="Madhav Singh"/>
    <n v="7"/>
    <n v="17500"/>
    <s v="Yes"/>
    <x v="1"/>
  </r>
  <r>
    <s v="M006"/>
    <s v="Ehsaan Batra"/>
    <n v="40"/>
    <s v="Male"/>
    <x v="0"/>
    <d v="2024-01-26T00:00:00"/>
    <d v="2024-04-10T00:00:00"/>
    <n v="800"/>
    <n v="14"/>
    <s v="Mumbai"/>
    <s v="Shray Ramakrishnan"/>
    <n v="3"/>
    <n v="2400"/>
    <s v="Yes"/>
    <x v="2"/>
  </r>
  <r>
    <s v="M007"/>
    <s v="Zara Bains"/>
    <n v="41"/>
    <s v="Female"/>
    <x v="0"/>
    <d v="2024-10-23T00:00:00"/>
    <d v="2025-01-20T00:00:00"/>
    <n v="800"/>
    <n v="25"/>
    <s v="Pune"/>
    <m/>
    <n v="3"/>
    <n v="2400"/>
    <s v="Yes"/>
    <x v="2"/>
  </r>
  <r>
    <s v="M008"/>
    <s v="Uthkarsh Baral"/>
    <n v="43"/>
    <s v="Male"/>
    <x v="3"/>
    <d v="2024-06-07T00:00:00"/>
    <d v="2024-09-28T00:00:00"/>
    <n v="1800"/>
    <n v="28"/>
    <s v="Kolkata"/>
    <m/>
    <n v="4"/>
    <n v="7200"/>
    <s v="Yes"/>
    <x v="2"/>
  </r>
  <r>
    <s v="M009"/>
    <s v="Kashvi Char"/>
    <n v="42"/>
    <s v="Male"/>
    <x v="0"/>
    <d v="2024-10-04T00:00:00"/>
    <d v="2024-10-17T00:00:00"/>
    <n v="800"/>
    <n v="3"/>
    <s v="Kolkata"/>
    <s v="Nitara Comar"/>
    <n v="0"/>
    <n v="0"/>
    <s v="Yes"/>
    <x v="2"/>
  </r>
  <r>
    <s v="M010"/>
    <s v="Dhanush Varma"/>
    <n v="37"/>
    <s v="Male"/>
    <x v="1"/>
    <d v="2023-10-03T00:00:00"/>
    <d v="2023-12-20T00:00:00"/>
    <n v="1200"/>
    <n v="29"/>
    <s v="Mumbai"/>
    <s v="Ranbir Karan"/>
    <n v="3"/>
    <n v="3600"/>
    <s v="Yes"/>
    <x v="2"/>
  </r>
  <r>
    <s v="M011"/>
    <s v="Ishaan Goyal"/>
    <n v="48"/>
    <s v="Female"/>
    <x v="1"/>
    <d v="2024-01-06T00:00:00"/>
    <d v="2024-06-16T00:00:00"/>
    <n v="1200"/>
    <n v="13"/>
    <s v="Bengaluru"/>
    <s v="Rati Sanghvi"/>
    <n v="5"/>
    <n v="6000"/>
    <s v="Yes"/>
    <x v="0"/>
  </r>
  <r>
    <s v="M012"/>
    <s v="Mahika Ravi"/>
    <n v="36"/>
    <s v="Male"/>
    <x v="1"/>
    <d v="2023-08-16T00:00:00"/>
    <d v="2024-10-03T00:00:00"/>
    <n v="1200"/>
    <n v="19"/>
    <s v="Kolkata"/>
    <s v="Ishaan Kashyap"/>
    <n v="14"/>
    <n v="16800"/>
    <s v="Yes"/>
    <x v="2"/>
  </r>
  <r>
    <s v="M013"/>
    <s v="Purab Reddy"/>
    <n v="48"/>
    <s v="Female"/>
    <x v="3"/>
    <d v="2024-09-21T00:00:00"/>
    <d v="2024-12-15T00:00:00"/>
    <n v="1800"/>
    <n v="22"/>
    <s v="Kolkata"/>
    <m/>
    <n v="3"/>
    <n v="5400"/>
    <s v="Yes"/>
    <x v="0"/>
  </r>
  <r>
    <s v="M014"/>
    <s v="Tiya Soni"/>
    <n v="39"/>
    <s v="Male"/>
    <x v="1"/>
    <d v="2023-05-19T00:00:00"/>
    <d v="2023-11-12T00:00:00"/>
    <n v="1200"/>
    <n v="28"/>
    <s v="Mumbai"/>
    <m/>
    <n v="6"/>
    <n v="7200"/>
    <s v="Yes"/>
    <x v="2"/>
  </r>
  <r>
    <s v="M015"/>
    <s v="Zara Dugar"/>
    <n v="44"/>
    <s v="Female"/>
    <x v="0"/>
    <d v="2024-02-11T00:00:00"/>
    <d v="2024-09-05T00:00:00"/>
    <n v="800"/>
    <n v="8"/>
    <s v="Hyderabad"/>
    <m/>
    <n v="7"/>
    <n v="5600"/>
    <s v="Yes"/>
    <x v="2"/>
  </r>
  <r>
    <s v="M016"/>
    <s v="Lakshit Mander"/>
    <n v="39"/>
    <s v="Male"/>
    <x v="2"/>
    <d v="2025-02-14T00:00:00"/>
    <d v="2025-03-16T00:00:00"/>
    <n v="2500"/>
    <n v="14"/>
    <s v="Kolkata"/>
    <m/>
    <n v="1"/>
    <n v="2500"/>
    <s v="Yes"/>
    <x v="2"/>
  </r>
  <r>
    <s v="M017"/>
    <s v="Neysa Krish"/>
    <n v="35"/>
    <s v="Male"/>
    <x v="1"/>
    <d v="2024-02-07T00:00:00"/>
    <d v="2025-01-28T00:00:00"/>
    <n v="1200"/>
    <n v="25"/>
    <s v="Hyderabad"/>
    <m/>
    <n v="12"/>
    <n v="14400"/>
    <s v="Yes"/>
    <x v="2"/>
  </r>
  <r>
    <s v="M018"/>
    <s v="Prerak Boase"/>
    <n v="56"/>
    <s v="Female"/>
    <x v="2"/>
    <d v="2023-10-14T00:00:00"/>
    <d v="2024-12-23T00:00:00"/>
    <n v="2500"/>
    <n v="13"/>
    <s v="Delhi"/>
    <m/>
    <n v="15"/>
    <n v="37500"/>
    <s v="Yes"/>
    <x v="0"/>
  </r>
  <r>
    <s v="M019"/>
    <s v="Siya Master"/>
    <n v="27"/>
    <s v="Female"/>
    <x v="0"/>
    <d v="2024-03-03T00:00:00"/>
    <d v="2025-01-07T00:00:00"/>
    <n v="800"/>
    <n v="26"/>
    <s v="Mumbai"/>
    <m/>
    <n v="10"/>
    <n v="8000"/>
    <s v="Yes"/>
    <x v="1"/>
  </r>
  <r>
    <s v="M020"/>
    <s v="Madhup Biswas"/>
    <n v="28"/>
    <s v="Male"/>
    <x v="2"/>
    <d v="2024-05-05T00:00:00"/>
    <d v="2024-11-12T00:00:00"/>
    <n v="2500"/>
    <n v="21"/>
    <s v="Mumbai"/>
    <s v="Tanya Bajwa"/>
    <n v="6"/>
    <n v="15000"/>
    <s v="Yes"/>
    <x v="1"/>
  </r>
  <r>
    <s v="M021"/>
    <s v="Indrans Ratti"/>
    <n v="57"/>
    <s v="Female"/>
    <x v="3"/>
    <d v="2023-08-08T00:00:00"/>
    <d v="2025-01-17T00:00:00"/>
    <n v="1800"/>
    <n v="19"/>
    <s v="Mumbai"/>
    <m/>
    <n v="18"/>
    <n v="32400"/>
    <s v="Yes"/>
    <x v="0"/>
  </r>
  <r>
    <s v="M022"/>
    <s v="Kimaya Balay"/>
    <n v="26"/>
    <s v="Female"/>
    <x v="3"/>
    <d v="2024-01-29T00:00:00"/>
    <d v="2024-11-20T00:00:00"/>
    <n v="1800"/>
    <n v="5"/>
    <s v="Bengaluru"/>
    <m/>
    <n v="10"/>
    <n v="18000"/>
    <s v="Yes"/>
    <x v="1"/>
  </r>
  <r>
    <s v="M023"/>
    <s v="Eva Dass"/>
    <n v="48"/>
    <s v="Male"/>
    <x v="3"/>
    <d v="2024-06-08T00:00:00"/>
    <d v="2024-06-12T00:00:00"/>
    <n v="1800"/>
    <n v="18"/>
    <s v="Delhi"/>
    <m/>
    <n v="0"/>
    <n v="0"/>
    <s v="Yes"/>
    <x v="0"/>
  </r>
  <r>
    <s v="M024"/>
    <s v="Pihu Wali"/>
    <n v="25"/>
    <s v="Female"/>
    <x v="1"/>
    <d v="2024-05-27T00:00:00"/>
    <d v="2025-03-14T00:00:00"/>
    <n v="1200"/>
    <n v="6"/>
    <s v="Bengaluru"/>
    <m/>
    <n v="10"/>
    <n v="12000"/>
    <s v="Yes"/>
    <x v="1"/>
  </r>
  <r>
    <s v="M025"/>
    <s v="Tiya Rege"/>
    <n v="53"/>
    <s v="Male"/>
    <x v="3"/>
    <d v="2023-12-26T00:00:00"/>
    <d v="2024-03-21T00:00:00"/>
    <n v="1800"/>
    <n v="17"/>
    <s v="Mumbai"/>
    <s v="Adira Brar"/>
    <n v="3"/>
    <n v="5400"/>
    <s v="Yes"/>
    <x v="0"/>
  </r>
  <r>
    <s v="M026"/>
    <s v="Aarav Sen"/>
    <n v="42"/>
    <s v="Female"/>
    <x v="1"/>
    <d v="2025-02-14T00:00:00"/>
    <d v="2025-03-11T00:00:00"/>
    <n v="1200"/>
    <n v="3"/>
    <s v="Delhi"/>
    <m/>
    <n v="1"/>
    <n v="1200"/>
    <s v="Yes"/>
    <x v="2"/>
  </r>
  <r>
    <s v="M027"/>
    <s v="Dishani Bera"/>
    <n v="24"/>
    <s v="Male"/>
    <x v="2"/>
    <d v="2025-02-10T00:00:00"/>
    <d v="2025-03-10T00:00:00"/>
    <n v="2500"/>
    <n v="28"/>
    <s v="Mumbai"/>
    <m/>
    <n v="1"/>
    <n v="2500"/>
    <s v="Yes"/>
    <x v="1"/>
  </r>
  <r>
    <s v="M028"/>
    <s v="Indrans Grover"/>
    <n v="53"/>
    <s v="Male"/>
    <x v="1"/>
    <d v="2024-11-18T00:00:00"/>
    <d v="2024-12-19T00:00:00"/>
    <n v="1200"/>
    <n v="23"/>
    <s v="Pune"/>
    <m/>
    <n v="1"/>
    <n v="1200"/>
    <s v="Yes"/>
    <x v="0"/>
  </r>
  <r>
    <s v="M029"/>
    <s v="Kismat Edwin"/>
    <n v="29"/>
    <s v="Female"/>
    <x v="2"/>
    <d v="2024-04-19T00:00:00"/>
    <d v="2024-04-26T00:00:00"/>
    <n v="2500"/>
    <n v="8"/>
    <s v="Hyderabad"/>
    <m/>
    <n v="0"/>
    <n v="0"/>
    <s v="Yes"/>
    <x v="1"/>
  </r>
  <r>
    <s v="M030"/>
    <s v="Taran Vyas"/>
    <n v="31"/>
    <s v="Female"/>
    <x v="2"/>
    <d v="2025-01-10T00:00:00"/>
    <d v="2025-03-29T00:00:00"/>
    <n v="2500"/>
    <n v="23"/>
    <s v="Kolkata"/>
    <s v="Nakul Balakrishnan"/>
    <n v="3"/>
    <n v="7500"/>
    <s v="Yes"/>
    <x v="2"/>
  </r>
  <r>
    <s v="M031"/>
    <s v="Jiya Baral"/>
    <n v="52"/>
    <s v="Female"/>
    <x v="0"/>
    <d v="2023-06-11T00:00:00"/>
    <d v="2024-12-30T00:00:00"/>
    <n v="800"/>
    <n v="9"/>
    <s v="Delhi"/>
    <s v="Darshit Sidhu"/>
    <n v="19"/>
    <n v="15200"/>
    <s v="Yes"/>
    <x v="0"/>
  </r>
  <r>
    <s v="M032"/>
    <s v="Gokul Sahni"/>
    <n v="20"/>
    <s v="Male"/>
    <x v="1"/>
    <d v="2024-04-09T00:00:00"/>
    <d v="2024-11-08T00:00:00"/>
    <n v="1200"/>
    <n v="2"/>
    <s v="Mumbai"/>
    <m/>
    <n v="7"/>
    <n v="8400"/>
    <s v="Yes"/>
    <x v="1"/>
  </r>
  <r>
    <s v="M033"/>
    <s v="Prerak Lalla"/>
    <n v="22"/>
    <s v="Male"/>
    <x v="0"/>
    <d v="2025-02-11T00:00:00"/>
    <d v="2025-03-24T00:00:00"/>
    <n v="800"/>
    <n v="30"/>
    <s v="Mumbai"/>
    <m/>
    <n v="1"/>
    <n v="800"/>
    <s v="Yes"/>
    <x v="1"/>
  </r>
  <r>
    <s v="M034"/>
    <s v="Hrishita Shroff"/>
    <n v="23"/>
    <s v="Male"/>
    <x v="3"/>
    <d v="2024-10-23T00:00:00"/>
    <d v="2025-03-05T00:00:00"/>
    <n v="1800"/>
    <n v="23"/>
    <s v="Pune"/>
    <s v="Riya Dugal"/>
    <n v="4"/>
    <n v="7200"/>
    <s v="Yes"/>
    <x v="1"/>
  </r>
  <r>
    <s v="M035"/>
    <s v="Oorja Sachar"/>
    <n v="27"/>
    <s v="Female"/>
    <x v="1"/>
    <d v="2024-01-21T00:00:00"/>
    <d v="2024-12-26T00:00:00"/>
    <n v="1200"/>
    <n v="27"/>
    <s v="Pune"/>
    <m/>
    <m/>
    <m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FB49F0-7ACA-4033-BADA-19C805745207}" name="PivotTable2" cacheId="229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M11:N14" firstHeaderRow="1" firstDataRow="1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Average of Monthly_Fee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2CA86-41F3-4FAB-A803-53577A0E01FA}" name="PivotTable4" cacheId="229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42:F49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axis="axisRow" compact="0" outline="0" showAll="0">
      <items count="7">
        <item x="0"/>
        <item x="5"/>
        <item x="2"/>
        <item x="4"/>
        <item x="3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_Reven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91571-39EE-48C1-B086-D3A5092C18D7}" name="PivotTable5" cacheId="229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41:H100" firstHeaderRow="1" firstDataRow="1" firstDataCol="3"/>
  <pivotFields count="12"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numFmtId="164" outline="0" showAll="0"/>
    <pivotField compact="0" numFmtId="164" outline="0" showAll="0"/>
    <pivotField compact="0" outline="0" showAll="0"/>
    <pivotField compact="0" outline="0" showAll="0"/>
    <pivotField axis="axisRow" compact="0" outline="0" showAll="0">
      <items count="7">
        <item x="0"/>
        <item x="5"/>
        <item x="2"/>
        <item x="4"/>
        <item x="3"/>
        <item x="1"/>
        <item t="default"/>
      </items>
    </pivotField>
    <pivotField axis="axisRow" compact="0" outline="0" showAll="0">
      <items count="17">
        <item x="12"/>
        <item x="14"/>
        <item x="0"/>
        <item x="10"/>
        <item x="2"/>
        <item x="1"/>
        <item x="4"/>
        <item x="13"/>
        <item x="7"/>
        <item x="8"/>
        <item x="9"/>
        <item x="15"/>
        <item x="5"/>
        <item x="11"/>
        <item x="3"/>
        <item x="6"/>
        <item t="default"/>
      </items>
    </pivotField>
    <pivotField compact="0" outline="0" showAll="0"/>
    <pivotField dataField="1" compact="0" outline="0" showAll="0"/>
  </pivotFields>
  <rowFields count="3">
    <field x="8"/>
    <field x="9"/>
    <field x="3"/>
  </rowFields>
  <rowItems count="59">
    <i>
      <x/>
      <x v="2"/>
      <x/>
    </i>
    <i t="default" r="1">
      <x v="2"/>
    </i>
    <i r="1">
      <x v="6"/>
      <x v="1"/>
    </i>
    <i t="default" r="1">
      <x v="6"/>
    </i>
    <i r="1">
      <x v="10"/>
      <x v="3"/>
    </i>
    <i t="default" r="1">
      <x v="10"/>
    </i>
    <i r="1">
      <x v="15"/>
      <x v="2"/>
    </i>
    <i r="2">
      <x v="3"/>
    </i>
    <i t="default" r="1">
      <x v="15"/>
    </i>
    <i t="default">
      <x/>
    </i>
    <i>
      <x v="1"/>
      <x v="1"/>
      <x/>
    </i>
    <i t="default" r="1">
      <x v="1"/>
    </i>
    <i r="1">
      <x v="15"/>
      <x v="1"/>
    </i>
    <i r="2">
      <x v="2"/>
    </i>
    <i r="2">
      <x v="3"/>
    </i>
    <i t="default" r="1">
      <x v="15"/>
    </i>
    <i t="default">
      <x v="1"/>
    </i>
    <i>
      <x v="2"/>
      <x v="4"/>
      <x v="3"/>
    </i>
    <i t="default" r="1">
      <x v="4"/>
    </i>
    <i r="1">
      <x v="14"/>
      <x v="3"/>
    </i>
    <i t="default" r="1">
      <x v="14"/>
    </i>
    <i r="1">
      <x v="15"/>
      <x/>
    </i>
    <i r="2">
      <x v="1"/>
    </i>
    <i r="2">
      <x v="3"/>
    </i>
    <i t="default" r="1">
      <x v="15"/>
    </i>
    <i t="default">
      <x v="2"/>
    </i>
    <i>
      <x v="3"/>
      <x v="3"/>
      <x v="3"/>
    </i>
    <i t="default" r="1">
      <x v="3"/>
    </i>
    <i r="1">
      <x v="7"/>
      <x v="1"/>
    </i>
    <i t="default" r="1">
      <x v="7"/>
    </i>
    <i r="1">
      <x v="8"/>
      <x/>
    </i>
    <i t="default" r="1">
      <x v="8"/>
    </i>
    <i r="1">
      <x v="15"/>
      <x v="1"/>
    </i>
    <i r="2">
      <x v="2"/>
    </i>
    <i t="default" r="1">
      <x v="15"/>
    </i>
    <i t="default">
      <x v="3"/>
    </i>
    <i>
      <x v="4"/>
      <x/>
      <x v="2"/>
    </i>
    <i t="default" r="1">
      <x/>
    </i>
    <i r="1">
      <x v="9"/>
      <x v="3"/>
    </i>
    <i t="default" r="1">
      <x v="9"/>
    </i>
    <i r="1">
      <x v="12"/>
      <x/>
    </i>
    <i t="default" r="1">
      <x v="12"/>
    </i>
    <i r="1">
      <x v="13"/>
      <x v="1"/>
    </i>
    <i t="default" r="1">
      <x v="13"/>
    </i>
    <i r="1">
      <x v="15"/>
      <x/>
    </i>
    <i r="2">
      <x v="1"/>
    </i>
    <i r="2">
      <x v="2"/>
    </i>
    <i r="2">
      <x v="3"/>
    </i>
    <i t="default" r="1">
      <x v="15"/>
    </i>
    <i t="default">
      <x v="4"/>
    </i>
    <i>
      <x v="5"/>
      <x v="5"/>
      <x/>
    </i>
    <i t="default" r="1">
      <x v="5"/>
    </i>
    <i r="1">
      <x v="11"/>
      <x v="2"/>
    </i>
    <i t="default" r="1">
      <x v="11"/>
    </i>
    <i r="1">
      <x v="15"/>
      <x/>
    </i>
    <i r="2">
      <x v="3"/>
    </i>
    <i t="default" r="1">
      <x v="15"/>
    </i>
    <i t="default">
      <x v="5"/>
    </i>
    <i t="grand">
      <x/>
    </i>
  </rowItems>
  <colItems count="1">
    <i/>
  </colItems>
  <dataFields count="1">
    <dataField name="Sum of Total_Reven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2429C-F7F8-4698-85A5-2A6A151ACF35}" name="PivotTable2" cacheId="230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42:K48" firstHeaderRow="1" firstDataRow="2" firstDataCol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numFmtId="16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2"/>
        <item x="0"/>
        <item x="1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Count of Column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E35D5E-DE82-480B-8DFE-C411D841AB0F}" name="PivotTable1" cacheId="229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3:E52" firstHeaderRow="1" firstDataRow="2" firstDataCol="1"/>
  <pivotFields count="14">
    <pivotField dataField="1" compact="0" outline="0" showAll="0"/>
    <pivotField compact="0" outline="0" showAll="0"/>
    <pivotField compact="0" outline="0" showAll="0"/>
    <pivotField axis="axisCol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0"/>
        <item x="5"/>
        <item x="2"/>
        <item x="4"/>
        <item x="3"/>
        <item x="1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Column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embership_Type" xr10:uid="{B8DB5516-3E3C-4D6C-B772-B629C1602A78}" sourceName="Membership_Type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ity" xr10:uid="{CAECC336-1A40-4970-A0C3-6D3C29F133D3}" sourceName="City">
  <extLst>
    <x:ext xmlns:x15="http://schemas.microsoft.com/office/spreadsheetml/2010/11/main" uri="{2F2917AC-EB37-4324-AD4E-5DD8C200BD13}">
      <x15:tableSlicerCache tableId="2" column="10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ferred" xr10:uid="{D98D80FF-BEC4-4346-839C-06012B1EF175}" sourceName="Referred">
  <extLst>
    <x:ext xmlns:x15="http://schemas.microsoft.com/office/spreadsheetml/2010/11/main" uri="{2F2917AC-EB37-4324-AD4E-5DD8C200BD13}">
      <x15:tableSlicerCache tableId="2" column="1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mbership_Type" xr10:uid="{88B6FED4-F816-4998-9F06-995B6E27384A}" cache="Slicer_Membership_Type" caption="Membership_Type" rowHeight="228600"/>
  <slicer name="City" xr10:uid="{B16ECA17-EA61-4705-8EF1-DE3D7625F59D}" cache="Slicer_City" caption="City" rowHeight="228600"/>
  <slicer name="Referred" xr10:uid="{5C1C8CA7-B0A2-4EF2-B350-17EAF3ECF245}" cache="Slicer_Referred" caption="Referred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793C6E-FB97-4CA8-A810-51DE3D1124BA}" name="Table2" displayName="Table2" ref="A1:N36" totalsRowShown="0" headerRowDxfId="26">
  <autoFilter ref="A1:N36" xr:uid="{89793C6E-FB97-4CA8-A810-51DE3D1124BA}"/>
  <tableColumns count="14">
    <tableColumn id="1" xr3:uid="{AE1FDD7A-6298-4C0A-BD58-E5504D9C37A2}" name="Column1" dataDxfId="25"/>
    <tableColumn id="2" xr3:uid="{37CE71AB-5960-4BC4-A2EB-470F6622A836}" name="Full_Name" dataDxfId="24"/>
    <tableColumn id="3" xr3:uid="{BE03C81D-96D4-412A-9E56-B87F5743C873}" name="Age" dataDxfId="23"/>
    <tableColumn id="4" xr3:uid="{3D2576B1-2D82-45DB-8CE5-192CC9C691EC}" name="Gender" dataDxfId="22"/>
    <tableColumn id="5" xr3:uid="{86B3DE15-7D38-4237-AEE4-FBD2546F138D}" name="Membership_Type" dataDxfId="21"/>
    <tableColumn id="6" xr3:uid="{DCE07CCF-7D19-4069-B18A-66FE33D477CF}" name="Start_Date" dataDxfId="20"/>
    <tableColumn id="7" xr3:uid="{2F310AAE-C64D-4A5B-AB0E-48F203D4A8F7}" name="End_Date" dataDxfId="19"/>
    <tableColumn id="8" xr3:uid="{290FC939-678C-45B3-A170-4D26D70049A9}" name="Monthly_Fee" dataDxfId="18"/>
    <tableColumn id="9" xr3:uid="{C40E1DFE-D573-4CC6-B3EB-7FF2E70F737C}" name="Attendance" dataDxfId="17"/>
    <tableColumn id="10" xr3:uid="{15941A91-B4C8-4F1D-A870-F97BEE3F2378}" name="City" dataDxfId="16"/>
    <tableColumn id="11" xr3:uid="{F0EB0EAD-9FE1-41F5-A0CF-DDA925D84592}" name="Referred_By"/>
    <tableColumn id="12" xr3:uid="{10064C4B-8BCC-4640-843A-61298B3BC088}" name="Membership_Duration_Months" dataDxfId="15"/>
    <tableColumn id="13" xr3:uid="{535B713A-88C1-4328-A936-A4AAA6C38BA1}" name="Total_Revenue" dataDxfId="14"/>
    <tableColumn id="14" xr3:uid="{E2BE43A8-5BFB-4D54-96A0-CF31A3C3F33D}" name="Referred">
      <calculatedColumnFormula>IF(ISBLANK(M2), "No", "Yes")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AC07F5-44BE-406B-928D-413EDFCC9E7C}" name="Table24" displayName="Table24" ref="A1:O36" totalsRowShown="0" headerRowDxfId="13">
  <autoFilter ref="A1:O36" xr:uid="{67AC07F5-44BE-406B-928D-413EDFCC9E7C}"/>
  <tableColumns count="15">
    <tableColumn id="1" xr3:uid="{E0FC16E0-EC89-4321-AAF3-AB24A5A333C6}" name="Column1" dataDxfId="12"/>
    <tableColumn id="2" xr3:uid="{04360D22-9D47-4999-AD13-4E404EA769D4}" name="Full_Name" dataDxfId="11"/>
    <tableColumn id="3" xr3:uid="{C158EA87-A2CC-4493-9B9A-D29AA2258D55}" name="Age" dataDxfId="10"/>
    <tableColumn id="4" xr3:uid="{2C81D42E-7E05-4FAE-93C1-BC96C10A7F47}" name="Gender" dataDxfId="9"/>
    <tableColumn id="5" xr3:uid="{5F242D3A-0546-476E-AAE1-04CD232DFF30}" name="Membership_Type" dataDxfId="8"/>
    <tableColumn id="6" xr3:uid="{99D77F42-4459-49DD-97E8-BA63533A9696}" name="Start_Date" dataDxfId="7"/>
    <tableColumn id="7" xr3:uid="{29DAB504-04CE-46FF-A9EF-CDBFDB9B4EC4}" name="End_Date" dataDxfId="6"/>
    <tableColumn id="8" xr3:uid="{73A27BAD-8200-40E1-AE16-1262547694C0}" name="Monthly_Fee" dataDxfId="5"/>
    <tableColumn id="9" xr3:uid="{1AC6D654-D8D6-4858-A7D1-CC9EE8B8D638}" name="Attendance" dataDxfId="4"/>
    <tableColumn id="10" xr3:uid="{2698261D-1A91-4E60-9577-11DF1956A2E5}" name="City" dataDxfId="3"/>
    <tableColumn id="11" xr3:uid="{CA8D637D-083E-4F0E-9266-A924D9D77E73}" name="Referred_By"/>
    <tableColumn id="12" xr3:uid="{E9FB743D-7FF5-4131-B7A7-ECD238FB1EFA}" name="Membership_Duration_Months" dataDxfId="2"/>
    <tableColumn id="13" xr3:uid="{39122773-0962-41BD-AAD0-C5F0F5EE3C58}" name="Total_Revenue" dataDxfId="1"/>
    <tableColumn id="14" xr3:uid="{D9132108-A771-4EB2-AECF-6C9E78671ACB}" name="Referred">
      <calculatedColumnFormula>IF(ISBLANK(M2), "No", "Yes")</calculatedColumnFormula>
    </tableColumn>
    <tableColumn id="15" xr3:uid="{7D9B587B-705B-4E1A-9173-331A0D2AB2F2}" name="Age Group" dataDxfId="0">
      <calculatedColumnFormula>IF(C2&lt;=30, "Youth", IF(C2&lt;=45, "Adult", "Senior"))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sqref="A1:K36"/>
    </sheetView>
  </sheetViews>
  <sheetFormatPr defaultColWidth="13.5703125" defaultRowHeight="15" customHeight="1"/>
  <cols>
    <col min="2" max="2" width="16.42578125" customWidth="1"/>
    <col min="11" max="11" width="19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2" t="s">
        <v>11</v>
      </c>
      <c r="C2" s="2">
        <v>59</v>
      </c>
      <c r="D2" s="2" t="s">
        <v>12</v>
      </c>
      <c r="E2" s="2" t="s">
        <v>13</v>
      </c>
      <c r="F2" s="3">
        <v>45235</v>
      </c>
      <c r="G2" s="3">
        <v>45425</v>
      </c>
      <c r="H2" s="2">
        <v>800</v>
      </c>
      <c r="I2" s="2">
        <v>25</v>
      </c>
      <c r="J2" s="2" t="s">
        <v>14</v>
      </c>
      <c r="K2" s="2" t="s">
        <v>15</v>
      </c>
    </row>
    <row r="3" spans="1:11">
      <c r="A3" s="2" t="s">
        <v>16</v>
      </c>
      <c r="B3" s="2" t="s">
        <v>17</v>
      </c>
      <c r="C3" s="2">
        <v>27</v>
      </c>
      <c r="D3" s="2" t="s">
        <v>12</v>
      </c>
      <c r="E3" s="2" t="s">
        <v>13</v>
      </c>
      <c r="F3" s="3">
        <v>45714</v>
      </c>
      <c r="G3" s="3">
        <v>45740</v>
      </c>
      <c r="H3" s="2">
        <v>800</v>
      </c>
      <c r="I3" s="2">
        <v>20</v>
      </c>
      <c r="J3" s="2" t="s">
        <v>18</v>
      </c>
      <c r="K3" s="2" t="s">
        <v>19</v>
      </c>
    </row>
    <row r="4" spans="1:11">
      <c r="A4" s="2" t="s">
        <v>20</v>
      </c>
      <c r="B4" s="2" t="s">
        <v>21</v>
      </c>
      <c r="C4" s="2">
        <v>24</v>
      </c>
      <c r="D4" s="2" t="s">
        <v>12</v>
      </c>
      <c r="E4" s="2" t="s">
        <v>22</v>
      </c>
      <c r="F4" s="3">
        <v>45191</v>
      </c>
      <c r="G4" s="3">
        <v>45371</v>
      </c>
      <c r="H4" s="2">
        <v>1200</v>
      </c>
      <c r="I4" s="2">
        <v>18</v>
      </c>
      <c r="J4" s="2" t="s">
        <v>23</v>
      </c>
      <c r="K4" s="2" t="s">
        <v>24</v>
      </c>
    </row>
    <row r="5" spans="1:11">
      <c r="A5" s="2" t="s">
        <v>25</v>
      </c>
      <c r="B5" s="2" t="s">
        <v>26</v>
      </c>
      <c r="C5" s="2">
        <v>31</v>
      </c>
      <c r="D5" s="2" t="s">
        <v>27</v>
      </c>
      <c r="E5" s="2" t="s">
        <v>22</v>
      </c>
      <c r="F5" s="3">
        <v>45479</v>
      </c>
      <c r="G5" s="3">
        <v>45587</v>
      </c>
      <c r="H5" s="2">
        <v>1200</v>
      </c>
      <c r="I5" s="2">
        <v>16</v>
      </c>
      <c r="J5" s="2" t="s">
        <v>23</v>
      </c>
      <c r="K5" s="2" t="s">
        <v>28</v>
      </c>
    </row>
    <row r="6" spans="1:11">
      <c r="A6" s="2" t="s">
        <v>29</v>
      </c>
      <c r="B6" s="2" t="s">
        <v>30</v>
      </c>
      <c r="C6" s="2">
        <v>19</v>
      </c>
      <c r="D6" s="2" t="s">
        <v>12</v>
      </c>
      <c r="E6" s="2" t="s">
        <v>31</v>
      </c>
      <c r="F6" s="3">
        <v>45286</v>
      </c>
      <c r="G6" s="3">
        <v>45501</v>
      </c>
      <c r="H6" s="2">
        <v>2500</v>
      </c>
      <c r="I6" s="2">
        <v>12</v>
      </c>
      <c r="J6" s="2" t="s">
        <v>14</v>
      </c>
      <c r="K6" s="2" t="s">
        <v>32</v>
      </c>
    </row>
    <row r="7" spans="1:11">
      <c r="A7" s="2" t="s">
        <v>33</v>
      </c>
      <c r="B7" s="2" t="s">
        <v>34</v>
      </c>
      <c r="C7" s="2">
        <v>40</v>
      </c>
      <c r="D7" s="2" t="s">
        <v>12</v>
      </c>
      <c r="E7" s="2" t="s">
        <v>13</v>
      </c>
      <c r="F7" s="3">
        <v>45317</v>
      </c>
      <c r="G7" s="3">
        <v>45392</v>
      </c>
      <c r="H7" s="2">
        <v>800</v>
      </c>
      <c r="I7" s="2">
        <v>14</v>
      </c>
      <c r="J7" s="2" t="s">
        <v>35</v>
      </c>
      <c r="K7" s="2" t="s">
        <v>36</v>
      </c>
    </row>
    <row r="8" spans="1:11">
      <c r="A8" s="2" t="s">
        <v>37</v>
      </c>
      <c r="B8" s="2" t="s">
        <v>38</v>
      </c>
      <c r="C8" s="2">
        <v>41</v>
      </c>
      <c r="D8" s="2" t="s">
        <v>27</v>
      </c>
      <c r="E8" s="2" t="s">
        <v>13</v>
      </c>
      <c r="F8" s="3">
        <v>45588</v>
      </c>
      <c r="G8" s="3">
        <v>45677</v>
      </c>
      <c r="H8" s="2">
        <v>800</v>
      </c>
      <c r="I8" s="2">
        <v>25</v>
      </c>
      <c r="J8" s="2" t="s">
        <v>18</v>
      </c>
    </row>
    <row r="9" spans="1:11">
      <c r="A9" s="2" t="s">
        <v>39</v>
      </c>
      <c r="B9" s="2" t="s">
        <v>40</v>
      </c>
      <c r="C9" s="2">
        <v>43</v>
      </c>
      <c r="D9" s="2" t="s">
        <v>12</v>
      </c>
      <c r="E9" s="2" t="s">
        <v>41</v>
      </c>
      <c r="F9" s="3">
        <v>45450</v>
      </c>
      <c r="G9" s="3">
        <v>45563</v>
      </c>
      <c r="H9" s="2">
        <v>1800</v>
      </c>
      <c r="I9" s="2">
        <v>28</v>
      </c>
      <c r="J9" s="2" t="s">
        <v>42</v>
      </c>
    </row>
    <row r="10" spans="1:11">
      <c r="A10" s="2" t="s">
        <v>43</v>
      </c>
      <c r="B10" s="2" t="s">
        <v>44</v>
      </c>
      <c r="C10" s="2">
        <v>42</v>
      </c>
      <c r="D10" s="2" t="s">
        <v>12</v>
      </c>
      <c r="E10" s="2" t="s">
        <v>13</v>
      </c>
      <c r="F10" s="3">
        <v>45569</v>
      </c>
      <c r="G10" s="3">
        <v>45582</v>
      </c>
      <c r="H10" s="2">
        <v>800</v>
      </c>
      <c r="I10" s="2">
        <v>3</v>
      </c>
      <c r="J10" s="2" t="s">
        <v>42</v>
      </c>
      <c r="K10" s="2" t="s">
        <v>45</v>
      </c>
    </row>
    <row r="11" spans="1:11">
      <c r="A11" s="2" t="s">
        <v>46</v>
      </c>
      <c r="B11" s="2" t="s">
        <v>47</v>
      </c>
      <c r="C11" s="2">
        <v>37</v>
      </c>
      <c r="D11" s="2" t="s">
        <v>12</v>
      </c>
      <c r="E11" s="2" t="s">
        <v>22</v>
      </c>
      <c r="F11" s="3">
        <v>45202</v>
      </c>
      <c r="G11" s="3">
        <v>45280</v>
      </c>
      <c r="H11" s="2">
        <v>1200</v>
      </c>
      <c r="I11" s="2">
        <v>29</v>
      </c>
      <c r="J11" s="2" t="s">
        <v>35</v>
      </c>
      <c r="K11" s="2" t="s">
        <v>48</v>
      </c>
    </row>
    <row r="12" spans="1:11">
      <c r="A12" s="2" t="s">
        <v>49</v>
      </c>
      <c r="B12" s="2" t="s">
        <v>50</v>
      </c>
      <c r="C12" s="2">
        <v>48</v>
      </c>
      <c r="D12" s="2" t="s">
        <v>27</v>
      </c>
      <c r="E12" s="2" t="s">
        <v>22</v>
      </c>
      <c r="F12" s="3">
        <v>45297</v>
      </c>
      <c r="G12" s="3">
        <v>45459</v>
      </c>
      <c r="H12" s="2">
        <v>1200</v>
      </c>
      <c r="I12" s="2">
        <v>13</v>
      </c>
      <c r="J12" s="2" t="s">
        <v>14</v>
      </c>
      <c r="K12" s="2" t="s">
        <v>51</v>
      </c>
    </row>
    <row r="13" spans="1:11">
      <c r="A13" s="2" t="s">
        <v>52</v>
      </c>
      <c r="B13" s="2" t="s">
        <v>53</v>
      </c>
      <c r="C13" s="2">
        <v>36</v>
      </c>
      <c r="D13" s="2" t="s">
        <v>12</v>
      </c>
      <c r="E13" s="2" t="s">
        <v>22</v>
      </c>
      <c r="F13" s="3">
        <v>45154</v>
      </c>
      <c r="G13" s="3">
        <v>45568</v>
      </c>
      <c r="H13" s="2">
        <v>1200</v>
      </c>
      <c r="I13" s="2">
        <v>19</v>
      </c>
      <c r="J13" s="2" t="s">
        <v>42</v>
      </c>
      <c r="K13" s="2" t="s">
        <v>54</v>
      </c>
    </row>
    <row r="14" spans="1:11">
      <c r="A14" s="2" t="s">
        <v>55</v>
      </c>
      <c r="B14" s="2" t="s">
        <v>56</v>
      </c>
      <c r="C14" s="2">
        <v>48</v>
      </c>
      <c r="D14" s="2" t="s">
        <v>27</v>
      </c>
      <c r="E14" s="2" t="s">
        <v>41</v>
      </c>
      <c r="F14" s="3">
        <v>45556</v>
      </c>
      <c r="G14" s="3">
        <v>45641</v>
      </c>
      <c r="H14" s="2">
        <v>1800</v>
      </c>
      <c r="I14" s="2">
        <v>22</v>
      </c>
      <c r="J14" s="2" t="s">
        <v>42</v>
      </c>
    </row>
    <row r="15" spans="1:11">
      <c r="A15" s="2" t="s">
        <v>57</v>
      </c>
      <c r="B15" s="2" t="s">
        <v>58</v>
      </c>
      <c r="C15" s="2">
        <v>39</v>
      </c>
      <c r="D15" s="2" t="s">
        <v>12</v>
      </c>
      <c r="E15" s="2" t="s">
        <v>22</v>
      </c>
      <c r="F15" s="3">
        <v>45065</v>
      </c>
      <c r="G15" s="3">
        <v>45242</v>
      </c>
      <c r="H15" s="2">
        <v>1200</v>
      </c>
      <c r="I15" s="2">
        <v>28</v>
      </c>
      <c r="J15" s="2" t="s">
        <v>35</v>
      </c>
    </row>
    <row r="16" spans="1:11">
      <c r="A16" s="2" t="s">
        <v>59</v>
      </c>
      <c r="B16" s="2" t="s">
        <v>60</v>
      </c>
      <c r="C16" s="2">
        <v>44</v>
      </c>
      <c r="D16" s="2" t="s">
        <v>27</v>
      </c>
      <c r="E16" s="2" t="s">
        <v>13</v>
      </c>
      <c r="F16" s="3">
        <v>45333</v>
      </c>
      <c r="G16" s="3">
        <v>45540</v>
      </c>
      <c r="H16" s="2">
        <v>800</v>
      </c>
      <c r="I16" s="2">
        <v>8</v>
      </c>
      <c r="J16" s="2" t="s">
        <v>23</v>
      </c>
    </row>
    <row r="17" spans="1:11">
      <c r="A17" s="2" t="s">
        <v>61</v>
      </c>
      <c r="B17" s="2" t="s">
        <v>62</v>
      </c>
      <c r="C17" s="2">
        <v>39</v>
      </c>
      <c r="D17" s="2" t="s">
        <v>12</v>
      </c>
      <c r="E17" s="2" t="s">
        <v>31</v>
      </c>
      <c r="F17" s="3">
        <v>45702</v>
      </c>
      <c r="G17" s="3">
        <v>45732</v>
      </c>
      <c r="H17" s="2">
        <v>2500</v>
      </c>
      <c r="I17" s="2">
        <v>14</v>
      </c>
      <c r="J17" s="2" t="s">
        <v>42</v>
      </c>
    </row>
    <row r="18" spans="1:11">
      <c r="A18" s="2" t="s">
        <v>63</v>
      </c>
      <c r="B18" s="2" t="s">
        <v>64</v>
      </c>
      <c r="C18" s="2">
        <v>35</v>
      </c>
      <c r="D18" s="2" t="s">
        <v>12</v>
      </c>
      <c r="E18" s="2" t="s">
        <v>22</v>
      </c>
      <c r="F18" s="3">
        <v>45329</v>
      </c>
      <c r="G18" s="3">
        <v>45685</v>
      </c>
      <c r="H18" s="2">
        <v>1200</v>
      </c>
      <c r="I18" s="2">
        <v>25</v>
      </c>
      <c r="J18" s="2" t="s">
        <v>23</v>
      </c>
    </row>
    <row r="19" spans="1:11">
      <c r="A19" s="2" t="s">
        <v>65</v>
      </c>
      <c r="B19" s="2" t="s">
        <v>66</v>
      </c>
      <c r="C19" s="2">
        <v>56</v>
      </c>
      <c r="D19" s="2" t="s">
        <v>27</v>
      </c>
      <c r="E19" s="2" t="s">
        <v>31</v>
      </c>
      <c r="F19" s="3">
        <v>45213</v>
      </c>
      <c r="G19" s="3">
        <v>45649</v>
      </c>
      <c r="H19" s="2">
        <v>2500</v>
      </c>
      <c r="I19" s="2">
        <v>13</v>
      </c>
      <c r="J19" s="2" t="s">
        <v>67</v>
      </c>
    </row>
    <row r="20" spans="1:11">
      <c r="A20" s="2" t="s">
        <v>68</v>
      </c>
      <c r="B20" s="2" t="s">
        <v>69</v>
      </c>
      <c r="C20" s="2">
        <v>27</v>
      </c>
      <c r="D20" s="2" t="s">
        <v>27</v>
      </c>
      <c r="E20" s="2" t="s">
        <v>13</v>
      </c>
      <c r="F20" s="3">
        <v>45354</v>
      </c>
      <c r="G20" s="3">
        <v>45664</v>
      </c>
      <c r="H20" s="2">
        <v>800</v>
      </c>
      <c r="I20" s="2">
        <v>26</v>
      </c>
      <c r="J20" s="2" t="s">
        <v>35</v>
      </c>
    </row>
    <row r="21" spans="1:11" ht="15.75" customHeight="1">
      <c r="A21" s="2" t="s">
        <v>70</v>
      </c>
      <c r="B21" s="2" t="s">
        <v>71</v>
      </c>
      <c r="C21" s="2">
        <v>28</v>
      </c>
      <c r="D21" s="2" t="s">
        <v>12</v>
      </c>
      <c r="E21" s="2" t="s">
        <v>31</v>
      </c>
      <c r="F21" s="3">
        <v>45417</v>
      </c>
      <c r="G21" s="3">
        <v>45608</v>
      </c>
      <c r="H21" s="2">
        <v>2500</v>
      </c>
      <c r="I21" s="2">
        <v>21</v>
      </c>
      <c r="J21" s="2" t="s">
        <v>35</v>
      </c>
      <c r="K21" s="2" t="s">
        <v>72</v>
      </c>
    </row>
    <row r="22" spans="1:11" ht="15.75" customHeight="1">
      <c r="A22" s="2" t="s">
        <v>73</v>
      </c>
      <c r="B22" s="2" t="s">
        <v>74</v>
      </c>
      <c r="C22" s="2">
        <v>57</v>
      </c>
      <c r="D22" s="2" t="s">
        <v>27</v>
      </c>
      <c r="E22" s="2" t="s">
        <v>41</v>
      </c>
      <c r="F22" s="3">
        <v>45146</v>
      </c>
      <c r="G22" s="3">
        <v>45674</v>
      </c>
      <c r="H22" s="2">
        <v>1800</v>
      </c>
      <c r="I22" s="2">
        <v>19</v>
      </c>
      <c r="J22" s="2" t="s">
        <v>35</v>
      </c>
    </row>
    <row r="23" spans="1:11" ht="15.75" customHeight="1">
      <c r="A23" s="2" t="s">
        <v>75</v>
      </c>
      <c r="B23" s="2" t="s">
        <v>76</v>
      </c>
      <c r="C23" s="2">
        <v>26</v>
      </c>
      <c r="D23" s="2" t="s">
        <v>27</v>
      </c>
      <c r="E23" s="2" t="s">
        <v>41</v>
      </c>
      <c r="F23" s="3">
        <v>45320</v>
      </c>
      <c r="G23" s="3">
        <v>45616</v>
      </c>
      <c r="H23" s="2">
        <v>1800</v>
      </c>
      <c r="I23" s="2">
        <v>5</v>
      </c>
      <c r="J23" s="2" t="s">
        <v>14</v>
      </c>
    </row>
    <row r="24" spans="1:11" ht="15.75" customHeight="1">
      <c r="A24" s="2" t="s">
        <v>77</v>
      </c>
      <c r="B24" s="2" t="s">
        <v>78</v>
      </c>
      <c r="C24" s="2">
        <v>48</v>
      </c>
      <c r="D24" s="2" t="s">
        <v>12</v>
      </c>
      <c r="E24" s="2" t="s">
        <v>41</v>
      </c>
      <c r="F24" s="3">
        <v>45451</v>
      </c>
      <c r="G24" s="3">
        <v>45455</v>
      </c>
      <c r="H24" s="2">
        <v>1800</v>
      </c>
      <c r="I24" s="2">
        <v>18</v>
      </c>
      <c r="J24" s="2" t="s">
        <v>67</v>
      </c>
    </row>
    <row r="25" spans="1:11" ht="15.75" customHeight="1">
      <c r="A25" s="2" t="s">
        <v>79</v>
      </c>
      <c r="B25" s="2" t="s">
        <v>80</v>
      </c>
      <c r="C25" s="2">
        <v>25</v>
      </c>
      <c r="D25" s="2" t="s">
        <v>27</v>
      </c>
      <c r="E25" s="2" t="s">
        <v>22</v>
      </c>
      <c r="F25" s="3">
        <v>45439</v>
      </c>
      <c r="G25" s="3">
        <v>45730</v>
      </c>
      <c r="H25" s="2">
        <v>1200</v>
      </c>
      <c r="I25" s="2">
        <v>6</v>
      </c>
      <c r="J25" s="2" t="s">
        <v>14</v>
      </c>
    </row>
    <row r="26" spans="1:11" ht="15.75" customHeight="1">
      <c r="A26" s="2" t="s">
        <v>81</v>
      </c>
      <c r="B26" s="2" t="s">
        <v>82</v>
      </c>
      <c r="C26" s="2">
        <v>53</v>
      </c>
      <c r="D26" s="2" t="s">
        <v>12</v>
      </c>
      <c r="E26" s="2" t="s">
        <v>41</v>
      </c>
      <c r="F26" s="3">
        <v>45286</v>
      </c>
      <c r="G26" s="3">
        <v>45372</v>
      </c>
      <c r="H26" s="2">
        <v>1800</v>
      </c>
      <c r="I26" s="2">
        <v>17</v>
      </c>
      <c r="J26" s="2" t="s">
        <v>35</v>
      </c>
      <c r="K26" s="2" t="s">
        <v>83</v>
      </c>
    </row>
    <row r="27" spans="1:11" ht="15.75" customHeight="1">
      <c r="A27" s="2" t="s">
        <v>84</v>
      </c>
      <c r="B27" s="2" t="s">
        <v>85</v>
      </c>
      <c r="C27" s="2">
        <v>42</v>
      </c>
      <c r="D27" s="2" t="s">
        <v>27</v>
      </c>
      <c r="E27" s="2" t="s">
        <v>22</v>
      </c>
      <c r="F27" s="3">
        <v>45702</v>
      </c>
      <c r="G27" s="3">
        <v>45727</v>
      </c>
      <c r="H27" s="2">
        <v>1200</v>
      </c>
      <c r="I27" s="2">
        <v>3</v>
      </c>
      <c r="J27" s="2" t="s">
        <v>67</v>
      </c>
    </row>
    <row r="28" spans="1:11" ht="15.75" customHeight="1">
      <c r="A28" s="2" t="s">
        <v>86</v>
      </c>
      <c r="B28" s="2" t="s">
        <v>87</v>
      </c>
      <c r="C28" s="2">
        <v>24</v>
      </c>
      <c r="D28" s="2" t="s">
        <v>12</v>
      </c>
      <c r="E28" s="2" t="s">
        <v>31</v>
      </c>
      <c r="F28" s="3">
        <v>45698</v>
      </c>
      <c r="G28" s="3">
        <v>45726</v>
      </c>
      <c r="H28" s="2">
        <v>2500</v>
      </c>
      <c r="I28" s="2">
        <v>28</v>
      </c>
      <c r="J28" s="2" t="s">
        <v>35</v>
      </c>
    </row>
    <row r="29" spans="1:11" ht="15.75" customHeight="1">
      <c r="A29" s="2" t="s">
        <v>88</v>
      </c>
      <c r="B29" s="2" t="s">
        <v>89</v>
      </c>
      <c r="C29" s="2">
        <v>53</v>
      </c>
      <c r="D29" s="2" t="s">
        <v>12</v>
      </c>
      <c r="E29" s="2" t="s">
        <v>22</v>
      </c>
      <c r="F29" s="3">
        <v>45614</v>
      </c>
      <c r="G29" s="3">
        <v>45645</v>
      </c>
      <c r="H29" s="2">
        <v>1200</v>
      </c>
      <c r="I29" s="2">
        <v>23</v>
      </c>
      <c r="J29" s="2" t="s">
        <v>18</v>
      </c>
    </row>
    <row r="30" spans="1:11" ht="15.75" customHeight="1">
      <c r="A30" s="2" t="s">
        <v>90</v>
      </c>
      <c r="B30" s="2" t="s">
        <v>91</v>
      </c>
      <c r="C30" s="2">
        <v>29</v>
      </c>
      <c r="D30" s="2" t="s">
        <v>27</v>
      </c>
      <c r="E30" s="2" t="s">
        <v>31</v>
      </c>
      <c r="F30" s="3">
        <v>45401</v>
      </c>
      <c r="G30" s="3">
        <v>45408</v>
      </c>
      <c r="H30" s="2">
        <v>2500</v>
      </c>
      <c r="I30" s="2">
        <v>8</v>
      </c>
      <c r="J30" s="2" t="s">
        <v>23</v>
      </c>
    </row>
    <row r="31" spans="1:11" ht="15.75" customHeight="1">
      <c r="A31" s="2" t="s">
        <v>92</v>
      </c>
      <c r="B31" s="2" t="s">
        <v>93</v>
      </c>
      <c r="C31" s="2">
        <v>31</v>
      </c>
      <c r="D31" s="2" t="s">
        <v>27</v>
      </c>
      <c r="E31" s="2" t="s">
        <v>31</v>
      </c>
      <c r="F31" s="3">
        <v>45667</v>
      </c>
      <c r="G31" s="3">
        <v>45745</v>
      </c>
      <c r="H31" s="2">
        <v>2500</v>
      </c>
      <c r="I31" s="2">
        <v>23</v>
      </c>
      <c r="J31" s="2" t="s">
        <v>42</v>
      </c>
      <c r="K31" s="2" t="s">
        <v>94</v>
      </c>
    </row>
    <row r="32" spans="1:11" ht="15.75" customHeight="1">
      <c r="A32" s="2" t="s">
        <v>95</v>
      </c>
      <c r="B32" s="2" t="s">
        <v>96</v>
      </c>
      <c r="C32" s="2">
        <v>52</v>
      </c>
      <c r="D32" s="2" t="s">
        <v>27</v>
      </c>
      <c r="E32" s="2" t="s">
        <v>13</v>
      </c>
      <c r="F32" s="3">
        <v>45088</v>
      </c>
      <c r="G32" s="3">
        <v>45656</v>
      </c>
      <c r="H32" s="2">
        <v>800</v>
      </c>
      <c r="I32" s="2">
        <v>9</v>
      </c>
      <c r="J32" s="2" t="s">
        <v>67</v>
      </c>
      <c r="K32" s="2" t="s">
        <v>97</v>
      </c>
    </row>
    <row r="33" spans="1:11" ht="15.75" customHeight="1">
      <c r="A33" s="2" t="s">
        <v>98</v>
      </c>
      <c r="B33" s="2" t="s">
        <v>99</v>
      </c>
      <c r="C33" s="2">
        <v>20</v>
      </c>
      <c r="D33" s="2" t="s">
        <v>12</v>
      </c>
      <c r="E33" s="2" t="s">
        <v>22</v>
      </c>
      <c r="F33" s="3">
        <v>45391</v>
      </c>
      <c r="G33" s="3">
        <v>45604</v>
      </c>
      <c r="H33" s="2">
        <v>1200</v>
      </c>
      <c r="I33" s="2">
        <v>2</v>
      </c>
      <c r="J33" s="2" t="s">
        <v>35</v>
      </c>
    </row>
    <row r="34" spans="1:11" ht="15.75" customHeight="1">
      <c r="A34" s="2" t="s">
        <v>100</v>
      </c>
      <c r="B34" s="2" t="s">
        <v>101</v>
      </c>
      <c r="C34" s="2">
        <v>22</v>
      </c>
      <c r="D34" s="2" t="s">
        <v>12</v>
      </c>
      <c r="E34" s="2" t="s">
        <v>13</v>
      </c>
      <c r="F34" s="3">
        <v>45699</v>
      </c>
      <c r="G34" s="3">
        <v>45740</v>
      </c>
      <c r="H34" s="2">
        <v>800</v>
      </c>
      <c r="I34" s="2">
        <v>30</v>
      </c>
      <c r="J34" s="2" t="s">
        <v>35</v>
      </c>
    </row>
    <row r="35" spans="1:11" ht="15.75" customHeight="1">
      <c r="A35" s="2" t="s">
        <v>102</v>
      </c>
      <c r="B35" s="2" t="s">
        <v>103</v>
      </c>
      <c r="C35" s="2">
        <v>23</v>
      </c>
      <c r="D35" s="2" t="s">
        <v>12</v>
      </c>
      <c r="E35" s="2" t="s">
        <v>41</v>
      </c>
      <c r="F35" s="3">
        <v>45588</v>
      </c>
      <c r="G35" s="3">
        <v>45721</v>
      </c>
      <c r="H35" s="2">
        <v>1800</v>
      </c>
      <c r="I35" s="2">
        <v>23</v>
      </c>
      <c r="J35" s="2" t="s">
        <v>18</v>
      </c>
      <c r="K35" s="2" t="s">
        <v>104</v>
      </c>
    </row>
    <row r="36" spans="1:11" ht="15.75" customHeight="1">
      <c r="A36" s="2" t="s">
        <v>105</v>
      </c>
      <c r="B36" s="2" t="s">
        <v>106</v>
      </c>
      <c r="C36" s="2">
        <v>27</v>
      </c>
      <c r="D36" s="2" t="s">
        <v>27</v>
      </c>
      <c r="E36" s="2" t="s">
        <v>22</v>
      </c>
      <c r="F36" s="3">
        <v>45312</v>
      </c>
      <c r="G36" s="3">
        <v>45652</v>
      </c>
      <c r="H36" s="2">
        <v>1200</v>
      </c>
      <c r="I36" s="2">
        <v>27</v>
      </c>
      <c r="J36" s="2" t="s">
        <v>18</v>
      </c>
    </row>
    <row r="37" spans="1:11" ht="15.75" customHeight="1"/>
    <row r="38" spans="1:11" ht="15.75" customHeight="1"/>
    <row r="39" spans="1:11" ht="15.75" customHeight="1"/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90AC-5635-47BE-AAAE-E1E9C0168892}">
  <dimension ref="A1:M36"/>
  <sheetViews>
    <sheetView workbookViewId="0">
      <selection activeCell="L10" sqref="L10"/>
    </sheetView>
  </sheetViews>
  <sheetFormatPr defaultColWidth="14.5703125" defaultRowHeight="15"/>
  <cols>
    <col min="2" max="2" width="19.140625" customWidth="1"/>
    <col min="11" max="11" width="18.140625" customWidth="1"/>
    <col min="13" max="13" width="32.140625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5" t="s">
        <v>107</v>
      </c>
    </row>
    <row r="2" spans="1:13">
      <c r="A2" s="2" t="s">
        <v>10</v>
      </c>
      <c r="B2" s="2" t="s">
        <v>11</v>
      </c>
      <c r="C2" s="2">
        <v>59</v>
      </c>
      <c r="D2" s="2" t="s">
        <v>12</v>
      </c>
      <c r="E2" s="2" t="s">
        <v>13</v>
      </c>
      <c r="F2" s="3">
        <v>45235</v>
      </c>
      <c r="G2" s="3">
        <v>45425</v>
      </c>
      <c r="H2" s="2">
        <v>800</v>
      </c>
      <c r="I2" s="2">
        <v>25</v>
      </c>
      <c r="J2" s="2" t="s">
        <v>14</v>
      </c>
      <c r="K2" s="2" t="s">
        <v>15</v>
      </c>
      <c r="M2" s="8" cm="1">
        <f t="array" ref="M2:M36">INT(DATEDIF(F2:F36,G2:G36, "d")/30)</f>
        <v>6</v>
      </c>
    </row>
    <row r="3" spans="1:13">
      <c r="A3" s="2" t="s">
        <v>16</v>
      </c>
      <c r="B3" s="2" t="s">
        <v>17</v>
      </c>
      <c r="C3" s="2">
        <v>27</v>
      </c>
      <c r="D3" s="2" t="s">
        <v>12</v>
      </c>
      <c r="E3" s="2" t="s">
        <v>13</v>
      </c>
      <c r="F3" s="3">
        <v>45714</v>
      </c>
      <c r="G3" s="3">
        <v>45740</v>
      </c>
      <c r="H3" s="2">
        <v>800</v>
      </c>
      <c r="I3" s="2">
        <v>20</v>
      </c>
      <c r="J3" s="2" t="s">
        <v>18</v>
      </c>
      <c r="K3" s="2" t="s">
        <v>19</v>
      </c>
      <c r="M3" s="8">
        <v>0</v>
      </c>
    </row>
    <row r="4" spans="1:13">
      <c r="A4" s="2" t="s">
        <v>20</v>
      </c>
      <c r="B4" s="2" t="s">
        <v>21</v>
      </c>
      <c r="C4" s="2">
        <v>24</v>
      </c>
      <c r="D4" s="2" t="s">
        <v>12</v>
      </c>
      <c r="E4" s="2" t="s">
        <v>22</v>
      </c>
      <c r="F4" s="3">
        <v>45191</v>
      </c>
      <c r="G4" s="3">
        <v>45371</v>
      </c>
      <c r="H4" s="2">
        <v>1200</v>
      </c>
      <c r="I4" s="2">
        <v>18</v>
      </c>
      <c r="J4" s="2" t="s">
        <v>23</v>
      </c>
      <c r="K4" s="2" t="s">
        <v>24</v>
      </c>
      <c r="M4" s="8">
        <v>6</v>
      </c>
    </row>
    <row r="5" spans="1:13">
      <c r="A5" s="2" t="s">
        <v>25</v>
      </c>
      <c r="B5" s="2" t="s">
        <v>26</v>
      </c>
      <c r="C5" s="2">
        <v>31</v>
      </c>
      <c r="D5" s="2" t="s">
        <v>27</v>
      </c>
      <c r="E5" s="2" t="s">
        <v>22</v>
      </c>
      <c r="F5" s="3">
        <v>45479</v>
      </c>
      <c r="G5" s="3">
        <v>45587</v>
      </c>
      <c r="H5" s="2">
        <v>1200</v>
      </c>
      <c r="I5" s="2">
        <v>16</v>
      </c>
      <c r="J5" s="2" t="s">
        <v>23</v>
      </c>
      <c r="K5" s="2" t="s">
        <v>28</v>
      </c>
      <c r="M5" s="8">
        <v>3</v>
      </c>
    </row>
    <row r="6" spans="1:13">
      <c r="A6" s="2" t="s">
        <v>29</v>
      </c>
      <c r="B6" s="2" t="s">
        <v>30</v>
      </c>
      <c r="C6" s="2">
        <v>19</v>
      </c>
      <c r="D6" s="2" t="s">
        <v>12</v>
      </c>
      <c r="E6" s="2" t="s">
        <v>31</v>
      </c>
      <c r="F6" s="3">
        <v>45286</v>
      </c>
      <c r="G6" s="3">
        <v>45501</v>
      </c>
      <c r="H6" s="2">
        <v>2500</v>
      </c>
      <c r="I6" s="2">
        <v>12</v>
      </c>
      <c r="J6" s="2" t="s">
        <v>14</v>
      </c>
      <c r="K6" s="2" t="s">
        <v>32</v>
      </c>
      <c r="M6" s="8">
        <v>7</v>
      </c>
    </row>
    <row r="7" spans="1:13">
      <c r="A7" s="2" t="s">
        <v>33</v>
      </c>
      <c r="B7" s="2" t="s">
        <v>34</v>
      </c>
      <c r="C7" s="2">
        <v>40</v>
      </c>
      <c r="D7" s="2" t="s">
        <v>12</v>
      </c>
      <c r="E7" s="2" t="s">
        <v>13</v>
      </c>
      <c r="F7" s="3">
        <v>45317</v>
      </c>
      <c r="G7" s="3">
        <v>45392</v>
      </c>
      <c r="H7" s="2">
        <v>800</v>
      </c>
      <c r="I7" s="2">
        <v>14</v>
      </c>
      <c r="J7" s="2" t="s">
        <v>35</v>
      </c>
      <c r="K7" s="2" t="s">
        <v>36</v>
      </c>
      <c r="M7" s="8">
        <v>2</v>
      </c>
    </row>
    <row r="8" spans="1:13">
      <c r="A8" s="2" t="s">
        <v>37</v>
      </c>
      <c r="B8" s="2" t="s">
        <v>38</v>
      </c>
      <c r="C8" s="2">
        <v>41</v>
      </c>
      <c r="D8" s="2" t="s">
        <v>27</v>
      </c>
      <c r="E8" s="2" t="s">
        <v>13</v>
      </c>
      <c r="F8" s="3">
        <v>45588</v>
      </c>
      <c r="G8" s="3">
        <v>45677</v>
      </c>
      <c r="H8" s="2">
        <v>800</v>
      </c>
      <c r="I8" s="2">
        <v>25</v>
      </c>
      <c r="J8" s="2" t="s">
        <v>18</v>
      </c>
      <c r="M8" s="8">
        <v>2</v>
      </c>
    </row>
    <row r="9" spans="1:13">
      <c r="A9" s="2" t="s">
        <v>39</v>
      </c>
      <c r="B9" s="2" t="s">
        <v>40</v>
      </c>
      <c r="C9" s="2">
        <v>43</v>
      </c>
      <c r="D9" s="2" t="s">
        <v>12</v>
      </c>
      <c r="E9" s="2" t="s">
        <v>41</v>
      </c>
      <c r="F9" s="3">
        <v>45450</v>
      </c>
      <c r="G9" s="3">
        <v>45563</v>
      </c>
      <c r="H9" s="2">
        <v>1800</v>
      </c>
      <c r="I9" s="2">
        <v>28</v>
      </c>
      <c r="J9" s="2" t="s">
        <v>42</v>
      </c>
      <c r="M9" s="8">
        <v>3</v>
      </c>
    </row>
    <row r="10" spans="1:13">
      <c r="A10" s="2" t="s">
        <v>43</v>
      </c>
      <c r="B10" s="2" t="s">
        <v>44</v>
      </c>
      <c r="C10" s="2">
        <v>42</v>
      </c>
      <c r="D10" s="2" t="s">
        <v>12</v>
      </c>
      <c r="E10" s="2" t="s">
        <v>13</v>
      </c>
      <c r="F10" s="3">
        <v>45569</v>
      </c>
      <c r="G10" s="3">
        <v>45582</v>
      </c>
      <c r="H10" s="2">
        <v>800</v>
      </c>
      <c r="I10" s="2">
        <v>3</v>
      </c>
      <c r="J10" s="2" t="s">
        <v>42</v>
      </c>
      <c r="K10" s="2" t="s">
        <v>45</v>
      </c>
      <c r="M10" s="8">
        <v>0</v>
      </c>
    </row>
    <row r="11" spans="1:13">
      <c r="A11" s="2" t="s">
        <v>46</v>
      </c>
      <c r="B11" s="2" t="s">
        <v>47</v>
      </c>
      <c r="C11" s="2">
        <v>37</v>
      </c>
      <c r="D11" s="2" t="s">
        <v>12</v>
      </c>
      <c r="E11" s="2" t="s">
        <v>22</v>
      </c>
      <c r="F11" s="3">
        <v>45202</v>
      </c>
      <c r="G11" s="3">
        <v>45280</v>
      </c>
      <c r="H11" s="2">
        <v>1200</v>
      </c>
      <c r="I11" s="2">
        <v>29</v>
      </c>
      <c r="J11" s="2" t="s">
        <v>35</v>
      </c>
      <c r="K11" s="2" t="s">
        <v>48</v>
      </c>
      <c r="M11" s="8">
        <v>2</v>
      </c>
    </row>
    <row r="12" spans="1:13">
      <c r="A12" s="2" t="s">
        <v>49</v>
      </c>
      <c r="B12" s="2" t="s">
        <v>50</v>
      </c>
      <c r="C12" s="2">
        <v>48</v>
      </c>
      <c r="D12" s="2" t="s">
        <v>27</v>
      </c>
      <c r="E12" s="2" t="s">
        <v>22</v>
      </c>
      <c r="F12" s="3">
        <v>45297</v>
      </c>
      <c r="G12" s="3">
        <v>45459</v>
      </c>
      <c r="H12" s="2">
        <v>1200</v>
      </c>
      <c r="I12" s="2">
        <v>13</v>
      </c>
      <c r="J12" s="2" t="s">
        <v>14</v>
      </c>
      <c r="K12" s="2" t="s">
        <v>51</v>
      </c>
      <c r="M12" s="8">
        <v>5</v>
      </c>
    </row>
    <row r="13" spans="1:13">
      <c r="A13" s="2" t="s">
        <v>52</v>
      </c>
      <c r="B13" s="2" t="s">
        <v>53</v>
      </c>
      <c r="C13" s="2">
        <v>36</v>
      </c>
      <c r="D13" s="2" t="s">
        <v>12</v>
      </c>
      <c r="E13" s="2" t="s">
        <v>22</v>
      </c>
      <c r="F13" s="3">
        <v>45154</v>
      </c>
      <c r="G13" s="3">
        <v>45568</v>
      </c>
      <c r="H13" s="2">
        <v>1200</v>
      </c>
      <c r="I13" s="2">
        <v>19</v>
      </c>
      <c r="J13" s="2" t="s">
        <v>42</v>
      </c>
      <c r="K13" s="2" t="s">
        <v>54</v>
      </c>
      <c r="M13" s="8">
        <v>13</v>
      </c>
    </row>
    <row r="14" spans="1:13">
      <c r="A14" s="2" t="s">
        <v>55</v>
      </c>
      <c r="B14" s="2" t="s">
        <v>56</v>
      </c>
      <c r="C14" s="2">
        <v>48</v>
      </c>
      <c r="D14" s="2" t="s">
        <v>27</v>
      </c>
      <c r="E14" s="2" t="s">
        <v>41</v>
      </c>
      <c r="F14" s="3">
        <v>45556</v>
      </c>
      <c r="G14" s="3">
        <v>45641</v>
      </c>
      <c r="H14" s="2">
        <v>1800</v>
      </c>
      <c r="I14" s="2">
        <v>22</v>
      </c>
      <c r="J14" s="2" t="s">
        <v>42</v>
      </c>
      <c r="M14" s="8">
        <v>2</v>
      </c>
    </row>
    <row r="15" spans="1:13">
      <c r="A15" s="2" t="s">
        <v>57</v>
      </c>
      <c r="B15" s="2" t="s">
        <v>58</v>
      </c>
      <c r="C15" s="2">
        <v>39</v>
      </c>
      <c r="D15" s="2" t="s">
        <v>12</v>
      </c>
      <c r="E15" s="2" t="s">
        <v>22</v>
      </c>
      <c r="F15" s="3">
        <v>45065</v>
      </c>
      <c r="G15" s="3">
        <v>45242</v>
      </c>
      <c r="H15" s="2">
        <v>1200</v>
      </c>
      <c r="I15" s="2">
        <v>28</v>
      </c>
      <c r="J15" s="2" t="s">
        <v>35</v>
      </c>
      <c r="M15" s="8">
        <v>5</v>
      </c>
    </row>
    <row r="16" spans="1:13">
      <c r="A16" s="2" t="s">
        <v>59</v>
      </c>
      <c r="B16" s="2" t="s">
        <v>60</v>
      </c>
      <c r="C16" s="2">
        <v>44</v>
      </c>
      <c r="D16" s="2" t="s">
        <v>27</v>
      </c>
      <c r="E16" s="2" t="s">
        <v>13</v>
      </c>
      <c r="F16" s="3">
        <v>45333</v>
      </c>
      <c r="G16" s="3">
        <v>45540</v>
      </c>
      <c r="H16" s="2">
        <v>800</v>
      </c>
      <c r="I16" s="2">
        <v>8</v>
      </c>
      <c r="J16" s="2" t="s">
        <v>23</v>
      </c>
      <c r="M16" s="8">
        <v>6</v>
      </c>
    </row>
    <row r="17" spans="1:13">
      <c r="A17" s="2" t="s">
        <v>61</v>
      </c>
      <c r="B17" s="2" t="s">
        <v>62</v>
      </c>
      <c r="C17" s="2">
        <v>39</v>
      </c>
      <c r="D17" s="2" t="s">
        <v>12</v>
      </c>
      <c r="E17" s="2" t="s">
        <v>31</v>
      </c>
      <c r="F17" s="3">
        <v>45702</v>
      </c>
      <c r="G17" s="3">
        <v>45732</v>
      </c>
      <c r="H17" s="2">
        <v>2500</v>
      </c>
      <c r="I17" s="2">
        <v>14</v>
      </c>
      <c r="J17" s="2" t="s">
        <v>42</v>
      </c>
      <c r="M17" s="8">
        <v>1</v>
      </c>
    </row>
    <row r="18" spans="1:13">
      <c r="A18" s="2" t="s">
        <v>63</v>
      </c>
      <c r="B18" s="2" t="s">
        <v>64</v>
      </c>
      <c r="C18" s="2">
        <v>35</v>
      </c>
      <c r="D18" s="2" t="s">
        <v>12</v>
      </c>
      <c r="E18" s="2" t="s">
        <v>22</v>
      </c>
      <c r="F18" s="3">
        <v>45329</v>
      </c>
      <c r="G18" s="3">
        <v>45685</v>
      </c>
      <c r="H18" s="2">
        <v>1200</v>
      </c>
      <c r="I18" s="2">
        <v>25</v>
      </c>
      <c r="J18" s="2" t="s">
        <v>23</v>
      </c>
      <c r="M18" s="8">
        <v>11</v>
      </c>
    </row>
    <row r="19" spans="1:13">
      <c r="A19" s="2" t="s">
        <v>65</v>
      </c>
      <c r="B19" s="2" t="s">
        <v>66</v>
      </c>
      <c r="C19" s="2">
        <v>56</v>
      </c>
      <c r="D19" s="2" t="s">
        <v>27</v>
      </c>
      <c r="E19" s="2" t="s">
        <v>31</v>
      </c>
      <c r="F19" s="3">
        <v>45213</v>
      </c>
      <c r="G19" s="3">
        <v>45649</v>
      </c>
      <c r="H19" s="2">
        <v>2500</v>
      </c>
      <c r="I19" s="2">
        <v>13</v>
      </c>
      <c r="J19" s="2" t="s">
        <v>67</v>
      </c>
      <c r="M19" s="8">
        <v>14</v>
      </c>
    </row>
    <row r="20" spans="1:13">
      <c r="A20" s="2" t="s">
        <v>68</v>
      </c>
      <c r="B20" s="2" t="s">
        <v>69</v>
      </c>
      <c r="C20" s="2">
        <v>27</v>
      </c>
      <c r="D20" s="2" t="s">
        <v>27</v>
      </c>
      <c r="E20" s="2" t="s">
        <v>13</v>
      </c>
      <c r="F20" s="3">
        <v>45354</v>
      </c>
      <c r="G20" s="3">
        <v>45664</v>
      </c>
      <c r="H20" s="2">
        <v>800</v>
      </c>
      <c r="I20" s="2">
        <v>26</v>
      </c>
      <c r="J20" s="2" t="s">
        <v>35</v>
      </c>
      <c r="M20" s="8">
        <v>10</v>
      </c>
    </row>
    <row r="21" spans="1:13">
      <c r="A21" s="2" t="s">
        <v>70</v>
      </c>
      <c r="B21" s="2" t="s">
        <v>71</v>
      </c>
      <c r="C21" s="2">
        <v>28</v>
      </c>
      <c r="D21" s="2" t="s">
        <v>12</v>
      </c>
      <c r="E21" s="2" t="s">
        <v>31</v>
      </c>
      <c r="F21" s="3">
        <v>45417</v>
      </c>
      <c r="G21" s="3">
        <v>45608</v>
      </c>
      <c r="H21" s="2">
        <v>2500</v>
      </c>
      <c r="I21" s="2">
        <v>21</v>
      </c>
      <c r="J21" s="2" t="s">
        <v>35</v>
      </c>
      <c r="K21" s="2" t="s">
        <v>72</v>
      </c>
      <c r="M21" s="8">
        <v>6</v>
      </c>
    </row>
    <row r="22" spans="1:13">
      <c r="A22" s="2" t="s">
        <v>73</v>
      </c>
      <c r="B22" s="2" t="s">
        <v>74</v>
      </c>
      <c r="C22" s="2">
        <v>57</v>
      </c>
      <c r="D22" s="2" t="s">
        <v>27</v>
      </c>
      <c r="E22" s="2" t="s">
        <v>41</v>
      </c>
      <c r="F22" s="3">
        <v>45146</v>
      </c>
      <c r="G22" s="3">
        <v>45674</v>
      </c>
      <c r="H22" s="2">
        <v>1800</v>
      </c>
      <c r="I22" s="2">
        <v>19</v>
      </c>
      <c r="J22" s="2" t="s">
        <v>35</v>
      </c>
      <c r="M22" s="8">
        <v>17</v>
      </c>
    </row>
    <row r="23" spans="1:13">
      <c r="A23" s="2" t="s">
        <v>75</v>
      </c>
      <c r="B23" s="2" t="s">
        <v>76</v>
      </c>
      <c r="C23" s="2">
        <v>26</v>
      </c>
      <c r="D23" s="2" t="s">
        <v>27</v>
      </c>
      <c r="E23" s="2" t="s">
        <v>41</v>
      </c>
      <c r="F23" s="3">
        <v>45320</v>
      </c>
      <c r="G23" s="3">
        <v>45616</v>
      </c>
      <c r="H23" s="2">
        <v>1800</v>
      </c>
      <c r="I23" s="2">
        <v>5</v>
      </c>
      <c r="J23" s="2" t="s">
        <v>14</v>
      </c>
      <c r="M23" s="8">
        <v>9</v>
      </c>
    </row>
    <row r="24" spans="1:13">
      <c r="A24" s="2" t="s">
        <v>77</v>
      </c>
      <c r="B24" s="2" t="s">
        <v>78</v>
      </c>
      <c r="C24" s="2">
        <v>48</v>
      </c>
      <c r="D24" s="2" t="s">
        <v>12</v>
      </c>
      <c r="E24" s="2" t="s">
        <v>41</v>
      </c>
      <c r="F24" s="3">
        <v>45451</v>
      </c>
      <c r="G24" s="3">
        <v>45455</v>
      </c>
      <c r="H24" s="2">
        <v>1800</v>
      </c>
      <c r="I24" s="2">
        <v>18</v>
      </c>
      <c r="J24" s="2" t="s">
        <v>67</v>
      </c>
      <c r="M24" s="8">
        <v>0</v>
      </c>
    </row>
    <row r="25" spans="1:13">
      <c r="A25" s="2" t="s">
        <v>79</v>
      </c>
      <c r="B25" s="2" t="s">
        <v>80</v>
      </c>
      <c r="C25" s="2">
        <v>25</v>
      </c>
      <c r="D25" s="2" t="s">
        <v>27</v>
      </c>
      <c r="E25" s="2" t="s">
        <v>22</v>
      </c>
      <c r="F25" s="3">
        <v>45439</v>
      </c>
      <c r="G25" s="3">
        <v>45730</v>
      </c>
      <c r="H25" s="2">
        <v>1200</v>
      </c>
      <c r="I25" s="2">
        <v>6</v>
      </c>
      <c r="J25" s="2" t="s">
        <v>14</v>
      </c>
      <c r="M25" s="8">
        <v>9</v>
      </c>
    </row>
    <row r="26" spans="1:13">
      <c r="A26" s="2" t="s">
        <v>81</v>
      </c>
      <c r="B26" s="2" t="s">
        <v>82</v>
      </c>
      <c r="C26" s="2">
        <v>53</v>
      </c>
      <c r="D26" s="2" t="s">
        <v>12</v>
      </c>
      <c r="E26" s="2" t="s">
        <v>41</v>
      </c>
      <c r="F26" s="3">
        <v>45286</v>
      </c>
      <c r="G26" s="3">
        <v>45372</v>
      </c>
      <c r="H26" s="2">
        <v>1800</v>
      </c>
      <c r="I26" s="2">
        <v>17</v>
      </c>
      <c r="J26" s="2" t="s">
        <v>35</v>
      </c>
      <c r="K26" s="2" t="s">
        <v>83</v>
      </c>
      <c r="M26" s="8">
        <v>2</v>
      </c>
    </row>
    <row r="27" spans="1:13">
      <c r="A27" s="2" t="s">
        <v>84</v>
      </c>
      <c r="B27" s="2" t="s">
        <v>85</v>
      </c>
      <c r="C27" s="2">
        <v>42</v>
      </c>
      <c r="D27" s="2" t="s">
        <v>27</v>
      </c>
      <c r="E27" s="2" t="s">
        <v>22</v>
      </c>
      <c r="F27" s="3">
        <v>45702</v>
      </c>
      <c r="G27" s="3">
        <v>45727</v>
      </c>
      <c r="H27" s="2">
        <v>1200</v>
      </c>
      <c r="I27" s="2">
        <v>3</v>
      </c>
      <c r="J27" s="2" t="s">
        <v>67</v>
      </c>
      <c r="M27" s="8">
        <v>0</v>
      </c>
    </row>
    <row r="28" spans="1:13">
      <c r="A28" s="2" t="s">
        <v>86</v>
      </c>
      <c r="B28" s="2" t="s">
        <v>87</v>
      </c>
      <c r="C28" s="2">
        <v>24</v>
      </c>
      <c r="D28" s="2" t="s">
        <v>12</v>
      </c>
      <c r="E28" s="2" t="s">
        <v>31</v>
      </c>
      <c r="F28" s="3">
        <v>45698</v>
      </c>
      <c r="G28" s="3">
        <v>45726</v>
      </c>
      <c r="H28" s="2">
        <v>2500</v>
      </c>
      <c r="I28" s="2">
        <v>28</v>
      </c>
      <c r="J28" s="2" t="s">
        <v>35</v>
      </c>
      <c r="M28" s="8">
        <v>0</v>
      </c>
    </row>
    <row r="29" spans="1:13">
      <c r="A29" s="2" t="s">
        <v>88</v>
      </c>
      <c r="B29" s="2" t="s">
        <v>89</v>
      </c>
      <c r="C29" s="2">
        <v>53</v>
      </c>
      <c r="D29" s="2" t="s">
        <v>12</v>
      </c>
      <c r="E29" s="2" t="s">
        <v>22</v>
      </c>
      <c r="F29" s="3">
        <v>45614</v>
      </c>
      <c r="G29" s="3">
        <v>45645</v>
      </c>
      <c r="H29" s="2">
        <v>1200</v>
      </c>
      <c r="I29" s="2">
        <v>23</v>
      </c>
      <c r="J29" s="2" t="s">
        <v>18</v>
      </c>
      <c r="M29" s="8">
        <v>1</v>
      </c>
    </row>
    <row r="30" spans="1:13">
      <c r="A30" s="2" t="s">
        <v>90</v>
      </c>
      <c r="B30" s="2" t="s">
        <v>91</v>
      </c>
      <c r="C30" s="2">
        <v>29</v>
      </c>
      <c r="D30" s="2" t="s">
        <v>27</v>
      </c>
      <c r="E30" s="2" t="s">
        <v>31</v>
      </c>
      <c r="F30" s="3">
        <v>45401</v>
      </c>
      <c r="G30" s="3">
        <v>45408</v>
      </c>
      <c r="H30" s="2">
        <v>2500</v>
      </c>
      <c r="I30" s="2">
        <v>8</v>
      </c>
      <c r="J30" s="2" t="s">
        <v>23</v>
      </c>
      <c r="M30" s="8">
        <v>0</v>
      </c>
    </row>
    <row r="31" spans="1:13">
      <c r="A31" s="2" t="s">
        <v>92</v>
      </c>
      <c r="B31" s="2" t="s">
        <v>93</v>
      </c>
      <c r="C31" s="2">
        <v>31</v>
      </c>
      <c r="D31" s="2" t="s">
        <v>27</v>
      </c>
      <c r="E31" s="2" t="s">
        <v>31</v>
      </c>
      <c r="F31" s="3">
        <v>45667</v>
      </c>
      <c r="G31" s="3">
        <v>45745</v>
      </c>
      <c r="H31" s="2">
        <v>2500</v>
      </c>
      <c r="I31" s="2">
        <v>23</v>
      </c>
      <c r="J31" s="2" t="s">
        <v>42</v>
      </c>
      <c r="K31" s="2" t="s">
        <v>94</v>
      </c>
      <c r="M31" s="8">
        <v>2</v>
      </c>
    </row>
    <row r="32" spans="1:13">
      <c r="A32" s="2" t="s">
        <v>95</v>
      </c>
      <c r="B32" s="2" t="s">
        <v>96</v>
      </c>
      <c r="C32" s="2">
        <v>52</v>
      </c>
      <c r="D32" s="2" t="s">
        <v>27</v>
      </c>
      <c r="E32" s="2" t="s">
        <v>13</v>
      </c>
      <c r="F32" s="3">
        <v>45088</v>
      </c>
      <c r="G32" s="3">
        <v>45656</v>
      </c>
      <c r="H32" s="2">
        <v>800</v>
      </c>
      <c r="I32" s="2">
        <v>9</v>
      </c>
      <c r="J32" s="2" t="s">
        <v>67</v>
      </c>
      <c r="K32" s="2" t="s">
        <v>97</v>
      </c>
      <c r="M32" s="8">
        <v>18</v>
      </c>
    </row>
    <row r="33" spans="1:13">
      <c r="A33" s="2" t="s">
        <v>98</v>
      </c>
      <c r="B33" s="2" t="s">
        <v>99</v>
      </c>
      <c r="C33" s="2">
        <v>20</v>
      </c>
      <c r="D33" s="2" t="s">
        <v>12</v>
      </c>
      <c r="E33" s="2" t="s">
        <v>22</v>
      </c>
      <c r="F33" s="3">
        <v>45391</v>
      </c>
      <c r="G33" s="3">
        <v>45604</v>
      </c>
      <c r="H33" s="2">
        <v>1200</v>
      </c>
      <c r="I33" s="2">
        <v>2</v>
      </c>
      <c r="J33" s="2" t="s">
        <v>35</v>
      </c>
      <c r="M33" s="8">
        <v>7</v>
      </c>
    </row>
    <row r="34" spans="1:13">
      <c r="A34" s="2" t="s">
        <v>100</v>
      </c>
      <c r="B34" s="2" t="s">
        <v>101</v>
      </c>
      <c r="C34" s="2">
        <v>22</v>
      </c>
      <c r="D34" s="2" t="s">
        <v>12</v>
      </c>
      <c r="E34" s="2" t="s">
        <v>13</v>
      </c>
      <c r="F34" s="3">
        <v>45699</v>
      </c>
      <c r="G34" s="3">
        <v>45740</v>
      </c>
      <c r="H34" s="2">
        <v>800</v>
      </c>
      <c r="I34" s="2">
        <v>30</v>
      </c>
      <c r="J34" s="2" t="s">
        <v>35</v>
      </c>
      <c r="M34" s="8">
        <v>1</v>
      </c>
    </row>
    <row r="35" spans="1:13">
      <c r="A35" s="2" t="s">
        <v>102</v>
      </c>
      <c r="B35" s="2" t="s">
        <v>103</v>
      </c>
      <c r="C35" s="2">
        <v>23</v>
      </c>
      <c r="D35" s="2" t="s">
        <v>12</v>
      </c>
      <c r="E35" s="2" t="s">
        <v>41</v>
      </c>
      <c r="F35" s="3">
        <v>45588</v>
      </c>
      <c r="G35" s="3">
        <v>45721</v>
      </c>
      <c r="H35" s="2">
        <v>1800</v>
      </c>
      <c r="I35" s="2">
        <v>23</v>
      </c>
      <c r="J35" s="2" t="s">
        <v>18</v>
      </c>
      <c r="K35" s="2" t="s">
        <v>104</v>
      </c>
      <c r="M35" s="8">
        <v>4</v>
      </c>
    </row>
    <row r="36" spans="1:13">
      <c r="A36" s="2" t="s">
        <v>105</v>
      </c>
      <c r="B36" s="2" t="s">
        <v>106</v>
      </c>
      <c r="C36" s="2">
        <v>27</v>
      </c>
      <c r="D36" s="2" t="s">
        <v>27</v>
      </c>
      <c r="E36" s="2" t="s">
        <v>22</v>
      </c>
      <c r="F36" s="3">
        <v>45312</v>
      </c>
      <c r="G36" s="3">
        <v>45652</v>
      </c>
      <c r="H36" s="2">
        <v>1200</v>
      </c>
      <c r="I36" s="2">
        <v>27</v>
      </c>
      <c r="J36" s="2" t="s">
        <v>18</v>
      </c>
      <c r="M36" s="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DE72-2C01-480D-94A8-28F80EB906AC}">
  <dimension ref="A1:N36"/>
  <sheetViews>
    <sheetView topLeftCell="B7" workbookViewId="0">
      <selection activeCell="L1" sqref="L1:L36"/>
    </sheetView>
  </sheetViews>
  <sheetFormatPr defaultColWidth="16.140625" defaultRowHeight="15"/>
  <cols>
    <col min="1" max="1" width="11.85546875" bestFit="1" customWidth="1"/>
    <col min="2" max="2" width="22.7109375" bestFit="1" customWidth="1"/>
    <col min="3" max="3" width="11.7109375" customWidth="1"/>
    <col min="5" max="5" width="20.5703125" customWidth="1"/>
    <col min="8" max="8" width="17.7109375" customWidth="1"/>
    <col min="11" max="11" width="20" customWidth="1"/>
    <col min="14" max="14" width="28.5703125" customWidth="1"/>
  </cols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108</v>
      </c>
    </row>
    <row r="2" spans="1:14">
      <c r="A2" s="2" t="s">
        <v>10</v>
      </c>
      <c r="B2" s="2" t="s">
        <v>11</v>
      </c>
      <c r="C2" s="2">
        <v>59</v>
      </c>
      <c r="D2" s="2" t="s">
        <v>12</v>
      </c>
      <c r="E2" s="2" t="s">
        <v>13</v>
      </c>
      <c r="F2" s="3">
        <v>45235</v>
      </c>
      <c r="G2" s="3">
        <v>45425</v>
      </c>
      <c r="H2" s="2">
        <v>800</v>
      </c>
      <c r="I2" s="2">
        <v>25</v>
      </c>
      <c r="J2" s="2" t="s">
        <v>14</v>
      </c>
      <c r="K2" s="2" t="s">
        <v>15</v>
      </c>
      <c r="L2" t="str">
        <f>IF(ISBLANK(K2), "No", "Yes")</f>
        <v>Yes</v>
      </c>
    </row>
    <row r="3" spans="1:14">
      <c r="A3" s="2" t="s">
        <v>16</v>
      </c>
      <c r="B3" s="2" t="s">
        <v>17</v>
      </c>
      <c r="C3" s="2">
        <v>27</v>
      </c>
      <c r="D3" s="2" t="s">
        <v>12</v>
      </c>
      <c r="E3" s="2" t="s">
        <v>13</v>
      </c>
      <c r="F3" s="3">
        <v>45714</v>
      </c>
      <c r="G3" s="3">
        <v>45740</v>
      </c>
      <c r="H3" s="2">
        <v>800</v>
      </c>
      <c r="I3" s="2">
        <v>20</v>
      </c>
      <c r="J3" s="2" t="s">
        <v>18</v>
      </c>
      <c r="K3" s="2" t="s">
        <v>19</v>
      </c>
      <c r="L3" t="str">
        <f>IF(ISBLANK(K3), "No", "Yes")</f>
        <v>Yes</v>
      </c>
    </row>
    <row r="4" spans="1:14">
      <c r="A4" s="2" t="s">
        <v>20</v>
      </c>
      <c r="B4" s="2" t="s">
        <v>21</v>
      </c>
      <c r="C4" s="2">
        <v>24</v>
      </c>
      <c r="D4" s="2" t="s">
        <v>12</v>
      </c>
      <c r="E4" s="2" t="s">
        <v>22</v>
      </c>
      <c r="F4" s="3">
        <v>45191</v>
      </c>
      <c r="G4" s="3">
        <v>45371</v>
      </c>
      <c r="H4" s="2">
        <v>1200</v>
      </c>
      <c r="I4" s="2">
        <v>18</v>
      </c>
      <c r="J4" s="2" t="s">
        <v>23</v>
      </c>
      <c r="K4" s="2" t="s">
        <v>24</v>
      </c>
      <c r="L4" t="str">
        <f>IF(ISBLANK(K4), "No", "Yes")</f>
        <v>Yes</v>
      </c>
    </row>
    <row r="5" spans="1:14">
      <c r="A5" s="2" t="s">
        <v>25</v>
      </c>
      <c r="B5" s="2" t="s">
        <v>26</v>
      </c>
      <c r="C5" s="2">
        <v>31</v>
      </c>
      <c r="D5" s="2" t="s">
        <v>27</v>
      </c>
      <c r="E5" s="2" t="s">
        <v>22</v>
      </c>
      <c r="F5" s="3">
        <v>45479</v>
      </c>
      <c r="G5" s="3">
        <v>45587</v>
      </c>
      <c r="H5" s="2">
        <v>1200</v>
      </c>
      <c r="I5" s="2">
        <v>16</v>
      </c>
      <c r="J5" s="2" t="s">
        <v>23</v>
      </c>
      <c r="K5" s="2" t="s">
        <v>28</v>
      </c>
      <c r="L5" t="str">
        <f>IF(ISBLANK(K5), "No", "Yes")</f>
        <v>Yes</v>
      </c>
    </row>
    <row r="6" spans="1:14">
      <c r="A6" s="2" t="s">
        <v>29</v>
      </c>
      <c r="B6" s="2" t="s">
        <v>30</v>
      </c>
      <c r="C6" s="2">
        <v>19</v>
      </c>
      <c r="D6" s="2" t="s">
        <v>12</v>
      </c>
      <c r="E6" s="2" t="s">
        <v>31</v>
      </c>
      <c r="F6" s="3">
        <v>45286</v>
      </c>
      <c r="G6" s="3">
        <v>45501</v>
      </c>
      <c r="H6" s="2">
        <v>2500</v>
      </c>
      <c r="I6" s="2">
        <v>12</v>
      </c>
      <c r="J6" s="2" t="s">
        <v>14</v>
      </c>
      <c r="K6" s="2" t="s">
        <v>32</v>
      </c>
      <c r="L6" t="str">
        <f>IF(ISBLANK(K6), "No", "Yes")</f>
        <v>Yes</v>
      </c>
    </row>
    <row r="7" spans="1:14">
      <c r="A7" s="2" t="s">
        <v>33</v>
      </c>
      <c r="B7" s="2" t="s">
        <v>34</v>
      </c>
      <c r="C7" s="2">
        <v>40</v>
      </c>
      <c r="D7" s="2" t="s">
        <v>12</v>
      </c>
      <c r="E7" s="2" t="s">
        <v>13</v>
      </c>
      <c r="F7" s="3">
        <v>45317</v>
      </c>
      <c r="G7" s="3">
        <v>45392</v>
      </c>
      <c r="H7" s="2">
        <v>800</v>
      </c>
      <c r="I7" s="2">
        <v>14</v>
      </c>
      <c r="J7" s="2" t="s">
        <v>35</v>
      </c>
      <c r="K7" s="2" t="s">
        <v>36</v>
      </c>
      <c r="L7" t="str">
        <f>IF(ISBLANK(K7), "No", "Yes")</f>
        <v>Yes</v>
      </c>
    </row>
    <row r="8" spans="1:14">
      <c r="A8" s="2" t="s">
        <v>37</v>
      </c>
      <c r="B8" s="2" t="s">
        <v>38</v>
      </c>
      <c r="C8" s="2">
        <v>41</v>
      </c>
      <c r="D8" s="2" t="s">
        <v>27</v>
      </c>
      <c r="E8" s="2" t="s">
        <v>13</v>
      </c>
      <c r="F8" s="3">
        <v>45588</v>
      </c>
      <c r="G8" s="3">
        <v>45677</v>
      </c>
      <c r="H8" s="2">
        <v>800</v>
      </c>
      <c r="I8" s="2">
        <v>25</v>
      </c>
      <c r="J8" s="2" t="s">
        <v>18</v>
      </c>
      <c r="L8" t="str">
        <f>IF(ISBLANK(K8), "No", "Yes")</f>
        <v>No</v>
      </c>
    </row>
    <row r="9" spans="1:14">
      <c r="A9" s="2" t="s">
        <v>39</v>
      </c>
      <c r="B9" s="2" t="s">
        <v>40</v>
      </c>
      <c r="C9" s="2">
        <v>43</v>
      </c>
      <c r="D9" s="2" t="s">
        <v>12</v>
      </c>
      <c r="E9" s="2" t="s">
        <v>41</v>
      </c>
      <c r="F9" s="3">
        <v>45450</v>
      </c>
      <c r="G9" s="3">
        <v>45563</v>
      </c>
      <c r="H9" s="2">
        <v>1800</v>
      </c>
      <c r="I9" s="2">
        <v>28</v>
      </c>
      <c r="J9" s="2" t="s">
        <v>42</v>
      </c>
      <c r="L9" t="str">
        <f>IF(ISBLANK(K9), "No", "Yes")</f>
        <v>No</v>
      </c>
    </row>
    <row r="10" spans="1:14">
      <c r="A10" s="2" t="s">
        <v>43</v>
      </c>
      <c r="B10" s="2" t="s">
        <v>44</v>
      </c>
      <c r="C10" s="2">
        <v>42</v>
      </c>
      <c r="D10" s="2" t="s">
        <v>12</v>
      </c>
      <c r="E10" s="2" t="s">
        <v>13</v>
      </c>
      <c r="F10" s="3">
        <v>45569</v>
      </c>
      <c r="G10" s="3">
        <v>45582</v>
      </c>
      <c r="H10" s="2">
        <v>800</v>
      </c>
      <c r="I10" s="2">
        <v>3</v>
      </c>
      <c r="J10" s="2" t="s">
        <v>42</v>
      </c>
      <c r="K10" s="2" t="s">
        <v>45</v>
      </c>
      <c r="L10" t="str">
        <f>IF(ISBLANK(K10), "No", "Yes")</f>
        <v>Yes</v>
      </c>
    </row>
    <row r="11" spans="1:14">
      <c r="A11" s="2" t="s">
        <v>46</v>
      </c>
      <c r="B11" s="2" t="s">
        <v>47</v>
      </c>
      <c r="C11" s="2">
        <v>37</v>
      </c>
      <c r="D11" s="2" t="s">
        <v>12</v>
      </c>
      <c r="E11" s="2" t="s">
        <v>22</v>
      </c>
      <c r="F11" s="3">
        <v>45202</v>
      </c>
      <c r="G11" s="3">
        <v>45280</v>
      </c>
      <c r="H11" s="2">
        <v>1200</v>
      </c>
      <c r="I11" s="2">
        <v>29</v>
      </c>
      <c r="J11" s="2" t="s">
        <v>35</v>
      </c>
      <c r="K11" s="2" t="s">
        <v>48</v>
      </c>
      <c r="L11" t="str">
        <f>IF(ISBLANK(K11), "No", "Yes")</f>
        <v>Yes</v>
      </c>
      <c r="M11" s="6" t="s">
        <v>108</v>
      </c>
      <c r="N11" t="s">
        <v>109</v>
      </c>
    </row>
    <row r="12" spans="1:14">
      <c r="A12" s="2" t="s">
        <v>49</v>
      </c>
      <c r="B12" s="2" t="s">
        <v>50</v>
      </c>
      <c r="C12" s="2">
        <v>48</v>
      </c>
      <c r="D12" s="2" t="s">
        <v>27</v>
      </c>
      <c r="E12" s="2" t="s">
        <v>22</v>
      </c>
      <c r="F12" s="3">
        <v>45297</v>
      </c>
      <c r="G12" s="3">
        <v>45459</v>
      </c>
      <c r="H12" s="2">
        <v>1200</v>
      </c>
      <c r="I12" s="2">
        <v>13</v>
      </c>
      <c r="J12" s="2" t="s">
        <v>14</v>
      </c>
      <c r="K12" s="2" t="s">
        <v>51</v>
      </c>
      <c r="L12" t="str">
        <f>IF(ISBLANK(K12), "No", "Yes")</f>
        <v>Yes</v>
      </c>
      <c r="M12" t="s">
        <v>110</v>
      </c>
      <c r="N12" s="7">
        <v>1530</v>
      </c>
    </row>
    <row r="13" spans="1:14">
      <c r="A13" s="2" t="s">
        <v>52</v>
      </c>
      <c r="B13" s="2" t="s">
        <v>53</v>
      </c>
      <c r="C13" s="2">
        <v>36</v>
      </c>
      <c r="D13" s="2" t="s">
        <v>12</v>
      </c>
      <c r="E13" s="2" t="s">
        <v>22</v>
      </c>
      <c r="F13" s="3">
        <v>45154</v>
      </c>
      <c r="G13" s="3">
        <v>45568</v>
      </c>
      <c r="H13" s="2">
        <v>1200</v>
      </c>
      <c r="I13" s="2">
        <v>19</v>
      </c>
      <c r="J13" s="2" t="s">
        <v>42</v>
      </c>
      <c r="K13" s="2" t="s">
        <v>54</v>
      </c>
      <c r="L13" t="str">
        <f>IF(ISBLANK(K13), "No", "Yes")</f>
        <v>Yes</v>
      </c>
      <c r="M13" t="s">
        <v>111</v>
      </c>
      <c r="N13" s="7">
        <v>1406.6666666666667</v>
      </c>
    </row>
    <row r="14" spans="1:14">
      <c r="A14" s="2" t="s">
        <v>55</v>
      </c>
      <c r="B14" s="2" t="s">
        <v>56</v>
      </c>
      <c r="C14" s="2">
        <v>48</v>
      </c>
      <c r="D14" s="2" t="s">
        <v>27</v>
      </c>
      <c r="E14" s="2" t="s">
        <v>41</v>
      </c>
      <c r="F14" s="3">
        <v>45556</v>
      </c>
      <c r="G14" s="3">
        <v>45641</v>
      </c>
      <c r="H14" s="2">
        <v>1800</v>
      </c>
      <c r="I14" s="2">
        <v>22</v>
      </c>
      <c r="J14" s="2" t="s">
        <v>42</v>
      </c>
      <c r="L14" t="str">
        <f>IF(ISBLANK(K14), "No", "Yes")</f>
        <v>No</v>
      </c>
      <c r="M14" t="s">
        <v>112</v>
      </c>
      <c r="N14" s="7">
        <v>1477.1428571428571</v>
      </c>
    </row>
    <row r="15" spans="1:14">
      <c r="A15" s="2" t="s">
        <v>57</v>
      </c>
      <c r="B15" s="2" t="s">
        <v>58</v>
      </c>
      <c r="C15" s="2">
        <v>39</v>
      </c>
      <c r="D15" s="2" t="s">
        <v>12</v>
      </c>
      <c r="E15" s="2" t="s">
        <v>22</v>
      </c>
      <c r="F15" s="3">
        <v>45065</v>
      </c>
      <c r="G15" s="3">
        <v>45242</v>
      </c>
      <c r="H15" s="2">
        <v>1200</v>
      </c>
      <c r="I15" s="2">
        <v>28</v>
      </c>
      <c r="J15" s="2" t="s">
        <v>35</v>
      </c>
      <c r="L15" t="str">
        <f>IF(ISBLANK(K15), "No", "Yes")</f>
        <v>No</v>
      </c>
    </row>
    <row r="16" spans="1:14">
      <c r="A16" s="2" t="s">
        <v>59</v>
      </c>
      <c r="B16" s="2" t="s">
        <v>60</v>
      </c>
      <c r="C16" s="2">
        <v>44</v>
      </c>
      <c r="D16" s="2" t="s">
        <v>27</v>
      </c>
      <c r="E16" s="2" t="s">
        <v>13</v>
      </c>
      <c r="F16" s="3">
        <v>45333</v>
      </c>
      <c r="G16" s="3">
        <v>45540</v>
      </c>
      <c r="H16" s="2">
        <v>800</v>
      </c>
      <c r="I16" s="2">
        <v>8</v>
      </c>
      <c r="J16" s="2" t="s">
        <v>23</v>
      </c>
      <c r="L16" t="str">
        <f>IF(ISBLANK(K16), "No", "Yes")</f>
        <v>No</v>
      </c>
    </row>
    <row r="17" spans="1:12">
      <c r="A17" s="2" t="s">
        <v>61</v>
      </c>
      <c r="B17" s="2" t="s">
        <v>62</v>
      </c>
      <c r="C17" s="2">
        <v>39</v>
      </c>
      <c r="D17" s="2" t="s">
        <v>12</v>
      </c>
      <c r="E17" s="2" t="s">
        <v>31</v>
      </c>
      <c r="F17" s="3">
        <v>45702</v>
      </c>
      <c r="G17" s="3">
        <v>45732</v>
      </c>
      <c r="H17" s="2">
        <v>2500</v>
      </c>
      <c r="I17" s="2">
        <v>14</v>
      </c>
      <c r="J17" s="2" t="s">
        <v>42</v>
      </c>
      <c r="L17" t="str">
        <f>IF(ISBLANK(K17), "No", "Yes")</f>
        <v>No</v>
      </c>
    </row>
    <row r="18" spans="1:12">
      <c r="A18" s="2" t="s">
        <v>63</v>
      </c>
      <c r="B18" s="2" t="s">
        <v>64</v>
      </c>
      <c r="C18" s="2">
        <v>35</v>
      </c>
      <c r="D18" s="2" t="s">
        <v>12</v>
      </c>
      <c r="E18" s="2" t="s">
        <v>22</v>
      </c>
      <c r="F18" s="3">
        <v>45329</v>
      </c>
      <c r="G18" s="3">
        <v>45685</v>
      </c>
      <c r="H18" s="2">
        <v>1200</v>
      </c>
      <c r="I18" s="2">
        <v>25</v>
      </c>
      <c r="J18" s="2" t="s">
        <v>23</v>
      </c>
      <c r="L18" t="str">
        <f>IF(ISBLANK(K18), "No", "Yes")</f>
        <v>No</v>
      </c>
    </row>
    <row r="19" spans="1:12">
      <c r="A19" s="2" t="s">
        <v>65</v>
      </c>
      <c r="B19" s="2" t="s">
        <v>66</v>
      </c>
      <c r="C19" s="2">
        <v>56</v>
      </c>
      <c r="D19" s="2" t="s">
        <v>27</v>
      </c>
      <c r="E19" s="2" t="s">
        <v>31</v>
      </c>
      <c r="F19" s="3">
        <v>45213</v>
      </c>
      <c r="G19" s="3">
        <v>45649</v>
      </c>
      <c r="H19" s="2">
        <v>2500</v>
      </c>
      <c r="I19" s="2">
        <v>13</v>
      </c>
      <c r="J19" s="2" t="s">
        <v>67</v>
      </c>
      <c r="L19" t="str">
        <f>IF(ISBLANK(K19), "No", "Yes")</f>
        <v>No</v>
      </c>
    </row>
    <row r="20" spans="1:12">
      <c r="A20" s="2" t="s">
        <v>68</v>
      </c>
      <c r="B20" s="2" t="s">
        <v>69</v>
      </c>
      <c r="C20" s="2">
        <v>27</v>
      </c>
      <c r="D20" s="2" t="s">
        <v>27</v>
      </c>
      <c r="E20" s="2" t="s">
        <v>13</v>
      </c>
      <c r="F20" s="3">
        <v>45354</v>
      </c>
      <c r="G20" s="3">
        <v>45664</v>
      </c>
      <c r="H20" s="2">
        <v>800</v>
      </c>
      <c r="I20" s="2">
        <v>26</v>
      </c>
      <c r="J20" s="2" t="s">
        <v>35</v>
      </c>
      <c r="L20" t="str">
        <f>IF(ISBLANK(K20), "No", "Yes")</f>
        <v>No</v>
      </c>
    </row>
    <row r="21" spans="1:12">
      <c r="A21" s="2" t="s">
        <v>70</v>
      </c>
      <c r="B21" s="2" t="s">
        <v>71</v>
      </c>
      <c r="C21" s="2">
        <v>28</v>
      </c>
      <c r="D21" s="2" t="s">
        <v>12</v>
      </c>
      <c r="E21" s="2" t="s">
        <v>31</v>
      </c>
      <c r="F21" s="3">
        <v>45417</v>
      </c>
      <c r="G21" s="3">
        <v>45608</v>
      </c>
      <c r="H21" s="2">
        <v>2500</v>
      </c>
      <c r="I21" s="2">
        <v>21</v>
      </c>
      <c r="J21" s="2" t="s">
        <v>35</v>
      </c>
      <c r="K21" s="2" t="s">
        <v>72</v>
      </c>
      <c r="L21" t="str">
        <f>IF(ISBLANK(K21), "No", "Yes")</f>
        <v>Yes</v>
      </c>
    </row>
    <row r="22" spans="1:12">
      <c r="A22" s="2" t="s">
        <v>73</v>
      </c>
      <c r="B22" s="2" t="s">
        <v>74</v>
      </c>
      <c r="C22" s="2">
        <v>57</v>
      </c>
      <c r="D22" s="2" t="s">
        <v>27</v>
      </c>
      <c r="E22" s="2" t="s">
        <v>41</v>
      </c>
      <c r="F22" s="3">
        <v>45146</v>
      </c>
      <c r="G22" s="3">
        <v>45674</v>
      </c>
      <c r="H22" s="2">
        <v>1800</v>
      </c>
      <c r="I22" s="2">
        <v>19</v>
      </c>
      <c r="J22" s="2" t="s">
        <v>35</v>
      </c>
      <c r="L22" t="str">
        <f>IF(ISBLANK(K22), "No", "Yes")</f>
        <v>No</v>
      </c>
    </row>
    <row r="23" spans="1:12">
      <c r="A23" s="2" t="s">
        <v>75</v>
      </c>
      <c r="B23" s="2" t="s">
        <v>76</v>
      </c>
      <c r="C23" s="2">
        <v>26</v>
      </c>
      <c r="D23" s="2" t="s">
        <v>27</v>
      </c>
      <c r="E23" s="2" t="s">
        <v>41</v>
      </c>
      <c r="F23" s="3">
        <v>45320</v>
      </c>
      <c r="G23" s="3">
        <v>45616</v>
      </c>
      <c r="H23" s="2">
        <v>1800</v>
      </c>
      <c r="I23" s="2">
        <v>5</v>
      </c>
      <c r="J23" s="2" t="s">
        <v>14</v>
      </c>
      <c r="L23" t="str">
        <f>IF(ISBLANK(K23), "No", "Yes")</f>
        <v>No</v>
      </c>
    </row>
    <row r="24" spans="1:12">
      <c r="A24" s="2" t="s">
        <v>77</v>
      </c>
      <c r="B24" s="2" t="s">
        <v>78</v>
      </c>
      <c r="C24" s="2">
        <v>48</v>
      </c>
      <c r="D24" s="2" t="s">
        <v>12</v>
      </c>
      <c r="E24" s="2" t="s">
        <v>41</v>
      </c>
      <c r="F24" s="3">
        <v>45451</v>
      </c>
      <c r="G24" s="3">
        <v>45455</v>
      </c>
      <c r="H24" s="2">
        <v>1800</v>
      </c>
      <c r="I24" s="2">
        <v>18</v>
      </c>
      <c r="J24" s="2" t="s">
        <v>67</v>
      </c>
      <c r="L24" t="str">
        <f>IF(ISBLANK(K24), "No", "Yes")</f>
        <v>No</v>
      </c>
    </row>
    <row r="25" spans="1:12">
      <c r="A25" s="2" t="s">
        <v>79</v>
      </c>
      <c r="B25" s="2" t="s">
        <v>80</v>
      </c>
      <c r="C25" s="2">
        <v>25</v>
      </c>
      <c r="D25" s="2" t="s">
        <v>27</v>
      </c>
      <c r="E25" s="2" t="s">
        <v>22</v>
      </c>
      <c r="F25" s="3">
        <v>45439</v>
      </c>
      <c r="G25" s="3">
        <v>45730</v>
      </c>
      <c r="H25" s="2">
        <v>1200</v>
      </c>
      <c r="I25" s="2">
        <v>6</v>
      </c>
      <c r="J25" s="2" t="s">
        <v>14</v>
      </c>
      <c r="L25" t="str">
        <f>IF(ISBLANK(K25), "No", "Yes")</f>
        <v>No</v>
      </c>
    </row>
    <row r="26" spans="1:12">
      <c r="A26" s="2" t="s">
        <v>81</v>
      </c>
      <c r="B26" s="2" t="s">
        <v>82</v>
      </c>
      <c r="C26" s="2">
        <v>53</v>
      </c>
      <c r="D26" s="2" t="s">
        <v>12</v>
      </c>
      <c r="E26" s="2" t="s">
        <v>41</v>
      </c>
      <c r="F26" s="3">
        <v>45286</v>
      </c>
      <c r="G26" s="3">
        <v>45372</v>
      </c>
      <c r="H26" s="2">
        <v>1800</v>
      </c>
      <c r="I26" s="2">
        <v>17</v>
      </c>
      <c r="J26" s="2" t="s">
        <v>35</v>
      </c>
      <c r="K26" s="2" t="s">
        <v>83</v>
      </c>
      <c r="L26" t="str">
        <f>IF(ISBLANK(K26), "No", "Yes")</f>
        <v>Yes</v>
      </c>
    </row>
    <row r="27" spans="1:12">
      <c r="A27" s="2" t="s">
        <v>84</v>
      </c>
      <c r="B27" s="2" t="s">
        <v>85</v>
      </c>
      <c r="C27" s="2">
        <v>42</v>
      </c>
      <c r="D27" s="2" t="s">
        <v>27</v>
      </c>
      <c r="E27" s="2" t="s">
        <v>22</v>
      </c>
      <c r="F27" s="3">
        <v>45702</v>
      </c>
      <c r="G27" s="3">
        <v>45727</v>
      </c>
      <c r="H27" s="2">
        <v>1200</v>
      </c>
      <c r="I27" s="2">
        <v>3</v>
      </c>
      <c r="J27" s="2" t="s">
        <v>67</v>
      </c>
      <c r="L27" t="str">
        <f>IF(ISBLANK(K27), "No", "Yes")</f>
        <v>No</v>
      </c>
    </row>
    <row r="28" spans="1:12">
      <c r="A28" s="2" t="s">
        <v>86</v>
      </c>
      <c r="B28" s="2" t="s">
        <v>87</v>
      </c>
      <c r="C28" s="2">
        <v>24</v>
      </c>
      <c r="D28" s="2" t="s">
        <v>12</v>
      </c>
      <c r="E28" s="2" t="s">
        <v>31</v>
      </c>
      <c r="F28" s="3">
        <v>45698</v>
      </c>
      <c r="G28" s="3">
        <v>45726</v>
      </c>
      <c r="H28" s="2">
        <v>2500</v>
      </c>
      <c r="I28" s="2">
        <v>28</v>
      </c>
      <c r="J28" s="2" t="s">
        <v>35</v>
      </c>
      <c r="L28" t="str">
        <f>IF(ISBLANK(K28), "No", "Yes")</f>
        <v>No</v>
      </c>
    </row>
    <row r="29" spans="1:12">
      <c r="A29" s="2" t="s">
        <v>88</v>
      </c>
      <c r="B29" s="2" t="s">
        <v>89</v>
      </c>
      <c r="C29" s="2">
        <v>53</v>
      </c>
      <c r="D29" s="2" t="s">
        <v>12</v>
      </c>
      <c r="E29" s="2" t="s">
        <v>22</v>
      </c>
      <c r="F29" s="3">
        <v>45614</v>
      </c>
      <c r="G29" s="3">
        <v>45645</v>
      </c>
      <c r="H29" s="2">
        <v>1200</v>
      </c>
      <c r="I29" s="2">
        <v>23</v>
      </c>
      <c r="J29" s="2" t="s">
        <v>18</v>
      </c>
      <c r="L29" t="str">
        <f>IF(ISBLANK(K29), "No", "Yes")</f>
        <v>No</v>
      </c>
    </row>
    <row r="30" spans="1:12">
      <c r="A30" s="2" t="s">
        <v>90</v>
      </c>
      <c r="B30" s="2" t="s">
        <v>91</v>
      </c>
      <c r="C30" s="2">
        <v>29</v>
      </c>
      <c r="D30" s="2" t="s">
        <v>27</v>
      </c>
      <c r="E30" s="2" t="s">
        <v>31</v>
      </c>
      <c r="F30" s="3">
        <v>45401</v>
      </c>
      <c r="G30" s="3">
        <v>45408</v>
      </c>
      <c r="H30" s="2">
        <v>2500</v>
      </c>
      <c r="I30" s="2">
        <v>8</v>
      </c>
      <c r="J30" s="2" t="s">
        <v>23</v>
      </c>
      <c r="L30" t="str">
        <f>IF(ISBLANK(K30), "No", "Yes")</f>
        <v>No</v>
      </c>
    </row>
    <row r="31" spans="1:12">
      <c r="A31" s="2" t="s">
        <v>92</v>
      </c>
      <c r="B31" s="2" t="s">
        <v>93</v>
      </c>
      <c r="C31" s="2">
        <v>31</v>
      </c>
      <c r="D31" s="2" t="s">
        <v>27</v>
      </c>
      <c r="E31" s="2" t="s">
        <v>31</v>
      </c>
      <c r="F31" s="3">
        <v>45667</v>
      </c>
      <c r="G31" s="3">
        <v>45745</v>
      </c>
      <c r="H31" s="2">
        <v>2500</v>
      </c>
      <c r="I31" s="2">
        <v>23</v>
      </c>
      <c r="J31" s="2" t="s">
        <v>42</v>
      </c>
      <c r="K31" s="2" t="s">
        <v>94</v>
      </c>
      <c r="L31" t="str">
        <f>IF(ISBLANK(K31), "No", "Yes")</f>
        <v>Yes</v>
      </c>
    </row>
    <row r="32" spans="1:12">
      <c r="A32" s="2" t="s">
        <v>95</v>
      </c>
      <c r="B32" s="2" t="s">
        <v>96</v>
      </c>
      <c r="C32" s="2">
        <v>52</v>
      </c>
      <c r="D32" s="2" t="s">
        <v>27</v>
      </c>
      <c r="E32" s="2" t="s">
        <v>13</v>
      </c>
      <c r="F32" s="3">
        <v>45088</v>
      </c>
      <c r="G32" s="3">
        <v>45656</v>
      </c>
      <c r="H32" s="2">
        <v>800</v>
      </c>
      <c r="I32" s="2">
        <v>9</v>
      </c>
      <c r="J32" s="2" t="s">
        <v>67</v>
      </c>
      <c r="K32" s="2" t="s">
        <v>97</v>
      </c>
      <c r="L32" t="str">
        <f>IF(ISBLANK(K32), "No", "Yes")</f>
        <v>Yes</v>
      </c>
    </row>
    <row r="33" spans="1:12">
      <c r="A33" s="2" t="s">
        <v>98</v>
      </c>
      <c r="B33" s="2" t="s">
        <v>99</v>
      </c>
      <c r="C33" s="2">
        <v>20</v>
      </c>
      <c r="D33" s="2" t="s">
        <v>12</v>
      </c>
      <c r="E33" s="2" t="s">
        <v>22</v>
      </c>
      <c r="F33" s="3">
        <v>45391</v>
      </c>
      <c r="G33" s="3">
        <v>45604</v>
      </c>
      <c r="H33" s="2">
        <v>1200</v>
      </c>
      <c r="I33" s="2">
        <v>2</v>
      </c>
      <c r="J33" s="2" t="s">
        <v>35</v>
      </c>
      <c r="L33" t="str">
        <f>IF(ISBLANK(K33), "No", "Yes")</f>
        <v>No</v>
      </c>
    </row>
    <row r="34" spans="1:12">
      <c r="A34" s="2" t="s">
        <v>100</v>
      </c>
      <c r="B34" s="2" t="s">
        <v>101</v>
      </c>
      <c r="C34" s="2">
        <v>22</v>
      </c>
      <c r="D34" s="2" t="s">
        <v>12</v>
      </c>
      <c r="E34" s="2" t="s">
        <v>13</v>
      </c>
      <c r="F34" s="3">
        <v>45699</v>
      </c>
      <c r="G34" s="3">
        <v>45740</v>
      </c>
      <c r="H34" s="2">
        <v>800</v>
      </c>
      <c r="I34" s="2">
        <v>30</v>
      </c>
      <c r="J34" s="2" t="s">
        <v>35</v>
      </c>
      <c r="L34" t="str">
        <f>IF(ISBLANK(K34), "No", "Yes")</f>
        <v>No</v>
      </c>
    </row>
    <row r="35" spans="1:12">
      <c r="A35" s="2" t="s">
        <v>102</v>
      </c>
      <c r="B35" s="2" t="s">
        <v>103</v>
      </c>
      <c r="C35" s="2">
        <v>23</v>
      </c>
      <c r="D35" s="2" t="s">
        <v>12</v>
      </c>
      <c r="E35" s="2" t="s">
        <v>41</v>
      </c>
      <c r="F35" s="3">
        <v>45588</v>
      </c>
      <c r="G35" s="3">
        <v>45721</v>
      </c>
      <c r="H35" s="2">
        <v>1800</v>
      </c>
      <c r="I35" s="2">
        <v>23</v>
      </c>
      <c r="J35" s="2" t="s">
        <v>18</v>
      </c>
      <c r="K35" s="2" t="s">
        <v>104</v>
      </c>
      <c r="L35" t="str">
        <f>IF(ISBLANK(K35), "No", "Yes")</f>
        <v>Yes</v>
      </c>
    </row>
    <row r="36" spans="1:12">
      <c r="A36" s="2" t="s">
        <v>105</v>
      </c>
      <c r="B36" s="2" t="s">
        <v>106</v>
      </c>
      <c r="C36" s="2">
        <v>27</v>
      </c>
      <c r="D36" s="2" t="s">
        <v>27</v>
      </c>
      <c r="E36" s="2" t="s">
        <v>22</v>
      </c>
      <c r="F36" s="3">
        <v>45312</v>
      </c>
      <c r="G36" s="3">
        <v>45652</v>
      </c>
      <c r="H36" s="2">
        <v>1200</v>
      </c>
      <c r="I36" s="2">
        <v>27</v>
      </c>
      <c r="J36" s="2" t="s">
        <v>18</v>
      </c>
      <c r="L36" t="str">
        <f>IF(ISBLANK(K36), "No", "Yes")</f>
        <v>No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5F97-0ECB-4131-9EE1-00DDBC03ABC9}">
  <dimension ref="A1:M49"/>
  <sheetViews>
    <sheetView topLeftCell="A12" workbookViewId="0">
      <selection sqref="A1:M36"/>
    </sheetView>
  </sheetViews>
  <sheetFormatPr defaultRowHeight="15"/>
  <cols>
    <col min="1" max="1" width="13" customWidth="1"/>
    <col min="2" max="2" width="16.5703125" customWidth="1"/>
    <col min="4" max="4" width="16.7109375" customWidth="1"/>
    <col min="5" max="5" width="11.42578125" customWidth="1"/>
    <col min="6" max="6" width="20.85546875" customWidth="1"/>
    <col min="7" max="7" width="19.85546875" customWidth="1"/>
    <col min="8" max="8" width="18.5703125" customWidth="1"/>
    <col min="9" max="9" width="14.42578125" customWidth="1"/>
    <col min="10" max="10" width="13.140625" customWidth="1"/>
    <col min="11" max="11" width="18.42578125" customWidth="1"/>
    <col min="12" max="12" width="27.7109375" customWidth="1"/>
    <col min="13" max="13" width="21.42578125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107</v>
      </c>
      <c r="M1" s="4" t="s">
        <v>113</v>
      </c>
    </row>
    <row r="2" spans="1:13">
      <c r="A2" s="2" t="s">
        <v>10</v>
      </c>
      <c r="B2" s="2" t="s">
        <v>11</v>
      </c>
      <c r="C2" s="2">
        <v>59</v>
      </c>
      <c r="D2" s="2" t="s">
        <v>12</v>
      </c>
      <c r="E2" s="2" t="s">
        <v>13</v>
      </c>
      <c r="F2" s="3">
        <v>45235</v>
      </c>
      <c r="G2" s="3">
        <v>45425</v>
      </c>
      <c r="H2" s="2">
        <v>800</v>
      </c>
      <c r="I2" s="2">
        <v>25</v>
      </c>
      <c r="J2" s="2" t="s">
        <v>14</v>
      </c>
      <c r="K2" s="2" t="s">
        <v>15</v>
      </c>
      <c r="L2" s="8">
        <f>ROUND(DATEDIF(F2, G2, "d") / 30, 0)</f>
        <v>6</v>
      </c>
      <c r="M2" s="8">
        <f>L2 * H2</f>
        <v>4800</v>
      </c>
    </row>
    <row r="3" spans="1:13">
      <c r="A3" s="2" t="s">
        <v>16</v>
      </c>
      <c r="B3" s="2" t="s">
        <v>17</v>
      </c>
      <c r="C3" s="2">
        <v>27</v>
      </c>
      <c r="D3" s="2" t="s">
        <v>12</v>
      </c>
      <c r="E3" s="2" t="s">
        <v>13</v>
      </c>
      <c r="F3" s="3">
        <v>45714</v>
      </c>
      <c r="G3" s="3">
        <v>45740</v>
      </c>
      <c r="H3" s="2">
        <v>800</v>
      </c>
      <c r="I3" s="2">
        <v>20</v>
      </c>
      <c r="J3" s="2" t="s">
        <v>18</v>
      </c>
      <c r="K3" s="2" t="s">
        <v>19</v>
      </c>
      <c r="L3" s="8">
        <f t="shared" ref="L3:L35" si="0">ROUND(DATEDIF(F3, G3, "d") / 30, 0)</f>
        <v>1</v>
      </c>
      <c r="M3" s="8">
        <f t="shared" ref="M3:M35" si="1">L3 * H3</f>
        <v>800</v>
      </c>
    </row>
    <row r="4" spans="1:13">
      <c r="A4" s="2" t="s">
        <v>20</v>
      </c>
      <c r="B4" s="2" t="s">
        <v>21</v>
      </c>
      <c r="C4" s="2">
        <v>24</v>
      </c>
      <c r="D4" s="2" t="s">
        <v>12</v>
      </c>
      <c r="E4" s="2" t="s">
        <v>22</v>
      </c>
      <c r="F4" s="3">
        <v>45191</v>
      </c>
      <c r="G4" s="3">
        <v>45371</v>
      </c>
      <c r="H4" s="2">
        <v>1200</v>
      </c>
      <c r="I4" s="2">
        <v>18</v>
      </c>
      <c r="J4" s="2" t="s">
        <v>23</v>
      </c>
      <c r="K4" s="2" t="s">
        <v>24</v>
      </c>
      <c r="L4" s="8">
        <f t="shared" si="0"/>
        <v>6</v>
      </c>
      <c r="M4" s="8">
        <f t="shared" si="1"/>
        <v>7200</v>
      </c>
    </row>
    <row r="5" spans="1:13">
      <c r="A5" s="2" t="s">
        <v>25</v>
      </c>
      <c r="B5" s="2" t="s">
        <v>26</v>
      </c>
      <c r="C5" s="2">
        <v>31</v>
      </c>
      <c r="D5" s="2" t="s">
        <v>27</v>
      </c>
      <c r="E5" s="2" t="s">
        <v>22</v>
      </c>
      <c r="F5" s="3">
        <v>45479</v>
      </c>
      <c r="G5" s="3">
        <v>45587</v>
      </c>
      <c r="H5" s="2">
        <v>1200</v>
      </c>
      <c r="I5" s="2">
        <v>16</v>
      </c>
      <c r="J5" s="2" t="s">
        <v>23</v>
      </c>
      <c r="K5" s="2" t="s">
        <v>28</v>
      </c>
      <c r="L5" s="8">
        <f t="shared" si="0"/>
        <v>4</v>
      </c>
      <c r="M5" s="8">
        <f t="shared" si="1"/>
        <v>4800</v>
      </c>
    </row>
    <row r="6" spans="1:13">
      <c r="A6" s="2" t="s">
        <v>29</v>
      </c>
      <c r="B6" s="2" t="s">
        <v>30</v>
      </c>
      <c r="C6" s="2">
        <v>19</v>
      </c>
      <c r="D6" s="2" t="s">
        <v>12</v>
      </c>
      <c r="E6" s="2" t="s">
        <v>31</v>
      </c>
      <c r="F6" s="3">
        <v>45286</v>
      </c>
      <c r="G6" s="3">
        <v>45501</v>
      </c>
      <c r="H6" s="2">
        <v>2500</v>
      </c>
      <c r="I6" s="2">
        <v>12</v>
      </c>
      <c r="J6" s="2" t="s">
        <v>14</v>
      </c>
      <c r="K6" s="2" t="s">
        <v>32</v>
      </c>
      <c r="L6" s="8">
        <f t="shared" si="0"/>
        <v>7</v>
      </c>
      <c r="M6" s="8">
        <f t="shared" si="1"/>
        <v>17500</v>
      </c>
    </row>
    <row r="7" spans="1:13">
      <c r="A7" s="2" t="s">
        <v>33</v>
      </c>
      <c r="B7" s="2" t="s">
        <v>34</v>
      </c>
      <c r="C7" s="2">
        <v>40</v>
      </c>
      <c r="D7" s="2" t="s">
        <v>12</v>
      </c>
      <c r="E7" s="2" t="s">
        <v>13</v>
      </c>
      <c r="F7" s="3">
        <v>45317</v>
      </c>
      <c r="G7" s="3">
        <v>45392</v>
      </c>
      <c r="H7" s="2">
        <v>800</v>
      </c>
      <c r="I7" s="2">
        <v>14</v>
      </c>
      <c r="J7" s="2" t="s">
        <v>35</v>
      </c>
      <c r="K7" s="2" t="s">
        <v>36</v>
      </c>
      <c r="L7" s="8">
        <f t="shared" si="0"/>
        <v>3</v>
      </c>
      <c r="M7" s="8">
        <f t="shared" si="1"/>
        <v>2400</v>
      </c>
    </row>
    <row r="8" spans="1:13">
      <c r="A8" s="2" t="s">
        <v>37</v>
      </c>
      <c r="B8" s="2" t="s">
        <v>38</v>
      </c>
      <c r="C8" s="2">
        <v>41</v>
      </c>
      <c r="D8" s="2" t="s">
        <v>27</v>
      </c>
      <c r="E8" s="2" t="s">
        <v>13</v>
      </c>
      <c r="F8" s="3">
        <v>45588</v>
      </c>
      <c r="G8" s="3">
        <v>45677</v>
      </c>
      <c r="H8" s="2">
        <v>800</v>
      </c>
      <c r="I8" s="2">
        <v>25</v>
      </c>
      <c r="J8" s="2" t="s">
        <v>18</v>
      </c>
      <c r="L8" s="8">
        <f t="shared" si="0"/>
        <v>3</v>
      </c>
      <c r="M8" s="8">
        <f t="shared" si="1"/>
        <v>2400</v>
      </c>
    </row>
    <row r="9" spans="1:13">
      <c r="A9" s="2" t="s">
        <v>39</v>
      </c>
      <c r="B9" s="2" t="s">
        <v>40</v>
      </c>
      <c r="C9" s="2">
        <v>43</v>
      </c>
      <c r="D9" s="2" t="s">
        <v>12</v>
      </c>
      <c r="E9" s="2" t="s">
        <v>41</v>
      </c>
      <c r="F9" s="3">
        <v>45450</v>
      </c>
      <c r="G9" s="3">
        <v>45563</v>
      </c>
      <c r="H9" s="2">
        <v>1800</v>
      </c>
      <c r="I9" s="2">
        <v>28</v>
      </c>
      <c r="J9" s="2" t="s">
        <v>42</v>
      </c>
      <c r="L9" s="8">
        <f t="shared" si="0"/>
        <v>4</v>
      </c>
      <c r="M9" s="8">
        <f t="shared" si="1"/>
        <v>7200</v>
      </c>
    </row>
    <row r="10" spans="1:13">
      <c r="A10" s="2" t="s">
        <v>43</v>
      </c>
      <c r="B10" s="2" t="s">
        <v>44</v>
      </c>
      <c r="C10" s="2">
        <v>42</v>
      </c>
      <c r="D10" s="2" t="s">
        <v>12</v>
      </c>
      <c r="E10" s="2" t="s">
        <v>13</v>
      </c>
      <c r="F10" s="3">
        <v>45569</v>
      </c>
      <c r="G10" s="3">
        <v>45582</v>
      </c>
      <c r="H10" s="2">
        <v>800</v>
      </c>
      <c r="I10" s="2">
        <v>3</v>
      </c>
      <c r="J10" s="2" t="s">
        <v>42</v>
      </c>
      <c r="K10" s="2" t="s">
        <v>45</v>
      </c>
      <c r="L10" s="8">
        <f t="shared" si="0"/>
        <v>0</v>
      </c>
      <c r="M10" s="8">
        <f t="shared" si="1"/>
        <v>0</v>
      </c>
    </row>
    <row r="11" spans="1:13">
      <c r="A11" s="2" t="s">
        <v>46</v>
      </c>
      <c r="B11" s="2" t="s">
        <v>47</v>
      </c>
      <c r="C11" s="2">
        <v>37</v>
      </c>
      <c r="D11" s="2" t="s">
        <v>12</v>
      </c>
      <c r="E11" s="2" t="s">
        <v>22</v>
      </c>
      <c r="F11" s="3">
        <v>45202</v>
      </c>
      <c r="G11" s="3">
        <v>45280</v>
      </c>
      <c r="H11" s="2">
        <v>1200</v>
      </c>
      <c r="I11" s="2">
        <v>29</v>
      </c>
      <c r="J11" s="2" t="s">
        <v>35</v>
      </c>
      <c r="K11" s="2" t="s">
        <v>48</v>
      </c>
      <c r="L11" s="8">
        <f t="shared" si="0"/>
        <v>3</v>
      </c>
      <c r="M11" s="8">
        <f t="shared" si="1"/>
        <v>3600</v>
      </c>
    </row>
    <row r="12" spans="1:13">
      <c r="A12" s="2" t="s">
        <v>49</v>
      </c>
      <c r="B12" s="2" t="s">
        <v>50</v>
      </c>
      <c r="C12" s="2">
        <v>48</v>
      </c>
      <c r="D12" s="2" t="s">
        <v>27</v>
      </c>
      <c r="E12" s="2" t="s">
        <v>22</v>
      </c>
      <c r="F12" s="3">
        <v>45297</v>
      </c>
      <c r="G12" s="3">
        <v>45459</v>
      </c>
      <c r="H12" s="2">
        <v>1200</v>
      </c>
      <c r="I12" s="2">
        <v>13</v>
      </c>
      <c r="J12" s="2" t="s">
        <v>14</v>
      </c>
      <c r="K12" s="2" t="s">
        <v>51</v>
      </c>
      <c r="L12" s="8">
        <f t="shared" si="0"/>
        <v>5</v>
      </c>
      <c r="M12" s="8">
        <f t="shared" si="1"/>
        <v>6000</v>
      </c>
    </row>
    <row r="13" spans="1:13">
      <c r="A13" s="2" t="s">
        <v>52</v>
      </c>
      <c r="B13" s="2" t="s">
        <v>53</v>
      </c>
      <c r="C13" s="2">
        <v>36</v>
      </c>
      <c r="D13" s="2" t="s">
        <v>12</v>
      </c>
      <c r="E13" s="2" t="s">
        <v>22</v>
      </c>
      <c r="F13" s="3">
        <v>45154</v>
      </c>
      <c r="G13" s="3">
        <v>45568</v>
      </c>
      <c r="H13" s="2">
        <v>1200</v>
      </c>
      <c r="I13" s="2">
        <v>19</v>
      </c>
      <c r="J13" s="2" t="s">
        <v>42</v>
      </c>
      <c r="K13" s="2" t="s">
        <v>54</v>
      </c>
      <c r="L13" s="8">
        <f t="shared" si="0"/>
        <v>14</v>
      </c>
      <c r="M13" s="8">
        <f t="shared" si="1"/>
        <v>16800</v>
      </c>
    </row>
    <row r="14" spans="1:13">
      <c r="A14" s="2" t="s">
        <v>55</v>
      </c>
      <c r="B14" s="2" t="s">
        <v>56</v>
      </c>
      <c r="C14" s="2">
        <v>48</v>
      </c>
      <c r="D14" s="2" t="s">
        <v>27</v>
      </c>
      <c r="E14" s="2" t="s">
        <v>41</v>
      </c>
      <c r="F14" s="3">
        <v>45556</v>
      </c>
      <c r="G14" s="3">
        <v>45641</v>
      </c>
      <c r="H14" s="2">
        <v>1800</v>
      </c>
      <c r="I14" s="2">
        <v>22</v>
      </c>
      <c r="J14" s="2" t="s">
        <v>42</v>
      </c>
      <c r="L14" s="8">
        <f t="shared" si="0"/>
        <v>3</v>
      </c>
      <c r="M14" s="8">
        <f t="shared" si="1"/>
        <v>5400</v>
      </c>
    </row>
    <row r="15" spans="1:13">
      <c r="A15" s="2" t="s">
        <v>57</v>
      </c>
      <c r="B15" s="2" t="s">
        <v>58</v>
      </c>
      <c r="C15" s="2">
        <v>39</v>
      </c>
      <c r="D15" s="2" t="s">
        <v>12</v>
      </c>
      <c r="E15" s="2" t="s">
        <v>22</v>
      </c>
      <c r="F15" s="3">
        <v>45065</v>
      </c>
      <c r="G15" s="3">
        <v>45242</v>
      </c>
      <c r="H15" s="2">
        <v>1200</v>
      </c>
      <c r="I15" s="2">
        <v>28</v>
      </c>
      <c r="J15" s="2" t="s">
        <v>35</v>
      </c>
      <c r="L15" s="8">
        <f t="shared" si="0"/>
        <v>6</v>
      </c>
      <c r="M15" s="8">
        <f t="shared" si="1"/>
        <v>7200</v>
      </c>
    </row>
    <row r="16" spans="1:13">
      <c r="A16" s="2" t="s">
        <v>59</v>
      </c>
      <c r="B16" s="2" t="s">
        <v>60</v>
      </c>
      <c r="C16" s="2">
        <v>44</v>
      </c>
      <c r="D16" s="2" t="s">
        <v>27</v>
      </c>
      <c r="E16" s="2" t="s">
        <v>13</v>
      </c>
      <c r="F16" s="3">
        <v>45333</v>
      </c>
      <c r="G16" s="3">
        <v>45540</v>
      </c>
      <c r="H16" s="2">
        <v>800</v>
      </c>
      <c r="I16" s="2">
        <v>8</v>
      </c>
      <c r="J16" s="2" t="s">
        <v>23</v>
      </c>
      <c r="L16" s="8">
        <f t="shared" si="0"/>
        <v>7</v>
      </c>
      <c r="M16" s="8">
        <f t="shared" si="1"/>
        <v>5600</v>
      </c>
    </row>
    <row r="17" spans="1:13">
      <c r="A17" s="2" t="s">
        <v>61</v>
      </c>
      <c r="B17" s="2" t="s">
        <v>62</v>
      </c>
      <c r="C17" s="2">
        <v>39</v>
      </c>
      <c r="D17" s="2" t="s">
        <v>12</v>
      </c>
      <c r="E17" s="2" t="s">
        <v>31</v>
      </c>
      <c r="F17" s="3">
        <v>45702</v>
      </c>
      <c r="G17" s="3">
        <v>45732</v>
      </c>
      <c r="H17" s="2">
        <v>2500</v>
      </c>
      <c r="I17" s="2">
        <v>14</v>
      </c>
      <c r="J17" s="2" t="s">
        <v>42</v>
      </c>
      <c r="L17" s="8">
        <f t="shared" si="0"/>
        <v>1</v>
      </c>
      <c r="M17" s="8">
        <f t="shared" si="1"/>
        <v>2500</v>
      </c>
    </row>
    <row r="18" spans="1:13">
      <c r="A18" s="2" t="s">
        <v>63</v>
      </c>
      <c r="B18" s="2" t="s">
        <v>64</v>
      </c>
      <c r="C18" s="2">
        <v>35</v>
      </c>
      <c r="D18" s="2" t="s">
        <v>12</v>
      </c>
      <c r="E18" s="2" t="s">
        <v>22</v>
      </c>
      <c r="F18" s="3">
        <v>45329</v>
      </c>
      <c r="G18" s="3">
        <v>45685</v>
      </c>
      <c r="H18" s="2">
        <v>1200</v>
      </c>
      <c r="I18" s="2">
        <v>25</v>
      </c>
      <c r="J18" s="2" t="s">
        <v>23</v>
      </c>
      <c r="L18" s="8">
        <f t="shared" si="0"/>
        <v>12</v>
      </c>
      <c r="M18" s="8">
        <f t="shared" si="1"/>
        <v>14400</v>
      </c>
    </row>
    <row r="19" spans="1:13">
      <c r="A19" s="2" t="s">
        <v>65</v>
      </c>
      <c r="B19" s="2" t="s">
        <v>66</v>
      </c>
      <c r="C19" s="2">
        <v>56</v>
      </c>
      <c r="D19" s="2" t="s">
        <v>27</v>
      </c>
      <c r="E19" s="2" t="s">
        <v>31</v>
      </c>
      <c r="F19" s="3">
        <v>45213</v>
      </c>
      <c r="G19" s="3">
        <v>45649</v>
      </c>
      <c r="H19" s="2">
        <v>2500</v>
      </c>
      <c r="I19" s="2">
        <v>13</v>
      </c>
      <c r="J19" s="2" t="s">
        <v>67</v>
      </c>
      <c r="L19" s="8">
        <f t="shared" si="0"/>
        <v>15</v>
      </c>
      <c r="M19" s="8">
        <f t="shared" si="1"/>
        <v>37500</v>
      </c>
    </row>
    <row r="20" spans="1:13">
      <c r="A20" s="2" t="s">
        <v>68</v>
      </c>
      <c r="B20" s="2" t="s">
        <v>69</v>
      </c>
      <c r="C20" s="2">
        <v>27</v>
      </c>
      <c r="D20" s="2" t="s">
        <v>27</v>
      </c>
      <c r="E20" s="2" t="s">
        <v>13</v>
      </c>
      <c r="F20" s="3">
        <v>45354</v>
      </c>
      <c r="G20" s="3">
        <v>45664</v>
      </c>
      <c r="H20" s="2">
        <v>800</v>
      </c>
      <c r="I20" s="2">
        <v>26</v>
      </c>
      <c r="J20" s="2" t="s">
        <v>35</v>
      </c>
      <c r="L20" s="8">
        <f t="shared" si="0"/>
        <v>10</v>
      </c>
      <c r="M20" s="8">
        <f t="shared" si="1"/>
        <v>8000</v>
      </c>
    </row>
    <row r="21" spans="1:13">
      <c r="A21" s="2" t="s">
        <v>70</v>
      </c>
      <c r="B21" s="2" t="s">
        <v>71</v>
      </c>
      <c r="C21" s="2">
        <v>28</v>
      </c>
      <c r="D21" s="2" t="s">
        <v>12</v>
      </c>
      <c r="E21" s="2" t="s">
        <v>31</v>
      </c>
      <c r="F21" s="3">
        <v>45417</v>
      </c>
      <c r="G21" s="3">
        <v>45608</v>
      </c>
      <c r="H21" s="2">
        <v>2500</v>
      </c>
      <c r="I21" s="2">
        <v>21</v>
      </c>
      <c r="J21" s="2" t="s">
        <v>35</v>
      </c>
      <c r="K21" s="2" t="s">
        <v>72</v>
      </c>
      <c r="L21" s="8">
        <f t="shared" si="0"/>
        <v>6</v>
      </c>
      <c r="M21" s="8">
        <f t="shared" si="1"/>
        <v>15000</v>
      </c>
    </row>
    <row r="22" spans="1:13">
      <c r="A22" s="2" t="s">
        <v>73</v>
      </c>
      <c r="B22" s="2" t="s">
        <v>74</v>
      </c>
      <c r="C22" s="2">
        <v>57</v>
      </c>
      <c r="D22" s="2" t="s">
        <v>27</v>
      </c>
      <c r="E22" s="2" t="s">
        <v>41</v>
      </c>
      <c r="F22" s="3">
        <v>45146</v>
      </c>
      <c r="G22" s="3">
        <v>45674</v>
      </c>
      <c r="H22" s="2">
        <v>1800</v>
      </c>
      <c r="I22" s="2">
        <v>19</v>
      </c>
      <c r="J22" s="2" t="s">
        <v>35</v>
      </c>
      <c r="L22" s="8">
        <f t="shared" si="0"/>
        <v>18</v>
      </c>
      <c r="M22" s="8">
        <f t="shared" si="1"/>
        <v>32400</v>
      </c>
    </row>
    <row r="23" spans="1:13">
      <c r="A23" s="2" t="s">
        <v>75</v>
      </c>
      <c r="B23" s="2" t="s">
        <v>76</v>
      </c>
      <c r="C23" s="2">
        <v>26</v>
      </c>
      <c r="D23" s="2" t="s">
        <v>27</v>
      </c>
      <c r="E23" s="2" t="s">
        <v>41</v>
      </c>
      <c r="F23" s="3">
        <v>45320</v>
      </c>
      <c r="G23" s="3">
        <v>45616</v>
      </c>
      <c r="H23" s="2">
        <v>1800</v>
      </c>
      <c r="I23" s="2">
        <v>5</v>
      </c>
      <c r="J23" s="2" t="s">
        <v>14</v>
      </c>
      <c r="L23" s="8">
        <f t="shared" si="0"/>
        <v>10</v>
      </c>
      <c r="M23" s="8">
        <f t="shared" si="1"/>
        <v>18000</v>
      </c>
    </row>
    <row r="24" spans="1:13">
      <c r="A24" s="2" t="s">
        <v>77</v>
      </c>
      <c r="B24" s="2" t="s">
        <v>78</v>
      </c>
      <c r="C24" s="2">
        <v>48</v>
      </c>
      <c r="D24" s="2" t="s">
        <v>12</v>
      </c>
      <c r="E24" s="2" t="s">
        <v>41</v>
      </c>
      <c r="F24" s="3">
        <v>45451</v>
      </c>
      <c r="G24" s="3">
        <v>45455</v>
      </c>
      <c r="H24" s="2">
        <v>1800</v>
      </c>
      <c r="I24" s="2">
        <v>18</v>
      </c>
      <c r="J24" s="2" t="s">
        <v>67</v>
      </c>
      <c r="L24" s="8">
        <f t="shared" si="0"/>
        <v>0</v>
      </c>
      <c r="M24" s="8">
        <f t="shared" si="1"/>
        <v>0</v>
      </c>
    </row>
    <row r="25" spans="1:13">
      <c r="A25" s="2" t="s">
        <v>79</v>
      </c>
      <c r="B25" s="2" t="s">
        <v>80</v>
      </c>
      <c r="C25" s="2">
        <v>25</v>
      </c>
      <c r="D25" s="2" t="s">
        <v>27</v>
      </c>
      <c r="E25" s="2" t="s">
        <v>22</v>
      </c>
      <c r="F25" s="3">
        <v>45439</v>
      </c>
      <c r="G25" s="3">
        <v>45730</v>
      </c>
      <c r="H25" s="2">
        <v>1200</v>
      </c>
      <c r="I25" s="2">
        <v>6</v>
      </c>
      <c r="J25" s="2" t="s">
        <v>14</v>
      </c>
      <c r="L25" s="8">
        <f t="shared" si="0"/>
        <v>10</v>
      </c>
      <c r="M25" s="8">
        <f t="shared" si="1"/>
        <v>12000</v>
      </c>
    </row>
    <row r="26" spans="1:13">
      <c r="A26" s="2" t="s">
        <v>81</v>
      </c>
      <c r="B26" s="2" t="s">
        <v>82</v>
      </c>
      <c r="C26" s="2">
        <v>53</v>
      </c>
      <c r="D26" s="2" t="s">
        <v>12</v>
      </c>
      <c r="E26" s="2" t="s">
        <v>41</v>
      </c>
      <c r="F26" s="3">
        <v>45286</v>
      </c>
      <c r="G26" s="3">
        <v>45372</v>
      </c>
      <c r="H26" s="2">
        <v>1800</v>
      </c>
      <c r="I26" s="2">
        <v>17</v>
      </c>
      <c r="J26" s="2" t="s">
        <v>35</v>
      </c>
      <c r="K26" s="2" t="s">
        <v>83</v>
      </c>
      <c r="L26" s="8">
        <f t="shared" si="0"/>
        <v>3</v>
      </c>
      <c r="M26" s="8">
        <f t="shared" si="1"/>
        <v>5400</v>
      </c>
    </row>
    <row r="27" spans="1:13">
      <c r="A27" s="2" t="s">
        <v>84</v>
      </c>
      <c r="B27" s="2" t="s">
        <v>85</v>
      </c>
      <c r="C27" s="2">
        <v>42</v>
      </c>
      <c r="D27" s="2" t="s">
        <v>27</v>
      </c>
      <c r="E27" s="2" t="s">
        <v>22</v>
      </c>
      <c r="F27" s="3">
        <v>45702</v>
      </c>
      <c r="G27" s="3">
        <v>45727</v>
      </c>
      <c r="H27" s="2">
        <v>1200</v>
      </c>
      <c r="I27" s="2">
        <v>3</v>
      </c>
      <c r="J27" s="2" t="s">
        <v>67</v>
      </c>
      <c r="L27" s="8">
        <f t="shared" si="0"/>
        <v>1</v>
      </c>
      <c r="M27" s="8">
        <f t="shared" si="1"/>
        <v>1200</v>
      </c>
    </row>
    <row r="28" spans="1:13">
      <c r="A28" s="2" t="s">
        <v>86</v>
      </c>
      <c r="B28" s="2" t="s">
        <v>87</v>
      </c>
      <c r="C28" s="2">
        <v>24</v>
      </c>
      <c r="D28" s="2" t="s">
        <v>12</v>
      </c>
      <c r="E28" s="2" t="s">
        <v>31</v>
      </c>
      <c r="F28" s="3">
        <v>45698</v>
      </c>
      <c r="G28" s="3">
        <v>45726</v>
      </c>
      <c r="H28" s="2">
        <v>2500</v>
      </c>
      <c r="I28" s="2">
        <v>28</v>
      </c>
      <c r="J28" s="2" t="s">
        <v>35</v>
      </c>
      <c r="L28" s="8">
        <f t="shared" si="0"/>
        <v>1</v>
      </c>
      <c r="M28" s="8">
        <f t="shared" si="1"/>
        <v>2500</v>
      </c>
    </row>
    <row r="29" spans="1:13">
      <c r="A29" s="2" t="s">
        <v>88</v>
      </c>
      <c r="B29" s="2" t="s">
        <v>89</v>
      </c>
      <c r="C29" s="2">
        <v>53</v>
      </c>
      <c r="D29" s="2" t="s">
        <v>12</v>
      </c>
      <c r="E29" s="2" t="s">
        <v>22</v>
      </c>
      <c r="F29" s="3">
        <v>45614</v>
      </c>
      <c r="G29" s="3">
        <v>45645</v>
      </c>
      <c r="H29" s="2">
        <v>1200</v>
      </c>
      <c r="I29" s="2">
        <v>23</v>
      </c>
      <c r="J29" s="2" t="s">
        <v>18</v>
      </c>
      <c r="L29" s="8">
        <f t="shared" si="0"/>
        <v>1</v>
      </c>
      <c r="M29" s="8">
        <f t="shared" si="1"/>
        <v>1200</v>
      </c>
    </row>
    <row r="30" spans="1:13">
      <c r="A30" s="2" t="s">
        <v>90</v>
      </c>
      <c r="B30" s="2" t="s">
        <v>91</v>
      </c>
      <c r="C30" s="2">
        <v>29</v>
      </c>
      <c r="D30" s="2" t="s">
        <v>27</v>
      </c>
      <c r="E30" s="2" t="s">
        <v>31</v>
      </c>
      <c r="F30" s="3">
        <v>45401</v>
      </c>
      <c r="G30" s="3">
        <v>45408</v>
      </c>
      <c r="H30" s="2">
        <v>2500</v>
      </c>
      <c r="I30" s="2">
        <v>8</v>
      </c>
      <c r="J30" s="2" t="s">
        <v>23</v>
      </c>
      <c r="L30" s="8">
        <f t="shared" si="0"/>
        <v>0</v>
      </c>
      <c r="M30" s="8">
        <f t="shared" si="1"/>
        <v>0</v>
      </c>
    </row>
    <row r="31" spans="1:13">
      <c r="A31" s="2" t="s">
        <v>92</v>
      </c>
      <c r="B31" s="2" t="s">
        <v>93</v>
      </c>
      <c r="C31" s="2">
        <v>31</v>
      </c>
      <c r="D31" s="2" t="s">
        <v>27</v>
      </c>
      <c r="E31" s="2" t="s">
        <v>31</v>
      </c>
      <c r="F31" s="3">
        <v>45667</v>
      </c>
      <c r="G31" s="3">
        <v>45745</v>
      </c>
      <c r="H31" s="2">
        <v>2500</v>
      </c>
      <c r="I31" s="2">
        <v>23</v>
      </c>
      <c r="J31" s="2" t="s">
        <v>42</v>
      </c>
      <c r="K31" s="2" t="s">
        <v>94</v>
      </c>
      <c r="L31" s="8">
        <f t="shared" si="0"/>
        <v>3</v>
      </c>
      <c r="M31" s="8">
        <f t="shared" si="1"/>
        <v>7500</v>
      </c>
    </row>
    <row r="32" spans="1:13">
      <c r="A32" s="2" t="s">
        <v>95</v>
      </c>
      <c r="B32" s="2" t="s">
        <v>96</v>
      </c>
      <c r="C32" s="2">
        <v>52</v>
      </c>
      <c r="D32" s="2" t="s">
        <v>27</v>
      </c>
      <c r="E32" s="2" t="s">
        <v>13</v>
      </c>
      <c r="F32" s="3">
        <v>45088</v>
      </c>
      <c r="G32" s="3">
        <v>45656</v>
      </c>
      <c r="H32" s="2">
        <v>800</v>
      </c>
      <c r="I32" s="2">
        <v>9</v>
      </c>
      <c r="J32" s="2" t="s">
        <v>67</v>
      </c>
      <c r="K32" s="2" t="s">
        <v>97</v>
      </c>
      <c r="L32" s="8">
        <f t="shared" si="0"/>
        <v>19</v>
      </c>
      <c r="M32" s="8">
        <f t="shared" si="1"/>
        <v>15200</v>
      </c>
    </row>
    <row r="33" spans="1:13">
      <c r="A33" s="2" t="s">
        <v>98</v>
      </c>
      <c r="B33" s="2" t="s">
        <v>99</v>
      </c>
      <c r="C33" s="2">
        <v>20</v>
      </c>
      <c r="D33" s="2" t="s">
        <v>12</v>
      </c>
      <c r="E33" s="2" t="s">
        <v>22</v>
      </c>
      <c r="F33" s="3">
        <v>45391</v>
      </c>
      <c r="G33" s="3">
        <v>45604</v>
      </c>
      <c r="H33" s="2">
        <v>1200</v>
      </c>
      <c r="I33" s="2">
        <v>2</v>
      </c>
      <c r="J33" s="2" t="s">
        <v>35</v>
      </c>
      <c r="L33" s="8">
        <f t="shared" si="0"/>
        <v>7</v>
      </c>
      <c r="M33" s="8">
        <f t="shared" si="1"/>
        <v>8400</v>
      </c>
    </row>
    <row r="34" spans="1:13">
      <c r="A34" s="2" t="s">
        <v>100</v>
      </c>
      <c r="B34" s="2" t="s">
        <v>101</v>
      </c>
      <c r="C34" s="2">
        <v>22</v>
      </c>
      <c r="D34" s="2" t="s">
        <v>12</v>
      </c>
      <c r="E34" s="2" t="s">
        <v>13</v>
      </c>
      <c r="F34" s="3">
        <v>45699</v>
      </c>
      <c r="G34" s="3">
        <v>45740</v>
      </c>
      <c r="H34" s="2">
        <v>800</v>
      </c>
      <c r="I34" s="2">
        <v>30</v>
      </c>
      <c r="J34" s="2" t="s">
        <v>35</v>
      </c>
      <c r="L34" s="8">
        <f t="shared" si="0"/>
        <v>1</v>
      </c>
      <c r="M34" s="8">
        <f t="shared" si="1"/>
        <v>800</v>
      </c>
    </row>
    <row r="35" spans="1:13">
      <c r="A35" s="2" t="s">
        <v>102</v>
      </c>
      <c r="B35" s="2" t="s">
        <v>103</v>
      </c>
      <c r="C35" s="2">
        <v>23</v>
      </c>
      <c r="D35" s="2" t="s">
        <v>12</v>
      </c>
      <c r="E35" s="2" t="s">
        <v>41</v>
      </c>
      <c r="F35" s="3">
        <v>45588</v>
      </c>
      <c r="G35" s="3">
        <v>45721</v>
      </c>
      <c r="H35" s="2">
        <v>1800</v>
      </c>
      <c r="I35" s="2">
        <v>23</v>
      </c>
      <c r="J35" s="2" t="s">
        <v>18</v>
      </c>
      <c r="K35" s="2" t="s">
        <v>104</v>
      </c>
      <c r="L35" s="8">
        <f t="shared" si="0"/>
        <v>4</v>
      </c>
      <c r="M35" s="8">
        <f t="shared" si="1"/>
        <v>7200</v>
      </c>
    </row>
    <row r="36" spans="1:13">
      <c r="A36" s="2" t="s">
        <v>105</v>
      </c>
      <c r="B36" s="2" t="s">
        <v>106</v>
      </c>
      <c r="C36" s="2">
        <v>27</v>
      </c>
      <c r="D36" s="2" t="s">
        <v>27</v>
      </c>
      <c r="E36" s="2" t="s">
        <v>22</v>
      </c>
      <c r="F36" s="3">
        <v>45312</v>
      </c>
      <c r="G36" s="3">
        <v>45652</v>
      </c>
      <c r="H36" s="2">
        <v>1200</v>
      </c>
      <c r="I36" s="2">
        <v>27</v>
      </c>
      <c r="J36" s="2" t="s">
        <v>18</v>
      </c>
    </row>
    <row r="42" spans="1:13">
      <c r="E42" s="6" t="s">
        <v>8</v>
      </c>
      <c r="F42" t="s">
        <v>114</v>
      </c>
    </row>
    <row r="43" spans="1:13">
      <c r="E43" t="s">
        <v>14</v>
      </c>
      <c r="F43" s="7">
        <v>58300</v>
      </c>
    </row>
    <row r="44" spans="1:13">
      <c r="E44" t="s">
        <v>67</v>
      </c>
      <c r="F44" s="7">
        <v>53900</v>
      </c>
    </row>
    <row r="45" spans="1:13">
      <c r="E45" t="s">
        <v>23</v>
      </c>
      <c r="F45" s="7">
        <v>32000</v>
      </c>
    </row>
    <row r="46" spans="1:13">
      <c r="E46" t="s">
        <v>42</v>
      </c>
      <c r="F46" s="7">
        <v>39400</v>
      </c>
    </row>
    <row r="47" spans="1:13">
      <c r="E47" t="s">
        <v>35</v>
      </c>
      <c r="F47" s="7">
        <v>85700</v>
      </c>
    </row>
    <row r="48" spans="1:13">
      <c r="E48" t="s">
        <v>18</v>
      </c>
      <c r="F48" s="7">
        <v>11600</v>
      </c>
    </row>
    <row r="49" spans="5:6">
      <c r="E49" t="s">
        <v>112</v>
      </c>
      <c r="F49" s="7">
        <v>280900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D088-0AF5-446C-982C-10ECED5F5C15}">
  <dimension ref="A1:M36"/>
  <sheetViews>
    <sheetView workbookViewId="0">
      <selection activeCell="E21" sqref="E21"/>
    </sheetView>
  </sheetViews>
  <sheetFormatPr defaultColWidth="18" defaultRowHeight="15"/>
  <cols>
    <col min="3" max="3" width="12.5703125" customWidth="1"/>
    <col min="6" max="6" width="15" customWidth="1"/>
    <col min="7" max="7" width="15.140625" customWidth="1"/>
    <col min="9" max="9" width="11.85546875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107</v>
      </c>
      <c r="M1" s="4" t="s">
        <v>113</v>
      </c>
    </row>
    <row r="2" spans="1:13">
      <c r="A2" s="2" t="s">
        <v>10</v>
      </c>
      <c r="B2" s="2" t="s">
        <v>11</v>
      </c>
      <c r="C2" s="2">
        <v>59</v>
      </c>
      <c r="D2" s="2" t="s">
        <v>12</v>
      </c>
      <c r="E2" s="2" t="s">
        <v>13</v>
      </c>
      <c r="F2" s="3">
        <v>45235</v>
      </c>
      <c r="G2" s="3">
        <v>45425</v>
      </c>
      <c r="H2" s="2">
        <v>800</v>
      </c>
      <c r="I2" s="2">
        <v>25</v>
      </c>
      <c r="J2" s="2" t="s">
        <v>14</v>
      </c>
      <c r="K2" s="2" t="s">
        <v>15</v>
      </c>
      <c r="L2" s="8">
        <f>ROUND(DATEDIF(F2, G2, "d") / 30, 0)</f>
        <v>6</v>
      </c>
      <c r="M2" s="8">
        <f>L2 * H2</f>
        <v>4800</v>
      </c>
    </row>
    <row r="3" spans="1:13">
      <c r="A3" s="2" t="s">
        <v>16</v>
      </c>
      <c r="B3" s="2" t="s">
        <v>17</v>
      </c>
      <c r="C3" s="2">
        <v>27</v>
      </c>
      <c r="D3" s="2" t="s">
        <v>12</v>
      </c>
      <c r="E3" s="2" t="s">
        <v>13</v>
      </c>
      <c r="F3" s="3">
        <v>45714</v>
      </c>
      <c r="G3" s="3">
        <v>45740</v>
      </c>
      <c r="H3" s="2">
        <v>800</v>
      </c>
      <c r="I3" s="2">
        <v>20</v>
      </c>
      <c r="J3" s="2" t="s">
        <v>18</v>
      </c>
      <c r="K3" s="2" t="s">
        <v>19</v>
      </c>
      <c r="L3" s="8">
        <f t="shared" ref="L3:L35" si="0">ROUND(DATEDIF(F3, G3, "d") / 30, 0)</f>
        <v>1</v>
      </c>
      <c r="M3" s="8">
        <f t="shared" ref="M3:M35" si="1">L3 * H3</f>
        <v>800</v>
      </c>
    </row>
    <row r="4" spans="1:13">
      <c r="A4" s="2" t="s">
        <v>20</v>
      </c>
      <c r="B4" s="2" t="s">
        <v>21</v>
      </c>
      <c r="C4" s="2">
        <v>24</v>
      </c>
      <c r="D4" s="2" t="s">
        <v>12</v>
      </c>
      <c r="E4" s="2" t="s">
        <v>22</v>
      </c>
      <c r="F4" s="3">
        <v>45191</v>
      </c>
      <c r="G4" s="3">
        <v>45371</v>
      </c>
      <c r="H4" s="2">
        <v>1200</v>
      </c>
      <c r="I4" s="2">
        <v>18</v>
      </c>
      <c r="J4" s="2" t="s">
        <v>23</v>
      </c>
      <c r="K4" s="2" t="s">
        <v>24</v>
      </c>
      <c r="L4" s="8">
        <f t="shared" si="0"/>
        <v>6</v>
      </c>
      <c r="M4" s="8">
        <f t="shared" si="1"/>
        <v>7200</v>
      </c>
    </row>
    <row r="5" spans="1:13">
      <c r="A5" s="2" t="s">
        <v>25</v>
      </c>
      <c r="B5" s="2" t="s">
        <v>26</v>
      </c>
      <c r="C5" s="2">
        <v>31</v>
      </c>
      <c r="D5" s="2" t="s">
        <v>27</v>
      </c>
      <c r="E5" s="2" t="s">
        <v>22</v>
      </c>
      <c r="F5" s="3">
        <v>45479</v>
      </c>
      <c r="G5" s="3">
        <v>45587</v>
      </c>
      <c r="H5" s="2">
        <v>1200</v>
      </c>
      <c r="I5" s="2">
        <v>16</v>
      </c>
      <c r="J5" s="2" t="s">
        <v>23</v>
      </c>
      <c r="K5" s="2" t="s">
        <v>28</v>
      </c>
      <c r="L5" s="8">
        <f t="shared" si="0"/>
        <v>4</v>
      </c>
      <c r="M5" s="8">
        <f t="shared" si="1"/>
        <v>4800</v>
      </c>
    </row>
    <row r="6" spans="1:13">
      <c r="A6" s="2" t="s">
        <v>29</v>
      </c>
      <c r="B6" s="2" t="s">
        <v>30</v>
      </c>
      <c r="C6" s="2">
        <v>19</v>
      </c>
      <c r="D6" s="2" t="s">
        <v>12</v>
      </c>
      <c r="E6" s="2" t="s">
        <v>31</v>
      </c>
      <c r="F6" s="3">
        <v>45286</v>
      </c>
      <c r="G6" s="3">
        <v>45501</v>
      </c>
      <c r="H6" s="2">
        <v>2500</v>
      </c>
      <c r="I6" s="2">
        <v>12</v>
      </c>
      <c r="J6" s="2" t="s">
        <v>14</v>
      </c>
      <c r="K6" s="2" t="s">
        <v>32</v>
      </c>
      <c r="L6" s="8">
        <f t="shared" si="0"/>
        <v>7</v>
      </c>
      <c r="M6" s="8">
        <f t="shared" si="1"/>
        <v>17500</v>
      </c>
    </row>
    <row r="7" spans="1:13">
      <c r="A7" s="2" t="s">
        <v>33</v>
      </c>
      <c r="B7" s="2" t="s">
        <v>34</v>
      </c>
      <c r="C7" s="2">
        <v>40</v>
      </c>
      <c r="D7" s="2" t="s">
        <v>12</v>
      </c>
      <c r="E7" s="2" t="s">
        <v>13</v>
      </c>
      <c r="F7" s="3">
        <v>45317</v>
      </c>
      <c r="G7" s="3">
        <v>45392</v>
      </c>
      <c r="H7" s="2">
        <v>800</v>
      </c>
      <c r="I7" s="2">
        <v>14</v>
      </c>
      <c r="J7" s="2" t="s">
        <v>35</v>
      </c>
      <c r="K7" s="2" t="s">
        <v>36</v>
      </c>
      <c r="L7" s="8">
        <f t="shared" si="0"/>
        <v>3</v>
      </c>
      <c r="M7" s="8">
        <f t="shared" si="1"/>
        <v>2400</v>
      </c>
    </row>
    <row r="8" spans="1:13">
      <c r="A8" s="2" t="s">
        <v>37</v>
      </c>
      <c r="B8" s="2" t="s">
        <v>38</v>
      </c>
      <c r="C8" s="2">
        <v>41</v>
      </c>
      <c r="D8" s="2" t="s">
        <v>27</v>
      </c>
      <c r="E8" s="2" t="s">
        <v>13</v>
      </c>
      <c r="F8" s="3">
        <v>45588</v>
      </c>
      <c r="G8" s="3">
        <v>45677</v>
      </c>
      <c r="H8" s="2">
        <v>800</v>
      </c>
      <c r="I8" s="2">
        <v>25</v>
      </c>
      <c r="J8" s="2" t="s">
        <v>18</v>
      </c>
      <c r="L8" s="8">
        <f t="shared" si="0"/>
        <v>3</v>
      </c>
      <c r="M8" s="8">
        <f t="shared" si="1"/>
        <v>2400</v>
      </c>
    </row>
    <row r="9" spans="1:13">
      <c r="A9" s="2" t="s">
        <v>39</v>
      </c>
      <c r="B9" s="2" t="s">
        <v>40</v>
      </c>
      <c r="C9" s="2">
        <v>43</v>
      </c>
      <c r="D9" s="2" t="s">
        <v>12</v>
      </c>
      <c r="E9" s="2" t="s">
        <v>41</v>
      </c>
      <c r="F9" s="3">
        <v>45450</v>
      </c>
      <c r="G9" s="3">
        <v>45563</v>
      </c>
      <c r="H9" s="2">
        <v>1800</v>
      </c>
      <c r="I9" s="2">
        <v>28</v>
      </c>
      <c r="J9" s="2" t="s">
        <v>42</v>
      </c>
      <c r="L9" s="8">
        <f t="shared" si="0"/>
        <v>4</v>
      </c>
      <c r="M9" s="8">
        <f t="shared" si="1"/>
        <v>7200</v>
      </c>
    </row>
    <row r="10" spans="1:13">
      <c r="A10" s="2" t="s">
        <v>43</v>
      </c>
      <c r="B10" s="2" t="s">
        <v>44</v>
      </c>
      <c r="C10" s="2">
        <v>42</v>
      </c>
      <c r="D10" s="2" t="s">
        <v>12</v>
      </c>
      <c r="E10" s="2" t="s">
        <v>13</v>
      </c>
      <c r="F10" s="3">
        <v>45569</v>
      </c>
      <c r="G10" s="3">
        <v>45582</v>
      </c>
      <c r="H10" s="2">
        <v>800</v>
      </c>
      <c r="I10" s="2">
        <v>3</v>
      </c>
      <c r="J10" s="2" t="s">
        <v>42</v>
      </c>
      <c r="K10" s="2" t="s">
        <v>45</v>
      </c>
      <c r="L10" s="8">
        <f t="shared" si="0"/>
        <v>0</v>
      </c>
      <c r="M10" s="8">
        <f t="shared" si="1"/>
        <v>0</v>
      </c>
    </row>
    <row r="11" spans="1:13">
      <c r="A11" s="2" t="s">
        <v>46</v>
      </c>
      <c r="B11" s="2" t="s">
        <v>47</v>
      </c>
      <c r="C11" s="2">
        <v>37</v>
      </c>
      <c r="D11" s="2" t="s">
        <v>12</v>
      </c>
      <c r="E11" s="2" t="s">
        <v>22</v>
      </c>
      <c r="F11" s="3">
        <v>45202</v>
      </c>
      <c r="G11" s="3">
        <v>45280</v>
      </c>
      <c r="H11" s="2">
        <v>1200</v>
      </c>
      <c r="I11" s="2">
        <v>29</v>
      </c>
      <c r="J11" s="2" t="s">
        <v>35</v>
      </c>
      <c r="K11" s="2" t="s">
        <v>48</v>
      </c>
      <c r="L11" s="8">
        <f t="shared" si="0"/>
        <v>3</v>
      </c>
      <c r="M11" s="8">
        <f t="shared" si="1"/>
        <v>3600</v>
      </c>
    </row>
    <row r="12" spans="1:13">
      <c r="A12" s="2" t="s">
        <v>49</v>
      </c>
      <c r="B12" s="2" t="s">
        <v>50</v>
      </c>
      <c r="C12" s="2">
        <v>48</v>
      </c>
      <c r="D12" s="2" t="s">
        <v>27</v>
      </c>
      <c r="E12" s="2" t="s">
        <v>22</v>
      </c>
      <c r="F12" s="3">
        <v>45297</v>
      </c>
      <c r="G12" s="3">
        <v>45459</v>
      </c>
      <c r="H12" s="2">
        <v>1200</v>
      </c>
      <c r="I12" s="2">
        <v>13</v>
      </c>
      <c r="J12" s="2" t="s">
        <v>14</v>
      </c>
      <c r="K12" s="2" t="s">
        <v>51</v>
      </c>
      <c r="L12" s="8">
        <f t="shared" si="0"/>
        <v>5</v>
      </c>
      <c r="M12" s="8">
        <f t="shared" si="1"/>
        <v>6000</v>
      </c>
    </row>
    <row r="13" spans="1:13">
      <c r="A13" s="2" t="s">
        <v>52</v>
      </c>
      <c r="B13" s="2" t="s">
        <v>53</v>
      </c>
      <c r="C13" s="2">
        <v>36</v>
      </c>
      <c r="D13" s="2" t="s">
        <v>12</v>
      </c>
      <c r="E13" s="2" t="s">
        <v>22</v>
      </c>
      <c r="F13" s="3">
        <v>45154</v>
      </c>
      <c r="G13" s="3">
        <v>45568</v>
      </c>
      <c r="H13" s="2">
        <v>1200</v>
      </c>
      <c r="I13" s="2">
        <v>19</v>
      </c>
      <c r="J13" s="2" t="s">
        <v>42</v>
      </c>
      <c r="K13" s="2" t="s">
        <v>54</v>
      </c>
      <c r="L13" s="8">
        <f t="shared" si="0"/>
        <v>14</v>
      </c>
      <c r="M13" s="8">
        <f t="shared" si="1"/>
        <v>16800</v>
      </c>
    </row>
    <row r="14" spans="1:13">
      <c r="A14" s="2" t="s">
        <v>55</v>
      </c>
      <c r="B14" s="2" t="s">
        <v>56</v>
      </c>
      <c r="C14" s="2">
        <v>48</v>
      </c>
      <c r="D14" s="2" t="s">
        <v>27</v>
      </c>
      <c r="E14" s="2" t="s">
        <v>41</v>
      </c>
      <c r="F14" s="3">
        <v>45556</v>
      </c>
      <c r="G14" s="3">
        <v>45641</v>
      </c>
      <c r="H14" s="2">
        <v>1800</v>
      </c>
      <c r="I14" s="2">
        <v>22</v>
      </c>
      <c r="J14" s="2" t="s">
        <v>42</v>
      </c>
      <c r="L14" s="8">
        <f t="shared" si="0"/>
        <v>3</v>
      </c>
      <c r="M14" s="8">
        <f t="shared" si="1"/>
        <v>5400</v>
      </c>
    </row>
    <row r="15" spans="1:13">
      <c r="A15" s="2" t="s">
        <v>57</v>
      </c>
      <c r="B15" s="2" t="s">
        <v>58</v>
      </c>
      <c r="C15" s="2">
        <v>39</v>
      </c>
      <c r="D15" s="2" t="s">
        <v>12</v>
      </c>
      <c r="E15" s="2" t="s">
        <v>22</v>
      </c>
      <c r="F15" s="3">
        <v>45065</v>
      </c>
      <c r="G15" s="3">
        <v>45242</v>
      </c>
      <c r="H15" s="2">
        <v>1200</v>
      </c>
      <c r="I15" s="2">
        <v>28</v>
      </c>
      <c r="J15" s="2" t="s">
        <v>35</v>
      </c>
      <c r="L15" s="8">
        <f t="shared" si="0"/>
        <v>6</v>
      </c>
      <c r="M15" s="8">
        <f t="shared" si="1"/>
        <v>7200</v>
      </c>
    </row>
    <row r="16" spans="1:13">
      <c r="A16" s="2" t="s">
        <v>59</v>
      </c>
      <c r="B16" s="2" t="s">
        <v>60</v>
      </c>
      <c r="C16" s="2">
        <v>44</v>
      </c>
      <c r="D16" s="2" t="s">
        <v>27</v>
      </c>
      <c r="E16" s="2" t="s">
        <v>13</v>
      </c>
      <c r="F16" s="3">
        <v>45333</v>
      </c>
      <c r="G16" s="3">
        <v>45540</v>
      </c>
      <c r="H16" s="2">
        <v>800</v>
      </c>
      <c r="I16" s="2">
        <v>8</v>
      </c>
      <c r="J16" s="2" t="s">
        <v>23</v>
      </c>
      <c r="L16" s="8">
        <f t="shared" si="0"/>
        <v>7</v>
      </c>
      <c r="M16" s="8">
        <f t="shared" si="1"/>
        <v>5600</v>
      </c>
    </row>
    <row r="17" spans="1:13">
      <c r="A17" s="2" t="s">
        <v>61</v>
      </c>
      <c r="B17" s="2" t="s">
        <v>62</v>
      </c>
      <c r="C17" s="2">
        <v>39</v>
      </c>
      <c r="D17" s="2" t="s">
        <v>12</v>
      </c>
      <c r="E17" s="2" t="s">
        <v>31</v>
      </c>
      <c r="F17" s="3">
        <v>45702</v>
      </c>
      <c r="G17" s="3">
        <v>45732</v>
      </c>
      <c r="H17" s="2">
        <v>2500</v>
      </c>
      <c r="I17" s="2">
        <v>14</v>
      </c>
      <c r="J17" s="2" t="s">
        <v>42</v>
      </c>
      <c r="L17" s="8">
        <f t="shared" si="0"/>
        <v>1</v>
      </c>
      <c r="M17" s="8">
        <f t="shared" si="1"/>
        <v>2500</v>
      </c>
    </row>
    <row r="18" spans="1:13">
      <c r="A18" s="2" t="s">
        <v>63</v>
      </c>
      <c r="B18" s="2" t="s">
        <v>64</v>
      </c>
      <c r="C18" s="2">
        <v>35</v>
      </c>
      <c r="D18" s="2" t="s">
        <v>12</v>
      </c>
      <c r="E18" s="2" t="s">
        <v>22</v>
      </c>
      <c r="F18" s="3">
        <v>45329</v>
      </c>
      <c r="G18" s="3">
        <v>45685</v>
      </c>
      <c r="H18" s="2">
        <v>1200</v>
      </c>
      <c r="I18" s="2">
        <v>25</v>
      </c>
      <c r="J18" s="2" t="s">
        <v>23</v>
      </c>
      <c r="L18" s="8">
        <f t="shared" si="0"/>
        <v>12</v>
      </c>
      <c r="M18" s="8">
        <f t="shared" si="1"/>
        <v>14400</v>
      </c>
    </row>
    <row r="19" spans="1:13">
      <c r="A19" s="2" t="s">
        <v>65</v>
      </c>
      <c r="B19" s="2" t="s">
        <v>66</v>
      </c>
      <c r="C19" s="2">
        <v>56</v>
      </c>
      <c r="D19" s="2" t="s">
        <v>27</v>
      </c>
      <c r="E19" s="2" t="s">
        <v>31</v>
      </c>
      <c r="F19" s="3">
        <v>45213</v>
      </c>
      <c r="G19" s="3">
        <v>45649</v>
      </c>
      <c r="H19" s="2">
        <v>2500</v>
      </c>
      <c r="I19" s="2">
        <v>13</v>
      </c>
      <c r="J19" s="2" t="s">
        <v>67</v>
      </c>
      <c r="L19" s="8">
        <f t="shared" si="0"/>
        <v>15</v>
      </c>
      <c r="M19" s="8">
        <f t="shared" si="1"/>
        <v>37500</v>
      </c>
    </row>
    <row r="20" spans="1:13">
      <c r="A20" s="2" t="s">
        <v>68</v>
      </c>
      <c r="B20" s="2" t="s">
        <v>69</v>
      </c>
      <c r="C20" s="2">
        <v>27</v>
      </c>
      <c r="D20" s="2" t="s">
        <v>27</v>
      </c>
      <c r="E20" s="2" t="s">
        <v>13</v>
      </c>
      <c r="F20" s="3">
        <v>45354</v>
      </c>
      <c r="G20" s="3">
        <v>45664</v>
      </c>
      <c r="H20" s="2">
        <v>800</v>
      </c>
      <c r="I20" s="2">
        <v>26</v>
      </c>
      <c r="J20" s="2" t="s">
        <v>35</v>
      </c>
      <c r="L20" s="8">
        <f t="shared" si="0"/>
        <v>10</v>
      </c>
      <c r="M20" s="8">
        <f t="shared" si="1"/>
        <v>8000</v>
      </c>
    </row>
    <row r="21" spans="1:13">
      <c r="A21" s="2" t="s">
        <v>70</v>
      </c>
      <c r="B21" s="2" t="s">
        <v>71</v>
      </c>
      <c r="C21" s="2">
        <v>28</v>
      </c>
      <c r="D21" s="2" t="s">
        <v>12</v>
      </c>
      <c r="E21" s="2" t="s">
        <v>31</v>
      </c>
      <c r="F21" s="3">
        <v>45417</v>
      </c>
      <c r="G21" s="3">
        <v>45608</v>
      </c>
      <c r="H21" s="2">
        <v>2500</v>
      </c>
      <c r="I21" s="2">
        <v>21</v>
      </c>
      <c r="J21" s="2" t="s">
        <v>35</v>
      </c>
      <c r="K21" s="2" t="s">
        <v>72</v>
      </c>
      <c r="L21" s="8">
        <f t="shared" si="0"/>
        <v>6</v>
      </c>
      <c r="M21" s="8">
        <f t="shared" si="1"/>
        <v>15000</v>
      </c>
    </row>
    <row r="22" spans="1:13">
      <c r="A22" s="2" t="s">
        <v>73</v>
      </c>
      <c r="B22" s="2" t="s">
        <v>74</v>
      </c>
      <c r="C22" s="2">
        <v>57</v>
      </c>
      <c r="D22" s="2" t="s">
        <v>27</v>
      </c>
      <c r="E22" s="2" t="s">
        <v>41</v>
      </c>
      <c r="F22" s="3">
        <v>45146</v>
      </c>
      <c r="G22" s="3">
        <v>45674</v>
      </c>
      <c r="H22" s="2">
        <v>1800</v>
      </c>
      <c r="I22" s="2">
        <v>19</v>
      </c>
      <c r="J22" s="2" t="s">
        <v>35</v>
      </c>
      <c r="L22" s="8">
        <f t="shared" si="0"/>
        <v>18</v>
      </c>
      <c r="M22" s="8">
        <f t="shared" si="1"/>
        <v>32400</v>
      </c>
    </row>
    <row r="23" spans="1:13">
      <c r="A23" s="2" t="s">
        <v>75</v>
      </c>
      <c r="B23" s="2" t="s">
        <v>76</v>
      </c>
      <c r="C23" s="2">
        <v>26</v>
      </c>
      <c r="D23" s="2" t="s">
        <v>27</v>
      </c>
      <c r="E23" s="2" t="s">
        <v>41</v>
      </c>
      <c r="F23" s="3">
        <v>45320</v>
      </c>
      <c r="G23" s="3">
        <v>45616</v>
      </c>
      <c r="H23" s="2">
        <v>1800</v>
      </c>
      <c r="I23" s="2">
        <v>5</v>
      </c>
      <c r="J23" s="2" t="s">
        <v>14</v>
      </c>
      <c r="L23" s="8">
        <f t="shared" si="0"/>
        <v>10</v>
      </c>
      <c r="M23" s="8">
        <f t="shared" si="1"/>
        <v>18000</v>
      </c>
    </row>
    <row r="24" spans="1:13">
      <c r="A24" s="2" t="s">
        <v>77</v>
      </c>
      <c r="B24" s="2" t="s">
        <v>78</v>
      </c>
      <c r="C24" s="2">
        <v>48</v>
      </c>
      <c r="D24" s="2" t="s">
        <v>12</v>
      </c>
      <c r="E24" s="2" t="s">
        <v>41</v>
      </c>
      <c r="F24" s="3">
        <v>45451</v>
      </c>
      <c r="G24" s="3">
        <v>45455</v>
      </c>
      <c r="H24" s="2">
        <v>1800</v>
      </c>
      <c r="I24" s="2">
        <v>18</v>
      </c>
      <c r="J24" s="2" t="s">
        <v>67</v>
      </c>
      <c r="L24" s="8">
        <f t="shared" si="0"/>
        <v>0</v>
      </c>
      <c r="M24" s="8">
        <f t="shared" si="1"/>
        <v>0</v>
      </c>
    </row>
    <row r="25" spans="1:13">
      <c r="A25" s="2" t="s">
        <v>79</v>
      </c>
      <c r="B25" s="2" t="s">
        <v>80</v>
      </c>
      <c r="C25" s="2">
        <v>25</v>
      </c>
      <c r="D25" s="2" t="s">
        <v>27</v>
      </c>
      <c r="E25" s="2" t="s">
        <v>22</v>
      </c>
      <c r="F25" s="3">
        <v>45439</v>
      </c>
      <c r="G25" s="3">
        <v>45730</v>
      </c>
      <c r="H25" s="2">
        <v>1200</v>
      </c>
      <c r="I25" s="2">
        <v>6</v>
      </c>
      <c r="J25" s="2" t="s">
        <v>14</v>
      </c>
      <c r="L25" s="8">
        <f t="shared" si="0"/>
        <v>10</v>
      </c>
      <c r="M25" s="8">
        <f t="shared" si="1"/>
        <v>12000</v>
      </c>
    </row>
    <row r="26" spans="1:13">
      <c r="A26" s="2" t="s">
        <v>81</v>
      </c>
      <c r="B26" s="2" t="s">
        <v>82</v>
      </c>
      <c r="C26" s="2">
        <v>53</v>
      </c>
      <c r="D26" s="2" t="s">
        <v>12</v>
      </c>
      <c r="E26" s="2" t="s">
        <v>41</v>
      </c>
      <c r="F26" s="3">
        <v>45286</v>
      </c>
      <c r="G26" s="3">
        <v>45372</v>
      </c>
      <c r="H26" s="2">
        <v>1800</v>
      </c>
      <c r="I26" s="2">
        <v>17</v>
      </c>
      <c r="J26" s="2" t="s">
        <v>35</v>
      </c>
      <c r="K26" s="2" t="s">
        <v>83</v>
      </c>
      <c r="L26" s="8">
        <f t="shared" si="0"/>
        <v>3</v>
      </c>
      <c r="M26" s="8">
        <f t="shared" si="1"/>
        <v>5400</v>
      </c>
    </row>
    <row r="27" spans="1:13">
      <c r="A27" s="2" t="s">
        <v>84</v>
      </c>
      <c r="B27" s="2" t="s">
        <v>85</v>
      </c>
      <c r="C27" s="2">
        <v>42</v>
      </c>
      <c r="D27" s="2" t="s">
        <v>27</v>
      </c>
      <c r="E27" s="2" t="s">
        <v>22</v>
      </c>
      <c r="F27" s="3">
        <v>45702</v>
      </c>
      <c r="G27" s="3">
        <v>45727</v>
      </c>
      <c r="H27" s="2">
        <v>1200</v>
      </c>
      <c r="I27" s="2">
        <v>3</v>
      </c>
      <c r="J27" s="2" t="s">
        <v>67</v>
      </c>
      <c r="L27" s="8">
        <f t="shared" si="0"/>
        <v>1</v>
      </c>
      <c r="M27" s="8">
        <f t="shared" si="1"/>
        <v>1200</v>
      </c>
    </row>
    <row r="28" spans="1:13">
      <c r="A28" s="2" t="s">
        <v>86</v>
      </c>
      <c r="B28" s="2" t="s">
        <v>87</v>
      </c>
      <c r="C28" s="2">
        <v>24</v>
      </c>
      <c r="D28" s="2" t="s">
        <v>12</v>
      </c>
      <c r="E28" s="2" t="s">
        <v>31</v>
      </c>
      <c r="F28" s="3">
        <v>45698</v>
      </c>
      <c r="G28" s="3">
        <v>45726</v>
      </c>
      <c r="H28" s="2">
        <v>2500</v>
      </c>
      <c r="I28" s="2">
        <v>28</v>
      </c>
      <c r="J28" s="2" t="s">
        <v>35</v>
      </c>
      <c r="L28" s="8">
        <f t="shared" si="0"/>
        <v>1</v>
      </c>
      <c r="M28" s="8">
        <f t="shared" si="1"/>
        <v>2500</v>
      </c>
    </row>
    <row r="29" spans="1:13">
      <c r="A29" s="2" t="s">
        <v>88</v>
      </c>
      <c r="B29" s="2" t="s">
        <v>89</v>
      </c>
      <c r="C29" s="2">
        <v>53</v>
      </c>
      <c r="D29" s="2" t="s">
        <v>12</v>
      </c>
      <c r="E29" s="2" t="s">
        <v>22</v>
      </c>
      <c r="F29" s="3">
        <v>45614</v>
      </c>
      <c r="G29" s="3">
        <v>45645</v>
      </c>
      <c r="H29" s="2">
        <v>1200</v>
      </c>
      <c r="I29" s="2">
        <v>23</v>
      </c>
      <c r="J29" s="2" t="s">
        <v>18</v>
      </c>
      <c r="L29" s="8">
        <f t="shared" si="0"/>
        <v>1</v>
      </c>
      <c r="M29" s="8">
        <f t="shared" si="1"/>
        <v>1200</v>
      </c>
    </row>
    <row r="30" spans="1:13">
      <c r="A30" s="2" t="s">
        <v>90</v>
      </c>
      <c r="B30" s="2" t="s">
        <v>91</v>
      </c>
      <c r="C30" s="2">
        <v>29</v>
      </c>
      <c r="D30" s="2" t="s">
        <v>27</v>
      </c>
      <c r="E30" s="2" t="s">
        <v>31</v>
      </c>
      <c r="F30" s="3">
        <v>45401</v>
      </c>
      <c r="G30" s="3">
        <v>45408</v>
      </c>
      <c r="H30" s="2">
        <v>2500</v>
      </c>
      <c r="I30" s="2">
        <v>8</v>
      </c>
      <c r="J30" s="2" t="s">
        <v>23</v>
      </c>
      <c r="L30" s="8">
        <f t="shared" si="0"/>
        <v>0</v>
      </c>
      <c r="M30" s="8">
        <f t="shared" si="1"/>
        <v>0</v>
      </c>
    </row>
    <row r="31" spans="1:13">
      <c r="A31" s="2" t="s">
        <v>92</v>
      </c>
      <c r="B31" s="2" t="s">
        <v>93</v>
      </c>
      <c r="C31" s="2">
        <v>31</v>
      </c>
      <c r="D31" s="2" t="s">
        <v>27</v>
      </c>
      <c r="E31" s="2" t="s">
        <v>31</v>
      </c>
      <c r="F31" s="3">
        <v>45667</v>
      </c>
      <c r="G31" s="3">
        <v>45745</v>
      </c>
      <c r="H31" s="2">
        <v>2500</v>
      </c>
      <c r="I31" s="2">
        <v>23</v>
      </c>
      <c r="J31" s="2" t="s">
        <v>42</v>
      </c>
      <c r="K31" s="2" t="s">
        <v>94</v>
      </c>
      <c r="L31" s="8">
        <f t="shared" si="0"/>
        <v>3</v>
      </c>
      <c r="M31" s="8">
        <f t="shared" si="1"/>
        <v>7500</v>
      </c>
    </row>
    <row r="32" spans="1:13">
      <c r="A32" s="2" t="s">
        <v>95</v>
      </c>
      <c r="B32" s="2" t="s">
        <v>96</v>
      </c>
      <c r="C32" s="2">
        <v>52</v>
      </c>
      <c r="D32" s="2" t="s">
        <v>27</v>
      </c>
      <c r="E32" s="2" t="s">
        <v>13</v>
      </c>
      <c r="F32" s="3">
        <v>45088</v>
      </c>
      <c r="G32" s="3">
        <v>45656</v>
      </c>
      <c r="H32" s="2">
        <v>800</v>
      </c>
      <c r="I32" s="2">
        <v>9</v>
      </c>
      <c r="J32" s="2" t="s">
        <v>67</v>
      </c>
      <c r="K32" s="2" t="s">
        <v>97</v>
      </c>
      <c r="L32" s="8">
        <f t="shared" si="0"/>
        <v>19</v>
      </c>
      <c r="M32" s="8">
        <f t="shared" si="1"/>
        <v>15200</v>
      </c>
    </row>
    <row r="33" spans="1:13">
      <c r="A33" s="2" t="s">
        <v>98</v>
      </c>
      <c r="B33" s="2" t="s">
        <v>99</v>
      </c>
      <c r="C33" s="2">
        <v>20</v>
      </c>
      <c r="D33" s="2" t="s">
        <v>12</v>
      </c>
      <c r="E33" s="2" t="s">
        <v>22</v>
      </c>
      <c r="F33" s="3">
        <v>45391</v>
      </c>
      <c r="G33" s="3">
        <v>45604</v>
      </c>
      <c r="H33" s="2">
        <v>1200</v>
      </c>
      <c r="I33" s="2">
        <v>2</v>
      </c>
      <c r="J33" s="2" t="s">
        <v>35</v>
      </c>
      <c r="L33" s="8">
        <f t="shared" si="0"/>
        <v>7</v>
      </c>
      <c r="M33" s="8">
        <f t="shared" si="1"/>
        <v>8400</v>
      </c>
    </row>
    <row r="34" spans="1:13">
      <c r="A34" s="2" t="s">
        <v>100</v>
      </c>
      <c r="B34" s="2" t="s">
        <v>101</v>
      </c>
      <c r="C34" s="2">
        <v>22</v>
      </c>
      <c r="D34" s="2" t="s">
        <v>12</v>
      </c>
      <c r="E34" s="2" t="s">
        <v>13</v>
      </c>
      <c r="F34" s="3">
        <v>45699</v>
      </c>
      <c r="G34" s="3">
        <v>45740</v>
      </c>
      <c r="H34" s="2">
        <v>800</v>
      </c>
      <c r="I34" s="2">
        <v>30</v>
      </c>
      <c r="J34" s="2" t="s">
        <v>35</v>
      </c>
      <c r="L34" s="8">
        <f t="shared" si="0"/>
        <v>1</v>
      </c>
      <c r="M34" s="8">
        <f t="shared" si="1"/>
        <v>800</v>
      </c>
    </row>
    <row r="35" spans="1:13">
      <c r="A35" s="2" t="s">
        <v>102</v>
      </c>
      <c r="B35" s="2" t="s">
        <v>103</v>
      </c>
      <c r="C35" s="2">
        <v>23</v>
      </c>
      <c r="D35" s="2" t="s">
        <v>12</v>
      </c>
      <c r="E35" s="2" t="s">
        <v>41</v>
      </c>
      <c r="F35" s="3">
        <v>45588</v>
      </c>
      <c r="G35" s="3">
        <v>45721</v>
      </c>
      <c r="H35" s="2">
        <v>1800</v>
      </c>
      <c r="I35" s="2">
        <v>23</v>
      </c>
      <c r="J35" s="2" t="s">
        <v>18</v>
      </c>
      <c r="K35" s="2" t="s">
        <v>104</v>
      </c>
      <c r="L35" s="8">
        <f t="shared" si="0"/>
        <v>4</v>
      </c>
      <c r="M35" s="8">
        <f t="shared" si="1"/>
        <v>7200</v>
      </c>
    </row>
    <row r="36" spans="1:13">
      <c r="A36" s="2" t="s">
        <v>105</v>
      </c>
      <c r="B36" s="2" t="s">
        <v>106</v>
      </c>
      <c r="C36" s="2">
        <v>27</v>
      </c>
      <c r="D36" s="2" t="s">
        <v>27</v>
      </c>
      <c r="E36" s="2" t="s">
        <v>22</v>
      </c>
      <c r="F36" s="3">
        <v>45312</v>
      </c>
      <c r="G36" s="3">
        <v>45652</v>
      </c>
      <c r="H36" s="2">
        <v>1200</v>
      </c>
      <c r="I36" s="2">
        <v>27</v>
      </c>
      <c r="J36" s="2" t="s">
        <v>18</v>
      </c>
    </row>
  </sheetData>
  <conditionalFormatting sqref="A1:XFD1048576">
    <cfRule type="expression" dxfId="27" priority="1">
      <formula>AND($L2&gt;=6, $I2&lt;10)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14FF-3EDB-4DE1-9F83-AEFAC0EFDE43}">
  <dimension ref="A1:N105"/>
  <sheetViews>
    <sheetView workbookViewId="0">
      <selection activeCell="N36" sqref="A1:N36"/>
    </sheetView>
  </sheetViews>
  <sheetFormatPr defaultRowHeight="15"/>
  <cols>
    <col min="1" max="1" width="11.140625" bestFit="1" customWidth="1"/>
    <col min="2" max="2" width="15.85546875" customWidth="1"/>
    <col min="3" max="3" width="7.7109375" customWidth="1"/>
    <col min="4" max="4" width="9.7109375" bestFit="1" customWidth="1"/>
    <col min="5" max="5" width="36.5703125" bestFit="1" customWidth="1"/>
    <col min="6" max="6" width="18.5703125" customWidth="1"/>
    <col min="7" max="7" width="20.7109375" customWidth="1"/>
    <col min="8" max="8" width="20.85546875" bestFit="1" customWidth="1"/>
    <col min="9" max="9" width="36.5703125" bestFit="1" customWidth="1"/>
    <col min="10" max="10" width="17.28515625" customWidth="1"/>
    <col min="11" max="11" width="20" customWidth="1"/>
    <col min="12" max="12" width="31.5703125" customWidth="1"/>
    <col min="13" max="13" width="16.5703125" customWidth="1"/>
    <col min="14" max="14" width="15.42578125" customWidth="1"/>
  </cols>
  <sheetData>
    <row r="1" spans="1:14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107</v>
      </c>
      <c r="M1" s="4" t="s">
        <v>113</v>
      </c>
      <c r="N1" s="9" t="s">
        <v>108</v>
      </c>
    </row>
    <row r="2" spans="1:14">
      <c r="A2" s="2" t="s">
        <v>10</v>
      </c>
      <c r="B2" s="2" t="s">
        <v>11</v>
      </c>
      <c r="C2" s="2">
        <v>59</v>
      </c>
      <c r="D2" s="2" t="s">
        <v>12</v>
      </c>
      <c r="E2" s="2" t="s">
        <v>13</v>
      </c>
      <c r="F2" s="3">
        <v>45235</v>
      </c>
      <c r="G2" s="3">
        <v>45425</v>
      </c>
      <c r="H2" s="2">
        <v>800</v>
      </c>
      <c r="I2" s="2">
        <v>25</v>
      </c>
      <c r="J2" s="2" t="s">
        <v>14</v>
      </c>
      <c r="K2" s="2" t="s">
        <v>15</v>
      </c>
      <c r="L2" s="8">
        <f>ROUND(DATEDIF(F2, G2, "d") / 30, 0)</f>
        <v>6</v>
      </c>
      <c r="M2" s="8">
        <f>L2 * H2</f>
        <v>4800</v>
      </c>
      <c r="N2" t="str">
        <f>IF(ISBLANK(M2), "No", "Yes")</f>
        <v>Yes</v>
      </c>
    </row>
    <row r="3" spans="1:14">
      <c r="A3" s="2" t="s">
        <v>16</v>
      </c>
      <c r="B3" s="2" t="s">
        <v>17</v>
      </c>
      <c r="C3" s="2">
        <v>27</v>
      </c>
      <c r="D3" s="2" t="s">
        <v>12</v>
      </c>
      <c r="E3" s="2" t="s">
        <v>13</v>
      </c>
      <c r="F3" s="3">
        <v>45714</v>
      </c>
      <c r="G3" s="3">
        <v>45740</v>
      </c>
      <c r="H3" s="2">
        <v>800</v>
      </c>
      <c r="I3" s="2">
        <v>20</v>
      </c>
      <c r="J3" s="2" t="s">
        <v>18</v>
      </c>
      <c r="K3" s="2" t="s">
        <v>19</v>
      </c>
      <c r="L3" s="8">
        <f t="shared" ref="L3:L35" si="0">ROUND(DATEDIF(F3, G3, "d") / 30, 0)</f>
        <v>1</v>
      </c>
      <c r="M3" s="8">
        <f t="shared" ref="M3:M35" si="1">L3 * H3</f>
        <v>800</v>
      </c>
      <c r="N3" t="str">
        <f>IF(ISBLANK(M3), "No", "Yes")</f>
        <v>Yes</v>
      </c>
    </row>
    <row r="4" spans="1:14">
      <c r="A4" s="2" t="s">
        <v>20</v>
      </c>
      <c r="B4" s="2" t="s">
        <v>21</v>
      </c>
      <c r="C4" s="2">
        <v>24</v>
      </c>
      <c r="D4" s="2" t="s">
        <v>12</v>
      </c>
      <c r="E4" s="2" t="s">
        <v>22</v>
      </c>
      <c r="F4" s="3">
        <v>45191</v>
      </c>
      <c r="G4" s="3">
        <v>45371</v>
      </c>
      <c r="H4" s="2">
        <v>1200</v>
      </c>
      <c r="I4" s="2">
        <v>18</v>
      </c>
      <c r="J4" s="2" t="s">
        <v>23</v>
      </c>
      <c r="K4" s="2" t="s">
        <v>24</v>
      </c>
      <c r="L4" s="8">
        <f t="shared" si="0"/>
        <v>6</v>
      </c>
      <c r="M4" s="8">
        <f t="shared" si="1"/>
        <v>7200</v>
      </c>
      <c r="N4" t="str">
        <f>IF(ISBLANK(M4), "No", "Yes")</f>
        <v>Yes</v>
      </c>
    </row>
    <row r="5" spans="1:14">
      <c r="A5" s="2" t="s">
        <v>25</v>
      </c>
      <c r="B5" s="2" t="s">
        <v>26</v>
      </c>
      <c r="C5" s="2">
        <v>31</v>
      </c>
      <c r="D5" s="2" t="s">
        <v>27</v>
      </c>
      <c r="E5" s="2" t="s">
        <v>22</v>
      </c>
      <c r="F5" s="3">
        <v>45479</v>
      </c>
      <c r="G5" s="3">
        <v>45587</v>
      </c>
      <c r="H5" s="2">
        <v>1200</v>
      </c>
      <c r="I5" s="2">
        <v>16</v>
      </c>
      <c r="J5" s="2" t="s">
        <v>23</v>
      </c>
      <c r="K5" s="2" t="s">
        <v>28</v>
      </c>
      <c r="L5" s="8">
        <f t="shared" si="0"/>
        <v>4</v>
      </c>
      <c r="M5" s="8">
        <f t="shared" si="1"/>
        <v>4800</v>
      </c>
      <c r="N5" t="str">
        <f>IF(ISBLANK(M5), "No", "Yes")</f>
        <v>Yes</v>
      </c>
    </row>
    <row r="6" spans="1:14">
      <c r="A6" s="2" t="s">
        <v>29</v>
      </c>
      <c r="B6" s="2" t="s">
        <v>30</v>
      </c>
      <c r="C6" s="2">
        <v>19</v>
      </c>
      <c r="D6" s="2" t="s">
        <v>12</v>
      </c>
      <c r="E6" s="2" t="s">
        <v>31</v>
      </c>
      <c r="F6" s="3">
        <v>45286</v>
      </c>
      <c r="G6" s="3">
        <v>45501</v>
      </c>
      <c r="H6" s="2">
        <v>2500</v>
      </c>
      <c r="I6" s="2">
        <v>12</v>
      </c>
      <c r="J6" s="2" t="s">
        <v>14</v>
      </c>
      <c r="K6" s="2" t="s">
        <v>32</v>
      </c>
      <c r="L6" s="8">
        <f t="shared" si="0"/>
        <v>7</v>
      </c>
      <c r="M6" s="8">
        <f t="shared" si="1"/>
        <v>17500</v>
      </c>
      <c r="N6" t="str">
        <f>IF(ISBLANK(M6), "No", "Yes")</f>
        <v>Yes</v>
      </c>
    </row>
    <row r="7" spans="1:14">
      <c r="A7" s="2" t="s">
        <v>33</v>
      </c>
      <c r="B7" s="2" t="s">
        <v>34</v>
      </c>
      <c r="C7" s="2">
        <v>40</v>
      </c>
      <c r="D7" s="2" t="s">
        <v>12</v>
      </c>
      <c r="E7" s="2" t="s">
        <v>13</v>
      </c>
      <c r="F7" s="3">
        <v>45317</v>
      </c>
      <c r="G7" s="3">
        <v>45392</v>
      </c>
      <c r="H7" s="2">
        <v>800</v>
      </c>
      <c r="I7" s="2">
        <v>14</v>
      </c>
      <c r="J7" s="2" t="s">
        <v>35</v>
      </c>
      <c r="K7" s="2" t="s">
        <v>36</v>
      </c>
      <c r="L7" s="8">
        <f t="shared" si="0"/>
        <v>3</v>
      </c>
      <c r="M7" s="8">
        <f t="shared" si="1"/>
        <v>2400</v>
      </c>
      <c r="N7" t="str">
        <f>IF(ISBLANK(M7), "No", "Yes")</f>
        <v>Yes</v>
      </c>
    </row>
    <row r="8" spans="1:14">
      <c r="A8" s="2" t="s">
        <v>37</v>
      </c>
      <c r="B8" s="2" t="s">
        <v>38</v>
      </c>
      <c r="C8" s="2">
        <v>41</v>
      </c>
      <c r="D8" s="2" t="s">
        <v>27</v>
      </c>
      <c r="E8" s="2" t="s">
        <v>13</v>
      </c>
      <c r="F8" s="3">
        <v>45588</v>
      </c>
      <c r="G8" s="3">
        <v>45677</v>
      </c>
      <c r="H8" s="2">
        <v>800</v>
      </c>
      <c r="I8" s="2">
        <v>25</v>
      </c>
      <c r="J8" s="2" t="s">
        <v>18</v>
      </c>
      <c r="L8" s="8">
        <f t="shared" si="0"/>
        <v>3</v>
      </c>
      <c r="M8" s="8">
        <f t="shared" si="1"/>
        <v>2400</v>
      </c>
      <c r="N8" t="str">
        <f>IF(ISBLANK(M8), "No", "Yes")</f>
        <v>Yes</v>
      </c>
    </row>
    <row r="9" spans="1:14">
      <c r="A9" s="2" t="s">
        <v>39</v>
      </c>
      <c r="B9" s="2" t="s">
        <v>40</v>
      </c>
      <c r="C9" s="2">
        <v>43</v>
      </c>
      <c r="D9" s="2" t="s">
        <v>12</v>
      </c>
      <c r="E9" s="2" t="s">
        <v>41</v>
      </c>
      <c r="F9" s="3">
        <v>45450</v>
      </c>
      <c r="G9" s="3">
        <v>45563</v>
      </c>
      <c r="H9" s="2">
        <v>1800</v>
      </c>
      <c r="I9" s="2">
        <v>28</v>
      </c>
      <c r="J9" s="2" t="s">
        <v>42</v>
      </c>
      <c r="L9" s="8">
        <f t="shared" si="0"/>
        <v>4</v>
      </c>
      <c r="M9" s="8">
        <f t="shared" si="1"/>
        <v>7200</v>
      </c>
      <c r="N9" t="str">
        <f>IF(ISBLANK(M9), "No", "Yes")</f>
        <v>Yes</v>
      </c>
    </row>
    <row r="10" spans="1:14">
      <c r="A10" s="2" t="s">
        <v>43</v>
      </c>
      <c r="B10" s="2" t="s">
        <v>44</v>
      </c>
      <c r="C10" s="2">
        <v>42</v>
      </c>
      <c r="D10" s="2" t="s">
        <v>12</v>
      </c>
      <c r="E10" s="2" t="s">
        <v>13</v>
      </c>
      <c r="F10" s="3">
        <v>45569</v>
      </c>
      <c r="G10" s="3">
        <v>45582</v>
      </c>
      <c r="H10" s="2">
        <v>800</v>
      </c>
      <c r="I10" s="2">
        <v>3</v>
      </c>
      <c r="J10" s="2" t="s">
        <v>42</v>
      </c>
      <c r="K10" s="2" t="s">
        <v>45</v>
      </c>
      <c r="L10" s="8">
        <f t="shared" si="0"/>
        <v>0</v>
      </c>
      <c r="M10" s="8">
        <f t="shared" si="1"/>
        <v>0</v>
      </c>
      <c r="N10" t="str">
        <f>IF(ISBLANK(M10), "No", "Yes")</f>
        <v>Yes</v>
      </c>
    </row>
    <row r="11" spans="1:14">
      <c r="A11" s="2" t="s">
        <v>46</v>
      </c>
      <c r="B11" s="2" t="s">
        <v>47</v>
      </c>
      <c r="C11" s="2">
        <v>37</v>
      </c>
      <c r="D11" s="2" t="s">
        <v>12</v>
      </c>
      <c r="E11" s="2" t="s">
        <v>22</v>
      </c>
      <c r="F11" s="3">
        <v>45202</v>
      </c>
      <c r="G11" s="3">
        <v>45280</v>
      </c>
      <c r="H11" s="2">
        <v>1200</v>
      </c>
      <c r="I11" s="2">
        <v>29</v>
      </c>
      <c r="J11" s="2" t="s">
        <v>35</v>
      </c>
      <c r="K11" s="2" t="s">
        <v>48</v>
      </c>
      <c r="L11" s="8">
        <f t="shared" si="0"/>
        <v>3</v>
      </c>
      <c r="M11" s="8">
        <f t="shared" si="1"/>
        <v>3600</v>
      </c>
      <c r="N11" t="str">
        <f>IF(ISBLANK(M11), "No", "Yes")</f>
        <v>Yes</v>
      </c>
    </row>
    <row r="12" spans="1:14">
      <c r="A12" s="2" t="s">
        <v>49</v>
      </c>
      <c r="B12" s="2" t="s">
        <v>50</v>
      </c>
      <c r="C12" s="2">
        <v>48</v>
      </c>
      <c r="D12" s="2" t="s">
        <v>27</v>
      </c>
      <c r="E12" s="2" t="s">
        <v>22</v>
      </c>
      <c r="F12" s="3">
        <v>45297</v>
      </c>
      <c r="G12" s="3">
        <v>45459</v>
      </c>
      <c r="H12" s="2">
        <v>1200</v>
      </c>
      <c r="I12" s="2">
        <v>13</v>
      </c>
      <c r="J12" s="2" t="s">
        <v>14</v>
      </c>
      <c r="K12" s="2" t="s">
        <v>51</v>
      </c>
      <c r="L12" s="8">
        <f t="shared" si="0"/>
        <v>5</v>
      </c>
      <c r="M12" s="8">
        <f t="shared" si="1"/>
        <v>6000</v>
      </c>
      <c r="N12" t="str">
        <f>IF(ISBLANK(M12), "No", "Yes")</f>
        <v>Yes</v>
      </c>
    </row>
    <row r="13" spans="1:14">
      <c r="A13" s="2" t="s">
        <v>52</v>
      </c>
      <c r="B13" s="2" t="s">
        <v>53</v>
      </c>
      <c r="C13" s="2">
        <v>36</v>
      </c>
      <c r="D13" s="2" t="s">
        <v>12</v>
      </c>
      <c r="E13" s="2" t="s">
        <v>22</v>
      </c>
      <c r="F13" s="3">
        <v>45154</v>
      </c>
      <c r="G13" s="3">
        <v>45568</v>
      </c>
      <c r="H13" s="2">
        <v>1200</v>
      </c>
      <c r="I13" s="2">
        <v>19</v>
      </c>
      <c r="J13" s="2" t="s">
        <v>42</v>
      </c>
      <c r="K13" s="2" t="s">
        <v>54</v>
      </c>
      <c r="L13" s="8">
        <f t="shared" si="0"/>
        <v>14</v>
      </c>
      <c r="M13" s="8">
        <f t="shared" si="1"/>
        <v>16800</v>
      </c>
      <c r="N13" t="str">
        <f>IF(ISBLANK(M13), "No", "Yes")</f>
        <v>Yes</v>
      </c>
    </row>
    <row r="14" spans="1:14">
      <c r="A14" s="2" t="s">
        <v>55</v>
      </c>
      <c r="B14" s="2" t="s">
        <v>56</v>
      </c>
      <c r="C14" s="2">
        <v>48</v>
      </c>
      <c r="D14" s="2" t="s">
        <v>27</v>
      </c>
      <c r="E14" s="2" t="s">
        <v>41</v>
      </c>
      <c r="F14" s="3">
        <v>45556</v>
      </c>
      <c r="G14" s="3">
        <v>45641</v>
      </c>
      <c r="H14" s="2">
        <v>1800</v>
      </c>
      <c r="I14" s="2">
        <v>22</v>
      </c>
      <c r="J14" s="2" t="s">
        <v>42</v>
      </c>
      <c r="L14" s="8">
        <f t="shared" si="0"/>
        <v>3</v>
      </c>
      <c r="M14" s="8">
        <f t="shared" si="1"/>
        <v>5400</v>
      </c>
      <c r="N14" t="str">
        <f>IF(ISBLANK(M14), "No", "Yes")</f>
        <v>Yes</v>
      </c>
    </row>
    <row r="15" spans="1:14">
      <c r="A15" s="2" t="s">
        <v>57</v>
      </c>
      <c r="B15" s="2" t="s">
        <v>58</v>
      </c>
      <c r="C15" s="2">
        <v>39</v>
      </c>
      <c r="D15" s="2" t="s">
        <v>12</v>
      </c>
      <c r="E15" s="2" t="s">
        <v>22</v>
      </c>
      <c r="F15" s="3">
        <v>45065</v>
      </c>
      <c r="G15" s="3">
        <v>45242</v>
      </c>
      <c r="H15" s="2">
        <v>1200</v>
      </c>
      <c r="I15" s="2">
        <v>28</v>
      </c>
      <c r="J15" s="2" t="s">
        <v>35</v>
      </c>
      <c r="L15" s="8">
        <f t="shared" si="0"/>
        <v>6</v>
      </c>
      <c r="M15" s="8">
        <f t="shared" si="1"/>
        <v>7200</v>
      </c>
      <c r="N15" t="str">
        <f>IF(ISBLANK(M15), "No", "Yes")</f>
        <v>Yes</v>
      </c>
    </row>
    <row r="16" spans="1:14">
      <c r="A16" s="2" t="s">
        <v>59</v>
      </c>
      <c r="B16" s="2" t="s">
        <v>60</v>
      </c>
      <c r="C16" s="2">
        <v>44</v>
      </c>
      <c r="D16" s="2" t="s">
        <v>27</v>
      </c>
      <c r="E16" s="2" t="s">
        <v>13</v>
      </c>
      <c r="F16" s="3">
        <v>45333</v>
      </c>
      <c r="G16" s="3">
        <v>45540</v>
      </c>
      <c r="H16" s="2">
        <v>800</v>
      </c>
      <c r="I16" s="2">
        <v>8</v>
      </c>
      <c r="J16" s="2" t="s">
        <v>23</v>
      </c>
      <c r="L16" s="8">
        <f t="shared" si="0"/>
        <v>7</v>
      </c>
      <c r="M16" s="8">
        <f t="shared" si="1"/>
        <v>5600</v>
      </c>
      <c r="N16" t="str">
        <f>IF(ISBLANK(M16), "No", "Yes")</f>
        <v>Yes</v>
      </c>
    </row>
    <row r="17" spans="1:14">
      <c r="A17" s="2" t="s">
        <v>61</v>
      </c>
      <c r="B17" s="2" t="s">
        <v>62</v>
      </c>
      <c r="C17" s="2">
        <v>39</v>
      </c>
      <c r="D17" s="2" t="s">
        <v>12</v>
      </c>
      <c r="E17" s="2" t="s">
        <v>31</v>
      </c>
      <c r="F17" s="3">
        <v>45702</v>
      </c>
      <c r="G17" s="3">
        <v>45732</v>
      </c>
      <c r="H17" s="2">
        <v>2500</v>
      </c>
      <c r="I17" s="2">
        <v>14</v>
      </c>
      <c r="J17" s="2" t="s">
        <v>42</v>
      </c>
      <c r="L17" s="8">
        <f t="shared" si="0"/>
        <v>1</v>
      </c>
      <c r="M17" s="8">
        <f t="shared" si="1"/>
        <v>2500</v>
      </c>
      <c r="N17" t="str">
        <f>IF(ISBLANK(M17), "No", "Yes")</f>
        <v>Yes</v>
      </c>
    </row>
    <row r="18" spans="1:14">
      <c r="A18" s="2" t="s">
        <v>63</v>
      </c>
      <c r="B18" s="2" t="s">
        <v>64</v>
      </c>
      <c r="C18" s="2">
        <v>35</v>
      </c>
      <c r="D18" s="2" t="s">
        <v>12</v>
      </c>
      <c r="E18" s="2" t="s">
        <v>22</v>
      </c>
      <c r="F18" s="3">
        <v>45329</v>
      </c>
      <c r="G18" s="3">
        <v>45685</v>
      </c>
      <c r="H18" s="2">
        <v>1200</v>
      </c>
      <c r="I18" s="2">
        <v>25</v>
      </c>
      <c r="J18" s="2" t="s">
        <v>23</v>
      </c>
      <c r="L18" s="8">
        <f t="shared" si="0"/>
        <v>12</v>
      </c>
      <c r="M18" s="8">
        <f t="shared" si="1"/>
        <v>14400</v>
      </c>
      <c r="N18" t="str">
        <f>IF(ISBLANK(M18), "No", "Yes")</f>
        <v>Yes</v>
      </c>
    </row>
    <row r="19" spans="1:14">
      <c r="A19" s="2" t="s">
        <v>65</v>
      </c>
      <c r="B19" s="2" t="s">
        <v>66</v>
      </c>
      <c r="C19" s="2">
        <v>56</v>
      </c>
      <c r="D19" s="2" t="s">
        <v>27</v>
      </c>
      <c r="E19" s="2" t="s">
        <v>31</v>
      </c>
      <c r="F19" s="3">
        <v>45213</v>
      </c>
      <c r="G19" s="3">
        <v>45649</v>
      </c>
      <c r="H19" s="2">
        <v>2500</v>
      </c>
      <c r="I19" s="2">
        <v>13</v>
      </c>
      <c r="J19" s="2" t="s">
        <v>67</v>
      </c>
      <c r="L19" s="8">
        <f t="shared" si="0"/>
        <v>15</v>
      </c>
      <c r="M19" s="8">
        <f t="shared" si="1"/>
        <v>37500</v>
      </c>
      <c r="N19" t="str">
        <f>IF(ISBLANK(M19), "No", "Yes")</f>
        <v>Yes</v>
      </c>
    </row>
    <row r="20" spans="1:14">
      <c r="A20" s="2" t="s">
        <v>68</v>
      </c>
      <c r="B20" s="2" t="s">
        <v>69</v>
      </c>
      <c r="C20" s="2">
        <v>27</v>
      </c>
      <c r="D20" s="2" t="s">
        <v>27</v>
      </c>
      <c r="E20" s="2" t="s">
        <v>13</v>
      </c>
      <c r="F20" s="3">
        <v>45354</v>
      </c>
      <c r="G20" s="3">
        <v>45664</v>
      </c>
      <c r="H20" s="2">
        <v>800</v>
      </c>
      <c r="I20" s="2">
        <v>26</v>
      </c>
      <c r="J20" s="2" t="s">
        <v>35</v>
      </c>
      <c r="L20" s="8">
        <f t="shared" si="0"/>
        <v>10</v>
      </c>
      <c r="M20" s="8">
        <f t="shared" si="1"/>
        <v>8000</v>
      </c>
      <c r="N20" t="str">
        <f>IF(ISBLANK(M20), "No", "Yes")</f>
        <v>Yes</v>
      </c>
    </row>
    <row r="21" spans="1:14">
      <c r="A21" s="2" t="s">
        <v>70</v>
      </c>
      <c r="B21" s="2" t="s">
        <v>71</v>
      </c>
      <c r="C21" s="2">
        <v>28</v>
      </c>
      <c r="D21" s="2" t="s">
        <v>12</v>
      </c>
      <c r="E21" s="2" t="s">
        <v>31</v>
      </c>
      <c r="F21" s="3">
        <v>45417</v>
      </c>
      <c r="G21" s="3">
        <v>45608</v>
      </c>
      <c r="H21" s="2">
        <v>2500</v>
      </c>
      <c r="I21" s="2">
        <v>21</v>
      </c>
      <c r="J21" s="2" t="s">
        <v>35</v>
      </c>
      <c r="K21" s="2" t="s">
        <v>72</v>
      </c>
      <c r="L21" s="8">
        <f t="shared" si="0"/>
        <v>6</v>
      </c>
      <c r="M21" s="8">
        <f t="shared" si="1"/>
        <v>15000</v>
      </c>
      <c r="N21" t="str">
        <f>IF(ISBLANK(M21), "No", "Yes")</f>
        <v>Yes</v>
      </c>
    </row>
    <row r="22" spans="1:14">
      <c r="A22" s="2" t="s">
        <v>73</v>
      </c>
      <c r="B22" s="2" t="s">
        <v>74</v>
      </c>
      <c r="C22" s="2">
        <v>57</v>
      </c>
      <c r="D22" s="2" t="s">
        <v>27</v>
      </c>
      <c r="E22" s="2" t="s">
        <v>41</v>
      </c>
      <c r="F22" s="3">
        <v>45146</v>
      </c>
      <c r="G22" s="3">
        <v>45674</v>
      </c>
      <c r="H22" s="2">
        <v>1800</v>
      </c>
      <c r="I22" s="2">
        <v>19</v>
      </c>
      <c r="J22" s="2" t="s">
        <v>35</v>
      </c>
      <c r="L22" s="8">
        <f t="shared" si="0"/>
        <v>18</v>
      </c>
      <c r="M22" s="8">
        <f t="shared" si="1"/>
        <v>32400</v>
      </c>
      <c r="N22" t="str">
        <f>IF(ISBLANK(M22), "No", "Yes")</f>
        <v>Yes</v>
      </c>
    </row>
    <row r="23" spans="1:14">
      <c r="A23" s="2" t="s">
        <v>75</v>
      </c>
      <c r="B23" s="2" t="s">
        <v>76</v>
      </c>
      <c r="C23" s="2">
        <v>26</v>
      </c>
      <c r="D23" s="2" t="s">
        <v>27</v>
      </c>
      <c r="E23" s="2" t="s">
        <v>41</v>
      </c>
      <c r="F23" s="3">
        <v>45320</v>
      </c>
      <c r="G23" s="3">
        <v>45616</v>
      </c>
      <c r="H23" s="2">
        <v>1800</v>
      </c>
      <c r="I23" s="2">
        <v>5</v>
      </c>
      <c r="J23" s="2" t="s">
        <v>14</v>
      </c>
      <c r="L23" s="8">
        <f t="shared" si="0"/>
        <v>10</v>
      </c>
      <c r="M23" s="8">
        <f t="shared" si="1"/>
        <v>18000</v>
      </c>
      <c r="N23" t="str">
        <f>IF(ISBLANK(M23), "No", "Yes")</f>
        <v>Yes</v>
      </c>
    </row>
    <row r="24" spans="1:14">
      <c r="A24" s="2" t="s">
        <v>77</v>
      </c>
      <c r="B24" s="2" t="s">
        <v>78</v>
      </c>
      <c r="C24" s="2">
        <v>48</v>
      </c>
      <c r="D24" s="2" t="s">
        <v>12</v>
      </c>
      <c r="E24" s="2" t="s">
        <v>41</v>
      </c>
      <c r="F24" s="3">
        <v>45451</v>
      </c>
      <c r="G24" s="3">
        <v>45455</v>
      </c>
      <c r="H24" s="2">
        <v>1800</v>
      </c>
      <c r="I24" s="2">
        <v>18</v>
      </c>
      <c r="J24" s="2" t="s">
        <v>67</v>
      </c>
      <c r="L24" s="8">
        <f t="shared" si="0"/>
        <v>0</v>
      </c>
      <c r="M24" s="8">
        <f t="shared" si="1"/>
        <v>0</v>
      </c>
      <c r="N24" t="str">
        <f>IF(ISBLANK(M24), "No", "Yes")</f>
        <v>Yes</v>
      </c>
    </row>
    <row r="25" spans="1:14">
      <c r="A25" s="2" t="s">
        <v>79</v>
      </c>
      <c r="B25" s="2" t="s">
        <v>80</v>
      </c>
      <c r="C25" s="2">
        <v>25</v>
      </c>
      <c r="D25" s="2" t="s">
        <v>27</v>
      </c>
      <c r="E25" s="2" t="s">
        <v>22</v>
      </c>
      <c r="F25" s="3">
        <v>45439</v>
      </c>
      <c r="G25" s="3">
        <v>45730</v>
      </c>
      <c r="H25" s="2">
        <v>1200</v>
      </c>
      <c r="I25" s="2">
        <v>6</v>
      </c>
      <c r="J25" s="2" t="s">
        <v>14</v>
      </c>
      <c r="L25" s="8">
        <f t="shared" si="0"/>
        <v>10</v>
      </c>
      <c r="M25" s="8">
        <f t="shared" si="1"/>
        <v>12000</v>
      </c>
      <c r="N25" t="str">
        <f>IF(ISBLANK(M25), "No", "Yes")</f>
        <v>Yes</v>
      </c>
    </row>
    <row r="26" spans="1:14">
      <c r="A26" s="2" t="s">
        <v>81</v>
      </c>
      <c r="B26" s="2" t="s">
        <v>82</v>
      </c>
      <c r="C26" s="2">
        <v>53</v>
      </c>
      <c r="D26" s="2" t="s">
        <v>12</v>
      </c>
      <c r="E26" s="2" t="s">
        <v>41</v>
      </c>
      <c r="F26" s="3">
        <v>45286</v>
      </c>
      <c r="G26" s="3">
        <v>45372</v>
      </c>
      <c r="H26" s="2">
        <v>1800</v>
      </c>
      <c r="I26" s="2">
        <v>17</v>
      </c>
      <c r="J26" s="2" t="s">
        <v>35</v>
      </c>
      <c r="K26" s="2" t="s">
        <v>83</v>
      </c>
      <c r="L26" s="8">
        <f t="shared" si="0"/>
        <v>3</v>
      </c>
      <c r="M26" s="8">
        <f t="shared" si="1"/>
        <v>5400</v>
      </c>
      <c r="N26" t="str">
        <f>IF(ISBLANK(M26), "No", "Yes")</f>
        <v>Yes</v>
      </c>
    </row>
    <row r="27" spans="1:14">
      <c r="A27" s="2" t="s">
        <v>84</v>
      </c>
      <c r="B27" s="2" t="s">
        <v>85</v>
      </c>
      <c r="C27" s="2">
        <v>42</v>
      </c>
      <c r="D27" s="2" t="s">
        <v>27</v>
      </c>
      <c r="E27" s="2" t="s">
        <v>22</v>
      </c>
      <c r="F27" s="3">
        <v>45702</v>
      </c>
      <c r="G27" s="3">
        <v>45727</v>
      </c>
      <c r="H27" s="2">
        <v>1200</v>
      </c>
      <c r="I27" s="2">
        <v>3</v>
      </c>
      <c r="J27" s="2" t="s">
        <v>67</v>
      </c>
      <c r="L27" s="8">
        <f t="shared" si="0"/>
        <v>1</v>
      </c>
      <c r="M27" s="8">
        <f t="shared" si="1"/>
        <v>1200</v>
      </c>
      <c r="N27" t="str">
        <f>IF(ISBLANK(M27), "No", "Yes")</f>
        <v>Yes</v>
      </c>
    </row>
    <row r="28" spans="1:14">
      <c r="A28" s="2" t="s">
        <v>86</v>
      </c>
      <c r="B28" s="2" t="s">
        <v>87</v>
      </c>
      <c r="C28" s="2">
        <v>24</v>
      </c>
      <c r="D28" s="2" t="s">
        <v>12</v>
      </c>
      <c r="E28" s="2" t="s">
        <v>31</v>
      </c>
      <c r="F28" s="3">
        <v>45698</v>
      </c>
      <c r="G28" s="3">
        <v>45726</v>
      </c>
      <c r="H28" s="2">
        <v>2500</v>
      </c>
      <c r="I28" s="2">
        <v>28</v>
      </c>
      <c r="J28" s="2" t="s">
        <v>35</v>
      </c>
      <c r="L28" s="8">
        <f t="shared" si="0"/>
        <v>1</v>
      </c>
      <c r="M28" s="8">
        <f t="shared" si="1"/>
        <v>2500</v>
      </c>
      <c r="N28" t="str">
        <f>IF(ISBLANK(M28), "No", "Yes")</f>
        <v>Yes</v>
      </c>
    </row>
    <row r="29" spans="1:14">
      <c r="A29" s="2" t="s">
        <v>88</v>
      </c>
      <c r="B29" s="2" t="s">
        <v>89</v>
      </c>
      <c r="C29" s="2">
        <v>53</v>
      </c>
      <c r="D29" s="2" t="s">
        <v>12</v>
      </c>
      <c r="E29" s="2" t="s">
        <v>22</v>
      </c>
      <c r="F29" s="3">
        <v>45614</v>
      </c>
      <c r="G29" s="3">
        <v>45645</v>
      </c>
      <c r="H29" s="2">
        <v>1200</v>
      </c>
      <c r="I29" s="2">
        <v>23</v>
      </c>
      <c r="J29" s="2" t="s">
        <v>18</v>
      </c>
      <c r="L29" s="8">
        <f t="shared" si="0"/>
        <v>1</v>
      </c>
      <c r="M29" s="8">
        <f t="shared" si="1"/>
        <v>1200</v>
      </c>
      <c r="N29" t="str">
        <f>IF(ISBLANK(M29), "No", "Yes")</f>
        <v>Yes</v>
      </c>
    </row>
    <row r="30" spans="1:14">
      <c r="A30" s="2" t="s">
        <v>90</v>
      </c>
      <c r="B30" s="2" t="s">
        <v>91</v>
      </c>
      <c r="C30" s="2">
        <v>29</v>
      </c>
      <c r="D30" s="2" t="s">
        <v>27</v>
      </c>
      <c r="E30" s="2" t="s">
        <v>31</v>
      </c>
      <c r="F30" s="3">
        <v>45401</v>
      </c>
      <c r="G30" s="3">
        <v>45408</v>
      </c>
      <c r="H30" s="2">
        <v>2500</v>
      </c>
      <c r="I30" s="2">
        <v>8</v>
      </c>
      <c r="J30" s="2" t="s">
        <v>23</v>
      </c>
      <c r="L30" s="8">
        <f t="shared" si="0"/>
        <v>0</v>
      </c>
      <c r="M30" s="8">
        <f t="shared" si="1"/>
        <v>0</v>
      </c>
      <c r="N30" t="str">
        <f>IF(ISBLANK(M30), "No", "Yes")</f>
        <v>Yes</v>
      </c>
    </row>
    <row r="31" spans="1:14">
      <c r="A31" s="2" t="s">
        <v>92</v>
      </c>
      <c r="B31" s="2" t="s">
        <v>93</v>
      </c>
      <c r="C31" s="2">
        <v>31</v>
      </c>
      <c r="D31" s="2" t="s">
        <v>27</v>
      </c>
      <c r="E31" s="2" t="s">
        <v>31</v>
      </c>
      <c r="F31" s="3">
        <v>45667</v>
      </c>
      <c r="G31" s="3">
        <v>45745</v>
      </c>
      <c r="H31" s="2">
        <v>2500</v>
      </c>
      <c r="I31" s="2">
        <v>23</v>
      </c>
      <c r="J31" s="2" t="s">
        <v>42</v>
      </c>
      <c r="K31" s="2" t="s">
        <v>94</v>
      </c>
      <c r="L31" s="8">
        <f t="shared" si="0"/>
        <v>3</v>
      </c>
      <c r="M31" s="8">
        <f t="shared" si="1"/>
        <v>7500</v>
      </c>
      <c r="N31" t="str">
        <f>IF(ISBLANK(M31), "No", "Yes")</f>
        <v>Yes</v>
      </c>
    </row>
    <row r="32" spans="1:14">
      <c r="A32" s="2" t="s">
        <v>95</v>
      </c>
      <c r="B32" s="2" t="s">
        <v>96</v>
      </c>
      <c r="C32" s="2">
        <v>52</v>
      </c>
      <c r="D32" s="2" t="s">
        <v>27</v>
      </c>
      <c r="E32" s="2" t="s">
        <v>13</v>
      </c>
      <c r="F32" s="3">
        <v>45088</v>
      </c>
      <c r="G32" s="3">
        <v>45656</v>
      </c>
      <c r="H32" s="2">
        <v>800</v>
      </c>
      <c r="I32" s="2">
        <v>9</v>
      </c>
      <c r="J32" s="2" t="s">
        <v>67</v>
      </c>
      <c r="K32" s="2" t="s">
        <v>97</v>
      </c>
      <c r="L32" s="8">
        <f t="shared" si="0"/>
        <v>19</v>
      </c>
      <c r="M32" s="8">
        <f t="shared" si="1"/>
        <v>15200</v>
      </c>
      <c r="N32" t="str">
        <f>IF(ISBLANK(M32), "No", "Yes")</f>
        <v>Yes</v>
      </c>
    </row>
    <row r="33" spans="1:14">
      <c r="A33" s="2" t="s">
        <v>98</v>
      </c>
      <c r="B33" s="2" t="s">
        <v>99</v>
      </c>
      <c r="C33" s="2">
        <v>20</v>
      </c>
      <c r="D33" s="2" t="s">
        <v>12</v>
      </c>
      <c r="E33" s="2" t="s">
        <v>22</v>
      </c>
      <c r="F33" s="3">
        <v>45391</v>
      </c>
      <c r="G33" s="3">
        <v>45604</v>
      </c>
      <c r="H33" s="2">
        <v>1200</v>
      </c>
      <c r="I33" s="2">
        <v>2</v>
      </c>
      <c r="J33" s="2" t="s">
        <v>35</v>
      </c>
      <c r="L33" s="8">
        <f t="shared" si="0"/>
        <v>7</v>
      </c>
      <c r="M33" s="8">
        <f t="shared" si="1"/>
        <v>8400</v>
      </c>
      <c r="N33" t="str">
        <f>IF(ISBLANK(M33), "No", "Yes")</f>
        <v>Yes</v>
      </c>
    </row>
    <row r="34" spans="1:14">
      <c r="A34" s="2" t="s">
        <v>100</v>
      </c>
      <c r="B34" s="2" t="s">
        <v>101</v>
      </c>
      <c r="C34" s="2">
        <v>22</v>
      </c>
      <c r="D34" s="2" t="s">
        <v>12</v>
      </c>
      <c r="E34" s="2" t="s">
        <v>13</v>
      </c>
      <c r="F34" s="3">
        <v>45699</v>
      </c>
      <c r="G34" s="3">
        <v>45740</v>
      </c>
      <c r="H34" s="2">
        <v>800</v>
      </c>
      <c r="I34" s="2">
        <v>30</v>
      </c>
      <c r="J34" s="2" t="s">
        <v>35</v>
      </c>
      <c r="L34" s="8">
        <f t="shared" si="0"/>
        <v>1</v>
      </c>
      <c r="M34" s="8">
        <f t="shared" si="1"/>
        <v>800</v>
      </c>
      <c r="N34" t="str">
        <f>IF(ISBLANK(M34), "No", "Yes")</f>
        <v>Yes</v>
      </c>
    </row>
    <row r="35" spans="1:14">
      <c r="A35" s="2" t="s">
        <v>102</v>
      </c>
      <c r="B35" s="2" t="s">
        <v>103</v>
      </c>
      <c r="C35" s="2">
        <v>23</v>
      </c>
      <c r="D35" s="2" t="s">
        <v>12</v>
      </c>
      <c r="E35" s="2" t="s">
        <v>41</v>
      </c>
      <c r="F35" s="3">
        <v>45588</v>
      </c>
      <c r="G35" s="3">
        <v>45721</v>
      </c>
      <c r="H35" s="2">
        <v>1800</v>
      </c>
      <c r="I35" s="2">
        <v>23</v>
      </c>
      <c r="J35" s="2" t="s">
        <v>18</v>
      </c>
      <c r="K35" s="2" t="s">
        <v>104</v>
      </c>
      <c r="L35" s="8">
        <f t="shared" si="0"/>
        <v>4</v>
      </c>
      <c r="M35" s="8">
        <f t="shared" si="1"/>
        <v>7200</v>
      </c>
      <c r="N35" t="str">
        <f>IF(ISBLANK(M35), "No", "Yes")</f>
        <v>Yes</v>
      </c>
    </row>
    <row r="36" spans="1:14">
      <c r="A36" s="2" t="s">
        <v>105</v>
      </c>
      <c r="B36" s="2" t="s">
        <v>106</v>
      </c>
      <c r="C36" s="2">
        <v>27</v>
      </c>
      <c r="D36" s="2" t="s">
        <v>27</v>
      </c>
      <c r="E36" s="2" t="s">
        <v>22</v>
      </c>
      <c r="F36" s="3">
        <v>45312</v>
      </c>
      <c r="G36" s="3">
        <v>45652</v>
      </c>
      <c r="H36" s="2">
        <v>1200</v>
      </c>
      <c r="I36" s="2">
        <v>27</v>
      </c>
      <c r="J36" s="2" t="s">
        <v>18</v>
      </c>
      <c r="N36" t="str">
        <f>IF(ISBLANK(M36), "No", "Yes")</f>
        <v>No</v>
      </c>
    </row>
    <row r="41" spans="1:14">
      <c r="E41" s="6" t="s">
        <v>8</v>
      </c>
      <c r="F41" s="6" t="s">
        <v>9</v>
      </c>
      <c r="G41" s="6" t="s">
        <v>3</v>
      </c>
      <c r="H41" t="s">
        <v>114</v>
      </c>
    </row>
    <row r="42" spans="1:14">
      <c r="E42" t="s">
        <v>14</v>
      </c>
      <c r="F42" t="s">
        <v>15</v>
      </c>
      <c r="G42" t="s">
        <v>13</v>
      </c>
      <c r="H42" s="7">
        <v>4800</v>
      </c>
    </row>
    <row r="43" spans="1:14">
      <c r="F43" t="s">
        <v>116</v>
      </c>
      <c r="H43" s="7">
        <v>4800</v>
      </c>
    </row>
    <row r="44" spans="1:14">
      <c r="F44" t="s">
        <v>32</v>
      </c>
      <c r="G44" t="s">
        <v>31</v>
      </c>
      <c r="H44" s="7">
        <v>17500</v>
      </c>
    </row>
    <row r="45" spans="1:14">
      <c r="F45" t="s">
        <v>117</v>
      </c>
      <c r="H45" s="7">
        <v>17500</v>
      </c>
    </row>
    <row r="46" spans="1:14">
      <c r="F46" t="s">
        <v>51</v>
      </c>
      <c r="G46" t="s">
        <v>22</v>
      </c>
      <c r="H46" s="7">
        <v>6000</v>
      </c>
    </row>
    <row r="47" spans="1:14">
      <c r="F47" t="s">
        <v>118</v>
      </c>
      <c r="H47" s="7">
        <v>6000</v>
      </c>
    </row>
    <row r="48" spans="1:14">
      <c r="F48" t="s">
        <v>119</v>
      </c>
      <c r="G48" t="s">
        <v>41</v>
      </c>
      <c r="H48" s="7">
        <v>18000</v>
      </c>
    </row>
    <row r="49" spans="5:9">
      <c r="G49" t="s">
        <v>22</v>
      </c>
      <c r="H49" s="7">
        <v>12000</v>
      </c>
    </row>
    <row r="50" spans="5:9">
      <c r="F50" t="s">
        <v>120</v>
      </c>
      <c r="H50" s="7">
        <v>30000</v>
      </c>
    </row>
    <row r="51" spans="5:9">
      <c r="E51" t="s">
        <v>121</v>
      </c>
      <c r="H51" s="7">
        <v>58300</v>
      </c>
    </row>
    <row r="52" spans="5:9">
      <c r="E52" t="s">
        <v>67</v>
      </c>
      <c r="F52" t="s">
        <v>97</v>
      </c>
      <c r="G52" t="s">
        <v>13</v>
      </c>
      <c r="H52" s="7">
        <v>15200</v>
      </c>
    </row>
    <row r="53" spans="5:9">
      <c r="F53" t="s">
        <v>122</v>
      </c>
      <c r="H53" s="7">
        <v>15200</v>
      </c>
    </row>
    <row r="54" spans="5:9">
      <c r="F54" t="s">
        <v>119</v>
      </c>
      <c r="G54" t="s">
        <v>31</v>
      </c>
      <c r="H54" s="7">
        <v>37500</v>
      </c>
    </row>
    <row r="55" spans="5:9">
      <c r="G55" t="s">
        <v>41</v>
      </c>
      <c r="H55" s="7">
        <v>0</v>
      </c>
    </row>
    <row r="56" spans="5:9">
      <c r="G56" t="s">
        <v>22</v>
      </c>
      <c r="H56" s="7">
        <v>1200</v>
      </c>
    </row>
    <row r="57" spans="5:9">
      <c r="F57" t="s">
        <v>120</v>
      </c>
      <c r="H57" s="7">
        <v>38700</v>
      </c>
      <c r="I57" s="10"/>
    </row>
    <row r="58" spans="5:9">
      <c r="E58" t="s">
        <v>123</v>
      </c>
      <c r="H58" s="7">
        <v>53900</v>
      </c>
    </row>
    <row r="59" spans="5:9">
      <c r="E59" t="s">
        <v>23</v>
      </c>
      <c r="F59" t="s">
        <v>24</v>
      </c>
      <c r="G59" t="s">
        <v>22</v>
      </c>
      <c r="H59" s="7">
        <v>7200</v>
      </c>
    </row>
    <row r="60" spans="5:9">
      <c r="F60" t="s">
        <v>124</v>
      </c>
      <c r="H60" s="7">
        <v>7200</v>
      </c>
    </row>
    <row r="61" spans="5:9">
      <c r="F61" t="s">
        <v>28</v>
      </c>
      <c r="G61" t="s">
        <v>22</v>
      </c>
      <c r="H61" s="7">
        <v>4800</v>
      </c>
    </row>
    <row r="62" spans="5:9">
      <c r="F62" t="s">
        <v>125</v>
      </c>
      <c r="H62" s="7">
        <v>4800</v>
      </c>
    </row>
    <row r="63" spans="5:9">
      <c r="F63" t="s">
        <v>119</v>
      </c>
      <c r="G63" t="s">
        <v>13</v>
      </c>
      <c r="H63" s="7">
        <v>5600</v>
      </c>
    </row>
    <row r="64" spans="5:9">
      <c r="G64" t="s">
        <v>31</v>
      </c>
      <c r="H64" s="7">
        <v>0</v>
      </c>
    </row>
    <row r="65" spans="5:8">
      <c r="G65" t="s">
        <v>22</v>
      </c>
      <c r="H65" s="7">
        <v>14400</v>
      </c>
    </row>
    <row r="66" spans="5:8">
      <c r="F66" t="s">
        <v>120</v>
      </c>
      <c r="H66" s="7">
        <v>20000</v>
      </c>
    </row>
    <row r="67" spans="5:8">
      <c r="E67" t="s">
        <v>126</v>
      </c>
      <c r="H67" s="7">
        <v>32000</v>
      </c>
    </row>
    <row r="68" spans="5:8">
      <c r="E68" t="s">
        <v>42</v>
      </c>
      <c r="F68" t="s">
        <v>54</v>
      </c>
      <c r="G68" t="s">
        <v>22</v>
      </c>
      <c r="H68" s="7">
        <v>16800</v>
      </c>
    </row>
    <row r="69" spans="5:8">
      <c r="F69" t="s">
        <v>127</v>
      </c>
      <c r="H69" s="7">
        <v>16800</v>
      </c>
    </row>
    <row r="70" spans="5:8">
      <c r="F70" t="s">
        <v>94</v>
      </c>
      <c r="G70" t="s">
        <v>31</v>
      </c>
      <c r="H70" s="7">
        <v>7500</v>
      </c>
    </row>
    <row r="71" spans="5:8">
      <c r="F71" t="s">
        <v>128</v>
      </c>
      <c r="H71" s="7">
        <v>7500</v>
      </c>
    </row>
    <row r="72" spans="5:8">
      <c r="F72" t="s">
        <v>45</v>
      </c>
      <c r="G72" t="s">
        <v>13</v>
      </c>
      <c r="H72" s="7">
        <v>0</v>
      </c>
    </row>
    <row r="73" spans="5:8">
      <c r="F73" t="s">
        <v>129</v>
      </c>
      <c r="H73" s="7">
        <v>0</v>
      </c>
    </row>
    <row r="74" spans="5:8">
      <c r="F74" t="s">
        <v>119</v>
      </c>
      <c r="G74" t="s">
        <v>31</v>
      </c>
      <c r="H74" s="7">
        <v>2500</v>
      </c>
    </row>
    <row r="75" spans="5:8">
      <c r="G75" t="s">
        <v>41</v>
      </c>
      <c r="H75" s="7">
        <v>12600</v>
      </c>
    </row>
    <row r="76" spans="5:8">
      <c r="F76" t="s">
        <v>120</v>
      </c>
      <c r="H76" s="7">
        <v>15100</v>
      </c>
    </row>
    <row r="77" spans="5:8">
      <c r="E77" t="s">
        <v>130</v>
      </c>
      <c r="H77" s="7">
        <v>39400</v>
      </c>
    </row>
    <row r="78" spans="5:8">
      <c r="E78" t="s">
        <v>35</v>
      </c>
      <c r="F78" t="s">
        <v>83</v>
      </c>
      <c r="G78" t="s">
        <v>41</v>
      </c>
      <c r="H78" s="7">
        <v>5400</v>
      </c>
    </row>
    <row r="79" spans="5:8">
      <c r="F79" t="s">
        <v>131</v>
      </c>
      <c r="H79" s="7">
        <v>5400</v>
      </c>
    </row>
    <row r="80" spans="5:8">
      <c r="F80" t="s">
        <v>48</v>
      </c>
      <c r="G80" t="s">
        <v>22</v>
      </c>
      <c r="H80" s="7">
        <v>3600</v>
      </c>
    </row>
    <row r="81" spans="5:8">
      <c r="F81" t="s">
        <v>132</v>
      </c>
      <c r="H81" s="7">
        <v>3600</v>
      </c>
    </row>
    <row r="82" spans="5:8">
      <c r="F82" t="s">
        <v>36</v>
      </c>
      <c r="G82" t="s">
        <v>13</v>
      </c>
      <c r="H82" s="7">
        <v>2400</v>
      </c>
    </row>
    <row r="83" spans="5:8">
      <c r="F83" t="s">
        <v>133</v>
      </c>
      <c r="H83" s="7">
        <v>2400</v>
      </c>
    </row>
    <row r="84" spans="5:8">
      <c r="F84" t="s">
        <v>72</v>
      </c>
      <c r="G84" t="s">
        <v>31</v>
      </c>
      <c r="H84" s="7">
        <v>15000</v>
      </c>
    </row>
    <row r="85" spans="5:8">
      <c r="F85" t="s">
        <v>134</v>
      </c>
      <c r="H85" s="7">
        <v>15000</v>
      </c>
    </row>
    <row r="86" spans="5:8">
      <c r="F86" t="s">
        <v>119</v>
      </c>
      <c r="G86" t="s">
        <v>13</v>
      </c>
      <c r="H86" s="7">
        <v>8800</v>
      </c>
    </row>
    <row r="87" spans="5:8">
      <c r="G87" t="s">
        <v>31</v>
      </c>
      <c r="H87" s="7">
        <v>2500</v>
      </c>
    </row>
    <row r="88" spans="5:8">
      <c r="G88" t="s">
        <v>41</v>
      </c>
      <c r="H88" s="7">
        <v>32400</v>
      </c>
    </row>
    <row r="89" spans="5:8">
      <c r="G89" t="s">
        <v>22</v>
      </c>
      <c r="H89" s="7">
        <v>15600</v>
      </c>
    </row>
    <row r="90" spans="5:8">
      <c r="F90" t="s">
        <v>120</v>
      </c>
      <c r="H90" s="7">
        <v>59300</v>
      </c>
    </row>
    <row r="91" spans="5:8">
      <c r="E91" t="s">
        <v>135</v>
      </c>
      <c r="H91" s="7">
        <v>85700</v>
      </c>
    </row>
    <row r="92" spans="5:8">
      <c r="E92" t="s">
        <v>18</v>
      </c>
      <c r="F92" t="s">
        <v>19</v>
      </c>
      <c r="G92" t="s">
        <v>13</v>
      </c>
      <c r="H92" s="7">
        <v>800</v>
      </c>
    </row>
    <row r="93" spans="5:8">
      <c r="F93" t="s">
        <v>136</v>
      </c>
      <c r="H93" s="7">
        <v>800</v>
      </c>
    </row>
    <row r="94" spans="5:8">
      <c r="F94" t="s">
        <v>104</v>
      </c>
      <c r="G94" t="s">
        <v>41</v>
      </c>
      <c r="H94" s="7">
        <v>7200</v>
      </c>
    </row>
    <row r="95" spans="5:8">
      <c r="F95" t="s">
        <v>137</v>
      </c>
      <c r="H95" s="7">
        <v>7200</v>
      </c>
    </row>
    <row r="96" spans="5:8">
      <c r="F96" t="s">
        <v>119</v>
      </c>
      <c r="G96" t="s">
        <v>13</v>
      </c>
      <c r="H96" s="7">
        <v>2400</v>
      </c>
    </row>
    <row r="97" spans="5:8">
      <c r="G97" t="s">
        <v>22</v>
      </c>
      <c r="H97" s="7">
        <v>1200</v>
      </c>
    </row>
    <row r="98" spans="5:8">
      <c r="F98" t="s">
        <v>120</v>
      </c>
      <c r="H98" s="7">
        <v>3600</v>
      </c>
    </row>
    <row r="99" spans="5:8">
      <c r="E99" t="s">
        <v>138</v>
      </c>
      <c r="H99" s="7">
        <v>11600</v>
      </c>
    </row>
    <row r="100" spans="5:8">
      <c r="E100" t="s">
        <v>112</v>
      </c>
      <c r="H100" s="7">
        <v>280900</v>
      </c>
    </row>
    <row r="105" spans="5:8" ht="45.75">
      <c r="E105" s="11" t="s">
        <v>139</v>
      </c>
    </row>
  </sheetData>
  <pageMargins left="0.7" right="0.7" top="0.75" bottom="0.75" header="0.3" footer="0.3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3169-85DF-4DF1-BC3F-C11984D6DEE9}">
  <dimension ref="A1:O52"/>
  <sheetViews>
    <sheetView tabSelected="1" topLeftCell="A34" workbookViewId="0">
      <selection activeCell="G42" sqref="G42"/>
    </sheetView>
  </sheetViews>
  <sheetFormatPr defaultColWidth="29.28515625" defaultRowHeight="15"/>
  <cols>
    <col min="1" max="1" width="16.85546875" bestFit="1" customWidth="1"/>
    <col min="2" max="2" width="10.5703125" bestFit="1" customWidth="1"/>
    <col min="3" max="3" width="14.140625" customWidth="1"/>
    <col min="4" max="4" width="16.7109375" customWidth="1"/>
    <col min="5" max="5" width="26.42578125" customWidth="1"/>
    <col min="7" max="7" width="20.7109375" bestFit="1" customWidth="1"/>
    <col min="8" max="8" width="13.42578125" bestFit="1" customWidth="1"/>
    <col min="9" max="9" width="6.5703125" bestFit="1" customWidth="1"/>
    <col min="10" max="10" width="6.140625" bestFit="1" customWidth="1"/>
    <col min="11" max="11" width="11.42578125" bestFit="1" customWidth="1"/>
  </cols>
  <sheetData>
    <row r="1" spans="1:1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107</v>
      </c>
      <c r="M1" s="4" t="s">
        <v>113</v>
      </c>
      <c r="N1" s="9" t="s">
        <v>108</v>
      </c>
      <c r="O1" s="9" t="s">
        <v>140</v>
      </c>
    </row>
    <row r="2" spans="1:15">
      <c r="A2" s="2" t="s">
        <v>10</v>
      </c>
      <c r="B2" s="2" t="s">
        <v>11</v>
      </c>
      <c r="C2" s="2">
        <v>59</v>
      </c>
      <c r="D2" s="2" t="s">
        <v>12</v>
      </c>
      <c r="E2" s="2" t="s">
        <v>13</v>
      </c>
      <c r="F2" s="3">
        <v>45235</v>
      </c>
      <c r="G2" s="3">
        <v>45425</v>
      </c>
      <c r="H2" s="2">
        <v>800</v>
      </c>
      <c r="I2" s="2">
        <v>25</v>
      </c>
      <c r="J2" s="2" t="s">
        <v>14</v>
      </c>
      <c r="K2" s="2" t="s">
        <v>15</v>
      </c>
      <c r="L2" s="8">
        <f>ROUND(DATEDIF(F2, G2, "d") / 30, 0)</f>
        <v>6</v>
      </c>
      <c r="M2" s="8">
        <f>L2 * H2</f>
        <v>4800</v>
      </c>
      <c r="N2" t="str">
        <f>IF(ISBLANK(M2), "No", "Yes")</f>
        <v>Yes</v>
      </c>
      <c r="O2" t="str">
        <f t="shared" ref="O2:O36" si="0">IF(C2&lt;=30, "Youth", IF(C2&lt;=45, "Adult", "Senior"))</f>
        <v>Senior</v>
      </c>
    </row>
    <row r="3" spans="1:15">
      <c r="A3" s="2" t="s">
        <v>16</v>
      </c>
      <c r="B3" s="2" t="s">
        <v>17</v>
      </c>
      <c r="C3" s="2">
        <v>27</v>
      </c>
      <c r="D3" s="2" t="s">
        <v>12</v>
      </c>
      <c r="E3" s="2" t="s">
        <v>13</v>
      </c>
      <c r="F3" s="3">
        <v>45714</v>
      </c>
      <c r="G3" s="3">
        <v>45740</v>
      </c>
      <c r="H3" s="2">
        <v>800</v>
      </c>
      <c r="I3" s="2">
        <v>20</v>
      </c>
      <c r="J3" s="2" t="s">
        <v>18</v>
      </c>
      <c r="K3" s="2" t="s">
        <v>19</v>
      </c>
      <c r="L3" s="8">
        <f t="shared" ref="L3:L35" si="1">ROUND(DATEDIF(F3, G3, "d") / 30, 0)</f>
        <v>1</v>
      </c>
      <c r="M3" s="8">
        <f t="shared" ref="M3:M35" si="2">L3 * H3</f>
        <v>800</v>
      </c>
      <c r="N3" t="str">
        <f>IF(ISBLANK(M3), "No", "Yes")</f>
        <v>Yes</v>
      </c>
      <c r="O3" t="str">
        <f t="shared" si="0"/>
        <v>Youth</v>
      </c>
    </row>
    <row r="4" spans="1:15">
      <c r="A4" s="2" t="s">
        <v>20</v>
      </c>
      <c r="B4" s="2" t="s">
        <v>21</v>
      </c>
      <c r="C4" s="2">
        <v>24</v>
      </c>
      <c r="D4" s="2" t="s">
        <v>12</v>
      </c>
      <c r="E4" s="2" t="s">
        <v>22</v>
      </c>
      <c r="F4" s="3">
        <v>45191</v>
      </c>
      <c r="G4" s="3">
        <v>45371</v>
      </c>
      <c r="H4" s="2">
        <v>1200</v>
      </c>
      <c r="I4" s="2">
        <v>18</v>
      </c>
      <c r="J4" s="2" t="s">
        <v>23</v>
      </c>
      <c r="K4" s="2" t="s">
        <v>24</v>
      </c>
      <c r="L4" s="8">
        <f t="shared" si="1"/>
        <v>6</v>
      </c>
      <c r="M4" s="8">
        <f t="shared" si="2"/>
        <v>7200</v>
      </c>
      <c r="N4" t="str">
        <f>IF(ISBLANK(M4), "No", "Yes")</f>
        <v>Yes</v>
      </c>
      <c r="O4" t="str">
        <f t="shared" si="0"/>
        <v>Youth</v>
      </c>
    </row>
    <row r="5" spans="1:15">
      <c r="A5" s="2" t="s">
        <v>25</v>
      </c>
      <c r="B5" s="2" t="s">
        <v>26</v>
      </c>
      <c r="C5" s="2">
        <v>31</v>
      </c>
      <c r="D5" s="2" t="s">
        <v>27</v>
      </c>
      <c r="E5" s="2" t="s">
        <v>22</v>
      </c>
      <c r="F5" s="3">
        <v>45479</v>
      </c>
      <c r="G5" s="3">
        <v>45587</v>
      </c>
      <c r="H5" s="2">
        <v>1200</v>
      </c>
      <c r="I5" s="2">
        <v>16</v>
      </c>
      <c r="J5" s="2" t="s">
        <v>23</v>
      </c>
      <c r="K5" s="2" t="s">
        <v>28</v>
      </c>
      <c r="L5" s="8">
        <f t="shared" si="1"/>
        <v>4</v>
      </c>
      <c r="M5" s="8">
        <f t="shared" si="2"/>
        <v>4800</v>
      </c>
      <c r="N5" t="str">
        <f>IF(ISBLANK(M5), "No", "Yes")</f>
        <v>Yes</v>
      </c>
      <c r="O5" t="str">
        <f t="shared" si="0"/>
        <v>Adult</v>
      </c>
    </row>
    <row r="6" spans="1:15">
      <c r="A6" s="2" t="s">
        <v>29</v>
      </c>
      <c r="B6" s="2" t="s">
        <v>30</v>
      </c>
      <c r="C6" s="2">
        <v>19</v>
      </c>
      <c r="D6" s="2" t="s">
        <v>12</v>
      </c>
      <c r="E6" s="2" t="s">
        <v>31</v>
      </c>
      <c r="F6" s="3">
        <v>45286</v>
      </c>
      <c r="G6" s="3">
        <v>45501</v>
      </c>
      <c r="H6" s="2">
        <v>2500</v>
      </c>
      <c r="I6" s="2">
        <v>12</v>
      </c>
      <c r="J6" s="2" t="s">
        <v>14</v>
      </c>
      <c r="K6" s="2" t="s">
        <v>32</v>
      </c>
      <c r="L6" s="8">
        <f t="shared" si="1"/>
        <v>7</v>
      </c>
      <c r="M6" s="8">
        <f t="shared" si="2"/>
        <v>17500</v>
      </c>
      <c r="N6" t="str">
        <f>IF(ISBLANK(M6), "No", "Yes")</f>
        <v>Yes</v>
      </c>
      <c r="O6" t="str">
        <f t="shared" si="0"/>
        <v>Youth</v>
      </c>
    </row>
    <row r="7" spans="1:15">
      <c r="A7" s="2" t="s">
        <v>33</v>
      </c>
      <c r="B7" s="2" t="s">
        <v>34</v>
      </c>
      <c r="C7" s="2">
        <v>40</v>
      </c>
      <c r="D7" s="2" t="s">
        <v>12</v>
      </c>
      <c r="E7" s="2" t="s">
        <v>13</v>
      </c>
      <c r="F7" s="3">
        <v>45317</v>
      </c>
      <c r="G7" s="3">
        <v>45392</v>
      </c>
      <c r="H7" s="2">
        <v>800</v>
      </c>
      <c r="I7" s="2">
        <v>14</v>
      </c>
      <c r="J7" s="2" t="s">
        <v>35</v>
      </c>
      <c r="K7" s="2" t="s">
        <v>36</v>
      </c>
      <c r="L7" s="8">
        <f t="shared" si="1"/>
        <v>3</v>
      </c>
      <c r="M7" s="8">
        <f t="shared" si="2"/>
        <v>2400</v>
      </c>
      <c r="N7" t="str">
        <f>IF(ISBLANK(M7), "No", "Yes")</f>
        <v>Yes</v>
      </c>
      <c r="O7" t="str">
        <f t="shared" si="0"/>
        <v>Adult</v>
      </c>
    </row>
    <row r="8" spans="1:15">
      <c r="A8" s="2" t="s">
        <v>37</v>
      </c>
      <c r="B8" s="2" t="s">
        <v>38</v>
      </c>
      <c r="C8" s="2">
        <v>41</v>
      </c>
      <c r="D8" s="2" t="s">
        <v>27</v>
      </c>
      <c r="E8" s="2" t="s">
        <v>13</v>
      </c>
      <c r="F8" s="3">
        <v>45588</v>
      </c>
      <c r="G8" s="3">
        <v>45677</v>
      </c>
      <c r="H8" s="2">
        <v>800</v>
      </c>
      <c r="I8" s="2">
        <v>25</v>
      </c>
      <c r="J8" s="2" t="s">
        <v>18</v>
      </c>
      <c r="L8" s="8">
        <f t="shared" si="1"/>
        <v>3</v>
      </c>
      <c r="M8" s="8">
        <f t="shared" si="2"/>
        <v>2400</v>
      </c>
      <c r="N8" t="str">
        <f>IF(ISBLANK(M8), "No", "Yes")</f>
        <v>Yes</v>
      </c>
      <c r="O8" t="str">
        <f t="shared" si="0"/>
        <v>Adult</v>
      </c>
    </row>
    <row r="9" spans="1:15">
      <c r="A9" s="2" t="s">
        <v>39</v>
      </c>
      <c r="B9" s="2" t="s">
        <v>40</v>
      </c>
      <c r="C9" s="2">
        <v>43</v>
      </c>
      <c r="D9" s="2" t="s">
        <v>12</v>
      </c>
      <c r="E9" s="2" t="s">
        <v>41</v>
      </c>
      <c r="F9" s="3">
        <v>45450</v>
      </c>
      <c r="G9" s="3">
        <v>45563</v>
      </c>
      <c r="H9" s="2">
        <v>1800</v>
      </c>
      <c r="I9" s="2">
        <v>28</v>
      </c>
      <c r="J9" s="2" t="s">
        <v>42</v>
      </c>
      <c r="L9" s="8">
        <f t="shared" si="1"/>
        <v>4</v>
      </c>
      <c r="M9" s="8">
        <f t="shared" si="2"/>
        <v>7200</v>
      </c>
      <c r="N9" t="str">
        <f>IF(ISBLANK(M9), "No", "Yes")</f>
        <v>Yes</v>
      </c>
      <c r="O9" t="str">
        <f t="shared" si="0"/>
        <v>Adult</v>
      </c>
    </row>
    <row r="10" spans="1:15">
      <c r="A10" s="2" t="s">
        <v>43</v>
      </c>
      <c r="B10" s="2" t="s">
        <v>44</v>
      </c>
      <c r="C10" s="2">
        <v>42</v>
      </c>
      <c r="D10" s="2" t="s">
        <v>12</v>
      </c>
      <c r="E10" s="2" t="s">
        <v>13</v>
      </c>
      <c r="F10" s="3">
        <v>45569</v>
      </c>
      <c r="G10" s="3">
        <v>45582</v>
      </c>
      <c r="H10" s="2">
        <v>800</v>
      </c>
      <c r="I10" s="2">
        <v>3</v>
      </c>
      <c r="J10" s="2" t="s">
        <v>42</v>
      </c>
      <c r="K10" s="2" t="s">
        <v>45</v>
      </c>
      <c r="L10" s="8">
        <f t="shared" si="1"/>
        <v>0</v>
      </c>
      <c r="M10" s="8">
        <f t="shared" si="2"/>
        <v>0</v>
      </c>
      <c r="N10" t="str">
        <f>IF(ISBLANK(M10), "No", "Yes")</f>
        <v>Yes</v>
      </c>
      <c r="O10" t="str">
        <f t="shared" si="0"/>
        <v>Adult</v>
      </c>
    </row>
    <row r="11" spans="1:15">
      <c r="A11" s="2" t="s">
        <v>46</v>
      </c>
      <c r="B11" s="2" t="s">
        <v>47</v>
      </c>
      <c r="C11" s="2">
        <v>37</v>
      </c>
      <c r="D11" s="2" t="s">
        <v>12</v>
      </c>
      <c r="E11" s="2" t="s">
        <v>22</v>
      </c>
      <c r="F11" s="3">
        <v>45202</v>
      </c>
      <c r="G11" s="3">
        <v>45280</v>
      </c>
      <c r="H11" s="2">
        <v>1200</v>
      </c>
      <c r="I11" s="2">
        <v>29</v>
      </c>
      <c r="J11" s="2" t="s">
        <v>35</v>
      </c>
      <c r="K11" s="2" t="s">
        <v>48</v>
      </c>
      <c r="L11" s="8">
        <f t="shared" si="1"/>
        <v>3</v>
      </c>
      <c r="M11" s="8">
        <f t="shared" si="2"/>
        <v>3600</v>
      </c>
      <c r="N11" t="str">
        <f>IF(ISBLANK(M11), "No", "Yes")</f>
        <v>Yes</v>
      </c>
      <c r="O11" t="str">
        <f t="shared" si="0"/>
        <v>Adult</v>
      </c>
    </row>
    <row r="12" spans="1:15">
      <c r="A12" s="2" t="s">
        <v>49</v>
      </c>
      <c r="B12" s="2" t="s">
        <v>50</v>
      </c>
      <c r="C12" s="2">
        <v>48</v>
      </c>
      <c r="D12" s="2" t="s">
        <v>27</v>
      </c>
      <c r="E12" s="2" t="s">
        <v>22</v>
      </c>
      <c r="F12" s="3">
        <v>45297</v>
      </c>
      <c r="G12" s="3">
        <v>45459</v>
      </c>
      <c r="H12" s="2">
        <v>1200</v>
      </c>
      <c r="I12" s="2">
        <v>13</v>
      </c>
      <c r="J12" s="2" t="s">
        <v>14</v>
      </c>
      <c r="K12" s="2" t="s">
        <v>51</v>
      </c>
      <c r="L12" s="8">
        <f t="shared" si="1"/>
        <v>5</v>
      </c>
      <c r="M12" s="8">
        <f t="shared" si="2"/>
        <v>6000</v>
      </c>
      <c r="N12" t="str">
        <f>IF(ISBLANK(M12), "No", "Yes")</f>
        <v>Yes</v>
      </c>
      <c r="O12" t="str">
        <f t="shared" si="0"/>
        <v>Senior</v>
      </c>
    </row>
    <row r="13" spans="1:15">
      <c r="A13" s="2" t="s">
        <v>52</v>
      </c>
      <c r="B13" s="2" t="s">
        <v>53</v>
      </c>
      <c r="C13" s="2">
        <v>36</v>
      </c>
      <c r="D13" s="2" t="s">
        <v>12</v>
      </c>
      <c r="E13" s="2" t="s">
        <v>22</v>
      </c>
      <c r="F13" s="3">
        <v>45154</v>
      </c>
      <c r="G13" s="3">
        <v>45568</v>
      </c>
      <c r="H13" s="2">
        <v>1200</v>
      </c>
      <c r="I13" s="2">
        <v>19</v>
      </c>
      <c r="J13" s="2" t="s">
        <v>42</v>
      </c>
      <c r="K13" s="2" t="s">
        <v>54</v>
      </c>
      <c r="L13" s="8">
        <f t="shared" si="1"/>
        <v>14</v>
      </c>
      <c r="M13" s="8">
        <f t="shared" si="2"/>
        <v>16800</v>
      </c>
      <c r="N13" t="str">
        <f>IF(ISBLANK(M13), "No", "Yes")</f>
        <v>Yes</v>
      </c>
      <c r="O13" t="str">
        <f t="shared" si="0"/>
        <v>Adult</v>
      </c>
    </row>
    <row r="14" spans="1:15">
      <c r="A14" s="2" t="s">
        <v>55</v>
      </c>
      <c r="B14" s="2" t="s">
        <v>56</v>
      </c>
      <c r="C14" s="2">
        <v>48</v>
      </c>
      <c r="D14" s="2" t="s">
        <v>27</v>
      </c>
      <c r="E14" s="2" t="s">
        <v>41</v>
      </c>
      <c r="F14" s="3">
        <v>45556</v>
      </c>
      <c r="G14" s="3">
        <v>45641</v>
      </c>
      <c r="H14" s="2">
        <v>1800</v>
      </c>
      <c r="I14" s="2">
        <v>22</v>
      </c>
      <c r="J14" s="2" t="s">
        <v>42</v>
      </c>
      <c r="L14" s="8">
        <f t="shared" si="1"/>
        <v>3</v>
      </c>
      <c r="M14" s="8">
        <f t="shared" si="2"/>
        <v>5400</v>
      </c>
      <c r="N14" t="str">
        <f>IF(ISBLANK(M14), "No", "Yes")</f>
        <v>Yes</v>
      </c>
      <c r="O14" t="str">
        <f t="shared" si="0"/>
        <v>Senior</v>
      </c>
    </row>
    <row r="15" spans="1:15">
      <c r="A15" s="2" t="s">
        <v>57</v>
      </c>
      <c r="B15" s="2" t="s">
        <v>58</v>
      </c>
      <c r="C15" s="2">
        <v>39</v>
      </c>
      <c r="D15" s="2" t="s">
        <v>12</v>
      </c>
      <c r="E15" s="2" t="s">
        <v>22</v>
      </c>
      <c r="F15" s="3">
        <v>45065</v>
      </c>
      <c r="G15" s="3">
        <v>45242</v>
      </c>
      <c r="H15" s="2">
        <v>1200</v>
      </c>
      <c r="I15" s="2">
        <v>28</v>
      </c>
      <c r="J15" s="2" t="s">
        <v>35</v>
      </c>
      <c r="L15" s="8">
        <f t="shared" si="1"/>
        <v>6</v>
      </c>
      <c r="M15" s="8">
        <f t="shared" si="2"/>
        <v>7200</v>
      </c>
      <c r="N15" t="str">
        <f>IF(ISBLANK(M15), "No", "Yes")</f>
        <v>Yes</v>
      </c>
      <c r="O15" t="str">
        <f t="shared" si="0"/>
        <v>Adult</v>
      </c>
    </row>
    <row r="16" spans="1:15">
      <c r="A16" s="2" t="s">
        <v>59</v>
      </c>
      <c r="B16" s="2" t="s">
        <v>60</v>
      </c>
      <c r="C16" s="2">
        <v>44</v>
      </c>
      <c r="D16" s="2" t="s">
        <v>27</v>
      </c>
      <c r="E16" s="2" t="s">
        <v>13</v>
      </c>
      <c r="F16" s="3">
        <v>45333</v>
      </c>
      <c r="G16" s="3">
        <v>45540</v>
      </c>
      <c r="H16" s="2">
        <v>800</v>
      </c>
      <c r="I16" s="2">
        <v>8</v>
      </c>
      <c r="J16" s="2" t="s">
        <v>23</v>
      </c>
      <c r="L16" s="8">
        <f t="shared" si="1"/>
        <v>7</v>
      </c>
      <c r="M16" s="8">
        <f t="shared" si="2"/>
        <v>5600</v>
      </c>
      <c r="N16" t="str">
        <f>IF(ISBLANK(M16), "No", "Yes")</f>
        <v>Yes</v>
      </c>
      <c r="O16" t="str">
        <f t="shared" si="0"/>
        <v>Adult</v>
      </c>
    </row>
    <row r="17" spans="1:15">
      <c r="A17" s="2" t="s">
        <v>61</v>
      </c>
      <c r="B17" s="2" t="s">
        <v>62</v>
      </c>
      <c r="C17" s="2">
        <v>39</v>
      </c>
      <c r="D17" s="2" t="s">
        <v>12</v>
      </c>
      <c r="E17" s="2" t="s">
        <v>31</v>
      </c>
      <c r="F17" s="3">
        <v>45702</v>
      </c>
      <c r="G17" s="3">
        <v>45732</v>
      </c>
      <c r="H17" s="2">
        <v>2500</v>
      </c>
      <c r="I17" s="2">
        <v>14</v>
      </c>
      <c r="J17" s="2" t="s">
        <v>42</v>
      </c>
      <c r="L17" s="8">
        <f t="shared" si="1"/>
        <v>1</v>
      </c>
      <c r="M17" s="8">
        <f t="shared" si="2"/>
        <v>2500</v>
      </c>
      <c r="N17" t="str">
        <f>IF(ISBLANK(M17), "No", "Yes")</f>
        <v>Yes</v>
      </c>
      <c r="O17" t="str">
        <f t="shared" si="0"/>
        <v>Adult</v>
      </c>
    </row>
    <row r="18" spans="1:15">
      <c r="A18" s="2" t="s">
        <v>63</v>
      </c>
      <c r="B18" s="2" t="s">
        <v>64</v>
      </c>
      <c r="C18" s="2">
        <v>35</v>
      </c>
      <c r="D18" s="2" t="s">
        <v>12</v>
      </c>
      <c r="E18" s="2" t="s">
        <v>22</v>
      </c>
      <c r="F18" s="3">
        <v>45329</v>
      </c>
      <c r="G18" s="3">
        <v>45685</v>
      </c>
      <c r="H18" s="2">
        <v>1200</v>
      </c>
      <c r="I18" s="2">
        <v>25</v>
      </c>
      <c r="J18" s="2" t="s">
        <v>23</v>
      </c>
      <c r="L18" s="8">
        <f t="shared" si="1"/>
        <v>12</v>
      </c>
      <c r="M18" s="8">
        <f t="shared" si="2"/>
        <v>14400</v>
      </c>
      <c r="N18" t="str">
        <f>IF(ISBLANK(M18), "No", "Yes")</f>
        <v>Yes</v>
      </c>
      <c r="O18" t="str">
        <f t="shared" si="0"/>
        <v>Adult</v>
      </c>
    </row>
    <row r="19" spans="1:15">
      <c r="A19" s="2" t="s">
        <v>65</v>
      </c>
      <c r="B19" s="2" t="s">
        <v>66</v>
      </c>
      <c r="C19" s="2">
        <v>56</v>
      </c>
      <c r="D19" s="2" t="s">
        <v>27</v>
      </c>
      <c r="E19" s="2" t="s">
        <v>31</v>
      </c>
      <c r="F19" s="3">
        <v>45213</v>
      </c>
      <c r="G19" s="3">
        <v>45649</v>
      </c>
      <c r="H19" s="2">
        <v>2500</v>
      </c>
      <c r="I19" s="2">
        <v>13</v>
      </c>
      <c r="J19" s="2" t="s">
        <v>67</v>
      </c>
      <c r="L19" s="8">
        <f t="shared" si="1"/>
        <v>15</v>
      </c>
      <c r="M19" s="8">
        <f t="shared" si="2"/>
        <v>37500</v>
      </c>
      <c r="N19" t="str">
        <f>IF(ISBLANK(M19), "No", "Yes")</f>
        <v>Yes</v>
      </c>
      <c r="O19" t="str">
        <f t="shared" si="0"/>
        <v>Senior</v>
      </c>
    </row>
    <row r="20" spans="1:15">
      <c r="A20" s="2" t="s">
        <v>68</v>
      </c>
      <c r="B20" s="2" t="s">
        <v>69</v>
      </c>
      <c r="C20" s="2">
        <v>27</v>
      </c>
      <c r="D20" s="2" t="s">
        <v>27</v>
      </c>
      <c r="E20" s="2" t="s">
        <v>13</v>
      </c>
      <c r="F20" s="3">
        <v>45354</v>
      </c>
      <c r="G20" s="3">
        <v>45664</v>
      </c>
      <c r="H20" s="2">
        <v>800</v>
      </c>
      <c r="I20" s="2">
        <v>26</v>
      </c>
      <c r="J20" s="2" t="s">
        <v>35</v>
      </c>
      <c r="L20" s="8">
        <f t="shared" si="1"/>
        <v>10</v>
      </c>
      <c r="M20" s="8">
        <f t="shared" si="2"/>
        <v>8000</v>
      </c>
      <c r="N20" t="str">
        <f>IF(ISBLANK(M20), "No", "Yes")</f>
        <v>Yes</v>
      </c>
      <c r="O20" t="str">
        <f t="shared" si="0"/>
        <v>Youth</v>
      </c>
    </row>
    <row r="21" spans="1:15">
      <c r="A21" s="2" t="s">
        <v>70</v>
      </c>
      <c r="B21" s="2" t="s">
        <v>71</v>
      </c>
      <c r="C21" s="2">
        <v>28</v>
      </c>
      <c r="D21" s="2" t="s">
        <v>12</v>
      </c>
      <c r="E21" s="2" t="s">
        <v>31</v>
      </c>
      <c r="F21" s="3">
        <v>45417</v>
      </c>
      <c r="G21" s="3">
        <v>45608</v>
      </c>
      <c r="H21" s="2">
        <v>2500</v>
      </c>
      <c r="I21" s="2">
        <v>21</v>
      </c>
      <c r="J21" s="2" t="s">
        <v>35</v>
      </c>
      <c r="K21" s="2" t="s">
        <v>72</v>
      </c>
      <c r="L21" s="8">
        <f t="shared" si="1"/>
        <v>6</v>
      </c>
      <c r="M21" s="8">
        <f t="shared" si="2"/>
        <v>15000</v>
      </c>
      <c r="N21" t="str">
        <f>IF(ISBLANK(M21), "No", "Yes")</f>
        <v>Yes</v>
      </c>
      <c r="O21" t="str">
        <f t="shared" si="0"/>
        <v>Youth</v>
      </c>
    </row>
    <row r="22" spans="1:15">
      <c r="A22" s="2" t="s">
        <v>73</v>
      </c>
      <c r="B22" s="2" t="s">
        <v>74</v>
      </c>
      <c r="C22" s="2">
        <v>57</v>
      </c>
      <c r="D22" s="2" t="s">
        <v>27</v>
      </c>
      <c r="E22" s="2" t="s">
        <v>41</v>
      </c>
      <c r="F22" s="3">
        <v>45146</v>
      </c>
      <c r="G22" s="3">
        <v>45674</v>
      </c>
      <c r="H22" s="2">
        <v>1800</v>
      </c>
      <c r="I22" s="2">
        <v>19</v>
      </c>
      <c r="J22" s="2" t="s">
        <v>35</v>
      </c>
      <c r="L22" s="8">
        <f t="shared" si="1"/>
        <v>18</v>
      </c>
      <c r="M22" s="8">
        <f t="shared" si="2"/>
        <v>32400</v>
      </c>
      <c r="N22" t="str">
        <f>IF(ISBLANK(M22), "No", "Yes")</f>
        <v>Yes</v>
      </c>
      <c r="O22" t="str">
        <f t="shared" si="0"/>
        <v>Senior</v>
      </c>
    </row>
    <row r="23" spans="1:15">
      <c r="A23" s="2" t="s">
        <v>75</v>
      </c>
      <c r="B23" s="2" t="s">
        <v>76</v>
      </c>
      <c r="C23" s="2">
        <v>26</v>
      </c>
      <c r="D23" s="2" t="s">
        <v>27</v>
      </c>
      <c r="E23" s="2" t="s">
        <v>41</v>
      </c>
      <c r="F23" s="3">
        <v>45320</v>
      </c>
      <c r="G23" s="3">
        <v>45616</v>
      </c>
      <c r="H23" s="2">
        <v>1800</v>
      </c>
      <c r="I23" s="2">
        <v>5</v>
      </c>
      <c r="J23" s="2" t="s">
        <v>14</v>
      </c>
      <c r="L23" s="8">
        <f t="shared" si="1"/>
        <v>10</v>
      </c>
      <c r="M23" s="8">
        <f t="shared" si="2"/>
        <v>18000</v>
      </c>
      <c r="N23" t="str">
        <f>IF(ISBLANK(M23), "No", "Yes")</f>
        <v>Yes</v>
      </c>
      <c r="O23" t="str">
        <f t="shared" si="0"/>
        <v>Youth</v>
      </c>
    </row>
    <row r="24" spans="1:15">
      <c r="A24" s="2" t="s">
        <v>77</v>
      </c>
      <c r="B24" s="2" t="s">
        <v>78</v>
      </c>
      <c r="C24" s="2">
        <v>48</v>
      </c>
      <c r="D24" s="2" t="s">
        <v>12</v>
      </c>
      <c r="E24" s="2" t="s">
        <v>41</v>
      </c>
      <c r="F24" s="3">
        <v>45451</v>
      </c>
      <c r="G24" s="3">
        <v>45455</v>
      </c>
      <c r="H24" s="2">
        <v>1800</v>
      </c>
      <c r="I24" s="2">
        <v>18</v>
      </c>
      <c r="J24" s="2" t="s">
        <v>67</v>
      </c>
      <c r="L24" s="8">
        <f t="shared" si="1"/>
        <v>0</v>
      </c>
      <c r="M24" s="8">
        <f t="shared" si="2"/>
        <v>0</v>
      </c>
      <c r="N24" t="str">
        <f>IF(ISBLANK(M24), "No", "Yes")</f>
        <v>Yes</v>
      </c>
      <c r="O24" t="str">
        <f t="shared" si="0"/>
        <v>Senior</v>
      </c>
    </row>
    <row r="25" spans="1:15">
      <c r="A25" s="2" t="s">
        <v>79</v>
      </c>
      <c r="B25" s="2" t="s">
        <v>80</v>
      </c>
      <c r="C25" s="2">
        <v>25</v>
      </c>
      <c r="D25" s="2" t="s">
        <v>27</v>
      </c>
      <c r="E25" s="2" t="s">
        <v>22</v>
      </c>
      <c r="F25" s="3">
        <v>45439</v>
      </c>
      <c r="G25" s="3">
        <v>45730</v>
      </c>
      <c r="H25" s="2">
        <v>1200</v>
      </c>
      <c r="I25" s="2">
        <v>6</v>
      </c>
      <c r="J25" s="2" t="s">
        <v>14</v>
      </c>
      <c r="L25" s="8">
        <f t="shared" si="1"/>
        <v>10</v>
      </c>
      <c r="M25" s="8">
        <f t="shared" si="2"/>
        <v>12000</v>
      </c>
      <c r="N25" t="str">
        <f>IF(ISBLANK(M25), "No", "Yes")</f>
        <v>Yes</v>
      </c>
      <c r="O25" t="str">
        <f t="shared" si="0"/>
        <v>Youth</v>
      </c>
    </row>
    <row r="26" spans="1:15">
      <c r="A26" s="2" t="s">
        <v>81</v>
      </c>
      <c r="B26" s="2" t="s">
        <v>82</v>
      </c>
      <c r="C26" s="2">
        <v>53</v>
      </c>
      <c r="D26" s="2" t="s">
        <v>12</v>
      </c>
      <c r="E26" s="2" t="s">
        <v>41</v>
      </c>
      <c r="F26" s="3">
        <v>45286</v>
      </c>
      <c r="G26" s="3">
        <v>45372</v>
      </c>
      <c r="H26" s="2">
        <v>1800</v>
      </c>
      <c r="I26" s="2">
        <v>17</v>
      </c>
      <c r="J26" s="2" t="s">
        <v>35</v>
      </c>
      <c r="K26" s="2" t="s">
        <v>83</v>
      </c>
      <c r="L26" s="8">
        <f t="shared" si="1"/>
        <v>3</v>
      </c>
      <c r="M26" s="8">
        <f t="shared" si="2"/>
        <v>5400</v>
      </c>
      <c r="N26" t="str">
        <f>IF(ISBLANK(M26), "No", "Yes")</f>
        <v>Yes</v>
      </c>
      <c r="O26" t="str">
        <f t="shared" si="0"/>
        <v>Senior</v>
      </c>
    </row>
    <row r="27" spans="1:15">
      <c r="A27" s="2" t="s">
        <v>84</v>
      </c>
      <c r="B27" s="2" t="s">
        <v>85</v>
      </c>
      <c r="C27" s="2">
        <v>42</v>
      </c>
      <c r="D27" s="2" t="s">
        <v>27</v>
      </c>
      <c r="E27" s="2" t="s">
        <v>22</v>
      </c>
      <c r="F27" s="3">
        <v>45702</v>
      </c>
      <c r="G27" s="3">
        <v>45727</v>
      </c>
      <c r="H27" s="2">
        <v>1200</v>
      </c>
      <c r="I27" s="2">
        <v>3</v>
      </c>
      <c r="J27" s="2" t="s">
        <v>67</v>
      </c>
      <c r="L27" s="8">
        <f t="shared" si="1"/>
        <v>1</v>
      </c>
      <c r="M27" s="8">
        <f t="shared" si="2"/>
        <v>1200</v>
      </c>
      <c r="N27" t="str">
        <f>IF(ISBLANK(M27), "No", "Yes")</f>
        <v>Yes</v>
      </c>
      <c r="O27" t="str">
        <f t="shared" si="0"/>
        <v>Adult</v>
      </c>
    </row>
    <row r="28" spans="1:15">
      <c r="A28" s="2" t="s">
        <v>86</v>
      </c>
      <c r="B28" s="2" t="s">
        <v>87</v>
      </c>
      <c r="C28" s="2">
        <v>24</v>
      </c>
      <c r="D28" s="2" t="s">
        <v>12</v>
      </c>
      <c r="E28" s="2" t="s">
        <v>31</v>
      </c>
      <c r="F28" s="3">
        <v>45698</v>
      </c>
      <c r="G28" s="3">
        <v>45726</v>
      </c>
      <c r="H28" s="2">
        <v>2500</v>
      </c>
      <c r="I28" s="2">
        <v>28</v>
      </c>
      <c r="J28" s="2" t="s">
        <v>35</v>
      </c>
      <c r="L28" s="8">
        <f t="shared" si="1"/>
        <v>1</v>
      </c>
      <c r="M28" s="8">
        <f t="shared" si="2"/>
        <v>2500</v>
      </c>
      <c r="N28" t="str">
        <f>IF(ISBLANK(M28), "No", "Yes")</f>
        <v>Yes</v>
      </c>
      <c r="O28" t="str">
        <f t="shared" si="0"/>
        <v>Youth</v>
      </c>
    </row>
    <row r="29" spans="1:15">
      <c r="A29" s="2" t="s">
        <v>88</v>
      </c>
      <c r="B29" s="2" t="s">
        <v>89</v>
      </c>
      <c r="C29" s="2">
        <v>53</v>
      </c>
      <c r="D29" s="2" t="s">
        <v>12</v>
      </c>
      <c r="E29" s="2" t="s">
        <v>22</v>
      </c>
      <c r="F29" s="3">
        <v>45614</v>
      </c>
      <c r="G29" s="3">
        <v>45645</v>
      </c>
      <c r="H29" s="2">
        <v>1200</v>
      </c>
      <c r="I29" s="2">
        <v>23</v>
      </c>
      <c r="J29" s="2" t="s">
        <v>18</v>
      </c>
      <c r="L29" s="8">
        <f t="shared" si="1"/>
        <v>1</v>
      </c>
      <c r="M29" s="8">
        <f t="shared" si="2"/>
        <v>1200</v>
      </c>
      <c r="N29" t="str">
        <f>IF(ISBLANK(M29), "No", "Yes")</f>
        <v>Yes</v>
      </c>
      <c r="O29" t="str">
        <f t="shared" si="0"/>
        <v>Senior</v>
      </c>
    </row>
    <row r="30" spans="1:15">
      <c r="A30" s="2" t="s">
        <v>90</v>
      </c>
      <c r="B30" s="2" t="s">
        <v>91</v>
      </c>
      <c r="C30" s="2">
        <v>29</v>
      </c>
      <c r="D30" s="2" t="s">
        <v>27</v>
      </c>
      <c r="E30" s="2" t="s">
        <v>31</v>
      </c>
      <c r="F30" s="3">
        <v>45401</v>
      </c>
      <c r="G30" s="3">
        <v>45408</v>
      </c>
      <c r="H30" s="2">
        <v>2500</v>
      </c>
      <c r="I30" s="2">
        <v>8</v>
      </c>
      <c r="J30" s="2" t="s">
        <v>23</v>
      </c>
      <c r="L30" s="8">
        <f t="shared" si="1"/>
        <v>0</v>
      </c>
      <c r="M30" s="8">
        <f t="shared" si="2"/>
        <v>0</v>
      </c>
      <c r="N30" t="str">
        <f>IF(ISBLANK(M30), "No", "Yes")</f>
        <v>Yes</v>
      </c>
      <c r="O30" t="str">
        <f t="shared" si="0"/>
        <v>Youth</v>
      </c>
    </row>
    <row r="31" spans="1:15">
      <c r="A31" s="2" t="s">
        <v>92</v>
      </c>
      <c r="B31" s="2" t="s">
        <v>93</v>
      </c>
      <c r="C31" s="2">
        <v>31</v>
      </c>
      <c r="D31" s="2" t="s">
        <v>27</v>
      </c>
      <c r="E31" s="2" t="s">
        <v>31</v>
      </c>
      <c r="F31" s="3">
        <v>45667</v>
      </c>
      <c r="G31" s="3">
        <v>45745</v>
      </c>
      <c r="H31" s="2">
        <v>2500</v>
      </c>
      <c r="I31" s="2">
        <v>23</v>
      </c>
      <c r="J31" s="2" t="s">
        <v>42</v>
      </c>
      <c r="K31" s="2" t="s">
        <v>94</v>
      </c>
      <c r="L31" s="8">
        <f t="shared" si="1"/>
        <v>3</v>
      </c>
      <c r="M31" s="8">
        <f t="shared" si="2"/>
        <v>7500</v>
      </c>
      <c r="N31" t="str">
        <f>IF(ISBLANK(M31), "No", "Yes")</f>
        <v>Yes</v>
      </c>
      <c r="O31" t="str">
        <f t="shared" si="0"/>
        <v>Adult</v>
      </c>
    </row>
    <row r="32" spans="1:15">
      <c r="A32" s="2" t="s">
        <v>95</v>
      </c>
      <c r="B32" s="2" t="s">
        <v>96</v>
      </c>
      <c r="C32" s="2">
        <v>52</v>
      </c>
      <c r="D32" s="2" t="s">
        <v>27</v>
      </c>
      <c r="E32" s="2" t="s">
        <v>13</v>
      </c>
      <c r="F32" s="3">
        <v>45088</v>
      </c>
      <c r="G32" s="3">
        <v>45656</v>
      </c>
      <c r="H32" s="2">
        <v>800</v>
      </c>
      <c r="I32" s="2">
        <v>9</v>
      </c>
      <c r="J32" s="2" t="s">
        <v>67</v>
      </c>
      <c r="K32" s="2" t="s">
        <v>97</v>
      </c>
      <c r="L32" s="8">
        <f t="shared" si="1"/>
        <v>19</v>
      </c>
      <c r="M32" s="8">
        <f t="shared" si="2"/>
        <v>15200</v>
      </c>
      <c r="N32" t="str">
        <f>IF(ISBLANK(M32), "No", "Yes")</f>
        <v>Yes</v>
      </c>
      <c r="O32" t="str">
        <f t="shared" si="0"/>
        <v>Senior</v>
      </c>
    </row>
    <row r="33" spans="1:15">
      <c r="A33" s="2" t="s">
        <v>98</v>
      </c>
      <c r="B33" s="2" t="s">
        <v>99</v>
      </c>
      <c r="C33" s="2">
        <v>20</v>
      </c>
      <c r="D33" s="2" t="s">
        <v>12</v>
      </c>
      <c r="E33" s="2" t="s">
        <v>22</v>
      </c>
      <c r="F33" s="3">
        <v>45391</v>
      </c>
      <c r="G33" s="3">
        <v>45604</v>
      </c>
      <c r="H33" s="2">
        <v>1200</v>
      </c>
      <c r="I33" s="2">
        <v>2</v>
      </c>
      <c r="J33" s="2" t="s">
        <v>35</v>
      </c>
      <c r="L33" s="8">
        <f t="shared" si="1"/>
        <v>7</v>
      </c>
      <c r="M33" s="8">
        <f t="shared" si="2"/>
        <v>8400</v>
      </c>
      <c r="N33" t="str">
        <f>IF(ISBLANK(M33), "No", "Yes")</f>
        <v>Yes</v>
      </c>
      <c r="O33" t="str">
        <f t="shared" si="0"/>
        <v>Youth</v>
      </c>
    </row>
    <row r="34" spans="1:15">
      <c r="A34" s="2" t="s">
        <v>100</v>
      </c>
      <c r="B34" s="2" t="s">
        <v>101</v>
      </c>
      <c r="C34" s="2">
        <v>22</v>
      </c>
      <c r="D34" s="2" t="s">
        <v>12</v>
      </c>
      <c r="E34" s="2" t="s">
        <v>13</v>
      </c>
      <c r="F34" s="3">
        <v>45699</v>
      </c>
      <c r="G34" s="3">
        <v>45740</v>
      </c>
      <c r="H34" s="2">
        <v>800</v>
      </c>
      <c r="I34" s="2">
        <v>30</v>
      </c>
      <c r="J34" s="2" t="s">
        <v>35</v>
      </c>
      <c r="L34" s="8">
        <f t="shared" si="1"/>
        <v>1</v>
      </c>
      <c r="M34" s="8">
        <f t="shared" si="2"/>
        <v>800</v>
      </c>
      <c r="N34" t="str">
        <f>IF(ISBLANK(M34), "No", "Yes")</f>
        <v>Yes</v>
      </c>
      <c r="O34" t="str">
        <f t="shared" si="0"/>
        <v>Youth</v>
      </c>
    </row>
    <row r="35" spans="1:15">
      <c r="A35" s="2" t="s">
        <v>102</v>
      </c>
      <c r="B35" s="2" t="s">
        <v>103</v>
      </c>
      <c r="C35" s="2">
        <v>23</v>
      </c>
      <c r="D35" s="2" t="s">
        <v>12</v>
      </c>
      <c r="E35" s="2" t="s">
        <v>41</v>
      </c>
      <c r="F35" s="3">
        <v>45588</v>
      </c>
      <c r="G35" s="3">
        <v>45721</v>
      </c>
      <c r="H35" s="2">
        <v>1800</v>
      </c>
      <c r="I35" s="2">
        <v>23</v>
      </c>
      <c r="J35" s="2" t="s">
        <v>18</v>
      </c>
      <c r="K35" s="2" t="s">
        <v>104</v>
      </c>
      <c r="L35" s="8">
        <f t="shared" si="1"/>
        <v>4</v>
      </c>
      <c r="M35" s="8">
        <f t="shared" si="2"/>
        <v>7200</v>
      </c>
      <c r="N35" t="str">
        <f>IF(ISBLANK(M35), "No", "Yes")</f>
        <v>Yes</v>
      </c>
      <c r="O35" t="str">
        <f t="shared" si="0"/>
        <v>Youth</v>
      </c>
    </row>
    <row r="36" spans="1:15">
      <c r="A36" s="2" t="s">
        <v>105</v>
      </c>
      <c r="B36" s="2" t="s">
        <v>106</v>
      </c>
      <c r="C36" s="2">
        <v>27</v>
      </c>
      <c r="D36" s="2" t="s">
        <v>27</v>
      </c>
      <c r="E36" s="2" t="s">
        <v>22</v>
      </c>
      <c r="F36" s="3">
        <v>45312</v>
      </c>
      <c r="G36" s="3">
        <v>45652</v>
      </c>
      <c r="H36" s="2">
        <v>1200</v>
      </c>
      <c r="I36" s="2">
        <v>27</v>
      </c>
      <c r="J36" s="2" t="s">
        <v>18</v>
      </c>
      <c r="N36" t="str">
        <f>IF(ISBLANK(M36), "No", "Yes")</f>
        <v>No</v>
      </c>
      <c r="O36" t="str">
        <f t="shared" si="0"/>
        <v>Youth</v>
      </c>
    </row>
    <row r="42" spans="1:15">
      <c r="G42" s="6" t="s">
        <v>141</v>
      </c>
      <c r="H42" s="6" t="s">
        <v>140</v>
      </c>
    </row>
    <row r="43" spans="1:15">
      <c r="A43" s="6" t="s">
        <v>141</v>
      </c>
      <c r="B43" s="6" t="s">
        <v>2</v>
      </c>
      <c r="G43" s="6" t="s">
        <v>3</v>
      </c>
      <c r="H43" t="s">
        <v>142</v>
      </c>
      <c r="I43" t="s">
        <v>143</v>
      </c>
      <c r="J43" t="s">
        <v>144</v>
      </c>
      <c r="K43" t="s">
        <v>112</v>
      </c>
    </row>
    <row r="44" spans="1:15">
      <c r="A44" s="6" t="s">
        <v>8</v>
      </c>
      <c r="B44" t="s">
        <v>27</v>
      </c>
      <c r="C44" t="s">
        <v>12</v>
      </c>
      <c r="D44" t="s">
        <v>119</v>
      </c>
      <c r="E44" t="s">
        <v>112</v>
      </c>
      <c r="G44" t="s">
        <v>13</v>
      </c>
      <c r="H44" s="7">
        <v>4</v>
      </c>
      <c r="I44" s="7">
        <v>2</v>
      </c>
      <c r="J44" s="7">
        <v>3</v>
      </c>
      <c r="K44" s="7">
        <v>9</v>
      </c>
    </row>
    <row r="45" spans="1:15">
      <c r="A45" t="s">
        <v>14</v>
      </c>
      <c r="B45" s="7">
        <v>3</v>
      </c>
      <c r="C45" s="7">
        <v>2</v>
      </c>
      <c r="D45" s="7"/>
      <c r="E45" s="7">
        <v>5</v>
      </c>
      <c r="G45" t="s">
        <v>31</v>
      </c>
      <c r="H45" s="7">
        <v>2</v>
      </c>
      <c r="I45" s="7">
        <v>1</v>
      </c>
      <c r="J45" s="7">
        <v>4</v>
      </c>
      <c r="K45" s="7">
        <v>7</v>
      </c>
    </row>
    <row r="46" spans="1:15">
      <c r="A46" t="s">
        <v>67</v>
      </c>
      <c r="B46" s="7">
        <v>3</v>
      </c>
      <c r="C46" s="7">
        <v>1</v>
      </c>
      <c r="D46" s="7"/>
      <c r="E46" s="7">
        <v>4</v>
      </c>
      <c r="G46" t="s">
        <v>41</v>
      </c>
      <c r="H46" s="7">
        <v>1</v>
      </c>
      <c r="I46" s="7">
        <v>4</v>
      </c>
      <c r="J46" s="7">
        <v>2</v>
      </c>
      <c r="K46" s="7">
        <v>7</v>
      </c>
    </row>
    <row r="47" spans="1:15">
      <c r="A47" t="s">
        <v>23</v>
      </c>
      <c r="B47" s="7">
        <v>3</v>
      </c>
      <c r="C47" s="7">
        <v>2</v>
      </c>
      <c r="D47" s="7"/>
      <c r="E47" s="7">
        <v>5</v>
      </c>
      <c r="G47" t="s">
        <v>22</v>
      </c>
      <c r="H47" s="7">
        <v>6</v>
      </c>
      <c r="I47" s="7">
        <v>2</v>
      </c>
      <c r="J47" s="7">
        <v>4</v>
      </c>
      <c r="K47" s="7">
        <v>12</v>
      </c>
    </row>
    <row r="48" spans="1:15">
      <c r="A48" t="s">
        <v>42</v>
      </c>
      <c r="B48" s="7">
        <v>2</v>
      </c>
      <c r="C48" s="7">
        <v>4</v>
      </c>
      <c r="D48" s="7"/>
      <c r="E48" s="7">
        <v>6</v>
      </c>
      <c r="G48" t="s">
        <v>112</v>
      </c>
      <c r="H48" s="7">
        <v>13</v>
      </c>
      <c r="I48" s="7">
        <v>9</v>
      </c>
      <c r="J48" s="7">
        <v>13</v>
      </c>
      <c r="K48" s="7">
        <v>35</v>
      </c>
    </row>
    <row r="49" spans="1:5">
      <c r="A49" t="s">
        <v>35</v>
      </c>
      <c r="B49" s="7">
        <v>2</v>
      </c>
      <c r="C49" s="7">
        <v>8</v>
      </c>
      <c r="D49" s="7"/>
      <c r="E49" s="7">
        <v>10</v>
      </c>
    </row>
    <row r="50" spans="1:5">
      <c r="A50" t="s">
        <v>18</v>
      </c>
      <c r="B50" s="7">
        <v>2</v>
      </c>
      <c r="C50" s="7">
        <v>3</v>
      </c>
      <c r="D50" s="7"/>
      <c r="E50" s="7">
        <v>5</v>
      </c>
    </row>
    <row r="51" spans="1:5">
      <c r="A51" t="s">
        <v>119</v>
      </c>
      <c r="B51" s="7"/>
      <c r="C51" s="7"/>
      <c r="D51" s="7"/>
      <c r="E51" s="7"/>
    </row>
    <row r="52" spans="1:5">
      <c r="A52" t="s">
        <v>112</v>
      </c>
      <c r="B52" s="7">
        <v>15</v>
      </c>
      <c r="C52" s="7">
        <v>20</v>
      </c>
      <c r="D52" s="7"/>
      <c r="E52" s="7">
        <v>35</v>
      </c>
    </row>
  </sheetData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2025-04-06T20:54:03Z</dcterms:created>
  <dcterms:modified xsi:type="dcterms:W3CDTF">2025-07-02T23:11:51Z</dcterms:modified>
  <cp:category/>
  <cp:contentStatus/>
</cp:coreProperties>
</file>