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rastogi/Documents/sanchita/CS-513/"/>
    </mc:Choice>
  </mc:AlternateContent>
  <xr:revisionPtr revIDLastSave="0" documentId="13_ncr:1_{1A602B5F-AA6E-154F-A90D-353DB937CC7D}" xr6:coauthVersionLast="43" xr6:coauthVersionMax="43" xr10:uidLastSave="{00000000-0000-0000-0000-000000000000}"/>
  <bookViews>
    <workbookView xWindow="0" yWindow="460" windowWidth="25600" windowHeight="14120" activeTab="1" xr2:uid="{AFC81B5D-B5D1-5D41-8D2A-7C649EE32F65}"/>
  </bookViews>
  <sheets>
    <sheet name="training Dataset (2)" sheetId="3" r:id="rId1"/>
    <sheet name="C4.5" sheetId="2" r:id="rId2"/>
  </sheets>
  <definedNames>
    <definedName name="_xlnm._FilterDatabase" localSheetId="0" hidden="1">'training Dataset (2)'!#REF!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2" l="1"/>
  <c r="G15" i="2"/>
  <c r="G16" i="2"/>
  <c r="G17" i="2"/>
  <c r="G18" i="2"/>
  <c r="G22" i="2"/>
  <c r="I22" i="2"/>
  <c r="K22" i="2"/>
  <c r="N22" i="2"/>
  <c r="P22" i="2"/>
  <c r="K24" i="2"/>
  <c r="M24" i="2"/>
  <c r="N24" i="2"/>
  <c r="P24" i="2"/>
  <c r="I26" i="2"/>
  <c r="K26" i="2"/>
  <c r="N26" i="2"/>
  <c r="P26" i="2"/>
  <c r="I28" i="2"/>
  <c r="N28" i="2"/>
  <c r="P28" i="2"/>
  <c r="O29" i="2"/>
  <c r="I34" i="2"/>
  <c r="K34" i="2"/>
  <c r="M34" i="2"/>
  <c r="N34" i="2"/>
  <c r="P34" i="2"/>
  <c r="G36" i="2"/>
  <c r="N36" i="2"/>
  <c r="P36" i="2"/>
  <c r="O37" i="2"/>
  <c r="G42" i="2"/>
  <c r="I42" i="2"/>
  <c r="N42" i="2"/>
  <c r="P42" i="2"/>
  <c r="G44" i="2"/>
  <c r="K44" i="2"/>
  <c r="M44" i="2"/>
  <c r="N44" i="2"/>
  <c r="P44" i="2"/>
  <c r="I46" i="2"/>
  <c r="K46" i="2"/>
  <c r="M46" i="2"/>
  <c r="N46" i="2"/>
  <c r="P46" i="2"/>
  <c r="O47" i="2"/>
  <c r="P47" i="2"/>
  <c r="P37" i="2"/>
  <c r="P29" i="2"/>
</calcChain>
</file>

<file path=xl/sharedStrings.xml><?xml version="1.0" encoding="utf-8"?>
<sst xmlns="http://schemas.openxmlformats.org/spreadsheetml/2006/main" count="106" uniqueCount="43">
  <si>
    <t xml:space="preserve">Net Gain </t>
  </si>
  <si>
    <t>Above 40</t>
  </si>
  <si>
    <t>31-40</t>
  </si>
  <si>
    <t>0-30</t>
  </si>
  <si>
    <t xml:space="preserve">Age </t>
  </si>
  <si>
    <t>RowTotal*Pct</t>
  </si>
  <si>
    <t>PERCENT</t>
  </si>
  <si>
    <t>Row Total</t>
  </si>
  <si>
    <t>LEVEL 4</t>
  </si>
  <si>
    <t>LEVEL 3</t>
  </si>
  <si>
    <t>LEVEL 2</t>
  </si>
  <si>
    <t>LEVEL 1</t>
  </si>
  <si>
    <t>SPLIT</t>
  </si>
  <si>
    <t>Male</t>
  </si>
  <si>
    <t>Female</t>
  </si>
  <si>
    <t>Gender</t>
  </si>
  <si>
    <t>Staff</t>
  </si>
  <si>
    <t>Sales</t>
  </si>
  <si>
    <t>Management</t>
  </si>
  <si>
    <t>Service</t>
  </si>
  <si>
    <t>Occupation</t>
  </si>
  <si>
    <t xml:space="preserve">LEVEL 1 </t>
  </si>
  <si>
    <t>Total Entropy :</t>
  </si>
  <si>
    <t>Level 4</t>
  </si>
  <si>
    <t>Level 3</t>
  </si>
  <si>
    <t>Level 2</t>
  </si>
  <si>
    <t>Level 1</t>
  </si>
  <si>
    <t>None</t>
  </si>
  <si>
    <t>-  (Pj* log(Pj)</t>
  </si>
  <si>
    <t>Pj</t>
  </si>
  <si>
    <t>Salary Distribution</t>
  </si>
  <si>
    <t>Split</t>
  </si>
  <si>
    <t xml:space="preserve"> 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</si>
  <si>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</si>
  <si>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Hs(T)=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</si>
  <si>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</si>
  <si>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H(x)=</t>
  </si>
  <si>
    <t>&lt;=30</t>
  </si>
  <si>
    <t>&lt;=50</t>
  </si>
  <si>
    <t>&lt;=40</t>
  </si>
  <si>
    <t>Salary</t>
  </si>
  <si>
    <t>Age</t>
  </si>
  <si>
    <t>Net Gain =1.94 - 0.965 =0.970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</si>
</sst>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;[Red]0.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/>
    <xf numFmtId="164" fontId="1" fillId="3" borderId="6" xfId="1" applyNumberFormat="1" applyFont="1" applyFill="1" applyBorder="1" applyAlignment="1">
      <alignment horizontal="right"/>
    </xf>
    <xf numFmtId="164" fontId="1" fillId="0" borderId="6" xfId="1" applyNumberFormat="1" applyFont="1" applyBorder="1" applyAlignment="1"/>
    <xf numFmtId="164" fontId="1" fillId="0" borderId="7" xfId="1" applyNumberFormat="1" applyFont="1" applyBorder="1" applyAlignment="1"/>
    <xf numFmtId="164" fontId="1" fillId="0" borderId="8" xfId="1" applyNumberFormat="1" applyFont="1" applyBorder="1" applyAlignment="1"/>
    <xf numFmtId="164" fontId="1" fillId="0" borderId="9" xfId="1" applyNumberFormat="1" applyFont="1" applyBorder="1" applyAlignment="1">
      <alignment horizontal="right"/>
    </xf>
    <xf numFmtId="49" fontId="1" fillId="0" borderId="9" xfId="1" applyNumberFormat="1" applyFont="1" applyBorder="1" applyAlignment="1">
      <alignment horizontal="right"/>
    </xf>
    <xf numFmtId="164" fontId="1" fillId="0" borderId="9" xfId="1" applyNumberFormat="1" applyFont="1" applyBorder="1" applyAlignment="1"/>
    <xf numFmtId="164" fontId="3" fillId="0" borderId="9" xfId="1" applyNumberFormat="1" applyFont="1" applyBorder="1" applyAlignment="1">
      <alignment horizontal="center"/>
    </xf>
    <xf numFmtId="164" fontId="1" fillId="2" borderId="6" xfId="1" applyNumberFormat="1" applyFont="1" applyFill="1" applyBorder="1" applyAlignment="1"/>
    <xf numFmtId="0" fontId="1" fillId="0" borderId="13" xfId="1" applyBorder="1"/>
    <xf numFmtId="164" fontId="1" fillId="3" borderId="7" xfId="1" applyNumberFormat="1" applyFont="1" applyFill="1" applyBorder="1" applyAlignment="1">
      <alignment horizontal="right"/>
    </xf>
    <xf numFmtId="164" fontId="1" fillId="0" borderId="0" xfId="1" applyNumberFormat="1" applyFont="1" applyAlignment="1"/>
    <xf numFmtId="164" fontId="1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1" fillId="3" borderId="0" xfId="1" applyNumberFormat="1" applyFont="1" applyFill="1" applyBorder="1" applyAlignment="1">
      <alignment horizontal="right"/>
    </xf>
    <xf numFmtId="164" fontId="1" fillId="0" borderId="0" xfId="1" applyNumberFormat="1" applyFont="1" applyBorder="1" applyAlignment="1"/>
    <xf numFmtId="164" fontId="1" fillId="0" borderId="15" xfId="1" applyNumberFormat="1" applyFont="1" applyBorder="1" applyAlignment="1"/>
    <xf numFmtId="164" fontId="1" fillId="0" borderId="8" xfId="1" applyNumberFormat="1" applyFont="1" applyBorder="1" applyAlignment="1">
      <alignment horizontal="right"/>
    </xf>
    <xf numFmtId="164" fontId="1" fillId="0" borderId="16" xfId="1" applyNumberFormat="1" applyFont="1" applyBorder="1" applyAlignment="1">
      <alignment horizontal="right"/>
    </xf>
    <xf numFmtId="164" fontId="1" fillId="0" borderId="15" xfId="1" applyNumberFormat="1" applyFont="1" applyBorder="1" applyAlignment="1">
      <alignment horizontal="center"/>
    </xf>
    <xf numFmtId="0" fontId="1" fillId="0" borderId="0" xfId="1" applyFont="1" applyAlignment="1"/>
    <xf numFmtId="164" fontId="1" fillId="0" borderId="0" xfId="1" applyNumberFormat="1" applyFont="1" applyAlignment="1">
      <alignment horizontal="right"/>
    </xf>
    <xf numFmtId="0" fontId="3" fillId="4" borderId="0" xfId="1" applyFont="1" applyFill="1" applyAlignment="1">
      <alignment horizontal="center"/>
    </xf>
    <xf numFmtId="0" fontId="4" fillId="2" borderId="12" xfId="1" applyFont="1" applyFill="1" applyBorder="1"/>
    <xf numFmtId="0" fontId="1" fillId="0" borderId="7" xfId="1" applyFont="1" applyBorder="1" applyAlignment="1"/>
    <xf numFmtId="0" fontId="2" fillId="0" borderId="7" xfId="1" applyFont="1" applyBorder="1" applyAlignment="1">
      <alignment horizontal="right"/>
    </xf>
    <xf numFmtId="0" fontId="2" fillId="0" borderId="7" xfId="1" applyFont="1" applyBorder="1" applyAlignment="1"/>
    <xf numFmtId="0" fontId="3" fillId="0" borderId="7" xfId="1" quotePrefix="1" applyFont="1" applyBorder="1" applyAlignment="1"/>
    <xf numFmtId="0" fontId="4" fillId="0" borderId="7" xfId="1" applyFont="1" applyBorder="1" applyAlignment="1"/>
    <xf numFmtId="0" fontId="5" fillId="0" borderId="0" xfId="1" applyFont="1"/>
    <xf numFmtId="0" fontId="5" fillId="0" borderId="0" xfId="1" quotePrefix="1" applyFont="1"/>
    <xf numFmtId="6" fontId="1" fillId="0" borderId="0" xfId="1" applyNumberFormat="1"/>
    <xf numFmtId="164" fontId="3" fillId="2" borderId="5" xfId="1" applyNumberFormat="1" applyFont="1" applyFill="1" applyBorder="1" applyAlignment="1">
      <alignment horizontal="right"/>
    </xf>
    <xf numFmtId="0" fontId="2" fillId="0" borderId="4" xfId="1" applyFont="1" applyBorder="1"/>
    <xf numFmtId="164" fontId="3" fillId="2" borderId="3" xfId="1" applyNumberFormat="1" applyFont="1" applyFill="1" applyBorder="1" applyAlignment="1">
      <alignment horizontal="left"/>
    </xf>
    <xf numFmtId="0" fontId="2" fillId="0" borderId="2" xfId="1" applyFont="1" applyBorder="1"/>
    <xf numFmtId="0" fontId="2" fillId="0" borderId="1" xfId="1" applyFont="1" applyBorder="1"/>
    <xf numFmtId="164" fontId="3" fillId="2" borderId="4" xfId="1" applyNumberFormat="1" applyFont="1" applyFill="1" applyBorder="1" applyAlignment="1">
      <alignment horizontal="right"/>
    </xf>
    <xf numFmtId="164" fontId="3" fillId="2" borderId="4" xfId="1" applyNumberFormat="1" applyFont="1" applyFill="1" applyBorder="1" applyAlignment="1">
      <alignment horizontal="left"/>
    </xf>
    <xf numFmtId="0" fontId="2" fillId="0" borderId="12" xfId="1" applyFont="1" applyBorder="1"/>
    <xf numFmtId="164" fontId="1" fillId="2" borderId="11" xfId="1" applyNumberFormat="1" applyFont="1" applyFill="1" applyBorder="1" applyAlignment="1">
      <alignment horizontal="center"/>
    </xf>
    <xf numFmtId="0" fontId="2" fillId="0" borderId="10" xfId="1" applyFont="1" applyBorder="1"/>
    <xf numFmtId="164" fontId="1" fillId="2" borderId="14" xfId="1" applyNumberFormat="1" applyFont="1" applyFill="1" applyBorder="1" applyAlignment="1">
      <alignment horizontal="center"/>
    </xf>
    <xf numFmtId="0" fontId="2" fillId="0" borderId="14" xfId="1" applyFont="1" applyBorder="1"/>
    <xf numFmtId="164" fontId="1" fillId="0" borderId="0" xfId="1" applyNumberFormat="1" applyFont="1" applyBorder="1" applyAlignment="1"/>
    <xf numFmtId="0" fontId="1" fillId="0" borderId="0" xfId="1" applyFont="1" applyAlignment="1"/>
    <xf numFmtId="0" fontId="4" fillId="2" borderId="5" xfId="1" applyFont="1" applyFill="1" applyBorder="1" applyAlignment="1">
      <alignment horizontal="center"/>
    </xf>
  </cellXfs>
  <cellStyles count="2">
    <cellStyle name="Normal" xfId="0" builtinId="0"/>
    <cellStyle name="Normal 2" xfId="1" xr:uid="{738FD55E-0C64-8443-A5B4-A74600528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3835400" cy="0"/>
    <xdr:pic>
      <xdr:nvPicPr>
        <xdr:cNvPr id="2" name="Picture 1" descr="page146image57739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3835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203200</xdr:colOff>
          <xdr:row>1</xdr:row>
          <xdr:rowOff>12700</xdr:rowOff>
        </xdr:from>
        <xdr:to>
          <xdr:col>11</xdr:col>
          <xdr:colOff>101600</xdr:colOff>
          <xdr:row>5</xdr:row>
          <xdr:rowOff>38100</xdr:rowOff>
        </xdr:to>
        <xdr:sp macro="" textlink="">
          <xdr:nvSpPr>
            <xdr:cNvPr id="2049" name="Object 16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6</xdr:col>
      <xdr:colOff>441292</xdr:colOff>
      <xdr:row>55</xdr:row>
      <xdr:rowOff>139662</xdr:rowOff>
    </xdr:from>
    <xdr:to>
      <xdr:col>12</xdr:col>
      <xdr:colOff>46018</xdr:colOff>
      <xdr:row>71</xdr:row>
      <xdr:rowOff>66590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686392" y="10693362"/>
          <a:ext cx="4608526" cy="2974928"/>
          <a:chOff x="5686392" y="11455362"/>
          <a:chExt cx="4608526" cy="2974928"/>
        </a:xfrm>
      </xdr:grpSpPr>
      <xdr:sp macro="" textlink="">
        <xdr:nvSpPr>
          <xdr:cNvPr id="10" name="Freeform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7452515" y="12250549"/>
            <a:ext cx="1563643" cy="1156524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919599"/>
                </a:lnTo>
                <a:lnTo>
                  <a:pt x="1563643" y="919599"/>
                </a:lnTo>
                <a:lnTo>
                  <a:pt x="1563643" y="1156524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1" name="Freeform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5686392" y="12250549"/>
            <a:ext cx="1766122" cy="1162907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766122" y="0"/>
                </a:moveTo>
                <a:lnTo>
                  <a:pt x="1766122" y="925981"/>
                </a:lnTo>
                <a:lnTo>
                  <a:pt x="0" y="925981"/>
                </a:lnTo>
                <a:lnTo>
                  <a:pt x="0" y="1162907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6173756" y="11455362"/>
            <a:ext cx="2557518" cy="795187"/>
          </a:xfrm>
          <a:prstGeom prst="roundRect">
            <a:avLst>
              <a:gd name="adj" fmla="val 10000"/>
            </a:avLst>
          </a:prstGeom>
          <a:solidFill>
            <a:schemeClr val="bg1"/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7737400" y="13407074"/>
            <a:ext cx="2557518" cy="1023216"/>
          </a:xfrm>
          <a:prstGeom prst="roundRect">
            <a:avLst>
              <a:gd name="adj" fmla="val 10000"/>
            </a:avLst>
          </a:prstGeom>
          <a:solidFill>
            <a:schemeClr val="bg1"/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</xdr:grpSp>
    <xdr:clientData/>
  </xdr:twoCellAnchor>
  <xdr:twoCellAnchor>
    <xdr:from>
      <xdr:col>9</xdr:col>
      <xdr:colOff>533400</xdr:colOff>
      <xdr:row>61</xdr:row>
      <xdr:rowOff>63500</xdr:rowOff>
    </xdr:from>
    <xdr:to>
      <xdr:col>11</xdr:col>
      <xdr:colOff>190500</xdr:colOff>
      <xdr:row>62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591300" y="12446000"/>
          <a:ext cx="10033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Entropy - 1.94</a:t>
          </a:r>
        </a:p>
      </xdr:txBody>
    </xdr:sp>
    <xdr:clientData/>
  </xdr:twoCellAnchor>
  <xdr:oneCellAnchor>
    <xdr:from>
      <xdr:col>6</xdr:col>
      <xdr:colOff>622300</xdr:colOff>
      <xdr:row>63</xdr:row>
      <xdr:rowOff>38100</xdr:rowOff>
    </xdr:from>
    <xdr:ext cx="11049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60900" y="12801600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Female</a:t>
          </a:r>
        </a:p>
      </xdr:txBody>
    </xdr:sp>
    <xdr:clientData/>
  </xdr:oneCellAnchor>
  <xdr:oneCellAnchor>
    <xdr:from>
      <xdr:col>9</xdr:col>
      <xdr:colOff>774700</xdr:colOff>
      <xdr:row>63</xdr:row>
      <xdr:rowOff>101600</xdr:rowOff>
    </xdr:from>
    <xdr:ext cx="66040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731000" y="12865100"/>
          <a:ext cx="660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Male</a:t>
          </a:r>
        </a:p>
      </xdr:txBody>
    </xdr:sp>
    <xdr:clientData/>
  </xdr:oneCellAnchor>
  <xdr:twoCellAnchor>
    <xdr:from>
      <xdr:col>6</xdr:col>
      <xdr:colOff>88900</xdr:colOff>
      <xdr:row>71</xdr:row>
      <xdr:rowOff>177800</xdr:rowOff>
    </xdr:from>
    <xdr:to>
      <xdr:col>7</xdr:col>
      <xdr:colOff>736600</xdr:colOff>
      <xdr:row>73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34000" y="13779500"/>
          <a:ext cx="13970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0.692</a:t>
          </a:r>
        </a:p>
      </xdr:txBody>
    </xdr:sp>
    <xdr:clientData/>
  </xdr:twoCellAnchor>
  <xdr:oneCellAnchor>
    <xdr:from>
      <xdr:col>9</xdr:col>
      <xdr:colOff>939800</xdr:colOff>
      <xdr:row>71</xdr:row>
      <xdr:rowOff>152400</xdr:rowOff>
    </xdr:from>
    <xdr:ext cx="50622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77300" y="13754100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0.273</a:t>
          </a:r>
        </a:p>
      </xdr:txBody>
    </xdr:sp>
    <xdr:clientData/>
  </xdr:oneCellAnchor>
  <xdr:oneCellAnchor>
    <xdr:from>
      <xdr:col>7</xdr:col>
      <xdr:colOff>647700</xdr:colOff>
      <xdr:row>77</xdr:row>
      <xdr:rowOff>177800</xdr:rowOff>
    </xdr:from>
    <xdr:ext cx="4139659" cy="29751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359400" y="15608300"/>
          <a:ext cx="4139659" cy="2975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latin typeface="Times" pitchFamily="2" charset="0"/>
            </a:rPr>
            <a:t>Decision tree is made</a:t>
          </a:r>
          <a:r>
            <a:rPr lang="en-US" sz="1600" b="1" baseline="0">
              <a:latin typeface="Times" pitchFamily="2" charset="0"/>
            </a:rPr>
            <a:t> using Gender Attribute</a:t>
          </a:r>
          <a:endParaRPr lang="en-US" sz="1600" b="1">
            <a:latin typeface="Times" pitchFamily="2" charset="0"/>
          </a:endParaRPr>
        </a:p>
      </xdr:txBody>
    </xdr:sp>
    <xdr:clientData/>
  </xdr:oneCellAnchor>
  <xdr:twoCellAnchor>
    <xdr:from>
      <xdr:col>7</xdr:col>
      <xdr:colOff>215900</xdr:colOff>
      <xdr:row>55</xdr:row>
      <xdr:rowOff>101600</xdr:rowOff>
    </xdr:from>
    <xdr:to>
      <xdr:col>9</xdr:col>
      <xdr:colOff>876300</xdr:colOff>
      <xdr:row>60</xdr:row>
      <xdr:rowOff>25400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210300" y="11417300"/>
          <a:ext cx="2603500" cy="876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38834</xdr:colOff>
      <xdr:row>56</xdr:row>
      <xdr:rowOff>88862</xdr:rowOff>
    </xdr:from>
    <xdr:to>
      <xdr:col>8</xdr:col>
      <xdr:colOff>877034</xdr:colOff>
      <xdr:row>59</xdr:row>
      <xdr:rowOff>38062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3834" y="11595062"/>
          <a:ext cx="838200" cy="520700"/>
        </a:xfrm>
        <a:prstGeom prst="rect">
          <a:avLst/>
        </a:prstGeom>
      </xdr:spPr>
    </xdr:pic>
    <xdr:clientData/>
  </xdr:twoCellAnchor>
  <xdr:twoCellAnchor>
    <xdr:from>
      <xdr:col>5</xdr:col>
      <xdr:colOff>368300</xdr:colOff>
      <xdr:row>66</xdr:row>
      <xdr:rowOff>38100</xdr:rowOff>
    </xdr:from>
    <xdr:to>
      <xdr:col>7</xdr:col>
      <xdr:colOff>812800</xdr:colOff>
      <xdr:row>71</xdr:row>
      <xdr:rowOff>101600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724400" y="13449300"/>
          <a:ext cx="2082800" cy="101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0</xdr:colOff>
      <xdr:row>67</xdr:row>
      <xdr:rowOff>76200</xdr:rowOff>
    </xdr:from>
    <xdr:to>
      <xdr:col>7</xdr:col>
      <xdr:colOff>114300</xdr:colOff>
      <xdr:row>70</xdr:row>
      <xdr:rowOff>25400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5100" y="13677900"/>
          <a:ext cx="863600" cy="520700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66</xdr:row>
      <xdr:rowOff>38100</xdr:rowOff>
    </xdr:from>
    <xdr:to>
      <xdr:col>11</xdr:col>
      <xdr:colOff>495300</xdr:colOff>
      <xdr:row>71</xdr:row>
      <xdr:rowOff>12700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975600" y="13449300"/>
          <a:ext cx="2095500" cy="927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520700</xdr:colOff>
      <xdr:row>67</xdr:row>
      <xdr:rowOff>38100</xdr:rowOff>
    </xdr:from>
    <xdr:to>
      <xdr:col>10</xdr:col>
      <xdr:colOff>520700</xdr:colOff>
      <xdr:row>69</xdr:row>
      <xdr:rowOff>177800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8200" y="13639800"/>
          <a:ext cx="965200" cy="520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02836-EC50-A64D-A065-A5EF4CD05F42}" name="Table22" displayName="Table22" ref="F6:I17" totalsRowShown="0">
  <autoFilter ref="F6:I17" xr:uid="{532DADB5-3198-3343-A3B9-EAF95F2AE796}"/>
  <tableColumns count="4">
    <tableColumn id="1" xr3:uid="{8B5C9B46-30E2-D946-8F3E-28F0A6E7FB5E}" name="Occupation"/>
    <tableColumn id="2" xr3:uid="{3635C435-AAFA-E74E-BE3A-D8BC81839E64}" name="Gender"/>
    <tableColumn id="3" xr3:uid="{0D99A21A-DFAE-7A4D-87AA-B56E0825A0C2}" name="Age"/>
    <tableColumn id="4" xr3:uid="{49FD44C5-208E-C449-9353-A4C09B77C40A}" name="Salar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8C85-5ECC-C54A-9D8B-A2F8906B7647}">
  <dimension ref="F6:I17"/>
  <sheetViews>
    <sheetView workbookViewId="0">
      <selection activeCell="F21" sqref="F21:F22"/>
    </sheetView>
  </sheetViews>
  <sheetFormatPr baseColWidth="10" defaultColWidth="8.83203125" defaultRowHeight="15" x14ac:dyDescent="0.2"/>
  <cols>
    <col min="1" max="5" width="8.83203125" style="1"/>
    <col min="6" max="6" width="20.5" style="1" customWidth="1"/>
    <col min="7" max="8" width="13.1640625" style="1" customWidth="1"/>
    <col min="9" max="9" width="11.5" style="1" customWidth="1"/>
    <col min="10" max="10" width="16.1640625" style="1" customWidth="1"/>
    <col min="11" max="16384" width="8.83203125" style="1"/>
  </cols>
  <sheetData>
    <row r="6" spans="6:9" x14ac:dyDescent="0.2">
      <c r="F6" s="1" t="s">
        <v>20</v>
      </c>
      <c r="G6" s="1" t="s">
        <v>15</v>
      </c>
      <c r="H6" s="1" t="s">
        <v>41</v>
      </c>
      <c r="I6" s="1" t="s">
        <v>40</v>
      </c>
    </row>
    <row r="7" spans="6:9" x14ac:dyDescent="0.2">
      <c r="F7" s="1" t="s">
        <v>19</v>
      </c>
      <c r="G7" s="1" t="s">
        <v>14</v>
      </c>
      <c r="H7" s="1" t="s">
        <v>38</v>
      </c>
      <c r="I7" s="33" t="s">
        <v>24</v>
      </c>
    </row>
    <row r="8" spans="6:9" x14ac:dyDescent="0.2">
      <c r="F8" s="1" t="s">
        <v>19</v>
      </c>
      <c r="G8" s="1" t="s">
        <v>13</v>
      </c>
      <c r="H8" s="1" t="s">
        <v>37</v>
      </c>
      <c r="I8" s="33" t="s">
        <v>26</v>
      </c>
    </row>
    <row r="9" spans="6:9" x14ac:dyDescent="0.2">
      <c r="F9" s="1" t="s">
        <v>19</v>
      </c>
      <c r="G9" s="1" t="s">
        <v>13</v>
      </c>
      <c r="H9" s="1" t="s">
        <v>39</v>
      </c>
      <c r="I9" s="33" t="s">
        <v>25</v>
      </c>
    </row>
    <row r="10" spans="6:9" x14ac:dyDescent="0.2">
      <c r="F10" s="1" t="s">
        <v>18</v>
      </c>
      <c r="G10" s="1" t="s">
        <v>13</v>
      </c>
      <c r="H10" s="1" t="s">
        <v>37</v>
      </c>
      <c r="I10" s="33" t="s">
        <v>24</v>
      </c>
    </row>
    <row r="11" spans="6:9" x14ac:dyDescent="0.2">
      <c r="F11" s="1" t="s">
        <v>18</v>
      </c>
      <c r="G11" s="1" t="s">
        <v>14</v>
      </c>
      <c r="H11" s="1" t="s">
        <v>39</v>
      </c>
      <c r="I11" s="33" t="s">
        <v>23</v>
      </c>
    </row>
    <row r="12" spans="6:9" x14ac:dyDescent="0.2">
      <c r="F12" s="1" t="s">
        <v>18</v>
      </c>
      <c r="G12" s="1" t="s">
        <v>13</v>
      </c>
      <c r="H12" s="1" t="s">
        <v>37</v>
      </c>
      <c r="I12" s="33" t="s">
        <v>24</v>
      </c>
    </row>
    <row r="13" spans="6:9" x14ac:dyDescent="0.2">
      <c r="F13" s="1" t="s">
        <v>18</v>
      </c>
      <c r="G13" s="1" t="s">
        <v>14</v>
      </c>
      <c r="H13" s="1" t="s">
        <v>38</v>
      </c>
      <c r="I13" s="33" t="s">
        <v>23</v>
      </c>
    </row>
    <row r="14" spans="6:9" x14ac:dyDescent="0.2">
      <c r="F14" s="1" t="s">
        <v>17</v>
      </c>
      <c r="G14" s="1" t="s">
        <v>14</v>
      </c>
      <c r="H14" s="1" t="s">
        <v>39</v>
      </c>
      <c r="I14" s="33" t="s">
        <v>24</v>
      </c>
    </row>
    <row r="15" spans="6:9" x14ac:dyDescent="0.2">
      <c r="F15" s="1" t="s">
        <v>17</v>
      </c>
      <c r="G15" s="1" t="s">
        <v>13</v>
      </c>
      <c r="H15" s="1" t="s">
        <v>37</v>
      </c>
      <c r="I15" s="33" t="s">
        <v>25</v>
      </c>
    </row>
    <row r="16" spans="6:9" x14ac:dyDescent="0.2">
      <c r="F16" s="1" t="s">
        <v>16</v>
      </c>
      <c r="G16" s="1" t="s">
        <v>14</v>
      </c>
      <c r="H16" s="1" t="s">
        <v>38</v>
      </c>
      <c r="I16" s="33" t="s">
        <v>25</v>
      </c>
    </row>
    <row r="17" spans="6:9" x14ac:dyDescent="0.2">
      <c r="F17" s="1" t="s">
        <v>16</v>
      </c>
      <c r="G17" s="1" t="s">
        <v>13</v>
      </c>
      <c r="H17" s="1" t="s">
        <v>37</v>
      </c>
      <c r="I17" s="33" t="s">
        <v>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5964-51E2-2045-85E3-32B003AFA86A}">
  <dimension ref="C7:Q48"/>
  <sheetViews>
    <sheetView tabSelected="1" topLeftCell="A59" workbookViewId="0">
      <selection activeCell="G79" sqref="G79"/>
    </sheetView>
  </sheetViews>
  <sheetFormatPr baseColWidth="10" defaultColWidth="8.83203125" defaultRowHeight="15" x14ac:dyDescent="0.2"/>
  <cols>
    <col min="1" max="3" width="8.83203125" style="1"/>
    <col min="4" max="4" width="11.1640625" style="1" customWidth="1"/>
    <col min="5" max="5" width="19.5" style="1" customWidth="1"/>
    <col min="6" max="6" width="11.6640625" style="1" customWidth="1"/>
    <col min="7" max="7" width="9.83203125" style="1" customWidth="1"/>
    <col min="8" max="8" width="13" style="1" customWidth="1"/>
    <col min="9" max="9" width="12.5" style="1" customWidth="1"/>
    <col min="10" max="10" width="12.6640625" style="1" customWidth="1"/>
    <col min="11" max="12" width="8.83203125" style="1"/>
    <col min="13" max="13" width="14.83203125" style="1" customWidth="1"/>
    <col min="14" max="15" width="8.83203125" style="1"/>
    <col min="16" max="16" width="12.83203125" style="1" customWidth="1"/>
    <col min="17" max="17" width="23" style="1" customWidth="1"/>
    <col min="18" max="16384" width="8.83203125" style="1"/>
  </cols>
  <sheetData>
    <row r="7" spans="4:13" x14ac:dyDescent="0.2">
      <c r="D7" s="31" t="s">
        <v>36</v>
      </c>
      <c r="E7" s="32" t="s">
        <v>35</v>
      </c>
    </row>
    <row r="8" spans="4:13" x14ac:dyDescent="0.2">
      <c r="D8" s="31"/>
      <c r="I8" s="1" t="s">
        <v>32</v>
      </c>
    </row>
    <row r="9" spans="4:13" x14ac:dyDescent="0.2">
      <c r="D9" s="31" t="s">
        <v>34</v>
      </c>
      <c r="E9" s="31" t="s">
        <v>33</v>
      </c>
    </row>
    <row r="10" spans="4:13" x14ac:dyDescent="0.2">
      <c r="L10" s="1" t="s">
        <v>32</v>
      </c>
      <c r="M10" s="1" t="s">
        <v>32</v>
      </c>
    </row>
    <row r="11" spans="4:13" x14ac:dyDescent="0.2">
      <c r="E11" s="1" t="s">
        <v>32</v>
      </c>
    </row>
    <row r="13" spans="4:13" x14ac:dyDescent="0.2">
      <c r="D13" s="30" t="s">
        <v>31</v>
      </c>
      <c r="E13" s="30" t="s">
        <v>30</v>
      </c>
      <c r="F13" s="30" t="s">
        <v>29</v>
      </c>
      <c r="G13" s="29" t="s">
        <v>28</v>
      </c>
    </row>
    <row r="14" spans="4:13" x14ac:dyDescent="0.2">
      <c r="D14" s="28" t="s">
        <v>27</v>
      </c>
      <c r="E14" s="28" t="s">
        <v>26</v>
      </c>
      <c r="F14" s="27">
        <v>0.2727</v>
      </c>
      <c r="G14" s="26">
        <f>-F14*LOG(F14,2)</f>
        <v>0.51120707271674259</v>
      </c>
    </row>
    <row r="15" spans="4:13" x14ac:dyDescent="0.2">
      <c r="D15" s="28"/>
      <c r="E15" s="28" t="s">
        <v>25</v>
      </c>
      <c r="F15" s="27">
        <v>0.36359999999999998</v>
      </c>
      <c r="G15" s="26">
        <f>-F15*LOG(F15,2)</f>
        <v>0.53070179555120245</v>
      </c>
    </row>
    <row r="16" spans="4:13" x14ac:dyDescent="0.2">
      <c r="D16" s="28"/>
      <c r="E16" s="28" t="s">
        <v>24</v>
      </c>
      <c r="F16" s="27">
        <v>0.18179999999999999</v>
      </c>
      <c r="G16" s="26">
        <f>-F16*LOG(F16,2)</f>
        <v>0.44715089777560124</v>
      </c>
    </row>
    <row r="17" spans="3:16" x14ac:dyDescent="0.2">
      <c r="D17" s="28"/>
      <c r="E17" s="28" t="s">
        <v>23</v>
      </c>
      <c r="F17" s="27">
        <v>0.18179999999999999</v>
      </c>
      <c r="G17" s="26">
        <f>-F17*LOG(F17,2)</f>
        <v>0.44715089777560124</v>
      </c>
    </row>
    <row r="18" spans="3:16" x14ac:dyDescent="0.2">
      <c r="D18" s="48" t="s">
        <v>22</v>
      </c>
      <c r="E18" s="35"/>
      <c r="F18" s="35"/>
      <c r="G18" s="25">
        <f>SUM(G14,G15,G16,G17)</f>
        <v>1.9362106638191472</v>
      </c>
    </row>
    <row r="21" spans="3:16" x14ac:dyDescent="0.2">
      <c r="D21" s="42" t="s">
        <v>12</v>
      </c>
      <c r="E21" s="45"/>
      <c r="F21" s="42" t="s">
        <v>21</v>
      </c>
      <c r="G21" s="45"/>
      <c r="H21" s="42" t="s">
        <v>10</v>
      </c>
      <c r="I21" s="45"/>
      <c r="J21" s="42" t="s">
        <v>9</v>
      </c>
      <c r="K21" s="45"/>
      <c r="L21" s="42" t="s">
        <v>8</v>
      </c>
      <c r="M21" s="45"/>
      <c r="N21" s="10" t="s">
        <v>7</v>
      </c>
      <c r="O21" s="10" t="s">
        <v>6</v>
      </c>
      <c r="P21" s="10" t="s">
        <v>5</v>
      </c>
    </row>
    <row r="22" spans="3:16" x14ac:dyDescent="0.2">
      <c r="C22" s="11"/>
      <c r="D22" s="24" t="s">
        <v>20</v>
      </c>
      <c r="E22" s="14" t="s">
        <v>19</v>
      </c>
      <c r="F22" s="6">
        <v>0.33329999999999999</v>
      </c>
      <c r="G22" s="6">
        <f>-F22*LOG(F22,2)</f>
        <v>0.52831608892048576</v>
      </c>
      <c r="H22" s="6">
        <v>0.33300000000000002</v>
      </c>
      <c r="I22" s="6">
        <f>-H22*LOG(H22,2)</f>
        <v>0.5282731705577447</v>
      </c>
      <c r="J22" s="6">
        <v>0.33333333333333331</v>
      </c>
      <c r="K22" s="6">
        <f>-J22*LOG(J22,2)</f>
        <v>0.52832083357371873</v>
      </c>
      <c r="L22" s="8">
        <v>0</v>
      </c>
      <c r="M22" s="6">
        <v>0</v>
      </c>
      <c r="N22" s="6">
        <f>G22+I22+K22+M22</f>
        <v>1.5849100930519491</v>
      </c>
      <c r="O22" s="6">
        <v>0.2727</v>
      </c>
      <c r="P22" s="6">
        <f>N22*O22</f>
        <v>0.4322049823752665</v>
      </c>
    </row>
    <row r="23" spans="3:16" x14ac:dyDescent="0.2">
      <c r="C23" s="11"/>
      <c r="D23" s="46"/>
      <c r="E23" s="4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3:16" x14ac:dyDescent="0.2">
      <c r="C24" s="11"/>
      <c r="D24" s="22"/>
      <c r="E24" s="21" t="s">
        <v>18</v>
      </c>
      <c r="F24" s="23">
        <v>0</v>
      </c>
      <c r="G24" s="6">
        <v>0</v>
      </c>
      <c r="H24" s="6">
        <v>0</v>
      </c>
      <c r="I24" s="6">
        <v>0</v>
      </c>
      <c r="J24" s="6">
        <v>0.5</v>
      </c>
      <c r="K24" s="6">
        <f>-J24*LOG(J24,2)</f>
        <v>0.5</v>
      </c>
      <c r="L24" s="6">
        <v>0.5</v>
      </c>
      <c r="M24" s="6">
        <f>-L24*LOG(L24,2)</f>
        <v>0.5</v>
      </c>
      <c r="N24" s="6">
        <f>G24+I24+K24+M24</f>
        <v>1</v>
      </c>
      <c r="O24" s="6">
        <v>0.36359999999999998</v>
      </c>
      <c r="P24" s="6">
        <f>N24*O24</f>
        <v>0.36359999999999998</v>
      </c>
    </row>
    <row r="25" spans="3:16" x14ac:dyDescent="0.2">
      <c r="C25" s="11"/>
      <c r="D25" s="46"/>
      <c r="E25" s="4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3:16" x14ac:dyDescent="0.2">
      <c r="C26" s="11"/>
      <c r="D26" s="22"/>
      <c r="E26" s="14" t="s">
        <v>17</v>
      </c>
      <c r="F26" s="6">
        <v>0.5</v>
      </c>
      <c r="G26" s="6">
        <v>0.5</v>
      </c>
      <c r="H26" s="6">
        <v>0.5</v>
      </c>
      <c r="I26" s="6">
        <f>-H26*LOG(H26,2)</f>
        <v>0.5</v>
      </c>
      <c r="J26" s="6">
        <v>0.5</v>
      </c>
      <c r="K26" s="6">
        <f>-J26*LOG(J26,2)</f>
        <v>0.5</v>
      </c>
      <c r="L26" s="8">
        <v>0</v>
      </c>
      <c r="M26" s="6">
        <v>0</v>
      </c>
      <c r="N26" s="6">
        <f>G26+I26+K26+M26</f>
        <v>1.5</v>
      </c>
      <c r="O26" s="6">
        <v>0.18179999999999999</v>
      </c>
      <c r="P26" s="6">
        <f>N26*O26</f>
        <v>0.2727</v>
      </c>
    </row>
    <row r="27" spans="3:16" x14ac:dyDescent="0.2">
      <c r="C27" s="11"/>
      <c r="D27" s="46"/>
      <c r="E27" s="4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3:16" x14ac:dyDescent="0.2">
      <c r="C28" s="11"/>
      <c r="D28" s="22"/>
      <c r="E28" s="21" t="s">
        <v>16</v>
      </c>
      <c r="F28" s="20">
        <v>0.5</v>
      </c>
      <c r="G28" s="19">
        <v>0.5</v>
      </c>
      <c r="H28" s="19">
        <v>0.5</v>
      </c>
      <c r="I28" s="19">
        <f>-H28*LOG(H28,2)</f>
        <v>0.5</v>
      </c>
      <c r="J28" s="19">
        <v>0</v>
      </c>
      <c r="K28" s="19">
        <v>0</v>
      </c>
      <c r="L28" s="19">
        <v>0</v>
      </c>
      <c r="M28" s="19">
        <v>0</v>
      </c>
      <c r="N28" s="19">
        <f>G28+I28+K28+M28</f>
        <v>1</v>
      </c>
      <c r="O28" s="19">
        <v>0.18179999999999999</v>
      </c>
      <c r="P28" s="19">
        <f>N28*O28</f>
        <v>0.18179999999999999</v>
      </c>
    </row>
    <row r="29" spans="3:16" x14ac:dyDescent="0.2">
      <c r="C29" s="11"/>
      <c r="D29" s="13"/>
      <c r="E29" s="18"/>
      <c r="F29" s="13"/>
      <c r="G29" s="13"/>
      <c r="H29" s="13"/>
      <c r="I29" s="13"/>
      <c r="J29" s="13"/>
      <c r="K29" s="13"/>
      <c r="L29" s="13"/>
      <c r="M29" s="13"/>
      <c r="N29" s="17"/>
      <c r="O29" s="16">
        <f>SUM(O22,O24,O26,O28)</f>
        <v>0.9998999999999999</v>
      </c>
      <c r="P29" s="16">
        <f>P22+P24+P26+P28</f>
        <v>1.2503049823752663</v>
      </c>
    </row>
    <row r="30" spans="3:16" x14ac:dyDescent="0.2">
      <c r="D30" s="34" t="s">
        <v>0</v>
      </c>
      <c r="E30" s="35"/>
      <c r="F30" s="35"/>
      <c r="G30" s="35"/>
      <c r="H30" s="35"/>
      <c r="I30" s="40">
        <v>0.68600000000000005</v>
      </c>
      <c r="J30" s="35"/>
      <c r="K30" s="35"/>
      <c r="L30" s="35"/>
      <c r="M30" s="35"/>
      <c r="N30" s="35"/>
      <c r="O30" s="35"/>
      <c r="P30" s="41"/>
    </row>
    <row r="33" spans="3:17" x14ac:dyDescent="0.2">
      <c r="C33" s="11"/>
      <c r="D33" s="44" t="s">
        <v>12</v>
      </c>
      <c r="E33" s="45"/>
      <c r="F33" s="42" t="s">
        <v>11</v>
      </c>
      <c r="G33" s="43"/>
      <c r="H33" s="42" t="s">
        <v>10</v>
      </c>
      <c r="I33" s="43"/>
      <c r="J33" s="42" t="s">
        <v>9</v>
      </c>
      <c r="K33" s="43"/>
      <c r="L33" s="42" t="s">
        <v>8</v>
      </c>
      <c r="M33" s="43"/>
      <c r="N33" s="10" t="s">
        <v>7</v>
      </c>
      <c r="O33" s="10" t="s">
        <v>6</v>
      </c>
      <c r="P33" s="10" t="s">
        <v>5</v>
      </c>
    </row>
    <row r="34" spans="3:17" x14ac:dyDescent="0.2">
      <c r="C34" s="11"/>
      <c r="D34" s="15" t="s">
        <v>15</v>
      </c>
      <c r="E34" s="14" t="s">
        <v>14</v>
      </c>
      <c r="F34" s="6">
        <v>0</v>
      </c>
      <c r="G34" s="6">
        <v>0</v>
      </c>
      <c r="H34" s="6">
        <v>0.2</v>
      </c>
      <c r="I34" s="6">
        <f>-H34*LOG(H34,2)</f>
        <v>0.46438561897747244</v>
      </c>
      <c r="J34" s="6">
        <v>0.4</v>
      </c>
      <c r="K34" s="6">
        <f>-J34*LOG(J34,2)</f>
        <v>0.52877123795494485</v>
      </c>
      <c r="L34" s="6">
        <v>0.4</v>
      </c>
      <c r="M34" s="6">
        <f>-L34*LOG(L34,2)</f>
        <v>0.52877123795494485</v>
      </c>
      <c r="N34" s="6">
        <f>G34+I34+K34+M34</f>
        <v>1.5219280948873621</v>
      </c>
      <c r="O34" s="6">
        <v>0.45454545454545453</v>
      </c>
      <c r="P34" s="6">
        <f>N34*O34</f>
        <v>0.69178549767607367</v>
      </c>
    </row>
    <row r="35" spans="3:17" x14ac:dyDescent="0.2">
      <c r="C35" s="11"/>
      <c r="D35" s="13"/>
      <c r="E35" s="1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1" t="s">
        <v>42</v>
      </c>
    </row>
    <row r="36" spans="3:17" x14ac:dyDescent="0.2">
      <c r="C36" s="11"/>
      <c r="D36" s="13"/>
      <c r="E36" s="14" t="s">
        <v>13</v>
      </c>
      <c r="F36" s="6">
        <v>0.5</v>
      </c>
      <c r="G36" s="6">
        <f>-F36*LOG(F36,2)</f>
        <v>0.5</v>
      </c>
      <c r="H36" s="6">
        <v>0.5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f>G36+I36+K36+M36</f>
        <v>0.5</v>
      </c>
      <c r="O36" s="6">
        <v>0.54545454545454541</v>
      </c>
      <c r="P36" s="6">
        <f>N36*O36</f>
        <v>0.27272727272727271</v>
      </c>
    </row>
    <row r="37" spans="3:17" x14ac:dyDescent="0.2">
      <c r="C37" s="11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12">
        <f>O34+O36</f>
        <v>1</v>
      </c>
      <c r="P37" s="12">
        <f>P34+P36</f>
        <v>0.96451277040334638</v>
      </c>
    </row>
    <row r="38" spans="3:17" x14ac:dyDescent="0.2">
      <c r="C38" s="11"/>
      <c r="D38" s="39" t="s">
        <v>0</v>
      </c>
      <c r="E38" s="35"/>
      <c r="F38" s="35"/>
      <c r="G38" s="35"/>
      <c r="H38" s="35"/>
      <c r="I38" s="40">
        <v>0.97</v>
      </c>
      <c r="J38" s="35"/>
      <c r="K38" s="35"/>
      <c r="L38" s="35"/>
      <c r="M38" s="35"/>
      <c r="N38" s="35"/>
      <c r="O38" s="35"/>
      <c r="P38" s="41"/>
    </row>
    <row r="41" spans="3:17" x14ac:dyDescent="0.2">
      <c r="D41" s="42" t="s">
        <v>12</v>
      </c>
      <c r="E41" s="43"/>
      <c r="F41" s="42" t="s">
        <v>11</v>
      </c>
      <c r="G41" s="43"/>
      <c r="H41" s="42" t="s">
        <v>10</v>
      </c>
      <c r="I41" s="43"/>
      <c r="J41" s="42" t="s">
        <v>9</v>
      </c>
      <c r="K41" s="43"/>
      <c r="L41" s="42" t="s">
        <v>8</v>
      </c>
      <c r="M41" s="43"/>
      <c r="N41" s="10" t="s">
        <v>7</v>
      </c>
      <c r="O41" s="10" t="s">
        <v>6</v>
      </c>
      <c r="P41" s="10" t="s">
        <v>5</v>
      </c>
    </row>
    <row r="42" spans="3:17" x14ac:dyDescent="0.2">
      <c r="D42" s="9" t="s">
        <v>4</v>
      </c>
      <c r="E42" s="7" t="s">
        <v>3</v>
      </c>
      <c r="F42" s="6">
        <v>0.4</v>
      </c>
      <c r="G42" s="6">
        <f>-F42*LOG(F42,2)</f>
        <v>0.52877123795494485</v>
      </c>
      <c r="H42" s="6">
        <v>0.6</v>
      </c>
      <c r="I42" s="6">
        <f>-H42*LOG(H42,2)</f>
        <v>0.44217935649972373</v>
      </c>
      <c r="J42" s="6">
        <v>0</v>
      </c>
      <c r="K42" s="6">
        <v>0</v>
      </c>
      <c r="L42" s="6">
        <v>0</v>
      </c>
      <c r="M42" s="6">
        <v>0</v>
      </c>
      <c r="N42" s="6">
        <f>G42+I42+K42+M42</f>
        <v>0.97095059445466858</v>
      </c>
      <c r="O42" s="6">
        <v>0.45454545454545453</v>
      </c>
      <c r="P42" s="6">
        <f>N42*O42</f>
        <v>0.4413411792975766</v>
      </c>
    </row>
    <row r="43" spans="3:17" ht="21" customHeight="1" x14ac:dyDescent="0.2"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3:17" x14ac:dyDescent="0.2">
      <c r="D44" s="8"/>
      <c r="E44" s="7" t="s">
        <v>2</v>
      </c>
      <c r="F44" s="6">
        <v>0.33300000000000002</v>
      </c>
      <c r="G44" s="6">
        <f>-F44*LOG(F44,2)</f>
        <v>0.5282731705577447</v>
      </c>
      <c r="H44" s="6">
        <v>0</v>
      </c>
      <c r="I44" s="6">
        <v>0</v>
      </c>
      <c r="J44" s="6">
        <v>0.33333333333333331</v>
      </c>
      <c r="K44" s="6">
        <f>-J44*LOG(J44,2)</f>
        <v>0.52832083357371873</v>
      </c>
      <c r="L44" s="6">
        <v>0.33333333333333331</v>
      </c>
      <c r="M44" s="6">
        <f>-L44*LOG(L44,2)</f>
        <v>0.52832083357371873</v>
      </c>
      <c r="N44" s="6">
        <f>G44+I44+K44+M44</f>
        <v>1.584914837705182</v>
      </c>
      <c r="O44" s="6">
        <v>0.27272727272727271</v>
      </c>
      <c r="P44" s="6">
        <f>N44*O44</f>
        <v>0.43224950119232236</v>
      </c>
    </row>
    <row r="45" spans="3:17" x14ac:dyDescent="0.2"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3:17" x14ac:dyDescent="0.2">
      <c r="D46" s="8"/>
      <c r="E46" s="7" t="s">
        <v>1</v>
      </c>
      <c r="F46" s="6">
        <v>0</v>
      </c>
      <c r="G46" s="6">
        <v>0</v>
      </c>
      <c r="H46" s="6">
        <v>0.33333333333333331</v>
      </c>
      <c r="I46" s="6">
        <f>-H46*LOG(H46,2)</f>
        <v>0.52832083357371873</v>
      </c>
      <c r="J46" s="6">
        <v>0.33333333333333331</v>
      </c>
      <c r="K46" s="6">
        <f>-J46*LOG(J46,2)</f>
        <v>0.52832083357371873</v>
      </c>
      <c r="L46" s="6">
        <v>0.33333333333333331</v>
      </c>
      <c r="M46" s="6">
        <f>-L46*LOG(L46,2)</f>
        <v>0.52832083357371873</v>
      </c>
      <c r="N46" s="6">
        <f>G46+I46+K46+M46</f>
        <v>1.5849625007211561</v>
      </c>
      <c r="O46" s="6">
        <v>0.2727</v>
      </c>
      <c r="P46" s="6">
        <f>N46*O46</f>
        <v>0.43221927394665927</v>
      </c>
    </row>
    <row r="47" spans="3:17" x14ac:dyDescent="0.2">
      <c r="D47" s="5"/>
      <c r="E47" s="5"/>
      <c r="F47" s="4"/>
      <c r="G47" s="4"/>
      <c r="H47" s="4"/>
      <c r="I47" s="3"/>
      <c r="J47" s="3"/>
      <c r="K47" s="3"/>
      <c r="L47" s="3"/>
      <c r="M47" s="3"/>
      <c r="N47" s="3"/>
      <c r="O47" s="2">
        <f>SUM(O42,O44,O46)</f>
        <v>0.99997272727272724</v>
      </c>
      <c r="P47" s="2">
        <f>P42+P44+P46</f>
        <v>1.3058099544365582</v>
      </c>
    </row>
    <row r="48" spans="3:17" x14ac:dyDescent="0.2">
      <c r="D48" s="34" t="s">
        <v>0</v>
      </c>
      <c r="E48" s="35"/>
      <c r="F48" s="35"/>
      <c r="G48" s="35"/>
      <c r="H48" s="35"/>
      <c r="I48" s="36">
        <v>0.628</v>
      </c>
      <c r="J48" s="37"/>
      <c r="K48" s="37"/>
      <c r="L48" s="37"/>
      <c r="M48" s="37"/>
      <c r="N48" s="37"/>
      <c r="O48" s="37"/>
      <c r="P48" s="38"/>
    </row>
  </sheetData>
  <mergeCells count="25">
    <mergeCell ref="L21:M21"/>
    <mergeCell ref="D18:F18"/>
    <mergeCell ref="D21:E21"/>
    <mergeCell ref="F21:G21"/>
    <mergeCell ref="H21:I21"/>
    <mergeCell ref="J21:K21"/>
    <mergeCell ref="D23:E23"/>
    <mergeCell ref="D25:E25"/>
    <mergeCell ref="D27:E27"/>
    <mergeCell ref="D30:H30"/>
    <mergeCell ref="I30:P30"/>
    <mergeCell ref="D33:E33"/>
    <mergeCell ref="F33:G33"/>
    <mergeCell ref="H33:I33"/>
    <mergeCell ref="J33:K33"/>
    <mergeCell ref="L33:M33"/>
    <mergeCell ref="D48:H48"/>
    <mergeCell ref="I48:P48"/>
    <mergeCell ref="D38:H38"/>
    <mergeCell ref="I38:P38"/>
    <mergeCell ref="D41:E41"/>
    <mergeCell ref="F41:G41"/>
    <mergeCell ref="H41:I41"/>
    <mergeCell ref="J41:K41"/>
    <mergeCell ref="L41:M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6</xdr:col>
                <xdr:colOff>203200</xdr:colOff>
                <xdr:row>1</xdr:row>
                <xdr:rowOff>12700</xdr:rowOff>
              </from>
              <to>
                <xdr:col>11</xdr:col>
                <xdr:colOff>101600</xdr:colOff>
                <xdr:row>5</xdr:row>
                <xdr:rowOff>38100</xdr:rowOff>
              </to>
            </anchor>
          </objectPr>
        </oleObject>
      </mc:Choice>
      <mc:Fallback>
        <oleObject progId="Equation.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 (2)</vt:lpstr>
      <vt:lpstr>C4.5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2019-04-10T01:04:17Z</dcterms:created>
  <dcterms:modified xsi:type="dcterms:W3CDTF">2019-04-10T01:33:31Z</dcterms:modified>
</cp:coreProperties>
</file>