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6260" windowHeight="6912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  <pivotCaches>
    <pivotCache cacheId="3" r:id="rId5"/>
  </pivotCaches>
</workbook>
</file>

<file path=xl/calcChain.xml><?xml version="1.0" encoding="utf-8"?>
<calcChain xmlns="http://schemas.openxmlformats.org/spreadsheetml/2006/main">
  <c r="H66" i="1" l="1"/>
  <c r="H65" i="1"/>
  <c r="C56" i="1"/>
  <c r="C35" i="1"/>
  <c r="C34" i="1"/>
  <c r="C33" i="1"/>
  <c r="C32" i="1"/>
  <c r="C88" i="1"/>
  <c r="C87" i="1"/>
  <c r="B86" i="1"/>
  <c r="G81" i="1"/>
  <c r="H90" i="1"/>
  <c r="G4" i="1"/>
  <c r="G3" i="1"/>
  <c r="D88" i="1" l="1"/>
  <c r="B88" i="1"/>
  <c r="B87" i="1"/>
  <c r="E84" i="1"/>
  <c r="E83" i="1"/>
  <c r="E82" i="1"/>
  <c r="E81" i="1"/>
  <c r="E80" i="1"/>
  <c r="E79" i="1"/>
  <c r="A71" i="1"/>
  <c r="A70" i="1"/>
  <c r="A69" i="1"/>
  <c r="A68" i="1"/>
  <c r="A67" i="1"/>
  <c r="A66" i="1"/>
  <c r="A65" i="1"/>
  <c r="A63" i="1"/>
  <c r="A64" i="1"/>
  <c r="A62" i="1"/>
  <c r="C57" i="1"/>
  <c r="C58" i="1"/>
  <c r="C59" i="1"/>
  <c r="C60" i="1"/>
  <c r="A51" i="1"/>
  <c r="A50" i="1"/>
  <c r="A49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C23" i="1"/>
  <c r="C24" i="1"/>
  <c r="C25" i="1"/>
  <c r="C26" i="1"/>
  <c r="C27" i="1"/>
  <c r="C22" i="1"/>
  <c r="I18" i="1"/>
  <c r="I13" i="1"/>
  <c r="I14" i="1"/>
  <c r="I15" i="1"/>
  <c r="I16" i="1"/>
  <c r="I17" i="1"/>
  <c r="I12" i="1"/>
  <c r="D12" i="1"/>
  <c r="D13" i="1"/>
  <c r="D14" i="1"/>
  <c r="D15" i="1"/>
  <c r="D16" i="1"/>
  <c r="D17" i="1"/>
  <c r="E3" i="1"/>
  <c r="E4" i="1"/>
  <c r="E5" i="1"/>
  <c r="E6" i="1"/>
  <c r="E7" i="1"/>
  <c r="E8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<sst xmlns="http://schemas.openxmlformats.org/spreadsheetml/2006/main" count="97" uniqueCount="49">
  <si>
    <t xml:space="preserve">Name </t>
  </si>
  <si>
    <t xml:space="preserve">Marks </t>
  </si>
  <si>
    <t xml:space="preserve">Grade </t>
  </si>
  <si>
    <t>Amrutha</t>
  </si>
  <si>
    <t>Athulya</t>
  </si>
  <si>
    <t xml:space="preserve">Fatima </t>
  </si>
  <si>
    <t>Leena</t>
  </si>
  <si>
    <t>Sanjana</t>
  </si>
  <si>
    <t xml:space="preserve">Sandarya </t>
  </si>
  <si>
    <t xml:space="preserve">Total Marks </t>
  </si>
  <si>
    <t xml:space="preserve">RESULT </t>
  </si>
  <si>
    <t xml:space="preserve">Value 1 </t>
  </si>
  <si>
    <t xml:space="preserve">Value 2 </t>
  </si>
  <si>
    <t>Table 2</t>
  </si>
  <si>
    <t>Result (AND)</t>
  </si>
  <si>
    <t>Result(OR)</t>
  </si>
  <si>
    <t>Table 3</t>
  </si>
  <si>
    <t>Siri</t>
  </si>
  <si>
    <t>Table 4</t>
  </si>
  <si>
    <t xml:space="preserve">Output (NOT) </t>
  </si>
  <si>
    <t>Table 1</t>
  </si>
  <si>
    <t xml:space="preserve">Task : Craete a 10 Students Marks card includes 2 subjects(Math and Physics ) ,  if a marks is greater than 30 pass else fail , you need to perfom all Logical operation (if , and, or Not </t>
  </si>
  <si>
    <t>Today()</t>
  </si>
  <si>
    <t>Now()</t>
  </si>
  <si>
    <t>DATE()</t>
  </si>
  <si>
    <t>TIME ()</t>
  </si>
  <si>
    <t>year()</t>
  </si>
  <si>
    <t>Month</t>
  </si>
  <si>
    <t xml:space="preserve">Hour </t>
  </si>
  <si>
    <t xml:space="preserve">Month </t>
  </si>
  <si>
    <t xml:space="preserve">First Name </t>
  </si>
  <si>
    <t>Last Name</t>
  </si>
  <si>
    <t>siri</t>
  </si>
  <si>
    <t>S</t>
  </si>
  <si>
    <t>Sindhu</t>
  </si>
  <si>
    <t>V</t>
  </si>
  <si>
    <t>Pushpalatha</t>
  </si>
  <si>
    <t xml:space="preserve">P N </t>
  </si>
  <si>
    <t>Tulshi Priya</t>
  </si>
  <si>
    <t>Full NAME</t>
  </si>
  <si>
    <t xml:space="preserve">S N M </t>
  </si>
  <si>
    <t>Left</t>
  </si>
  <si>
    <t>Right</t>
  </si>
  <si>
    <t>len()</t>
  </si>
  <si>
    <t>Mid()</t>
  </si>
  <si>
    <t>Sl no.</t>
  </si>
  <si>
    <t>Row Labels</t>
  </si>
  <si>
    <t>Grand Total</t>
  </si>
  <si>
    <t xml:space="preserve">Sum of Total Marks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</si>
</sst>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0" fillId="0" borderId="1" xfId="0" applyFill="1" applyBorder="1"/>
    <xf numFmtId="0" fontId="0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22" fontId="0" fillId="0" borderId="0" xfId="0" applyNumberFormat="1"/>
    <xf numFmtId="18" fontId="0" fillId="0" borderId="0" xfId="0" applyNumberFormat="1"/>
    <xf numFmtId="0" fontId="0" fillId="0" borderId="2" xfId="0" applyFont="1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Practice.xlsx]Sheet4!PivotTable1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Sheet4!$A$2:$A$8</c:f>
              <c:strCache>
                <c:ptCount val="6"/>
                <c:pt idx="0">
                  <c:v>Amrutha</c:v>
                </c:pt>
                <c:pt idx="1">
                  <c:v>Athulya</c:v>
                </c:pt>
                <c:pt idx="2">
                  <c:v>Fatima </c:v>
                </c:pt>
                <c:pt idx="3">
                  <c:v>Leena</c:v>
                </c:pt>
                <c:pt idx="4">
                  <c:v>Sandarya </c:v>
                </c:pt>
                <c:pt idx="5">
                  <c:v>Sanjana</c:v>
                </c:pt>
              </c:strCache>
            </c:strRef>
          </c:cat>
          <c:val>
            <c:numRef>
              <c:f>Sheet4!$B$2:$B$8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87168"/>
        <c:axId val="36488704"/>
      </c:barChart>
      <c:catAx>
        <c:axId val="36487168"/>
        <c:scaling>
          <c:orientation val="minMax"/>
        </c:scaling>
        <c:delete val="0"/>
        <c:axPos val="b"/>
        <c:majorTickMark val="out"/>
        <c:minorTickMark val="none"/>
        <c:tickLblPos val="nextTo"/>
        <c:crossAx val="36488704"/>
        <c:crosses val="autoZero"/>
        <c:auto val="1"/>
        <c:lblAlgn val="ctr"/>
        <c:lblOffset val="100"/>
        <c:noMultiLvlLbl val="0"/>
      </c:catAx>
      <c:valAx>
        <c:axId val="36488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487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Practice.xlsx]Sheet4!PivotTable1</c:name>
    <c:fmtId val="1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Sheet4!$A$2:$A$8</c:f>
              <c:strCache>
                <c:ptCount val="6"/>
                <c:pt idx="0">
                  <c:v>Amrutha</c:v>
                </c:pt>
                <c:pt idx="1">
                  <c:v>Athulya</c:v>
                </c:pt>
                <c:pt idx="2">
                  <c:v>Fatima </c:v>
                </c:pt>
                <c:pt idx="3">
                  <c:v>Leena</c:v>
                </c:pt>
                <c:pt idx="4">
                  <c:v>Sandarya </c:v>
                </c:pt>
                <c:pt idx="5">
                  <c:v>Sanjana</c:v>
                </c:pt>
              </c:strCache>
            </c:strRef>
          </c:cat>
          <c:val>
            <c:numRef>
              <c:f>Sheet4!$B$2:$B$8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61952"/>
        <c:axId val="213663744"/>
      </c:lineChart>
      <c:catAx>
        <c:axId val="2136619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663744"/>
        <c:crosses val="autoZero"/>
        <c:auto val="1"/>
        <c:lblAlgn val="ctr"/>
        <c:lblOffset val="100"/>
        <c:noMultiLvlLbl val="0"/>
      </c:catAx>
      <c:valAx>
        <c:axId val="21366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61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106680</xdr:colOff>
      <xdr:row>21</xdr:row>
      <xdr:rowOff>57150</xdr:rowOff>
    </xdr:from>
    <xdr:to>
      <xdr:col>15</xdr:col>
      <xdr:colOff>411480</xdr:colOff>
      <xdr:row>36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448056</xdr:colOff>
      <xdr:row>40</xdr:row>
      <xdr:rowOff>9144</xdr:rowOff>
    </xdr:from>
    <xdr:to>
      <xdr:col>9</xdr:col>
      <xdr:colOff>216408</xdr:colOff>
      <xdr:row>44</xdr:row>
      <xdr:rowOff>57912</xdr:rowOff>
    </xdr:to>
    <xdr:sp macro="" textlink="">
      <xdr:nvSpPr>
        <xdr:cNvPr id="2" name="TextBox 1"/>
        <xdr:cNvSpPr txBox="1"/>
      </xdr:nvSpPr>
      <xdr:spPr>
        <a:xfrm>
          <a:off x="2154936" y="7324344"/>
          <a:ext cx="4492752" cy="780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=</a:t>
          </a:r>
          <a:r>
            <a:rPr lang="en-IN" sz="1100" baseline="0"/>
            <a:t> Year(today())  - it will showcase this year </a:t>
          </a:r>
        </a:p>
        <a:p>
          <a:endParaRPr lang="en-IN" sz="1100" baseline="0"/>
        </a:p>
        <a:p>
          <a:r>
            <a:rPr lang="en-IN" sz="1100" baseline="0"/>
            <a:t>= Year (Date(year,month,day)) - it will show year depends on the data </a:t>
          </a:r>
          <a:endParaRPr lang="en-IN" sz="1100"/>
        </a:p>
      </xdr:txBody>
    </xdr:sp>
    <xdr:clientData/>
  </xdr:twoCellAnchor>
  <xdr:twoCellAnchor>
    <xdr:from>
      <xdr:col>2</xdr:col>
      <xdr:colOff>7434</xdr:colOff>
      <xdr:row>45</xdr:row>
      <xdr:rowOff>152399</xdr:rowOff>
    </xdr:from>
    <xdr:to>
      <xdr:col>7</xdr:col>
      <xdr:colOff>483219</xdr:colOff>
      <xdr:row>52</xdr:row>
      <xdr:rowOff>85492</xdr:rowOff>
    </xdr:to>
    <xdr:sp macro="" textlink="">
      <xdr:nvSpPr>
        <xdr:cNvPr id="3" name="TextBox 2"/>
        <xdr:cNvSpPr txBox="1"/>
      </xdr:nvSpPr>
      <xdr:spPr>
        <a:xfrm>
          <a:off x="1713571" y="8348545"/>
          <a:ext cx="3980985" cy="1208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Task - </a:t>
          </a:r>
        </a:p>
        <a:p>
          <a:r>
            <a:rPr lang="en-IN" sz="1100"/>
            <a:t>1. Month </a:t>
          </a:r>
        </a:p>
        <a:p>
          <a:r>
            <a:rPr lang="en-IN" sz="1100"/>
            <a:t>2. Day </a:t>
          </a:r>
        </a:p>
        <a:p>
          <a:r>
            <a:rPr lang="en-IN" sz="1100"/>
            <a:t>3. Hour</a:t>
          </a:r>
        </a:p>
        <a:p>
          <a:r>
            <a:rPr lang="en-IN" sz="1100"/>
            <a:t>4.</a:t>
          </a:r>
          <a:r>
            <a:rPr lang="en-IN" sz="1100" baseline="0"/>
            <a:t> minute </a:t>
          </a:r>
        </a:p>
        <a:p>
          <a:r>
            <a:rPr lang="en-IN" sz="1100" baseline="0"/>
            <a:t>5. Seconds </a:t>
          </a:r>
          <a:endParaRPr lang="en-IN" sz="1100"/>
        </a:p>
      </xdr:txBody>
    </xdr:sp>
    <xdr:clientData/>
  </xdr:twoCellAnchor>
  <xdr:twoCellAnchor>
    <xdr:from>
      <xdr:col>3</xdr:col>
      <xdr:colOff>312234</xdr:colOff>
      <xdr:row>54</xdr:row>
      <xdr:rowOff>137531</xdr:rowOff>
    </xdr:from>
    <xdr:to>
      <xdr:col>7</xdr:col>
      <xdr:colOff>215590</xdr:colOff>
      <xdr:row>62</xdr:row>
      <xdr:rowOff>7434</xdr:rowOff>
    </xdr:to>
    <xdr:sp macro="" textlink="">
      <xdr:nvSpPr>
        <xdr:cNvPr id="4" name="TextBox 3"/>
        <xdr:cNvSpPr txBox="1"/>
      </xdr:nvSpPr>
      <xdr:spPr>
        <a:xfrm>
          <a:off x="4029307" y="9972907"/>
          <a:ext cx="2646556" cy="13269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 Concate</a:t>
          </a:r>
          <a:r>
            <a:rPr lang="en-IN" sz="1100" baseline="0"/>
            <a:t> ()</a:t>
          </a:r>
        </a:p>
        <a:p>
          <a:r>
            <a:rPr lang="en-IN" sz="1100" baseline="0"/>
            <a:t>= Concatenate(Cell name ," " ,Cell Name )</a:t>
          </a:r>
          <a:endParaRPr lang="en-IN" sz="1100"/>
        </a:p>
      </xdr:txBody>
    </xdr:sp>
    <xdr:clientData/>
  </xdr:twoCellAnchor>
  <xdr:twoCellAnchor>
    <xdr:from>
      <xdr:col>2</xdr:col>
      <xdr:colOff>1014846</xdr:colOff>
      <xdr:row>63</xdr:row>
      <xdr:rowOff>55418</xdr:rowOff>
    </xdr:from>
    <xdr:to>
      <xdr:col>6</xdr:col>
      <xdr:colOff>308264</xdr:colOff>
      <xdr:row>73</xdr:row>
      <xdr:rowOff>138546</xdr:rowOff>
    </xdr:to>
    <xdr:sp macro="" textlink="">
      <xdr:nvSpPr>
        <xdr:cNvPr id="5" name="TextBox 4"/>
        <xdr:cNvSpPr txBox="1"/>
      </xdr:nvSpPr>
      <xdr:spPr>
        <a:xfrm>
          <a:off x="3051464" y="11620500"/>
          <a:ext cx="3110345" cy="191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Concate ()</a:t>
          </a:r>
        </a:p>
        <a:p>
          <a:r>
            <a:rPr lang="en-IN" sz="1100"/>
            <a:t>Concatenater()</a:t>
          </a:r>
        </a:p>
        <a:p>
          <a:r>
            <a:rPr lang="en-IN" sz="1100"/>
            <a:t>Left()</a:t>
          </a:r>
        </a:p>
        <a:p>
          <a:r>
            <a:rPr lang="en-IN" sz="1100"/>
            <a:t>Right()</a:t>
          </a:r>
        </a:p>
        <a:p>
          <a:r>
            <a:rPr lang="en-IN" sz="1100"/>
            <a:t>Mid(Cell name , Start char number,</a:t>
          </a:r>
          <a:r>
            <a:rPr lang="en-IN" sz="1100" baseline="0"/>
            <a:t> end char number)</a:t>
          </a:r>
        </a:p>
        <a:p>
          <a:r>
            <a:rPr lang="en-IN" sz="1100" baseline="0"/>
            <a:t>Len() - Length of the text </a:t>
          </a:r>
        </a:p>
        <a:p>
          <a:r>
            <a:rPr lang="en-IN" sz="1100" baseline="0"/>
            <a:t>Task -------</a:t>
          </a:r>
        </a:p>
        <a:p>
          <a:r>
            <a:rPr lang="en-IN" sz="1100" baseline="0"/>
            <a:t>rept ()</a:t>
          </a:r>
        </a:p>
        <a:p>
          <a:r>
            <a:rPr lang="en-IN" sz="1100" baseline="0"/>
            <a:t>Text join()</a:t>
          </a:r>
          <a:endParaRPr lang="en-IN" sz="1100"/>
        </a:p>
      </xdr:txBody>
    </xdr:sp>
    <xdr:clientData/>
  </xdr:twoCellAnchor>
  <xdr:twoCellAnchor>
    <xdr:from>
      <xdr:col>0</xdr:col>
      <xdr:colOff>599209</xdr:colOff>
      <xdr:row>88</xdr:row>
      <xdr:rowOff>138545</xdr:rowOff>
    </xdr:from>
    <xdr:to>
      <xdr:col>6</xdr:col>
      <xdr:colOff>17320</xdr:colOff>
      <xdr:row>96</xdr:row>
      <xdr:rowOff>48491</xdr:rowOff>
    </xdr:to>
    <xdr:sp macro="" textlink="">
      <xdr:nvSpPr>
        <xdr:cNvPr id="6" name="TextBox 5"/>
        <xdr:cNvSpPr txBox="1"/>
      </xdr:nvSpPr>
      <xdr:spPr>
        <a:xfrm>
          <a:off x="599209" y="16292945"/>
          <a:ext cx="5805056" cy="1378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Hlookup</a:t>
          </a:r>
          <a:r>
            <a:rPr lang="en-IN" sz="1100" baseline="0"/>
            <a:t> </a:t>
          </a:r>
        </a:p>
        <a:p>
          <a:r>
            <a:rPr lang="en-IN" sz="1100" baseline="0"/>
            <a:t>=HLOOKUP (1,Start Cell number: End Cell number , 3, TRUE/FALSE) </a:t>
          </a:r>
        </a:p>
        <a:p>
          <a:r>
            <a:rPr lang="en-IN" sz="1100" baseline="0"/>
            <a:t>TRUE - Approximate match </a:t>
          </a:r>
        </a:p>
        <a:p>
          <a:r>
            <a:rPr lang="en-IN" sz="1100" baseline="0"/>
            <a:t>FALSE - Exact match </a:t>
          </a:r>
        </a:p>
        <a:p>
          <a:endParaRPr lang="en-IN" sz="1100" baseline="0"/>
        </a:p>
        <a:p>
          <a:r>
            <a:rPr lang="en-IN" sz="1100" baseline="0"/>
            <a:t>= VLOOKUP(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1,Start Cell number: End Cell number , 3, TRUE/FALSE)</a:t>
          </a:r>
        </a:p>
        <a:p>
          <a:endParaRPr lang="en-IN" sz="1100"/>
        </a:p>
      </xdr:txBody>
    </xdr:sp>
    <xdr:clientData/>
  </xdr:twoCellAnchor>
  <xdr:oneCellAnchor>
    <xdr:from>
      <xdr:col>7</xdr:col>
      <xdr:colOff>399394</xdr:colOff>
      <xdr:row>5</xdr:row>
      <xdr:rowOff>147145</xdr:rowOff>
    </xdr:from>
    <xdr:ext cx="3463158" cy="264560"/>
    <xdr:sp macro="" textlink="">
      <xdr:nvSpPr>
        <xdr:cNvPr id="7" name="TextBox 6"/>
        <xdr:cNvSpPr txBox="1"/>
      </xdr:nvSpPr>
      <xdr:spPr>
        <a:xfrm>
          <a:off x="7394028" y="1066800"/>
          <a:ext cx="34631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= SUM (start</a:t>
          </a:r>
          <a:r>
            <a:rPr lang="en-IN" sz="1100" baseline="0"/>
            <a:t> </a:t>
          </a:r>
          <a:r>
            <a:rPr lang="en-IN" sz="1100"/>
            <a:t>Cell number : end</a:t>
          </a:r>
          <a:r>
            <a:rPr lang="en-IN" sz="1100" baseline="0"/>
            <a:t> cell number)</a:t>
          </a:r>
          <a:endParaRPr lang="en-IN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ndarya" refreshedDate="45946.466015046295" createdVersion="4" refreshedVersion="4" minRefreshableVersion="3" recordCount="6">
  <cacheSource type="worksheet">
    <worksheetSource ref="A2:D8" sheet="Sheet1"/>
  </cacheSource>
  <cacheFields count="4">
    <cacheField name="Name " numFmtId="0">
      <sharedItems count="6">
        <s v="Amrutha"/>
        <s v="Athulya"/>
        <s v="Fatima "/>
        <s v="Leena"/>
        <s v="Sanjana"/>
        <s v="Sandarya "/>
      </sharedItems>
    </cacheField>
    <cacheField name="Total Marks " numFmtId="0">
      <sharedItems containsSemiMixedTypes="0" containsString="0" containsNumber="1" containsInteger="1" minValue="100" maxValue="100" count="1">
        <n v="100"/>
      </sharedItems>
    </cacheField>
    <cacheField name="Marks " numFmtId="0">
      <sharedItems containsSemiMixedTypes="0" containsString="0" containsNumber="1" containsInteger="1" minValue="20" maxValue="80"/>
    </cacheField>
    <cacheField name="Grade 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x v="0"/>
    <n v="70"/>
    <s v="PASS"/>
  </r>
  <r>
    <x v="1"/>
    <x v="0"/>
    <n v="80"/>
    <s v="PASS"/>
  </r>
  <r>
    <x v="2"/>
    <x v="0"/>
    <n v="76"/>
    <s v="PASS"/>
  </r>
  <r>
    <x v="3"/>
    <x v="0"/>
    <n v="70"/>
    <s v="PASS"/>
  </r>
  <r>
    <x v="4"/>
    <x v="0"/>
    <n v="25"/>
    <s v="FAIL"/>
  </r>
  <r>
    <x v="5"/>
    <x v="0"/>
    <n v="20"/>
    <s v="FAI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">
  <location ref="A1:B8" firstHeaderRow="1" firstDataRow="1" firstDataCol="1"/>
  <pivotFields count="4">
    <pivotField axis="axisRow" showAll="0">
      <items count="7">
        <item x="0"/>
        <item x="1"/>
        <item x="2"/>
        <item x="3"/>
        <item x="5"/>
        <item x="4"/>
        <item t="default"/>
      </items>
    </pivotField>
    <pivotField dataField="1" showAll="0">
      <items count="2">
        <item x="0"/>
        <item t="default"/>
      </items>
    </pivotField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Marks " fld="1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4" x14ac:dyDescent="0.3"/>
  <cols>
    <col min="1" max="1" width="12.5546875" bestFit="1" customWidth="1"/>
    <col min="2" max="2" width="18" bestFit="1" customWidth="1"/>
    <col min="3" max="3" width="10.77734375" bestFit="1" customWidth="1"/>
  </cols>
  <sheetData>
    <row r="1" spans="1:2" x14ac:dyDescent="0.3">
      <c r="A1" s="15" t="s">
        <v>46</v>
      </c>
      <c r="B1" t="s">
        <v>48</v>
      </c>
    </row>
    <row r="2" spans="1:2" x14ac:dyDescent="0.3">
      <c r="A2" s="16" t="s">
        <v>3</v>
      </c>
      <c r="B2" s="17">
        <v>100</v>
      </c>
    </row>
    <row r="3" spans="1:2" x14ac:dyDescent="0.3">
      <c r="A3" s="16" t="s">
        <v>4</v>
      </c>
      <c r="B3" s="17">
        <v>100</v>
      </c>
    </row>
    <row r="4" spans="1:2" x14ac:dyDescent="0.3">
      <c r="A4" s="16" t="s">
        <v>5</v>
      </c>
      <c r="B4" s="17">
        <v>100</v>
      </c>
    </row>
    <row r="5" spans="1:2" x14ac:dyDescent="0.3">
      <c r="A5" s="16" t="s">
        <v>6</v>
      </c>
      <c r="B5" s="17">
        <v>100</v>
      </c>
    </row>
    <row r="6" spans="1:2" x14ac:dyDescent="0.3">
      <c r="A6" s="16" t="s">
        <v>8</v>
      </c>
      <c r="B6" s="17">
        <v>100</v>
      </c>
    </row>
    <row r="7" spans="1:2" x14ac:dyDescent="0.3">
      <c r="A7" s="16" t="s">
        <v>7</v>
      </c>
      <c r="B7" s="17">
        <v>100</v>
      </c>
    </row>
    <row r="8" spans="1:2" x14ac:dyDescent="0.3">
      <c r="A8" s="16" t="s">
        <v>47</v>
      </c>
      <c r="B8" s="17">
        <v>600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zoomScale="145" zoomScaleNormal="145" workbookViewId="0">
      <selection activeCell="A56" sqref="A56:A61"/>
    </sheetView>
  </sheetViews>
  <sheetFormatPr defaultRowHeight="14.4" x14ac:dyDescent="0.3"/>
  <cols>
    <col min="1" max="1" width="16" bestFit="1" customWidth="1"/>
    <col min="2" max="2" width="13.6640625" customWidth="1"/>
    <col min="3" max="3" width="32.33203125" customWidth="1"/>
    <col min="4" max="4" width="11.5546875" customWidth="1"/>
    <col min="5" max="5" width="10.6640625" customWidth="1"/>
    <col min="8" max="8" width="28.5546875" customWidth="1"/>
  </cols>
  <sheetData>
    <row r="1" spans="1:9" x14ac:dyDescent="0.3">
      <c r="A1" s="14" t="s">
        <v>20</v>
      </c>
      <c r="B1" s="14"/>
      <c r="C1" s="14"/>
      <c r="D1" s="14"/>
      <c r="E1" s="14"/>
    </row>
    <row r="2" spans="1:9" x14ac:dyDescent="0.3">
      <c r="A2" s="1" t="s">
        <v>0</v>
      </c>
      <c r="B2" s="1" t="s">
        <v>9</v>
      </c>
      <c r="C2" s="1" t="s">
        <v>1</v>
      </c>
      <c r="D2" s="1" t="s">
        <v>2</v>
      </c>
      <c r="E2" s="3" t="s">
        <v>10</v>
      </c>
    </row>
    <row r="3" spans="1:9" x14ac:dyDescent="0.3">
      <c r="A3" s="2" t="s">
        <v>3</v>
      </c>
      <c r="B3" s="2">
        <v>100</v>
      </c>
      <c r="C3" s="2">
        <v>70</v>
      </c>
      <c r="D3" s="2" t="str">
        <f>IF(C3&gt;30,"PASS","FAIL")</f>
        <v>PASS</v>
      </c>
      <c r="E3" t="str">
        <f>IF(C3&lt;80,"Student PASS ","Student FAIL")</f>
        <v xml:space="preserve">Student PASS </v>
      </c>
      <c r="G3">
        <f>SUM(B3:B8)</f>
        <v>600</v>
      </c>
    </row>
    <row r="4" spans="1:9" x14ac:dyDescent="0.3">
      <c r="A4" s="2" t="s">
        <v>4</v>
      </c>
      <c r="B4" s="2">
        <v>100</v>
      </c>
      <c r="C4" s="2">
        <v>80</v>
      </c>
      <c r="D4" s="2" t="str">
        <f>IF(C4&gt;30,"PASS","FAIL")</f>
        <v>PASS</v>
      </c>
      <c r="E4" t="str">
        <f t="shared" ref="E4:E8" si="0">IF(C4&lt;80,"Student PASS ","Student FAIL")</f>
        <v>Student FAIL</v>
      </c>
      <c r="G4">
        <f>AVERAGE(B3:B8)</f>
        <v>100</v>
      </c>
    </row>
    <row r="5" spans="1:9" x14ac:dyDescent="0.3">
      <c r="A5" s="2" t="s">
        <v>5</v>
      </c>
      <c r="B5" s="2">
        <v>100</v>
      </c>
      <c r="C5" s="2">
        <v>76</v>
      </c>
      <c r="D5" s="2" t="str">
        <f>IF(C3&gt;30,"PASS","FAIL")</f>
        <v>PASS</v>
      </c>
      <c r="E5" t="str">
        <f t="shared" si="0"/>
        <v xml:space="preserve">Student PASS </v>
      </c>
    </row>
    <row r="6" spans="1:9" x14ac:dyDescent="0.3">
      <c r="A6" s="2" t="s">
        <v>6</v>
      </c>
      <c r="B6" s="2">
        <v>100</v>
      </c>
      <c r="C6" s="2">
        <v>70</v>
      </c>
      <c r="D6" s="2" t="str">
        <f>IF(C6&gt;30,"PASS","FAIL")</f>
        <v>PASS</v>
      </c>
      <c r="E6" t="str">
        <f t="shared" si="0"/>
        <v xml:space="preserve">Student PASS </v>
      </c>
    </row>
    <row r="7" spans="1:9" x14ac:dyDescent="0.3">
      <c r="A7" s="2" t="s">
        <v>7</v>
      </c>
      <c r="B7" s="2">
        <v>100</v>
      </c>
      <c r="C7" s="2">
        <v>25</v>
      </c>
      <c r="D7" s="2" t="str">
        <f>IF(C7&gt;30,"PASS","FAIL")</f>
        <v>FAIL</v>
      </c>
      <c r="E7" t="str">
        <f t="shared" si="0"/>
        <v xml:space="preserve">Student PASS </v>
      </c>
    </row>
    <row r="8" spans="1:9" x14ac:dyDescent="0.3">
      <c r="A8" s="2" t="s">
        <v>8</v>
      </c>
      <c r="B8" s="2">
        <v>100</v>
      </c>
      <c r="C8" s="2">
        <v>20</v>
      </c>
      <c r="D8" s="2" t="str">
        <f>IF(C8&gt;30,"PASS","FAIL")</f>
        <v>FAIL</v>
      </c>
      <c r="E8" t="str">
        <f t="shared" si="0"/>
        <v xml:space="preserve">Student PASS </v>
      </c>
    </row>
    <row r="10" spans="1:9" x14ac:dyDescent="0.3">
      <c r="A10" s="11" t="s">
        <v>13</v>
      </c>
      <c r="B10" s="12"/>
      <c r="C10" s="12"/>
      <c r="D10" s="13"/>
      <c r="F10" s="14" t="s">
        <v>16</v>
      </c>
      <c r="G10" s="14"/>
      <c r="H10" s="14"/>
      <c r="I10" s="14"/>
    </row>
    <row r="11" spans="1:9" x14ac:dyDescent="0.3">
      <c r="A11" s="1" t="s">
        <v>0</v>
      </c>
      <c r="B11" s="1" t="s">
        <v>11</v>
      </c>
      <c r="C11" s="1" t="s">
        <v>12</v>
      </c>
      <c r="D11" s="1" t="s">
        <v>14</v>
      </c>
      <c r="F11" s="1" t="s">
        <v>0</v>
      </c>
      <c r="G11" s="1" t="s">
        <v>11</v>
      </c>
      <c r="H11" s="1" t="s">
        <v>12</v>
      </c>
      <c r="I11" s="6" t="s">
        <v>15</v>
      </c>
    </row>
    <row r="12" spans="1:9" x14ac:dyDescent="0.3">
      <c r="A12" s="2" t="s">
        <v>3</v>
      </c>
      <c r="B12" s="2">
        <v>30</v>
      </c>
      <c r="C12" s="2">
        <v>69</v>
      </c>
      <c r="D12" s="2" t="b">
        <f>AND(B12&gt;30,C12&lt;=90)</f>
        <v>0</v>
      </c>
      <c r="F12" s="2" t="s">
        <v>3</v>
      </c>
      <c r="G12" s="2">
        <v>30</v>
      </c>
      <c r="H12" s="2">
        <v>69</v>
      </c>
      <c r="I12" s="2" t="b">
        <f>OR(G12&gt;30,H12&lt;=100)</f>
        <v>1</v>
      </c>
    </row>
    <row r="13" spans="1:9" x14ac:dyDescent="0.3">
      <c r="A13" s="2" t="s">
        <v>4</v>
      </c>
      <c r="B13" s="2">
        <v>40</v>
      </c>
      <c r="C13" s="2">
        <v>79</v>
      </c>
      <c r="D13" s="2" t="b">
        <f t="shared" ref="D13:D17" si="1">AND(B13&gt;30,C13&lt;=90)</f>
        <v>1</v>
      </c>
      <c r="F13" s="2" t="s">
        <v>4</v>
      </c>
      <c r="G13" s="2">
        <v>40</v>
      </c>
      <c r="H13" s="2">
        <v>79</v>
      </c>
      <c r="I13" s="2" t="b">
        <f t="shared" ref="I13:I18" si="2">OR(G13&gt;30,H13&lt;=100)</f>
        <v>1</v>
      </c>
    </row>
    <row r="14" spans="1:9" x14ac:dyDescent="0.3">
      <c r="A14" s="2" t="s">
        <v>5</v>
      </c>
      <c r="B14" s="2">
        <v>50</v>
      </c>
      <c r="C14" s="2">
        <v>34</v>
      </c>
      <c r="D14" s="2" t="b">
        <f t="shared" si="1"/>
        <v>1</v>
      </c>
      <c r="F14" s="2" t="s">
        <v>5</v>
      </c>
      <c r="G14" s="2">
        <v>50</v>
      </c>
      <c r="H14" s="2">
        <v>34</v>
      </c>
      <c r="I14" s="2" t="b">
        <f t="shared" si="2"/>
        <v>1</v>
      </c>
    </row>
    <row r="15" spans="1:9" x14ac:dyDescent="0.3">
      <c r="A15" s="2" t="s">
        <v>6</v>
      </c>
      <c r="B15" s="2">
        <v>32</v>
      </c>
      <c r="C15" s="2">
        <v>58</v>
      </c>
      <c r="D15" s="2" t="b">
        <f t="shared" si="1"/>
        <v>1</v>
      </c>
      <c r="F15" s="2" t="s">
        <v>6</v>
      </c>
      <c r="G15" s="2">
        <v>32</v>
      </c>
      <c r="H15" s="2">
        <v>58</v>
      </c>
      <c r="I15" s="2" t="b">
        <f t="shared" si="2"/>
        <v>1</v>
      </c>
    </row>
    <row r="16" spans="1:9" x14ac:dyDescent="0.3">
      <c r="A16" s="2" t="s">
        <v>7</v>
      </c>
      <c r="B16" s="2">
        <v>34</v>
      </c>
      <c r="C16" s="2">
        <v>32</v>
      </c>
      <c r="D16" s="2" t="b">
        <f t="shared" si="1"/>
        <v>1</v>
      </c>
      <c r="F16" s="2" t="s">
        <v>7</v>
      </c>
      <c r="G16" s="2">
        <v>34</v>
      </c>
      <c r="H16" s="2">
        <v>32</v>
      </c>
      <c r="I16" s="2" t="b">
        <f t="shared" si="2"/>
        <v>1</v>
      </c>
    </row>
    <row r="17" spans="1:9" x14ac:dyDescent="0.3">
      <c r="A17" s="2" t="s">
        <v>8</v>
      </c>
      <c r="B17" s="2">
        <v>24</v>
      </c>
      <c r="C17" s="2">
        <v>90</v>
      </c>
      <c r="D17" s="2" t="b">
        <f t="shared" si="1"/>
        <v>0</v>
      </c>
      <c r="F17" s="2" t="s">
        <v>8</v>
      </c>
      <c r="G17" s="2">
        <v>24</v>
      </c>
      <c r="H17" s="2">
        <v>90</v>
      </c>
      <c r="I17" s="2" t="b">
        <f t="shared" si="2"/>
        <v>1</v>
      </c>
    </row>
    <row r="18" spans="1:9" x14ac:dyDescent="0.3">
      <c r="F18" s="4" t="s">
        <v>17</v>
      </c>
      <c r="G18" s="4">
        <v>20</v>
      </c>
      <c r="H18" s="4">
        <v>101</v>
      </c>
      <c r="I18" s="4" t="b">
        <f t="shared" si="2"/>
        <v>0</v>
      </c>
    </row>
    <row r="20" spans="1:9" x14ac:dyDescent="0.3">
      <c r="A20" s="14" t="s">
        <v>18</v>
      </c>
      <c r="B20" s="14"/>
      <c r="C20" s="14"/>
    </row>
    <row r="21" spans="1:9" x14ac:dyDescent="0.3">
      <c r="A21" s="1" t="s">
        <v>0</v>
      </c>
      <c r="B21" s="1" t="s">
        <v>11</v>
      </c>
      <c r="C21" s="1" t="s">
        <v>19</v>
      </c>
    </row>
    <row r="22" spans="1:9" x14ac:dyDescent="0.3">
      <c r="A22" s="2" t="s">
        <v>3</v>
      </c>
      <c r="B22" s="2">
        <v>30</v>
      </c>
      <c r="C22" s="2" t="b">
        <f>NOT(B22&gt;=30)</f>
        <v>0</v>
      </c>
    </row>
    <row r="23" spans="1:9" x14ac:dyDescent="0.3">
      <c r="A23" s="2" t="s">
        <v>4</v>
      </c>
      <c r="B23" s="2">
        <v>40</v>
      </c>
      <c r="C23" s="2" t="b">
        <f t="shared" ref="C23:C27" si="3">NOT(B23&gt;=30)</f>
        <v>0</v>
      </c>
    </row>
    <row r="24" spans="1:9" x14ac:dyDescent="0.3">
      <c r="A24" s="2" t="s">
        <v>5</v>
      </c>
      <c r="B24" s="2">
        <v>50</v>
      </c>
      <c r="C24" s="2" t="b">
        <f t="shared" si="3"/>
        <v>0</v>
      </c>
    </row>
    <row r="25" spans="1:9" x14ac:dyDescent="0.3">
      <c r="A25" s="2" t="s">
        <v>6</v>
      </c>
      <c r="B25" s="2">
        <v>32</v>
      </c>
      <c r="C25" s="2" t="b">
        <f t="shared" si="3"/>
        <v>0</v>
      </c>
    </row>
    <row r="26" spans="1:9" x14ac:dyDescent="0.3">
      <c r="A26" s="2" t="s">
        <v>7</v>
      </c>
      <c r="B26" s="2">
        <v>34</v>
      </c>
      <c r="C26" s="2" t="b">
        <f t="shared" si="3"/>
        <v>0</v>
      </c>
    </row>
    <row r="27" spans="1:9" x14ac:dyDescent="0.3">
      <c r="A27" s="2" t="s">
        <v>8</v>
      </c>
      <c r="B27" s="2">
        <v>24</v>
      </c>
      <c r="C27" s="2" t="b">
        <f t="shared" si="3"/>
        <v>1</v>
      </c>
    </row>
    <row r="29" spans="1:9" x14ac:dyDescent="0.3">
      <c r="A29" t="s">
        <v>21</v>
      </c>
    </row>
    <row r="32" spans="1:9" x14ac:dyDescent="0.3">
      <c r="A32" s="7">
        <f ca="1">TODAY()</f>
        <v>45946</v>
      </c>
      <c r="B32" t="s">
        <v>22</v>
      </c>
      <c r="C32" s="7">
        <f ca="1">TODAY()</f>
        <v>45946</v>
      </c>
    </row>
    <row r="33" spans="1:3" x14ac:dyDescent="0.3">
      <c r="A33" s="7">
        <f ca="1">TODAY()</f>
        <v>45946</v>
      </c>
      <c r="C33" s="8">
        <f ca="1">NOW()</f>
        <v>45946.468895601851</v>
      </c>
    </row>
    <row r="34" spans="1:3" x14ac:dyDescent="0.3">
      <c r="A34" s="8">
        <f ca="1">NOW()</f>
        <v>45946.468895601851</v>
      </c>
      <c r="B34" t="s">
        <v>23</v>
      </c>
      <c r="C34" s="7">
        <f>DATE(2025,16,10)</f>
        <v>46122</v>
      </c>
    </row>
    <row r="35" spans="1:3" x14ac:dyDescent="0.3">
      <c r="A35" s="7" t="e">
        <f>DATE(year,month,day)</f>
        <v>#NAME?</v>
      </c>
      <c r="B35" t="s">
        <v>24</v>
      </c>
      <c r="C35" s="9">
        <f>TIME(23,30,12)</f>
        <v>0.97930555555555554</v>
      </c>
    </row>
    <row r="36" spans="1:3" x14ac:dyDescent="0.3">
      <c r="A36" s="7">
        <f>DATE(2024,10,14)</f>
        <v>45579</v>
      </c>
    </row>
    <row r="37" spans="1:3" x14ac:dyDescent="0.3">
      <c r="A37" s="7">
        <f>DATE(2025,8,12)</f>
        <v>45881</v>
      </c>
    </row>
    <row r="38" spans="1:3" x14ac:dyDescent="0.3">
      <c r="A38" s="9">
        <f>TIME(22,30,10)</f>
        <v>0.93761574074074072</v>
      </c>
      <c r="B38" t="s">
        <v>25</v>
      </c>
    </row>
    <row r="39" spans="1:3" x14ac:dyDescent="0.3">
      <c r="A39" s="9">
        <f>TIME(11,10,30)</f>
        <v>0.46562500000000001</v>
      </c>
    </row>
    <row r="40" spans="1:3" x14ac:dyDescent="0.3">
      <c r="A40" s="9">
        <f>TIME(13,20,20)</f>
        <v>0.55578703703703702</v>
      </c>
    </row>
    <row r="41" spans="1:3" x14ac:dyDescent="0.3">
      <c r="A41">
        <f ca="1" xml:space="preserve"> YEAR(TODAY())</f>
        <v>2025</v>
      </c>
      <c r="B41" t="s">
        <v>26</v>
      </c>
    </row>
    <row r="42" spans="1:3" x14ac:dyDescent="0.3">
      <c r="A42">
        <f ca="1">YEAR(TODAY())</f>
        <v>2025</v>
      </c>
    </row>
    <row r="43" spans="1:3" x14ac:dyDescent="0.3">
      <c r="A43">
        <f>YEAR(DATE(2025,9,23))</f>
        <v>2025</v>
      </c>
    </row>
    <row r="44" spans="1:3" x14ac:dyDescent="0.3">
      <c r="A44">
        <f>YEAR(DATE(2024,2,10))</f>
        <v>2024</v>
      </c>
    </row>
    <row r="45" spans="1:3" x14ac:dyDescent="0.3">
      <c r="A45">
        <f ca="1">YEAR(TODAY())</f>
        <v>2025</v>
      </c>
    </row>
    <row r="46" spans="1:3" x14ac:dyDescent="0.3">
      <c r="A46">
        <f>MONTH(DATE(2024,10,12))</f>
        <v>10</v>
      </c>
      <c r="B46" t="s">
        <v>27</v>
      </c>
    </row>
    <row r="47" spans="1:3" x14ac:dyDescent="0.3">
      <c r="A47">
        <f>MONTH(DATE(2025,12,20))</f>
        <v>12</v>
      </c>
    </row>
    <row r="49" spans="1:3" x14ac:dyDescent="0.3">
      <c r="A49">
        <f>MONTH(DATE(2025,8,20))</f>
        <v>8</v>
      </c>
      <c r="B49" t="s">
        <v>27</v>
      </c>
    </row>
    <row r="50" spans="1:3" x14ac:dyDescent="0.3">
      <c r="A50">
        <f>HOUR(TIME(12,20,30))</f>
        <v>12</v>
      </c>
      <c r="B50" t="s">
        <v>28</v>
      </c>
    </row>
    <row r="51" spans="1:3" x14ac:dyDescent="0.3">
      <c r="A51">
        <f>MONTH(DATE(2023,9,20))</f>
        <v>9</v>
      </c>
      <c r="B51" t="s">
        <v>29</v>
      </c>
    </row>
    <row r="55" spans="1:3" x14ac:dyDescent="0.3">
      <c r="A55" s="1" t="s">
        <v>30</v>
      </c>
      <c r="B55" s="1" t="s">
        <v>31</v>
      </c>
      <c r="C55" s="1" t="s">
        <v>39</v>
      </c>
    </row>
    <row r="56" spans="1:3" x14ac:dyDescent="0.3">
      <c r="A56" s="5" t="s">
        <v>32</v>
      </c>
      <c r="B56" s="5" t="s">
        <v>33</v>
      </c>
      <c r="C56" s="5" t="str">
        <f xml:space="preserve"> CONCATENATE(A56,"  ",B56)</f>
        <v>siri  S</v>
      </c>
    </row>
    <row r="57" spans="1:3" x14ac:dyDescent="0.3">
      <c r="A57" s="5" t="s">
        <v>34</v>
      </c>
      <c r="B57" s="5" t="s">
        <v>33</v>
      </c>
      <c r="C57" s="5" t="str">
        <f t="shared" ref="C57:C60" si="4" xml:space="preserve"> CONCATENATE(A57,"  ",B57)</f>
        <v>Sindhu  S</v>
      </c>
    </row>
    <row r="58" spans="1:3" x14ac:dyDescent="0.3">
      <c r="A58" s="5" t="s">
        <v>3</v>
      </c>
      <c r="B58" s="5" t="s">
        <v>35</v>
      </c>
      <c r="C58" s="5" t="str">
        <f t="shared" si="4"/>
        <v>Amrutha  V</v>
      </c>
    </row>
    <row r="59" spans="1:3" x14ac:dyDescent="0.3">
      <c r="A59" s="5" t="s">
        <v>36</v>
      </c>
      <c r="B59" s="5" t="s">
        <v>37</v>
      </c>
      <c r="C59" s="5" t="str">
        <f t="shared" si="4"/>
        <v xml:space="preserve">Pushpalatha  P N </v>
      </c>
    </row>
    <row r="60" spans="1:3" x14ac:dyDescent="0.3">
      <c r="A60" s="5" t="s">
        <v>38</v>
      </c>
      <c r="B60" s="5" t="s">
        <v>40</v>
      </c>
      <c r="C60" s="5" t="str">
        <f t="shared" si="4"/>
        <v xml:space="preserve">Tulshi Priya  S N M </v>
      </c>
    </row>
    <row r="61" spans="1:3" x14ac:dyDescent="0.3">
      <c r="C61" s="10"/>
    </row>
    <row r="62" spans="1:3" x14ac:dyDescent="0.3">
      <c r="A62" t="str">
        <f>LEFT(A56)</f>
        <v>s</v>
      </c>
      <c r="B62" t="s">
        <v>41</v>
      </c>
    </row>
    <row r="63" spans="1:3" x14ac:dyDescent="0.3">
      <c r="A63" t="str">
        <f>RIGHT(A56)</f>
        <v>i</v>
      </c>
      <c r="B63" t="s">
        <v>42</v>
      </c>
    </row>
    <row r="64" spans="1:3" x14ac:dyDescent="0.3">
      <c r="A64" t="str">
        <f>LEFT(A58)</f>
        <v>A</v>
      </c>
      <c r="B64" t="s">
        <v>41</v>
      </c>
    </row>
    <row r="65" spans="1:8" x14ac:dyDescent="0.3">
      <c r="A65" t="str">
        <f>RIGHT(A59)</f>
        <v>a</v>
      </c>
      <c r="B65" t="s">
        <v>42</v>
      </c>
      <c r="H65" t="str">
        <f xml:space="preserve"> CONCATENATE(A56," ",B56)</f>
        <v>siri S</v>
      </c>
    </row>
    <row r="66" spans="1:8" x14ac:dyDescent="0.3">
      <c r="A66" t="str">
        <f>RIGHT(A58)</f>
        <v>a</v>
      </c>
      <c r="B66" t="s">
        <v>42</v>
      </c>
      <c r="H66" t="str">
        <f>CONCATENATE(A57,"  ",B57)</f>
        <v>Sindhu  S</v>
      </c>
    </row>
    <row r="67" spans="1:8" x14ac:dyDescent="0.3">
      <c r="A67" t="str">
        <f>MID(A59,1,LEN(A59))</f>
        <v>Pushpalatha</v>
      </c>
      <c r="C67" s="5" t="s">
        <v>36</v>
      </c>
    </row>
    <row r="68" spans="1:8" x14ac:dyDescent="0.3">
      <c r="A68" t="str">
        <f>MID(A59,1,5)</f>
        <v>Pushp</v>
      </c>
    </row>
    <row r="69" spans="1:8" x14ac:dyDescent="0.3">
      <c r="A69">
        <f>LEN(A59)</f>
        <v>11</v>
      </c>
      <c r="B69" t="s">
        <v>43</v>
      </c>
    </row>
    <row r="70" spans="1:8" x14ac:dyDescent="0.3">
      <c r="A70" t="str">
        <f>MID(A59,1,4)</f>
        <v>Push</v>
      </c>
      <c r="B70" t="s">
        <v>44</v>
      </c>
    </row>
    <row r="71" spans="1:8" x14ac:dyDescent="0.3">
      <c r="A71" t="str">
        <f>MID(A59,5,7)</f>
        <v>palatha</v>
      </c>
      <c r="B71" t="s">
        <v>44</v>
      </c>
    </row>
    <row r="78" spans="1:8" x14ac:dyDescent="0.3">
      <c r="A78" t="s">
        <v>45</v>
      </c>
      <c r="B78" s="1" t="s">
        <v>0</v>
      </c>
      <c r="C78" s="1" t="s">
        <v>9</v>
      </c>
      <c r="D78" s="1" t="s">
        <v>1</v>
      </c>
      <c r="E78" s="1" t="s">
        <v>2</v>
      </c>
    </row>
    <row r="79" spans="1:8" x14ac:dyDescent="0.3">
      <c r="A79">
        <v>1</v>
      </c>
      <c r="B79" s="2" t="s">
        <v>3</v>
      </c>
      <c r="C79" s="2">
        <v>100</v>
      </c>
      <c r="D79" s="2">
        <v>70</v>
      </c>
      <c r="E79" s="2" t="str">
        <f>IF(D79&gt;30,"PASS","FAIL")</f>
        <v>PASS</v>
      </c>
    </row>
    <row r="80" spans="1:8" x14ac:dyDescent="0.3">
      <c r="A80">
        <v>2</v>
      </c>
      <c r="B80" s="2" t="s">
        <v>4</v>
      </c>
      <c r="C80" s="2">
        <v>100</v>
      </c>
      <c r="D80" s="2">
        <v>80</v>
      </c>
      <c r="E80" s="2" t="str">
        <f>IF(D80&gt;30,"PASS","FAIL")</f>
        <v>PASS</v>
      </c>
    </row>
    <row r="81" spans="1:8" x14ac:dyDescent="0.3">
      <c r="A81">
        <v>3</v>
      </c>
      <c r="B81" s="2" t="s">
        <v>5</v>
      </c>
      <c r="C81" s="2">
        <v>100</v>
      </c>
      <c r="D81" s="2">
        <v>76</v>
      </c>
      <c r="E81" s="2" t="str">
        <f>IF(D79&gt;30,"PASS","FAIL")</f>
        <v>PASS</v>
      </c>
      <c r="G81">
        <f xml:space="preserve"> HLOOKUP(1,A79:D84,3,TRUE)</f>
        <v>3</v>
      </c>
    </row>
    <row r="82" spans="1:8" x14ac:dyDescent="0.3">
      <c r="A82">
        <v>4</v>
      </c>
      <c r="B82" s="2" t="s">
        <v>6</v>
      </c>
      <c r="C82" s="2">
        <v>100</v>
      </c>
      <c r="D82" s="2">
        <v>70</v>
      </c>
      <c r="E82" s="2" t="str">
        <f>IF(D82&gt;30,"PASS","FAIL")</f>
        <v>PASS</v>
      </c>
    </row>
    <row r="83" spans="1:8" x14ac:dyDescent="0.3">
      <c r="A83">
        <v>5</v>
      </c>
      <c r="B83" s="2" t="s">
        <v>7</v>
      </c>
      <c r="C83" s="2">
        <v>100</v>
      </c>
      <c r="D83" s="2">
        <v>25</v>
      </c>
      <c r="E83" s="2" t="str">
        <f>IF(D83&gt;30,"PASS","FAIL")</f>
        <v>FAIL</v>
      </c>
    </row>
    <row r="84" spans="1:8" x14ac:dyDescent="0.3">
      <c r="A84">
        <v>6</v>
      </c>
      <c r="B84" s="2" t="s">
        <v>8</v>
      </c>
      <c r="C84" s="2">
        <v>100</v>
      </c>
      <c r="D84" s="2">
        <v>20</v>
      </c>
      <c r="E84" s="2" t="str">
        <f>IF(D84&gt;30,"PASS","FAIL")</f>
        <v>FAIL</v>
      </c>
    </row>
    <row r="86" spans="1:8" x14ac:dyDescent="0.3">
      <c r="B86">
        <f>LOOKUP("Amrutha",B79:D84)</f>
        <v>70</v>
      </c>
    </row>
    <row r="87" spans="1:8" x14ac:dyDescent="0.3">
      <c r="B87" t="e">
        <f>HLOOKUP("Amrutha",1,B81:D84,3)</f>
        <v>#N/A</v>
      </c>
      <c r="C87">
        <f>HLOOKUP(1,A79:E84,3,TRUE)</f>
        <v>3</v>
      </c>
    </row>
    <row r="88" spans="1:8" x14ac:dyDescent="0.3">
      <c r="B88" t="e">
        <f>HLOOKUP(1,B79:D84,3)</f>
        <v>#N/A</v>
      </c>
      <c r="C88">
        <f>VLOOKUP(1,A79:E84,3,TRUE)</f>
        <v>100</v>
      </c>
      <c r="D88" t="e">
        <f>HLOOKUP(1,A81:A84,3,)</f>
        <v>#N/A</v>
      </c>
    </row>
    <row r="90" spans="1:8" x14ac:dyDescent="0.3">
      <c r="H90" t="e">
        <f>HLOOKUP(1,B79:D84,3,TRUE)</f>
        <v>#N/A</v>
      </c>
    </row>
  </sheetData>
  <mergeCells count="4">
    <mergeCell ref="A10:D10"/>
    <mergeCell ref="F10:I10"/>
    <mergeCell ref="A20:C20"/>
    <mergeCell ref="A1:E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Sandarya</dc:creator>
  <cp:lastModifiedBy>Sandarya</cp:lastModifiedBy>
  <dcterms:created xsi:type="dcterms:W3CDTF">2025-09-24T04:51:47Z</dcterms:created>
  <dcterms:modified xsi:type="dcterms:W3CDTF">2025-10-16T05:46:32Z</dcterms:modified>
</cp:coreProperties>
</file>