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1\Desktop\Course content\Semester 2\Operations research\Project\"/>
    </mc:Choice>
  </mc:AlternateContent>
  <xr:revisionPtr revIDLastSave="0" documentId="13_ncr:1_{44C98B5A-A828-45B7-A9D0-3496E76784C5}" xr6:coauthVersionLast="31" xr6:coauthVersionMax="31" xr10:uidLastSave="{00000000-0000-0000-0000-000000000000}"/>
  <bookViews>
    <workbookView xWindow="0" yWindow="0" windowWidth="16414" windowHeight="5237" xr2:uid="{6A02B1C4-6707-4769-804A-5683563E674D}"/>
  </bookViews>
  <sheets>
    <sheet name="Sheet1" sheetId="1" r:id="rId1"/>
    <sheet name="Sheet2" sheetId="2" r:id="rId2"/>
    <sheet name="Compare" sheetId="4" r:id="rId3"/>
  </sheets>
  <definedNames>
    <definedName name="_xlnm._FilterDatabase" localSheetId="2" hidden="1">Compare!$A$1:$C$28</definedName>
    <definedName name="_xlnm._FilterDatabase" localSheetId="1" hidden="1">Sheet2!$A$1:$B$120</definedName>
    <definedName name="solver_adj" localSheetId="0" hidden="1">Sheet1!$H$2:$DV$2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Sheet1!$E$15</definedName>
    <definedName name="solver_lhs10" localSheetId="0" hidden="1">Sheet1!$H$2:$EE$2</definedName>
    <definedName name="solver_lhs2" localSheetId="0" hidden="1">Sheet1!$E$17</definedName>
    <definedName name="solver_lhs3" localSheetId="0" hidden="1">Sheet1!$E$18</definedName>
    <definedName name="solver_lhs4" localSheetId="0" hidden="1">Sheet1!$E$3</definedName>
    <definedName name="solver_lhs5" localSheetId="0" hidden="1">Sheet1!$E$4</definedName>
    <definedName name="solver_lhs6" localSheetId="0" hidden="1">Sheet1!$E$5:$E$11</definedName>
    <definedName name="solver_lhs7" localSheetId="0" hidden="1">Sheet1!$G$12</definedName>
    <definedName name="solver_lhs8" localSheetId="0" hidden="1">Sheet1!$H$2:$DV$2</definedName>
    <definedName name="solver_lhs9" localSheetId="0" hidden="1">Sheet1!$G$4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Sheet1!$G$24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5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2</definedName>
    <definedName name="solver_rel6" localSheetId="0" hidden="1">1</definedName>
    <definedName name="solver_rel7" localSheetId="0" hidden="1">3</definedName>
    <definedName name="solver_rel8" localSheetId="0" hidden="1">5</definedName>
    <definedName name="solver_rel9" localSheetId="0" hidden="1">2</definedName>
    <definedName name="solver_rhs1" localSheetId="0" hidden="1">Sheet1!$G$15</definedName>
    <definedName name="solver_rhs10" localSheetId="0" hidden="1">binary</definedName>
    <definedName name="solver_rhs2" localSheetId="0" hidden="1">Sheet1!$G$17</definedName>
    <definedName name="solver_rhs3" localSheetId="0" hidden="1">Sheet1!$G$18</definedName>
    <definedName name="solver_rhs4" localSheetId="0" hidden="1">Sheet1!$G$3</definedName>
    <definedName name="solver_rhs5" localSheetId="0" hidden="1">Sheet1!$G$4</definedName>
    <definedName name="solver_rhs6" localSheetId="0" hidden="1">Sheet1!$G$5:$G$11</definedName>
    <definedName name="solver_rhs7" localSheetId="0" hidden="1">Sheet1!$G$13</definedName>
    <definedName name="solver_rhs8" localSheetId="0" hidden="1">binary</definedName>
    <definedName name="solver_rhs9" localSheetId="0" hidden="1">Sheet1!$E$4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7" i="1"/>
  <c r="B120" i="2" l="1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G13" i="1"/>
  <c r="F23" i="1" l="1"/>
  <c r="G11" i="1" l="1"/>
  <c r="G10" i="1"/>
  <c r="G12" i="1" l="1"/>
  <c r="F22" i="1"/>
  <c r="G24" i="1" s="1"/>
  <c r="G3" i="1" l="1"/>
  <c r="G15" i="1"/>
  <c r="G9" i="1"/>
  <c r="G8" i="1"/>
  <c r="G7" i="1"/>
  <c r="G6" i="1"/>
  <c r="G5" i="1"/>
  <c r="G4" i="1"/>
  <c r="C4" i="1" l="1"/>
</calcChain>
</file>

<file path=xl/sharedStrings.xml><?xml version="1.0" encoding="utf-8"?>
<sst xmlns="http://schemas.openxmlformats.org/spreadsheetml/2006/main" count="388" uniqueCount="198">
  <si>
    <t>Will Play</t>
  </si>
  <si>
    <t>Number of Player</t>
  </si>
  <si>
    <t>Constraint</t>
  </si>
  <si>
    <t>Name of variable</t>
  </si>
  <si>
    <t>Is_Bowler</t>
  </si>
  <si>
    <t>"1 if bowler, 0 if not"</t>
  </si>
  <si>
    <t>Is_Batsmen</t>
  </si>
  <si>
    <t>"1 if Batsemen 0 if not"</t>
  </si>
  <si>
    <t>"=7"</t>
  </si>
  <si>
    <t>"=9"</t>
  </si>
  <si>
    <t>Is_Wc</t>
  </si>
  <si>
    <t>"&gt;=1"</t>
  </si>
  <si>
    <t>"1 if WC 0 if not"</t>
  </si>
  <si>
    <t>"Is_lefty"</t>
  </si>
  <si>
    <t>"Is_Righty"</t>
  </si>
  <si>
    <t>"&lt;=7"</t>
  </si>
  <si>
    <t>"1 if Lefty 0 if not"</t>
  </si>
  <si>
    <t>"1 if Righty 0 if not"</t>
  </si>
  <si>
    <t>"Is_Spinner"</t>
  </si>
  <si>
    <t>"1 if Spin  0 if not"</t>
  </si>
  <si>
    <t>"1 if Fast 0 if not"</t>
  </si>
  <si>
    <t>Cost</t>
  </si>
  <si>
    <t>Player valuation</t>
  </si>
  <si>
    <t>"&lt;Budget"</t>
  </si>
  <si>
    <t>"Is_Fast"</t>
  </si>
  <si>
    <t>" 0 if number of wickets less than 5'</t>
  </si>
  <si>
    <t>"0 if Number of runs less than 150"</t>
  </si>
  <si>
    <t># catches/ # matches</t>
  </si>
  <si>
    <t>" 0 if number of catches less than 2'</t>
  </si>
  <si>
    <t>"Strike Rate"</t>
  </si>
  <si>
    <t>"Batting Performance"</t>
  </si>
  <si>
    <t>"Bowling Performance"</t>
  </si>
  <si>
    <t>Constraints</t>
  </si>
  <si>
    <t>Objective function variable</t>
  </si>
  <si>
    <t>#Runs/Matches- fn of ( number 30, average, strike rate) --- Normalized</t>
  </si>
  <si>
    <t>fn of #Wicktes/Runs, runs per over,runs in death over, 3 wickets match</t>
  </si>
  <si>
    <t>"Is_senior</t>
  </si>
  <si>
    <t>"Is_junior</t>
  </si>
  <si>
    <t>"&gt;=2"</t>
  </si>
  <si>
    <t>"Is_Domestic</t>
  </si>
  <si>
    <t>"Is_international</t>
  </si>
  <si>
    <t>" 1 if international 0 if not"</t>
  </si>
  <si>
    <t>" 1 if Domestic</t>
  </si>
  <si>
    <t>"&lt;4"</t>
  </si>
  <si>
    <t>"Binary</t>
  </si>
  <si>
    <t>Number of player</t>
  </si>
  <si>
    <t>Variable value</t>
  </si>
  <si>
    <t>=</t>
  </si>
  <si>
    <t>&lt;=</t>
  </si>
  <si>
    <t>&gt;=</t>
  </si>
  <si>
    <t>Is_AllRounder</t>
  </si>
  <si>
    <t>SR</t>
  </si>
  <si>
    <t>Economy</t>
  </si>
  <si>
    <t>SR&gt;Eco</t>
  </si>
  <si>
    <t>Max</t>
  </si>
  <si>
    <t>Batsmen Avg-Bowler Avg</t>
  </si>
  <si>
    <t>Suresh Raina</t>
  </si>
  <si>
    <t>Cap</t>
  </si>
  <si>
    <t>Uncap</t>
  </si>
  <si>
    <t>Batsmen Avg</t>
  </si>
  <si>
    <t>Bowler Avg</t>
  </si>
  <si>
    <t>-</t>
  </si>
  <si>
    <t>ECO</t>
  </si>
  <si>
    <t>Virat Kohli</t>
  </si>
  <si>
    <t>Rohit Sharma</t>
  </si>
  <si>
    <t>Gautam Gambhir</t>
  </si>
  <si>
    <t>David Warner</t>
  </si>
  <si>
    <t>Robin Uthappa</t>
  </si>
  <si>
    <t>Christopher Gayle</t>
  </si>
  <si>
    <t>Shikhar Dhawan</t>
  </si>
  <si>
    <t>MS Dhoni</t>
  </si>
  <si>
    <t>AB de Villiers</t>
  </si>
  <si>
    <t>Ajinkya Rahane</t>
  </si>
  <si>
    <t>Yusuf Pathan</t>
  </si>
  <si>
    <t>Dinesh Karthik</t>
  </si>
  <si>
    <t>Brendon McCullum</t>
  </si>
  <si>
    <t>Shane Watson</t>
  </si>
  <si>
    <t>Yuvraj Singh</t>
  </si>
  <si>
    <t>Murali Vijay</t>
  </si>
  <si>
    <t>Ambati Rayudu</t>
  </si>
  <si>
    <t>Kieron Pollard</t>
  </si>
  <si>
    <t>Parthiv Patel</t>
  </si>
  <si>
    <t>Manish Pandey</t>
  </si>
  <si>
    <t>Jean-Paul Duminy</t>
  </si>
  <si>
    <t>Ravindra Jadeja</t>
  </si>
  <si>
    <t>Steve Smith</t>
  </si>
  <si>
    <t>Manoj Tiwary</t>
  </si>
  <si>
    <t>Aaron Finch</t>
  </si>
  <si>
    <t>David Miller</t>
  </si>
  <si>
    <t>Wriddhiman Saha</t>
  </si>
  <si>
    <t>Naman Ojha</t>
  </si>
  <si>
    <t>Sanju Samson</t>
  </si>
  <si>
    <t>Faf Du Plessis</t>
  </si>
  <si>
    <t>Saurabh Tiwary</t>
  </si>
  <si>
    <t>Dwayne Bravo</t>
  </si>
  <si>
    <t>Glenn Maxwell</t>
  </si>
  <si>
    <t>Karun Nair</t>
  </si>
  <si>
    <t>Mandeep Singh</t>
  </si>
  <si>
    <t>Manan Vohra</t>
  </si>
  <si>
    <t>Mayank Agarwal</t>
  </si>
  <si>
    <t>Shreyas Iyer</t>
  </si>
  <si>
    <t>Harbhajan Singh</t>
  </si>
  <si>
    <t>Stuart Binny</t>
  </si>
  <si>
    <t>Quinton De Kock</t>
  </si>
  <si>
    <t>KL Rahul</t>
  </si>
  <si>
    <t>Suryakumar Yadav</t>
  </si>
  <si>
    <t>Axar Patel</t>
  </si>
  <si>
    <t>Andre Russell</t>
  </si>
  <si>
    <t>Rishabh Pant</t>
  </si>
  <si>
    <t>Jos Buttler</t>
  </si>
  <si>
    <t>Piyush Chawla</t>
  </si>
  <si>
    <t>Shakib Al Hasan</t>
  </si>
  <si>
    <t>Krunal Pandya</t>
  </si>
  <si>
    <t>Chris Morris</t>
  </si>
  <si>
    <t>Nitish Rana</t>
  </si>
  <si>
    <t>Kane Williamson</t>
  </si>
  <si>
    <t>Hardik Pandya</t>
  </si>
  <si>
    <t>Rahul Tripathi</t>
  </si>
  <si>
    <t>Chris Lynn</t>
  </si>
  <si>
    <t>Deepak Hooda</t>
  </si>
  <si>
    <t>Pawan Negi</t>
  </si>
  <si>
    <t>Amit Mishra</t>
  </si>
  <si>
    <t>Aditya Tare</t>
  </si>
  <si>
    <t>Ishan Kishan</t>
  </si>
  <si>
    <t>Karn Sharma</t>
  </si>
  <si>
    <t>Benjamin Stokes</t>
  </si>
  <si>
    <t>Sunil Narine</t>
  </si>
  <si>
    <t>Shreevats Goswami</t>
  </si>
  <si>
    <t>Ravichandran Ashwin</t>
  </si>
  <si>
    <t>Sam Billings</t>
  </si>
  <si>
    <t>Bipul Sharma</t>
  </si>
  <si>
    <t>Sarfaraz Khan</t>
  </si>
  <si>
    <t>Marcus Stoinis</t>
  </si>
  <si>
    <t>Bhuvneshwar Kumar</t>
  </si>
  <si>
    <t>Mitchell Johnson</t>
  </si>
  <si>
    <t>Sachin Baby</t>
  </si>
  <si>
    <t>Colin De Grandhomme</t>
  </si>
  <si>
    <t>Ben Cutting</t>
  </si>
  <si>
    <t>Zahir Khan Pakteen</t>
  </si>
  <si>
    <t>Mohit Sharma</t>
  </si>
  <si>
    <t>Vijay Shankar</t>
  </si>
  <si>
    <t>Mitchell Starc</t>
  </si>
  <si>
    <t>Carlos Brathwaite</t>
  </si>
  <si>
    <t>Umesh Yadav</t>
  </si>
  <si>
    <t>Ankit Sharma</t>
  </si>
  <si>
    <t>Dhawal Kulkarni</t>
  </si>
  <si>
    <t>Pat Cummins</t>
  </si>
  <si>
    <t>Ishank Jaggi</t>
  </si>
  <si>
    <t>Jason Roy</t>
  </si>
  <si>
    <t>Kagiso Rabada</t>
  </si>
  <si>
    <t>Tim Southee</t>
  </si>
  <si>
    <t>Andrew Tye</t>
  </si>
  <si>
    <t>Nathan Coulter-Nile</t>
  </si>
  <si>
    <t>Harshal Patel</t>
  </si>
  <si>
    <t>Chris Woakes</t>
  </si>
  <si>
    <t>Rahul Tewatia</t>
  </si>
  <si>
    <t>Anureet Singh</t>
  </si>
  <si>
    <t>Colin Munro</t>
  </si>
  <si>
    <t>Basil Thampi</t>
  </si>
  <si>
    <t>Sandeep Sharma</t>
  </si>
  <si>
    <t>Shahbaz Nadeem</t>
  </si>
  <si>
    <t>Jasprit Bumrah</t>
  </si>
  <si>
    <t>Aniket Choudhary</t>
  </si>
  <si>
    <t>Pradeep Sangwan</t>
  </si>
  <si>
    <t>Kuldeep Singh Yadav</t>
  </si>
  <si>
    <t>Imran Tahir</t>
  </si>
  <si>
    <t>Yuzvendra Singh Chahal</t>
  </si>
  <si>
    <t>Shreyas Gopal</t>
  </si>
  <si>
    <t>Deepak Chahar</t>
  </si>
  <si>
    <t>Rashid Khan Arman</t>
  </si>
  <si>
    <t>Siddarth Kaul</t>
  </si>
  <si>
    <t>Shardul Thakur</t>
  </si>
  <si>
    <t>Jaydev Unadkat</t>
  </si>
  <si>
    <t>Trent Boult</t>
  </si>
  <si>
    <t>Ben Laughlin</t>
  </si>
  <si>
    <t>Barinder Singh Sran</t>
  </si>
  <si>
    <t>Rahul Chahar</t>
  </si>
  <si>
    <t>Mustafizur Rahman</t>
  </si>
  <si>
    <t>Mohammed Siraj</t>
  </si>
  <si>
    <t>Avesh Khan</t>
  </si>
  <si>
    <t>T Natarajan</t>
  </si>
  <si>
    <t>Value</t>
  </si>
  <si>
    <t>Player</t>
  </si>
  <si>
    <t>Will_play</t>
  </si>
  <si>
    <t>Bound</t>
  </si>
  <si>
    <t>Budget</t>
  </si>
  <si>
    <t>BowAverage</t>
  </si>
  <si>
    <t>Batting average</t>
  </si>
  <si>
    <t>BowlerEco</t>
  </si>
  <si>
    <t>Team MI</t>
  </si>
  <si>
    <t>Our team</t>
  </si>
  <si>
    <t>Mumbai Indian</t>
  </si>
  <si>
    <t>Our Team</t>
  </si>
  <si>
    <t>Low</t>
  </si>
  <si>
    <t>High</t>
  </si>
  <si>
    <t>Performance Metrics</t>
  </si>
  <si>
    <t>Parameters</t>
  </si>
  <si>
    <t>High/low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</si>
</sst>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rgb="FF3E3E3E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3EAE7E-075E-4A09-A670-ED39AB9027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427D-215B-45FA-AF29-570391F32941}">
  <sheetPr codeName="Sheet1"/>
  <dimension ref="A1:EE28"/>
  <sheetViews>
    <sheetView tabSelected="1" topLeftCell="A4" zoomScale="80" zoomScaleNormal="80" workbookViewId="0">
      <selection activeCell="H13" sqref="H13"/>
    </sheetView>
  </sheetViews>
  <sheetFormatPr defaultRowHeight="14.6" x14ac:dyDescent="0.4"/>
  <cols>
    <col min="1" max="1" width="23.3046875" customWidth="1"/>
    <col min="2" max="2" width="18.15234375" customWidth="1"/>
    <col min="3" max="3" width="22.53515625" hidden="1" customWidth="1"/>
    <col min="4" max="4" width="15.53515625" hidden="1" customWidth="1"/>
    <col min="5" max="5" width="13" customWidth="1"/>
    <col min="6" max="6" width="23.15234375" customWidth="1"/>
    <col min="7" max="7" width="11" customWidth="1"/>
    <col min="8" max="8" width="10.84375" customWidth="1"/>
    <col min="11" max="11" width="12.15234375" customWidth="1"/>
  </cols>
  <sheetData>
    <row r="1" spans="1:135" ht="16.3" thickBot="1" x14ac:dyDescent="0.45">
      <c r="A1" s="16" t="s">
        <v>32</v>
      </c>
      <c r="B1" s="2" t="s">
        <v>3</v>
      </c>
      <c r="C1" s="2" t="s">
        <v>2</v>
      </c>
      <c r="D1" s="2" t="s">
        <v>46</v>
      </c>
      <c r="E1" s="2" t="s">
        <v>184</v>
      </c>
      <c r="F1" s="2"/>
      <c r="G1" s="2" t="s">
        <v>181</v>
      </c>
      <c r="H1" s="10" t="s">
        <v>56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84</v>
      </c>
      <c r="AE1" s="5" t="s">
        <v>85</v>
      </c>
      <c r="AF1" s="5" t="s">
        <v>86</v>
      </c>
      <c r="AG1" s="5" t="s">
        <v>87</v>
      </c>
      <c r="AH1" s="5" t="s">
        <v>88</v>
      </c>
      <c r="AI1" s="5" t="s">
        <v>89</v>
      </c>
      <c r="AJ1" s="5" t="s">
        <v>90</v>
      </c>
      <c r="AK1" s="5" t="s">
        <v>91</v>
      </c>
      <c r="AL1" s="5" t="s">
        <v>92</v>
      </c>
      <c r="AM1" s="5" t="s">
        <v>93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102</v>
      </c>
      <c r="AW1" s="5" t="s">
        <v>103</v>
      </c>
      <c r="AX1" s="5" t="s">
        <v>104</v>
      </c>
      <c r="AY1" s="5" t="s">
        <v>105</v>
      </c>
      <c r="AZ1" s="5" t="s">
        <v>106</v>
      </c>
      <c r="BA1" s="5" t="s">
        <v>107</v>
      </c>
      <c r="BB1" s="5" t="s">
        <v>108</v>
      </c>
      <c r="BC1" s="5" t="s">
        <v>109</v>
      </c>
      <c r="BD1" s="5" t="s">
        <v>110</v>
      </c>
      <c r="BE1" s="5" t="s">
        <v>111</v>
      </c>
      <c r="BF1" s="5" t="s">
        <v>112</v>
      </c>
      <c r="BG1" s="5" t="s">
        <v>113</v>
      </c>
      <c r="BH1" s="5" t="s">
        <v>114</v>
      </c>
      <c r="BI1" s="5" t="s">
        <v>115</v>
      </c>
      <c r="BJ1" s="5" t="s">
        <v>116</v>
      </c>
      <c r="BK1" s="5" t="s">
        <v>117</v>
      </c>
      <c r="BL1" s="5" t="s">
        <v>118</v>
      </c>
      <c r="BM1" s="5" t="s">
        <v>119</v>
      </c>
      <c r="BN1" s="5" t="s">
        <v>120</v>
      </c>
      <c r="BO1" s="5" t="s">
        <v>121</v>
      </c>
      <c r="BP1" s="5" t="s">
        <v>122</v>
      </c>
      <c r="BQ1" s="5" t="s">
        <v>123</v>
      </c>
      <c r="BR1" s="5" t="s">
        <v>124</v>
      </c>
      <c r="BS1" s="5" t="s">
        <v>125</v>
      </c>
      <c r="BT1" s="5" t="s">
        <v>126</v>
      </c>
      <c r="BU1" s="5" t="s">
        <v>127</v>
      </c>
      <c r="BV1" s="5" t="s">
        <v>128</v>
      </c>
      <c r="BW1" s="5" t="s">
        <v>129</v>
      </c>
      <c r="BX1" s="5" t="s">
        <v>130</v>
      </c>
      <c r="BY1" s="5" t="s">
        <v>131</v>
      </c>
      <c r="BZ1" s="5" t="s">
        <v>132</v>
      </c>
      <c r="CA1" s="5" t="s">
        <v>133</v>
      </c>
      <c r="CB1" s="5" t="s">
        <v>134</v>
      </c>
      <c r="CC1" s="5" t="s">
        <v>135</v>
      </c>
      <c r="CD1" s="5" t="s">
        <v>136</v>
      </c>
      <c r="CE1" s="5" t="s">
        <v>137</v>
      </c>
      <c r="CF1" s="5" t="s">
        <v>138</v>
      </c>
      <c r="CG1" s="5" t="s">
        <v>139</v>
      </c>
      <c r="CH1" s="5" t="s">
        <v>140</v>
      </c>
      <c r="CI1" s="5" t="s">
        <v>141</v>
      </c>
      <c r="CJ1" s="5" t="s">
        <v>142</v>
      </c>
      <c r="CK1" s="5" t="s">
        <v>143</v>
      </c>
      <c r="CL1" s="5" t="s">
        <v>144</v>
      </c>
      <c r="CM1" s="5" t="s">
        <v>145</v>
      </c>
      <c r="CN1" s="5" t="s">
        <v>146</v>
      </c>
      <c r="CO1" s="5" t="s">
        <v>147</v>
      </c>
      <c r="CP1" s="5" t="s">
        <v>148</v>
      </c>
      <c r="CQ1" s="5" t="s">
        <v>149</v>
      </c>
      <c r="CR1" s="5" t="s">
        <v>150</v>
      </c>
      <c r="CS1" s="5" t="s">
        <v>151</v>
      </c>
      <c r="CT1" s="5" t="s">
        <v>152</v>
      </c>
      <c r="CU1" s="5" t="s">
        <v>153</v>
      </c>
      <c r="CV1" s="5" t="s">
        <v>154</v>
      </c>
      <c r="CW1" s="5" t="s">
        <v>155</v>
      </c>
      <c r="CX1" s="5" t="s">
        <v>156</v>
      </c>
      <c r="CY1" s="5" t="s">
        <v>157</v>
      </c>
      <c r="CZ1" s="5" t="s">
        <v>158</v>
      </c>
      <c r="DA1" s="5" t="s">
        <v>159</v>
      </c>
      <c r="DB1" s="5" t="s">
        <v>160</v>
      </c>
      <c r="DC1" s="5" t="s">
        <v>161</v>
      </c>
      <c r="DD1" s="5" t="s">
        <v>162</v>
      </c>
      <c r="DE1" s="5" t="s">
        <v>163</v>
      </c>
      <c r="DF1" s="5" t="s">
        <v>164</v>
      </c>
      <c r="DG1" s="5" t="s">
        <v>165</v>
      </c>
      <c r="DH1" s="5" t="s">
        <v>166</v>
      </c>
      <c r="DI1" s="5" t="s">
        <v>167</v>
      </c>
      <c r="DJ1" s="5" t="s">
        <v>168</v>
      </c>
      <c r="DK1" s="5" t="s">
        <v>169</v>
      </c>
      <c r="DL1" s="5" t="s">
        <v>170</v>
      </c>
      <c r="DM1" s="5" t="s">
        <v>171</v>
      </c>
      <c r="DN1" s="5" t="s">
        <v>172</v>
      </c>
      <c r="DO1" s="5" t="s">
        <v>173</v>
      </c>
      <c r="DP1" s="5" t="s">
        <v>174</v>
      </c>
      <c r="DQ1" s="5" t="s">
        <v>175</v>
      </c>
      <c r="DR1" s="5" t="s">
        <v>176</v>
      </c>
      <c r="DS1" s="5" t="s">
        <v>177</v>
      </c>
      <c r="DT1" s="5" t="s">
        <v>178</v>
      </c>
      <c r="DU1" s="5" t="s">
        <v>179</v>
      </c>
      <c r="DV1" s="5" t="s">
        <v>180</v>
      </c>
      <c r="DW1" s="5"/>
      <c r="DX1" s="5"/>
      <c r="DY1" s="5"/>
      <c r="DZ1" s="5"/>
      <c r="EA1" s="5"/>
      <c r="EB1" s="5"/>
      <c r="EC1" s="5"/>
      <c r="ED1" s="5"/>
      <c r="EE1" s="5"/>
    </row>
    <row r="2" spans="1:135" x14ac:dyDescent="0.4">
      <c r="A2" s="17"/>
      <c r="B2" s="3" t="s">
        <v>0</v>
      </c>
      <c r="C2" s="3" t="s">
        <v>44</v>
      </c>
      <c r="D2" s="3"/>
      <c r="E2" s="3"/>
      <c r="F2" s="3"/>
      <c r="G2" s="3"/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1</v>
      </c>
      <c r="N2" s="8">
        <v>1</v>
      </c>
      <c r="O2" s="8">
        <v>0</v>
      </c>
      <c r="P2" s="8">
        <v>1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1</v>
      </c>
      <c r="BE2" s="8">
        <v>0</v>
      </c>
      <c r="BF2" s="8">
        <v>1</v>
      </c>
      <c r="BG2" s="8">
        <v>0</v>
      </c>
      <c r="BH2" s="8">
        <v>1</v>
      </c>
      <c r="BI2" s="8">
        <v>0</v>
      </c>
      <c r="BJ2" s="8">
        <v>0</v>
      </c>
      <c r="BK2" s="8">
        <v>1</v>
      </c>
      <c r="BL2" s="8">
        <v>1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1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1</v>
      </c>
      <c r="CF2" s="8">
        <v>0</v>
      </c>
      <c r="CG2" s="8">
        <v>0</v>
      </c>
      <c r="CH2" s="8">
        <v>1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1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1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1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</row>
    <row r="3" spans="1:135" x14ac:dyDescent="0.4">
      <c r="A3" s="17"/>
      <c r="B3" s="3" t="s">
        <v>21</v>
      </c>
      <c r="C3" s="3" t="s">
        <v>23</v>
      </c>
      <c r="D3" s="3" t="s">
        <v>22</v>
      </c>
      <c r="E3" s="3">
        <v>2830</v>
      </c>
      <c r="F3" s="3" t="s">
        <v>49</v>
      </c>
      <c r="G3" s="3">
        <f t="shared" ref="G3:G9" si="0">SUMPRODUCT($H$2:$EE$2,H3:EE3)</f>
        <v>2790</v>
      </c>
      <c r="H3" s="8">
        <v>500</v>
      </c>
      <c r="I3" s="8">
        <v>500</v>
      </c>
      <c r="J3" s="8">
        <v>500</v>
      </c>
      <c r="K3" s="8">
        <v>200</v>
      </c>
      <c r="L3" s="8">
        <v>500</v>
      </c>
      <c r="M3" s="8">
        <v>200</v>
      </c>
      <c r="N3" s="8">
        <v>200</v>
      </c>
      <c r="O3" s="8">
        <v>200</v>
      </c>
      <c r="P3" s="8">
        <v>500</v>
      </c>
      <c r="Q3" s="8">
        <v>500</v>
      </c>
      <c r="R3" s="8">
        <v>200</v>
      </c>
      <c r="S3" s="8">
        <v>75</v>
      </c>
      <c r="T3" s="8">
        <v>200</v>
      </c>
      <c r="U3" s="8">
        <v>200</v>
      </c>
      <c r="V3" s="8">
        <v>100</v>
      </c>
      <c r="W3" s="8">
        <v>200</v>
      </c>
      <c r="X3" s="8">
        <v>200</v>
      </c>
      <c r="Y3" s="8">
        <v>50</v>
      </c>
      <c r="Z3" s="8">
        <v>200</v>
      </c>
      <c r="AA3" s="8">
        <v>100</v>
      </c>
      <c r="AB3" s="8">
        <v>100</v>
      </c>
      <c r="AC3" s="8">
        <v>100</v>
      </c>
      <c r="AD3" s="8">
        <v>500</v>
      </c>
      <c r="AE3" s="8">
        <v>500</v>
      </c>
      <c r="AF3" s="8">
        <v>50</v>
      </c>
      <c r="AG3" s="8">
        <v>150</v>
      </c>
      <c r="AH3" s="8">
        <v>150</v>
      </c>
      <c r="AI3" s="8">
        <v>100</v>
      </c>
      <c r="AJ3" s="8">
        <v>75</v>
      </c>
      <c r="AK3" s="8">
        <v>100</v>
      </c>
      <c r="AL3" s="8">
        <v>150</v>
      </c>
      <c r="AM3" s="8">
        <v>50</v>
      </c>
      <c r="AN3" s="8">
        <v>200</v>
      </c>
      <c r="AO3" s="8">
        <v>200</v>
      </c>
      <c r="AP3" s="8">
        <v>50</v>
      </c>
      <c r="AQ3" s="8">
        <v>20</v>
      </c>
      <c r="AR3" s="8">
        <v>20</v>
      </c>
      <c r="AS3" s="8">
        <v>20</v>
      </c>
      <c r="AT3" s="8">
        <v>500</v>
      </c>
      <c r="AU3" s="8">
        <v>200</v>
      </c>
      <c r="AV3" s="8">
        <v>50</v>
      </c>
      <c r="AW3" s="8">
        <v>200</v>
      </c>
      <c r="AX3" s="8">
        <v>200</v>
      </c>
      <c r="AY3" s="8">
        <v>30</v>
      </c>
      <c r="AZ3" s="8">
        <v>500</v>
      </c>
      <c r="BA3" s="8">
        <v>500</v>
      </c>
      <c r="BB3" s="8">
        <v>500</v>
      </c>
      <c r="BC3" s="8">
        <v>150</v>
      </c>
      <c r="BD3" s="8">
        <v>100</v>
      </c>
      <c r="BE3" s="8">
        <v>100</v>
      </c>
      <c r="BF3" s="8">
        <v>40</v>
      </c>
      <c r="BG3" s="8">
        <v>500</v>
      </c>
      <c r="BH3" s="8">
        <v>20</v>
      </c>
      <c r="BI3" s="8">
        <v>150</v>
      </c>
      <c r="BJ3" s="8">
        <v>500</v>
      </c>
      <c r="BK3" s="8">
        <v>20</v>
      </c>
      <c r="BL3" s="8">
        <v>200</v>
      </c>
      <c r="BM3" s="8">
        <v>40</v>
      </c>
      <c r="BN3" s="8">
        <v>50</v>
      </c>
      <c r="BO3" s="8">
        <v>150</v>
      </c>
      <c r="BP3" s="8">
        <v>20</v>
      </c>
      <c r="BQ3" s="8">
        <v>40</v>
      </c>
      <c r="BR3" s="8">
        <v>200</v>
      </c>
      <c r="BS3" s="8">
        <v>200</v>
      </c>
      <c r="BT3" s="8">
        <v>500</v>
      </c>
      <c r="BU3" s="8">
        <v>20</v>
      </c>
      <c r="BV3" s="8">
        <v>200</v>
      </c>
      <c r="BW3" s="8">
        <v>100</v>
      </c>
      <c r="BX3" s="8">
        <v>20</v>
      </c>
      <c r="BY3" s="8">
        <v>500</v>
      </c>
      <c r="BZ3" s="8">
        <v>200</v>
      </c>
      <c r="CA3" s="8">
        <v>500</v>
      </c>
      <c r="CB3" s="8">
        <v>200</v>
      </c>
      <c r="CC3" s="8">
        <v>20</v>
      </c>
      <c r="CD3" s="8">
        <v>75</v>
      </c>
      <c r="CE3" s="8">
        <v>100</v>
      </c>
      <c r="CF3" s="8">
        <v>20</v>
      </c>
      <c r="CG3" s="8">
        <v>150</v>
      </c>
      <c r="CH3" s="8">
        <v>40</v>
      </c>
      <c r="CI3" s="8">
        <v>200</v>
      </c>
      <c r="CJ3" s="8">
        <v>100</v>
      </c>
      <c r="CK3" s="8">
        <v>100</v>
      </c>
      <c r="CL3" s="8">
        <v>20</v>
      </c>
      <c r="CM3" s="8">
        <v>50</v>
      </c>
      <c r="CN3" s="8">
        <v>200</v>
      </c>
      <c r="CO3" s="8">
        <v>20</v>
      </c>
      <c r="CP3" s="8">
        <v>150</v>
      </c>
      <c r="CQ3" s="8">
        <v>150</v>
      </c>
      <c r="CR3" s="8">
        <v>100</v>
      </c>
      <c r="CS3" s="8">
        <v>100</v>
      </c>
      <c r="CT3" s="8">
        <v>150</v>
      </c>
      <c r="CU3" s="8">
        <v>20</v>
      </c>
      <c r="CV3" s="8">
        <v>200</v>
      </c>
      <c r="CW3" s="8">
        <v>20</v>
      </c>
      <c r="CX3" s="8">
        <v>50</v>
      </c>
      <c r="CY3" s="8">
        <v>50</v>
      </c>
      <c r="CZ3" s="8">
        <v>30</v>
      </c>
      <c r="DA3" s="8">
        <v>50</v>
      </c>
      <c r="DB3" s="8">
        <v>40</v>
      </c>
      <c r="DC3" s="8">
        <v>500</v>
      </c>
      <c r="DD3" s="8">
        <v>30</v>
      </c>
      <c r="DE3" s="8">
        <v>30</v>
      </c>
      <c r="DF3" s="8">
        <v>150</v>
      </c>
      <c r="DG3" s="8">
        <v>100</v>
      </c>
      <c r="DH3" s="8">
        <v>200</v>
      </c>
      <c r="DI3" s="8">
        <v>20</v>
      </c>
      <c r="DJ3" s="8">
        <v>20</v>
      </c>
      <c r="DK3" s="8">
        <v>200</v>
      </c>
      <c r="DL3" s="8">
        <v>30</v>
      </c>
      <c r="DM3" s="8">
        <v>75</v>
      </c>
      <c r="DN3" s="8">
        <v>150</v>
      </c>
      <c r="DO3" s="8">
        <v>150</v>
      </c>
      <c r="DP3" s="8">
        <v>50</v>
      </c>
      <c r="DQ3" s="8">
        <v>50</v>
      </c>
      <c r="DR3" s="8">
        <v>20</v>
      </c>
      <c r="DS3" s="8">
        <v>100</v>
      </c>
      <c r="DT3" s="8">
        <v>100</v>
      </c>
      <c r="DU3" s="8">
        <v>20</v>
      </c>
      <c r="DV3" s="8">
        <v>40</v>
      </c>
    </row>
    <row r="4" spans="1:135" x14ac:dyDescent="0.4">
      <c r="A4" s="17"/>
      <c r="B4" s="3" t="s">
        <v>1</v>
      </c>
      <c r="C4" s="3" t="str">
        <f>"=16"</f>
        <v>=16</v>
      </c>
      <c r="D4" s="3" t="s">
        <v>45</v>
      </c>
      <c r="E4" s="3">
        <v>16</v>
      </c>
      <c r="F4" s="3" t="s">
        <v>47</v>
      </c>
      <c r="G4" s="3">
        <f t="shared" si="0"/>
        <v>16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8">
        <v>1</v>
      </c>
      <c r="BB4" s="8">
        <v>1</v>
      </c>
      <c r="BC4" s="8">
        <v>1</v>
      </c>
      <c r="BD4" s="8">
        <v>1</v>
      </c>
      <c r="BE4" s="8">
        <v>1</v>
      </c>
      <c r="BF4" s="8">
        <v>1</v>
      </c>
      <c r="BG4" s="8">
        <v>1</v>
      </c>
      <c r="BH4" s="8">
        <v>1</v>
      </c>
      <c r="BI4" s="8">
        <v>1</v>
      </c>
      <c r="BJ4" s="8">
        <v>1</v>
      </c>
      <c r="BK4" s="8">
        <v>1</v>
      </c>
      <c r="BL4" s="8">
        <v>1</v>
      </c>
      <c r="BM4" s="8">
        <v>1</v>
      </c>
      <c r="BN4" s="8">
        <v>1</v>
      </c>
      <c r="BO4" s="8">
        <v>1</v>
      </c>
      <c r="BP4" s="8">
        <v>1</v>
      </c>
      <c r="BQ4" s="8">
        <v>1</v>
      </c>
      <c r="BR4" s="8">
        <v>1</v>
      </c>
      <c r="BS4" s="8">
        <v>1</v>
      </c>
      <c r="BT4" s="8">
        <v>1</v>
      </c>
      <c r="BU4" s="8">
        <v>1</v>
      </c>
      <c r="BV4" s="8">
        <v>1</v>
      </c>
      <c r="BW4" s="8">
        <v>1</v>
      </c>
      <c r="BX4" s="8">
        <v>1</v>
      </c>
      <c r="BY4" s="8">
        <v>1</v>
      </c>
      <c r="BZ4" s="8">
        <v>1</v>
      </c>
      <c r="CA4" s="8">
        <v>1</v>
      </c>
      <c r="CB4" s="8">
        <v>1</v>
      </c>
      <c r="CC4" s="8">
        <v>1</v>
      </c>
      <c r="CD4" s="8">
        <v>1</v>
      </c>
      <c r="CE4" s="8">
        <v>1</v>
      </c>
      <c r="CF4" s="8">
        <v>1</v>
      </c>
      <c r="CG4" s="8">
        <v>1</v>
      </c>
      <c r="CH4" s="8">
        <v>1</v>
      </c>
      <c r="CI4" s="8">
        <v>1</v>
      </c>
      <c r="CJ4" s="8">
        <v>1</v>
      </c>
      <c r="CK4" s="8">
        <v>1</v>
      </c>
      <c r="CL4" s="8">
        <v>1</v>
      </c>
      <c r="CM4" s="8">
        <v>1</v>
      </c>
      <c r="CN4" s="8">
        <v>1</v>
      </c>
      <c r="CO4" s="8">
        <v>1</v>
      </c>
      <c r="CP4" s="8">
        <v>1</v>
      </c>
      <c r="CQ4" s="8">
        <v>1</v>
      </c>
      <c r="CR4" s="8">
        <v>1</v>
      </c>
      <c r="CS4" s="8">
        <v>1</v>
      </c>
      <c r="CT4" s="8">
        <v>1</v>
      </c>
      <c r="CU4" s="8">
        <v>1</v>
      </c>
      <c r="CV4" s="8">
        <v>1</v>
      </c>
      <c r="CW4" s="8">
        <v>1</v>
      </c>
      <c r="CX4" s="8">
        <v>1</v>
      </c>
      <c r="CY4" s="8">
        <v>1</v>
      </c>
      <c r="CZ4" s="8">
        <v>1</v>
      </c>
      <c r="DA4" s="8">
        <v>1</v>
      </c>
      <c r="DB4" s="8">
        <v>1</v>
      </c>
      <c r="DC4" s="8">
        <v>1</v>
      </c>
      <c r="DD4" s="8">
        <v>1</v>
      </c>
      <c r="DE4" s="8">
        <v>1</v>
      </c>
      <c r="DF4" s="8">
        <v>1</v>
      </c>
      <c r="DG4" s="8">
        <v>1</v>
      </c>
      <c r="DH4" s="8">
        <v>1</v>
      </c>
      <c r="DI4" s="8">
        <v>1</v>
      </c>
      <c r="DJ4" s="8">
        <v>1</v>
      </c>
      <c r="DK4" s="8">
        <v>1</v>
      </c>
      <c r="DL4" s="8">
        <v>1</v>
      </c>
      <c r="DM4" s="8">
        <v>1</v>
      </c>
      <c r="DN4" s="8">
        <v>1</v>
      </c>
      <c r="DO4" s="8">
        <v>1</v>
      </c>
      <c r="DP4" s="8">
        <v>1</v>
      </c>
      <c r="DQ4" s="8">
        <v>1</v>
      </c>
      <c r="DR4" s="8">
        <v>1</v>
      </c>
      <c r="DS4" s="8">
        <v>1</v>
      </c>
      <c r="DT4" s="8">
        <v>1</v>
      </c>
      <c r="DU4" s="8">
        <v>1</v>
      </c>
      <c r="DV4" s="8">
        <v>1</v>
      </c>
    </row>
    <row r="5" spans="1:135" x14ac:dyDescent="0.4">
      <c r="A5" s="17"/>
      <c r="B5" s="3" t="s">
        <v>4</v>
      </c>
      <c r="C5" s="3" t="s">
        <v>8</v>
      </c>
      <c r="D5" s="3" t="s">
        <v>5</v>
      </c>
      <c r="E5" s="3">
        <v>5</v>
      </c>
      <c r="F5" s="3" t="s">
        <v>48</v>
      </c>
      <c r="G5" s="3">
        <f t="shared" si="0"/>
        <v>5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1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1</v>
      </c>
      <c r="BP5" s="8">
        <v>0</v>
      </c>
      <c r="BQ5" s="8">
        <v>0</v>
      </c>
      <c r="BR5" s="8">
        <v>1</v>
      </c>
      <c r="BS5" s="8">
        <v>0</v>
      </c>
      <c r="BT5" s="8">
        <v>1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1</v>
      </c>
      <c r="CB5" s="8">
        <v>1</v>
      </c>
      <c r="CC5" s="8">
        <v>0</v>
      </c>
      <c r="CD5" s="8">
        <v>0</v>
      </c>
      <c r="CE5" s="8">
        <v>0</v>
      </c>
      <c r="CF5" s="8">
        <v>1</v>
      </c>
      <c r="CG5" s="8">
        <v>1</v>
      </c>
      <c r="CH5" s="8">
        <v>0</v>
      </c>
      <c r="CI5" s="8">
        <v>1</v>
      </c>
      <c r="CJ5" s="8">
        <v>0</v>
      </c>
      <c r="CK5" s="8">
        <v>1</v>
      </c>
      <c r="CL5" s="8">
        <v>0</v>
      </c>
      <c r="CM5" s="8">
        <v>1</v>
      </c>
      <c r="CN5" s="8">
        <v>1</v>
      </c>
      <c r="CO5" s="8">
        <v>0</v>
      </c>
      <c r="CP5" s="8">
        <v>0</v>
      </c>
      <c r="CQ5" s="8">
        <v>1</v>
      </c>
      <c r="CR5" s="8">
        <v>1</v>
      </c>
      <c r="CS5" s="8">
        <v>1</v>
      </c>
      <c r="CT5" s="8">
        <v>1</v>
      </c>
      <c r="CU5" s="8">
        <v>0</v>
      </c>
      <c r="CV5" s="8">
        <v>0</v>
      </c>
      <c r="CW5" s="8">
        <v>0</v>
      </c>
      <c r="CX5" s="8">
        <v>1</v>
      </c>
      <c r="CY5" s="8">
        <v>0</v>
      </c>
      <c r="CZ5" s="8">
        <v>1</v>
      </c>
      <c r="DA5" s="8">
        <v>1</v>
      </c>
      <c r="DB5" s="8">
        <v>1</v>
      </c>
      <c r="DC5" s="8">
        <v>1</v>
      </c>
      <c r="DD5" s="8">
        <v>1</v>
      </c>
      <c r="DE5" s="8">
        <v>1</v>
      </c>
      <c r="DF5" s="8">
        <v>1</v>
      </c>
      <c r="DG5" s="8">
        <v>1</v>
      </c>
      <c r="DH5" s="8">
        <v>1</v>
      </c>
      <c r="DI5" s="8">
        <v>0</v>
      </c>
      <c r="DJ5" s="8">
        <v>0</v>
      </c>
      <c r="DK5" s="8">
        <v>1</v>
      </c>
      <c r="DL5" s="8">
        <v>1</v>
      </c>
      <c r="DM5" s="8">
        <v>1</v>
      </c>
      <c r="DN5" s="8">
        <v>1</v>
      </c>
      <c r="DO5" s="8">
        <v>1</v>
      </c>
      <c r="DP5" s="8">
        <v>1</v>
      </c>
      <c r="DQ5" s="8">
        <v>1</v>
      </c>
      <c r="DR5" s="8">
        <v>1</v>
      </c>
      <c r="DS5" s="8">
        <v>1</v>
      </c>
      <c r="DT5" s="8">
        <v>1</v>
      </c>
      <c r="DU5" s="8">
        <v>1</v>
      </c>
      <c r="DV5" s="8">
        <v>1</v>
      </c>
    </row>
    <row r="6" spans="1:135" x14ac:dyDescent="0.4">
      <c r="A6" s="17"/>
      <c r="B6" s="3" t="s">
        <v>6</v>
      </c>
      <c r="C6" s="3" t="s">
        <v>9</v>
      </c>
      <c r="D6" s="3" t="s">
        <v>7</v>
      </c>
      <c r="E6" s="3">
        <v>5</v>
      </c>
      <c r="F6" s="3" t="s">
        <v>48</v>
      </c>
      <c r="G6" s="3">
        <f t="shared" si="0"/>
        <v>7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0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1</v>
      </c>
      <c r="Y6" s="8">
        <v>0</v>
      </c>
      <c r="Z6" s="8">
        <v>0</v>
      </c>
      <c r="AA6" s="8">
        <v>0</v>
      </c>
      <c r="AB6" s="8">
        <v>1</v>
      </c>
      <c r="AC6" s="8">
        <v>0</v>
      </c>
      <c r="AD6" s="8">
        <v>0</v>
      </c>
      <c r="AE6" s="8">
        <v>1</v>
      </c>
      <c r="AF6" s="8">
        <v>1</v>
      </c>
      <c r="AG6" s="8">
        <v>1</v>
      </c>
      <c r="AH6" s="8">
        <v>1</v>
      </c>
      <c r="AI6" s="8">
        <v>0</v>
      </c>
      <c r="AJ6" s="8">
        <v>0</v>
      </c>
      <c r="AK6" s="8">
        <v>0</v>
      </c>
      <c r="AL6" s="8">
        <v>1</v>
      </c>
      <c r="AM6" s="8">
        <v>1</v>
      </c>
      <c r="AN6" s="8">
        <v>0</v>
      </c>
      <c r="AO6" s="8">
        <v>0</v>
      </c>
      <c r="AP6" s="8">
        <v>1</v>
      </c>
      <c r="AQ6" s="8">
        <v>0</v>
      </c>
      <c r="AR6" s="8">
        <v>1</v>
      </c>
      <c r="AS6" s="8">
        <v>1</v>
      </c>
      <c r="AT6" s="8">
        <v>1</v>
      </c>
      <c r="AU6" s="8">
        <v>0</v>
      </c>
      <c r="AV6" s="8">
        <v>0</v>
      </c>
      <c r="AW6" s="8">
        <v>0</v>
      </c>
      <c r="AX6" s="8">
        <v>1</v>
      </c>
      <c r="AY6" s="8">
        <v>1</v>
      </c>
      <c r="AZ6" s="8">
        <v>0</v>
      </c>
      <c r="BA6" s="8">
        <v>0</v>
      </c>
      <c r="BB6" s="8">
        <v>1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1</v>
      </c>
      <c r="BI6" s="8">
        <v>1</v>
      </c>
      <c r="BJ6" s="8">
        <v>0</v>
      </c>
      <c r="BK6" s="8">
        <v>1</v>
      </c>
      <c r="BL6" s="8">
        <v>1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1</v>
      </c>
      <c r="BZ6" s="8">
        <v>0</v>
      </c>
      <c r="CA6" s="8">
        <v>0</v>
      </c>
      <c r="CB6" s="8">
        <v>0</v>
      </c>
      <c r="CC6" s="8">
        <v>1</v>
      </c>
      <c r="CD6" s="8">
        <v>0</v>
      </c>
      <c r="CE6" s="8">
        <v>0</v>
      </c>
      <c r="CF6" s="8">
        <v>0</v>
      </c>
      <c r="CG6" s="8">
        <v>0</v>
      </c>
      <c r="CH6" s="8">
        <v>1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1</v>
      </c>
      <c r="CP6" s="8">
        <v>1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1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</row>
    <row r="7" spans="1:135" x14ac:dyDescent="0.4">
      <c r="A7" s="17"/>
      <c r="B7" s="3" t="s">
        <v>10</v>
      </c>
      <c r="C7" s="3" t="s">
        <v>11</v>
      </c>
      <c r="D7" s="3" t="s">
        <v>12</v>
      </c>
      <c r="E7" s="3">
        <v>1</v>
      </c>
      <c r="F7" s="3" t="s">
        <v>48</v>
      </c>
      <c r="G7" s="3">
        <f t="shared" si="0"/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0</v>
      </c>
      <c r="Y7" s="8">
        <v>1</v>
      </c>
      <c r="Z7" s="8">
        <v>0</v>
      </c>
      <c r="AA7" s="8">
        <v>1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1</v>
      </c>
      <c r="AJ7" s="8">
        <v>1</v>
      </c>
      <c r="AK7" s="8">
        <v>1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1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1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1</v>
      </c>
      <c r="BQ7" s="8">
        <v>1</v>
      </c>
      <c r="BR7" s="8">
        <v>0</v>
      </c>
      <c r="BS7" s="8">
        <v>0</v>
      </c>
      <c r="BT7" s="8">
        <v>0</v>
      </c>
      <c r="BU7" s="8">
        <v>1</v>
      </c>
      <c r="BV7" s="8">
        <v>0</v>
      </c>
      <c r="BW7" s="8">
        <v>1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</row>
    <row r="8" spans="1:135" x14ac:dyDescent="0.4">
      <c r="A8" s="17"/>
      <c r="B8" s="13" t="s">
        <v>13</v>
      </c>
      <c r="C8" s="4" t="s">
        <v>15</v>
      </c>
      <c r="D8" s="4" t="s">
        <v>16</v>
      </c>
      <c r="E8" s="3">
        <v>2</v>
      </c>
      <c r="F8" s="3" t="s">
        <v>48</v>
      </c>
      <c r="G8" s="3">
        <f t="shared" si="0"/>
        <v>3</v>
      </c>
      <c r="H8" s="8">
        <v>1</v>
      </c>
      <c r="I8" s="8">
        <v>0</v>
      </c>
      <c r="J8" s="9">
        <v>0</v>
      </c>
      <c r="K8" s="8">
        <v>1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1</v>
      </c>
      <c r="AD8" s="8">
        <v>1</v>
      </c>
      <c r="AE8" s="8">
        <v>0</v>
      </c>
      <c r="AF8" s="8">
        <v>0</v>
      </c>
      <c r="AG8" s="8">
        <v>0</v>
      </c>
      <c r="AH8" s="8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1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1</v>
      </c>
      <c r="BF8" s="8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1</v>
      </c>
      <c r="BO8" s="8">
        <v>0</v>
      </c>
      <c r="BP8" s="8">
        <v>0</v>
      </c>
      <c r="BQ8" s="8">
        <v>1</v>
      </c>
      <c r="BR8" s="8">
        <v>0</v>
      </c>
      <c r="BS8" s="8">
        <v>1</v>
      </c>
      <c r="BT8" s="8">
        <v>0</v>
      </c>
      <c r="BU8" s="8">
        <v>1</v>
      </c>
      <c r="BV8" s="8">
        <v>0</v>
      </c>
      <c r="BW8" s="8">
        <v>0</v>
      </c>
      <c r="BX8" s="8">
        <v>0</v>
      </c>
      <c r="BY8" s="8">
        <v>1</v>
      </c>
      <c r="BZ8" s="8">
        <v>0</v>
      </c>
      <c r="CA8" s="8">
        <v>0</v>
      </c>
      <c r="CB8" s="8">
        <v>0</v>
      </c>
      <c r="CC8" s="8">
        <v>1</v>
      </c>
      <c r="CD8" s="8">
        <v>0</v>
      </c>
      <c r="CE8" s="8">
        <v>0</v>
      </c>
      <c r="CF8" s="8">
        <v>1</v>
      </c>
      <c r="CG8" s="8">
        <v>0</v>
      </c>
      <c r="CH8" s="8">
        <v>0</v>
      </c>
      <c r="CI8" s="8">
        <v>1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1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1</v>
      </c>
      <c r="DP8" s="8">
        <v>0</v>
      </c>
      <c r="DQ8" s="8">
        <v>1</v>
      </c>
      <c r="DR8" s="8">
        <v>0</v>
      </c>
      <c r="DS8" s="8">
        <v>1</v>
      </c>
      <c r="DT8" s="8">
        <v>0</v>
      </c>
      <c r="DU8" s="8">
        <v>0</v>
      </c>
      <c r="DV8" s="8">
        <v>1</v>
      </c>
      <c r="DW8" s="6"/>
      <c r="DX8" s="6"/>
      <c r="DY8" s="6"/>
      <c r="DZ8" s="6"/>
      <c r="EA8" s="6"/>
      <c r="EB8" s="6"/>
      <c r="EC8" s="6"/>
      <c r="ED8" s="6"/>
      <c r="EE8" s="6"/>
    </row>
    <row r="9" spans="1:135" x14ac:dyDescent="0.4">
      <c r="A9" s="17"/>
      <c r="B9" s="13" t="s">
        <v>14</v>
      </c>
      <c r="C9" s="4" t="s">
        <v>15</v>
      </c>
      <c r="D9" s="4" t="s">
        <v>17</v>
      </c>
      <c r="E9" s="3">
        <v>2</v>
      </c>
      <c r="F9" s="3" t="s">
        <v>48</v>
      </c>
      <c r="G9" s="3">
        <f t="shared" si="0"/>
        <v>13</v>
      </c>
      <c r="H9" s="8">
        <v>0</v>
      </c>
      <c r="I9" s="8">
        <v>1</v>
      </c>
      <c r="J9" s="8">
        <v>1</v>
      </c>
      <c r="K9" s="8">
        <v>0</v>
      </c>
      <c r="L9" s="8">
        <v>0</v>
      </c>
      <c r="M9" s="8">
        <v>1</v>
      </c>
      <c r="N9" s="8">
        <v>0</v>
      </c>
      <c r="O9" s="8">
        <v>0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0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0</v>
      </c>
      <c r="AD9" s="8">
        <v>0</v>
      </c>
      <c r="AE9" s="8">
        <v>1</v>
      </c>
      <c r="AF9" s="8">
        <v>1</v>
      </c>
      <c r="AG9" s="8">
        <v>1</v>
      </c>
      <c r="AH9" s="8">
        <v>0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1</v>
      </c>
      <c r="AW9" s="8">
        <v>0</v>
      </c>
      <c r="AX9" s="8">
        <v>1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  <c r="BE9" s="8">
        <v>0</v>
      </c>
      <c r="BF9" s="8">
        <v>0</v>
      </c>
      <c r="BG9" s="8">
        <v>1</v>
      </c>
      <c r="BH9" s="8">
        <v>1</v>
      </c>
      <c r="BI9" s="8">
        <v>1</v>
      </c>
      <c r="BJ9" s="8">
        <v>1</v>
      </c>
      <c r="BK9" s="8">
        <v>1</v>
      </c>
      <c r="BL9" s="8">
        <v>1</v>
      </c>
      <c r="BM9" s="8">
        <v>1</v>
      </c>
      <c r="BN9" s="8">
        <v>0</v>
      </c>
      <c r="BO9" s="8">
        <v>1</v>
      </c>
      <c r="BP9" s="8">
        <v>1</v>
      </c>
      <c r="BQ9" s="8">
        <v>0</v>
      </c>
      <c r="BR9" s="8">
        <v>1</v>
      </c>
      <c r="BS9" s="8">
        <v>0</v>
      </c>
      <c r="BT9" s="8">
        <v>1</v>
      </c>
      <c r="BU9" s="8">
        <v>0</v>
      </c>
      <c r="BV9" s="8">
        <v>1</v>
      </c>
      <c r="BW9" s="8">
        <v>1</v>
      </c>
      <c r="BX9" s="8">
        <v>1</v>
      </c>
      <c r="BY9" s="8">
        <v>0</v>
      </c>
      <c r="BZ9" s="8">
        <v>1</v>
      </c>
      <c r="CA9" s="8">
        <v>1</v>
      </c>
      <c r="CB9" s="8">
        <v>1</v>
      </c>
      <c r="CC9" s="8">
        <v>0</v>
      </c>
      <c r="CD9" s="8">
        <v>1</v>
      </c>
      <c r="CE9" s="8">
        <v>1</v>
      </c>
      <c r="CF9" s="8">
        <v>0</v>
      </c>
      <c r="CG9" s="8">
        <v>1</v>
      </c>
      <c r="CH9" s="8">
        <v>1</v>
      </c>
      <c r="CI9" s="8">
        <v>0</v>
      </c>
      <c r="CJ9" s="8">
        <v>1</v>
      </c>
      <c r="CK9" s="8">
        <v>1</v>
      </c>
      <c r="CL9" s="8">
        <v>1</v>
      </c>
      <c r="CM9" s="8">
        <v>1</v>
      </c>
      <c r="CN9" s="8">
        <v>1</v>
      </c>
      <c r="CO9" s="8">
        <v>1</v>
      </c>
      <c r="CP9" s="8">
        <v>1</v>
      </c>
      <c r="CQ9" s="8">
        <v>1</v>
      </c>
      <c r="CR9" s="8">
        <v>1</v>
      </c>
      <c r="CS9" s="8">
        <v>1</v>
      </c>
      <c r="CT9" s="8">
        <v>1</v>
      </c>
      <c r="CU9" s="8">
        <v>1</v>
      </c>
      <c r="CV9" s="8">
        <v>1</v>
      </c>
      <c r="CW9" s="8">
        <v>1</v>
      </c>
      <c r="CX9" s="8">
        <v>1</v>
      </c>
      <c r="CY9" s="8">
        <v>1</v>
      </c>
      <c r="CZ9" s="8">
        <v>1</v>
      </c>
      <c r="DA9" s="8">
        <v>1</v>
      </c>
      <c r="DB9" s="8">
        <v>1</v>
      </c>
      <c r="DC9" s="8">
        <v>1</v>
      </c>
      <c r="DD9" s="8">
        <v>1</v>
      </c>
      <c r="DE9" s="8">
        <v>1</v>
      </c>
      <c r="DF9" s="8"/>
      <c r="DG9" s="8">
        <v>1</v>
      </c>
      <c r="DH9" s="8">
        <v>1</v>
      </c>
      <c r="DI9" s="8">
        <v>1</v>
      </c>
      <c r="DJ9" s="8">
        <v>1</v>
      </c>
      <c r="DK9" s="8">
        <v>1</v>
      </c>
      <c r="DL9" s="8">
        <v>1</v>
      </c>
      <c r="DM9" s="8">
        <v>1</v>
      </c>
      <c r="DN9" s="8">
        <v>1</v>
      </c>
      <c r="DO9" s="8">
        <v>0</v>
      </c>
      <c r="DP9" s="8">
        <v>1</v>
      </c>
      <c r="DQ9" s="8">
        <v>0</v>
      </c>
      <c r="DR9" s="8">
        <v>1</v>
      </c>
      <c r="DS9" s="8">
        <v>0</v>
      </c>
      <c r="DT9" s="8">
        <v>1</v>
      </c>
      <c r="DU9" s="8">
        <v>1</v>
      </c>
      <c r="DV9" s="8">
        <v>0</v>
      </c>
      <c r="DW9" s="6"/>
      <c r="DX9" s="6"/>
      <c r="DY9" s="6"/>
      <c r="DZ9" s="6"/>
      <c r="EA9" s="6"/>
      <c r="EB9" s="6"/>
      <c r="EC9" s="6"/>
      <c r="ED9" s="6"/>
      <c r="EE9" s="6"/>
    </row>
    <row r="10" spans="1:135" x14ac:dyDescent="0.4">
      <c r="A10" s="17"/>
      <c r="B10" s="13" t="s">
        <v>18</v>
      </c>
      <c r="C10" s="4" t="s">
        <v>15</v>
      </c>
      <c r="D10" s="4" t="s">
        <v>19</v>
      </c>
      <c r="E10" s="3">
        <v>2</v>
      </c>
      <c r="F10" s="3" t="s">
        <v>48</v>
      </c>
      <c r="G10" s="3">
        <f>SUMPRODUCT($H$2:$EE$2,H10:EE10,H5:EE5)</f>
        <v>3</v>
      </c>
      <c r="H10" s="8">
        <v>1</v>
      </c>
      <c r="I10" s="8">
        <v>0</v>
      </c>
      <c r="J10" s="9">
        <v>0</v>
      </c>
      <c r="K10" s="9">
        <v>0</v>
      </c>
      <c r="L10" s="8">
        <v>1</v>
      </c>
      <c r="M10" s="8">
        <v>0</v>
      </c>
      <c r="N10" s="8">
        <v>1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1</v>
      </c>
      <c r="AD10" s="8">
        <v>1</v>
      </c>
      <c r="AE10" s="8">
        <v>0</v>
      </c>
      <c r="AF10" s="8">
        <v>0</v>
      </c>
      <c r="AG10" s="8">
        <v>0</v>
      </c>
      <c r="AH10" s="8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1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8">
        <v>0</v>
      </c>
      <c r="BB10" s="8">
        <v>0</v>
      </c>
      <c r="BC10" s="8">
        <v>0</v>
      </c>
      <c r="BD10" s="8">
        <v>1</v>
      </c>
      <c r="BE10" s="8">
        <v>1</v>
      </c>
      <c r="BF10" s="8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1</v>
      </c>
      <c r="BP10" s="8">
        <v>0</v>
      </c>
      <c r="BQ10" s="8">
        <v>0</v>
      </c>
      <c r="BR10" s="8">
        <v>1</v>
      </c>
      <c r="BS10" s="8">
        <v>0</v>
      </c>
      <c r="BT10" s="8">
        <v>1</v>
      </c>
      <c r="BU10" s="8">
        <v>0</v>
      </c>
      <c r="BV10" s="8">
        <v>1</v>
      </c>
      <c r="BW10" s="8">
        <v>0</v>
      </c>
      <c r="BX10" s="8">
        <v>1</v>
      </c>
      <c r="BY10" s="8">
        <v>0</v>
      </c>
      <c r="BZ10" s="8">
        <v>0</v>
      </c>
      <c r="CA10" s="8">
        <v>0</v>
      </c>
      <c r="CB10" s="8">
        <v>0</v>
      </c>
      <c r="CC10" s="8">
        <v>1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1</v>
      </c>
      <c r="CM10" s="8">
        <v>0</v>
      </c>
      <c r="CN10" s="8">
        <v>0</v>
      </c>
      <c r="CO10" s="8">
        <v>1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1</v>
      </c>
      <c r="CX10" s="8">
        <v>0</v>
      </c>
      <c r="CY10" s="8">
        <v>0</v>
      </c>
      <c r="CZ10" s="8">
        <v>0</v>
      </c>
      <c r="DA10" s="8">
        <v>0</v>
      </c>
      <c r="DB10" s="8">
        <v>1</v>
      </c>
      <c r="DC10" s="8">
        <v>0</v>
      </c>
      <c r="DD10" s="8">
        <v>0</v>
      </c>
      <c r="DE10" s="8">
        <v>0</v>
      </c>
      <c r="DF10" s="8">
        <v>1</v>
      </c>
      <c r="DG10" s="8">
        <v>1</v>
      </c>
      <c r="DH10" s="8">
        <v>1</v>
      </c>
      <c r="DI10" s="8">
        <v>0</v>
      </c>
      <c r="DJ10" s="8">
        <v>0</v>
      </c>
      <c r="DK10" s="8">
        <v>1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6"/>
      <c r="DX10" s="6"/>
      <c r="DY10" s="6"/>
      <c r="DZ10" s="6"/>
      <c r="EA10" s="6"/>
      <c r="EB10" s="6"/>
      <c r="EC10" s="6"/>
      <c r="ED10" s="6"/>
      <c r="EE10" s="6"/>
    </row>
    <row r="11" spans="1:135" x14ac:dyDescent="0.4">
      <c r="A11" s="17"/>
      <c r="B11" s="14" t="s">
        <v>24</v>
      </c>
      <c r="C11" s="4" t="s">
        <v>15</v>
      </c>
      <c r="D11" s="4" t="s">
        <v>20</v>
      </c>
      <c r="E11" s="3">
        <v>2</v>
      </c>
      <c r="F11" s="3" t="s">
        <v>48</v>
      </c>
      <c r="G11" s="3">
        <f>SUMPRODUCT($H$2:$EE$2,H11:EE11,H5:EE5)</f>
        <v>2</v>
      </c>
      <c r="H11" s="8">
        <v>0</v>
      </c>
      <c r="I11" s="8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  <c r="Y11" s="8">
        <v>0</v>
      </c>
      <c r="Z11" s="8">
        <v>1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8">
        <v>0</v>
      </c>
      <c r="AP11" s="8">
        <v>0</v>
      </c>
      <c r="AQ11" s="8">
        <v>1</v>
      </c>
      <c r="AR11" s="8">
        <v>1</v>
      </c>
      <c r="AS11" s="8">
        <v>0</v>
      </c>
      <c r="AT11" s="8">
        <v>0</v>
      </c>
      <c r="AU11" s="8">
        <v>0</v>
      </c>
      <c r="AV11" s="8">
        <v>1</v>
      </c>
      <c r="AW11" s="8">
        <v>0</v>
      </c>
      <c r="AX11" s="8">
        <v>0</v>
      </c>
      <c r="AY11" s="8">
        <v>0</v>
      </c>
      <c r="AZ11" s="8">
        <v>0</v>
      </c>
      <c r="BA11" s="8">
        <v>1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1</v>
      </c>
      <c r="BH11" s="8">
        <v>1</v>
      </c>
      <c r="BI11" s="8"/>
      <c r="BJ11" s="8">
        <v>1</v>
      </c>
      <c r="BK11" s="8">
        <v>1</v>
      </c>
      <c r="BL11" s="8">
        <v>1</v>
      </c>
      <c r="BM11" s="8">
        <v>1</v>
      </c>
      <c r="BN11" s="8">
        <v>1</v>
      </c>
      <c r="BO11" s="8">
        <v>0</v>
      </c>
      <c r="BP11" s="8">
        <v>0</v>
      </c>
      <c r="BQ11" s="8">
        <v>0</v>
      </c>
      <c r="BR11" s="8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1</v>
      </c>
      <c r="CA11" s="8">
        <v>1</v>
      </c>
      <c r="CB11" s="8">
        <v>1</v>
      </c>
      <c r="CC11" s="8">
        <v>0</v>
      </c>
      <c r="CD11" s="8">
        <v>1</v>
      </c>
      <c r="CE11" s="8">
        <v>1</v>
      </c>
      <c r="CF11" s="8">
        <v>1</v>
      </c>
      <c r="CG11" s="8">
        <v>1</v>
      </c>
      <c r="CH11" s="8">
        <v>1</v>
      </c>
      <c r="CI11" s="8">
        <v>1</v>
      </c>
      <c r="CJ11" s="8">
        <v>1</v>
      </c>
      <c r="CK11" s="8">
        <v>1</v>
      </c>
      <c r="CL11" s="8">
        <v>0</v>
      </c>
      <c r="CM11" s="8">
        <v>1</v>
      </c>
      <c r="CN11" s="8">
        <v>1</v>
      </c>
      <c r="CO11" s="8">
        <v>0</v>
      </c>
      <c r="CP11" s="8">
        <v>0</v>
      </c>
      <c r="CQ11" s="8">
        <v>1</v>
      </c>
      <c r="CR11" s="8">
        <v>1</v>
      </c>
      <c r="CS11" s="8">
        <v>1</v>
      </c>
      <c r="CT11" s="8">
        <v>1</v>
      </c>
      <c r="CU11" s="8">
        <v>1</v>
      </c>
      <c r="CV11" s="8">
        <v>1</v>
      </c>
      <c r="CW11" s="8">
        <v>0</v>
      </c>
      <c r="CX11" s="8">
        <v>1</v>
      </c>
      <c r="CY11" s="8">
        <v>0</v>
      </c>
      <c r="CZ11" s="8">
        <v>1</v>
      </c>
      <c r="DA11" s="8">
        <v>1</v>
      </c>
      <c r="DB11" s="8">
        <v>0</v>
      </c>
      <c r="DC11" s="8">
        <v>1</v>
      </c>
      <c r="DD11" s="8">
        <v>1</v>
      </c>
      <c r="DE11" s="8">
        <v>1</v>
      </c>
      <c r="DF11" s="8">
        <v>0</v>
      </c>
      <c r="DG11" s="8">
        <v>0</v>
      </c>
      <c r="DH11" s="8">
        <v>0</v>
      </c>
      <c r="DI11" s="8">
        <v>1</v>
      </c>
      <c r="DJ11" s="8">
        <v>1</v>
      </c>
      <c r="DK11" s="8">
        <v>0</v>
      </c>
      <c r="DL11" s="8">
        <v>1</v>
      </c>
      <c r="DM11" s="8">
        <v>1</v>
      </c>
      <c r="DN11" s="8">
        <v>1</v>
      </c>
      <c r="DO11" s="8">
        <v>1</v>
      </c>
      <c r="DP11" s="8">
        <v>1</v>
      </c>
      <c r="DQ11" s="8">
        <v>1</v>
      </c>
      <c r="DR11" s="8">
        <v>1</v>
      </c>
      <c r="DS11" s="8">
        <v>1</v>
      </c>
      <c r="DT11" s="8">
        <v>1</v>
      </c>
      <c r="DU11" s="8">
        <v>1</v>
      </c>
      <c r="DV11" s="8">
        <v>1</v>
      </c>
      <c r="DW11" s="6"/>
      <c r="DX11" s="6"/>
      <c r="DY11" s="6"/>
      <c r="DZ11" s="6"/>
      <c r="EA11" s="6"/>
      <c r="EB11" s="6"/>
      <c r="EC11" s="6"/>
      <c r="ED11" s="6"/>
      <c r="EE11" s="6"/>
    </row>
    <row r="12" spans="1:135" x14ac:dyDescent="0.4">
      <c r="A12" s="17"/>
      <c r="B12" s="3" t="s">
        <v>29</v>
      </c>
      <c r="C12" s="3"/>
      <c r="D12" s="3"/>
      <c r="E12" s="18" t="s">
        <v>53</v>
      </c>
      <c r="F12" s="3" t="s">
        <v>51</v>
      </c>
      <c r="G12" s="3">
        <f>SUMPRODUCT(H2:EE2,H12:EE12)</f>
        <v>2831.1720000000005</v>
      </c>
      <c r="H12" s="8">
        <v>166.90799999999999</v>
      </c>
      <c r="I12" s="8">
        <v>155.78399999999999</v>
      </c>
      <c r="J12" s="8">
        <v>157.06799999999998</v>
      </c>
      <c r="K12" s="8">
        <v>149.51999999999998</v>
      </c>
      <c r="L12" s="8">
        <v>170.55599999999998</v>
      </c>
      <c r="M12" s="8">
        <v>158.148</v>
      </c>
      <c r="N12" s="8">
        <v>181.43999999999997</v>
      </c>
      <c r="O12" s="8">
        <v>146.232</v>
      </c>
      <c r="P12" s="8">
        <v>164.1</v>
      </c>
      <c r="Q12" s="8">
        <v>177.792</v>
      </c>
      <c r="R12" s="8">
        <v>144.708</v>
      </c>
      <c r="S12" s="8">
        <v>174.58799999999999</v>
      </c>
      <c r="T12" s="8">
        <v>151.12799999999999</v>
      </c>
      <c r="U12" s="8">
        <v>157.29600000000002</v>
      </c>
      <c r="V12" s="8">
        <v>166.38</v>
      </c>
      <c r="W12" s="8">
        <v>157.416</v>
      </c>
      <c r="X12" s="8">
        <v>148.06799999999998</v>
      </c>
      <c r="Y12" s="8">
        <v>151.392</v>
      </c>
      <c r="Z12" s="8">
        <v>175.82400000000001</v>
      </c>
      <c r="AA12" s="8">
        <v>140.65199999999999</v>
      </c>
      <c r="AB12" s="8">
        <v>144.13200000000001</v>
      </c>
      <c r="AC12" s="8">
        <v>149.84399999999999</v>
      </c>
      <c r="AD12" s="8">
        <v>147.39599999999999</v>
      </c>
      <c r="AE12" s="8">
        <v>158.04</v>
      </c>
      <c r="AF12" s="8">
        <v>140.74799999999999</v>
      </c>
      <c r="AG12" s="8">
        <v>156.096</v>
      </c>
      <c r="AH12" s="8">
        <v>169.72799999999998</v>
      </c>
      <c r="AI12" s="8">
        <v>156.87599999999998</v>
      </c>
      <c r="AJ12" s="8">
        <v>142.36799999999999</v>
      </c>
      <c r="AK12" s="8">
        <v>149.316</v>
      </c>
      <c r="AL12" s="8">
        <v>153.55199999999999</v>
      </c>
      <c r="AM12" s="8">
        <v>143.49599999999998</v>
      </c>
      <c r="AN12" s="8">
        <v>151.12799999999999</v>
      </c>
      <c r="AO12" s="8">
        <v>197.26799999999997</v>
      </c>
      <c r="AP12" s="8">
        <v>152.364</v>
      </c>
      <c r="AQ12" s="8">
        <v>145.03199999999998</v>
      </c>
      <c r="AR12" s="8">
        <v>159.27599999999998</v>
      </c>
      <c r="AS12" s="8">
        <v>147.99599999999998</v>
      </c>
      <c r="AT12" s="8">
        <v>154.19999999999999</v>
      </c>
      <c r="AU12" s="8">
        <v>169.14</v>
      </c>
      <c r="AV12" s="8">
        <v>152.184</v>
      </c>
      <c r="AW12" s="8">
        <v>158.68800000000002</v>
      </c>
      <c r="AX12" s="8">
        <v>150.768</v>
      </c>
      <c r="AY12" s="8">
        <v>157.93200000000002</v>
      </c>
      <c r="AZ12" s="8">
        <v>153.732</v>
      </c>
      <c r="BA12" s="8">
        <v>208.09199999999998</v>
      </c>
      <c r="BB12" s="8">
        <v>181.43999999999997</v>
      </c>
      <c r="BC12" s="8">
        <v>175.17599999999999</v>
      </c>
      <c r="BD12" s="8">
        <v>136.416</v>
      </c>
      <c r="BE12" s="8">
        <v>156.43200000000002</v>
      </c>
      <c r="BF12" s="8">
        <v>190.09199999999998</v>
      </c>
      <c r="BG12" s="8">
        <v>198.792</v>
      </c>
      <c r="BH12" s="8">
        <v>154.68</v>
      </c>
      <c r="BI12" s="8">
        <v>155.08799999999999</v>
      </c>
      <c r="BJ12" s="8">
        <v>170.93999999999997</v>
      </c>
      <c r="BK12" s="8">
        <v>175.72799999999998</v>
      </c>
      <c r="BL12" s="8">
        <v>189.624</v>
      </c>
      <c r="BM12" s="8">
        <v>167.00399999999999</v>
      </c>
      <c r="BN12" s="8">
        <v>155.72400000000002</v>
      </c>
      <c r="BO12" s="8">
        <v>112.392</v>
      </c>
      <c r="BP12" s="8">
        <v>149.00399999999999</v>
      </c>
      <c r="BQ12" s="8">
        <v>154.96799999999999</v>
      </c>
      <c r="BR12" s="8">
        <v>139.91999999999999</v>
      </c>
      <c r="BS12" s="8">
        <v>171.57599999999999</v>
      </c>
      <c r="BT12" s="8">
        <v>176.73599999999999</v>
      </c>
      <c r="BU12" s="8">
        <v>115.212</v>
      </c>
      <c r="BV12" s="8">
        <v>115.5</v>
      </c>
      <c r="BW12" s="8">
        <v>161.42400000000001</v>
      </c>
      <c r="BX12" s="8">
        <v>182.43600000000001</v>
      </c>
      <c r="BY12" s="8">
        <v>208.22400000000002</v>
      </c>
      <c r="BZ12" s="8">
        <v>148.17599999999999</v>
      </c>
      <c r="CA12" s="8">
        <v>120.75599999999999</v>
      </c>
      <c r="CB12" s="8">
        <v>118.428</v>
      </c>
      <c r="CC12" s="8">
        <v>162.76799999999997</v>
      </c>
      <c r="CD12" s="8">
        <v>164.33999999999997</v>
      </c>
      <c r="CE12" s="8">
        <v>225.44399999999999</v>
      </c>
      <c r="CF12" s="8">
        <v>99.563999999999993</v>
      </c>
      <c r="CG12" s="8">
        <v>131.76</v>
      </c>
      <c r="CH12" s="8">
        <v>161.59199999999998</v>
      </c>
      <c r="CI12" s="8">
        <v>117.53999999999999</v>
      </c>
      <c r="CJ12" s="8">
        <v>215.08799999999999</v>
      </c>
      <c r="CK12" s="8">
        <v>125.32799999999999</v>
      </c>
      <c r="CL12" s="8">
        <v>155.82</v>
      </c>
      <c r="CM12" s="8">
        <v>108.624</v>
      </c>
      <c r="CN12" s="8">
        <v>168</v>
      </c>
      <c r="CO12" s="8">
        <v>94.02</v>
      </c>
      <c r="CP12" s="8">
        <v>177</v>
      </c>
      <c r="CQ12" s="8">
        <v>103.116</v>
      </c>
      <c r="CR12" s="8">
        <v>185.136</v>
      </c>
      <c r="CS12" s="8">
        <v>211.99199999999999</v>
      </c>
      <c r="CT12" s="8">
        <v>124.8</v>
      </c>
      <c r="CU12" s="8">
        <v>165.87599999999998</v>
      </c>
      <c r="CV12" s="8">
        <v>117.444</v>
      </c>
      <c r="CW12" s="8">
        <v>174.99600000000001</v>
      </c>
      <c r="CX12" s="8">
        <v>92.087999999999994</v>
      </c>
      <c r="CY12" s="8">
        <v>120</v>
      </c>
      <c r="CZ12" s="8">
        <v>120</v>
      </c>
      <c r="DA12" s="8">
        <v>89.135999999999996</v>
      </c>
      <c r="DB12" s="8">
        <v>44.567999999999998</v>
      </c>
      <c r="DC12" s="8">
        <v>115.38</v>
      </c>
      <c r="DD12" s="8">
        <v>150</v>
      </c>
      <c r="DE12" s="8">
        <v>82.283999999999992</v>
      </c>
      <c r="DF12" s="8">
        <v>109.08</v>
      </c>
      <c r="DG12" s="8">
        <v>86.399999999999991</v>
      </c>
      <c r="DH12" s="8">
        <v>64.283999999999992</v>
      </c>
      <c r="DI12" s="8">
        <v>62.22</v>
      </c>
      <c r="DJ12" s="8">
        <v>279.99599999999998</v>
      </c>
      <c r="DK12" s="8">
        <v>146.66399999999999</v>
      </c>
      <c r="DL12" s="8">
        <v>83.076000000000008</v>
      </c>
      <c r="DM12" s="8">
        <v>93.323999999999998</v>
      </c>
      <c r="DN12" s="8">
        <v>46.152000000000001</v>
      </c>
      <c r="DO12" s="8">
        <v>75</v>
      </c>
      <c r="DP12" s="8">
        <v>53.327999999999996</v>
      </c>
      <c r="DQ12" s="8">
        <v>120</v>
      </c>
      <c r="DR12" s="8">
        <v>180</v>
      </c>
      <c r="DS12" s="8" t="s">
        <v>61</v>
      </c>
      <c r="DT12" s="8" t="s">
        <v>61</v>
      </c>
      <c r="DU12" s="8" t="s">
        <v>61</v>
      </c>
      <c r="DV12" s="8" t="s">
        <v>61</v>
      </c>
    </row>
    <row r="13" spans="1:135" x14ac:dyDescent="0.4">
      <c r="A13" s="17"/>
      <c r="B13" s="3" t="s">
        <v>52</v>
      </c>
      <c r="C13" s="3"/>
      <c r="D13" s="3"/>
      <c r="E13" s="18"/>
      <c r="F13" s="3" t="s">
        <v>62</v>
      </c>
      <c r="G13" s="3">
        <f>4*SUMPRODUCT(H2:EE2,H13:EE13,H5:EE5)</f>
        <v>2830.4</v>
      </c>
      <c r="H13" s="8">
        <v>147.79999999999998</v>
      </c>
      <c r="I13" s="8">
        <v>175.79999999999998</v>
      </c>
      <c r="J13" s="8">
        <v>159</v>
      </c>
      <c r="K13" s="8">
        <v>1000</v>
      </c>
      <c r="L13" s="8">
        <v>1000</v>
      </c>
      <c r="M13" s="8">
        <v>1000</v>
      </c>
      <c r="N13" s="8">
        <v>158.19999999999999</v>
      </c>
      <c r="O13" s="8">
        <v>165</v>
      </c>
      <c r="P13" s="8">
        <v>1000</v>
      </c>
      <c r="Q13" s="8">
        <v>1000</v>
      </c>
      <c r="R13" s="8">
        <v>100</v>
      </c>
      <c r="S13" s="8">
        <v>147.79999999999998</v>
      </c>
      <c r="T13" s="8">
        <v>1000</v>
      </c>
      <c r="U13" s="8">
        <v>1000</v>
      </c>
      <c r="V13" s="8">
        <v>156.6</v>
      </c>
      <c r="W13" s="8">
        <v>147.4</v>
      </c>
      <c r="X13" s="8">
        <v>163.19999999999999</v>
      </c>
      <c r="Y13" s="8">
        <v>146.6</v>
      </c>
      <c r="Z13" s="8">
        <v>177</v>
      </c>
      <c r="AA13" s="8">
        <v>1000</v>
      </c>
      <c r="AB13" s="8">
        <v>1000</v>
      </c>
      <c r="AC13" s="8">
        <v>145</v>
      </c>
      <c r="AD13" s="8">
        <v>156.19999999999999</v>
      </c>
      <c r="AE13" s="8">
        <v>300</v>
      </c>
      <c r="AF13" s="8">
        <v>243.2</v>
      </c>
      <c r="AG13" s="8">
        <v>186.8</v>
      </c>
      <c r="AH13" s="8">
        <v>1000</v>
      </c>
      <c r="AI13" s="8">
        <v>1000</v>
      </c>
      <c r="AJ13" s="8">
        <v>1000</v>
      </c>
      <c r="AK13" s="8">
        <v>1000</v>
      </c>
      <c r="AL13" s="8">
        <v>320</v>
      </c>
      <c r="AM13" s="8">
        <v>1000</v>
      </c>
      <c r="AN13" s="8">
        <v>163</v>
      </c>
      <c r="AO13" s="8">
        <v>177.39999999999998</v>
      </c>
      <c r="AP13" s="8">
        <v>1000</v>
      </c>
      <c r="AQ13" s="8">
        <v>153.19999999999999</v>
      </c>
      <c r="AR13" s="8">
        <v>1000</v>
      </c>
      <c r="AS13" s="8">
        <v>1000</v>
      </c>
      <c r="AT13" s="8">
        <v>1000</v>
      </c>
      <c r="AU13" s="8">
        <v>139</v>
      </c>
      <c r="AV13" s="8">
        <v>151.19999999999999</v>
      </c>
      <c r="AW13" s="8">
        <v>1000</v>
      </c>
      <c r="AX13" s="8">
        <v>1000</v>
      </c>
      <c r="AY13" s="8">
        <v>160</v>
      </c>
      <c r="AZ13" s="8">
        <v>148.19999999999999</v>
      </c>
      <c r="BA13" s="8">
        <v>170.2</v>
      </c>
      <c r="BB13" s="8">
        <v>1000</v>
      </c>
      <c r="BC13" s="8">
        <v>1000</v>
      </c>
      <c r="BD13" s="8">
        <v>152.6</v>
      </c>
      <c r="BE13" s="8">
        <v>143.4</v>
      </c>
      <c r="BF13" s="8">
        <v>143</v>
      </c>
      <c r="BG13" s="8">
        <v>150.80000000000001</v>
      </c>
      <c r="BH13" s="8">
        <v>60</v>
      </c>
      <c r="BI13" s="8">
        <v>140</v>
      </c>
      <c r="BJ13" s="8">
        <v>181.6</v>
      </c>
      <c r="BK13" s="8">
        <v>240</v>
      </c>
      <c r="BL13" s="8">
        <v>1000</v>
      </c>
      <c r="BM13" s="8">
        <v>166.6</v>
      </c>
      <c r="BN13" s="8">
        <v>151.19999999999999</v>
      </c>
      <c r="BO13" s="8">
        <v>148.19999999999999</v>
      </c>
      <c r="BP13" s="8">
        <v>1000</v>
      </c>
      <c r="BQ13" s="8">
        <v>1000</v>
      </c>
      <c r="BR13" s="8">
        <v>153.4</v>
      </c>
      <c r="BS13" s="8">
        <v>143.6</v>
      </c>
      <c r="BT13" s="8">
        <v>126.4</v>
      </c>
      <c r="BU13" s="8">
        <v>1000</v>
      </c>
      <c r="BV13" s="8">
        <v>131</v>
      </c>
      <c r="BW13" s="8">
        <v>1000</v>
      </c>
      <c r="BX13" s="8">
        <v>161</v>
      </c>
      <c r="BY13" s="8">
        <v>1000</v>
      </c>
      <c r="BZ13" s="8">
        <v>181.4</v>
      </c>
      <c r="CA13" s="8">
        <v>141.6</v>
      </c>
      <c r="CB13" s="8">
        <v>161.20000000000002</v>
      </c>
      <c r="CC13" s="8">
        <v>96</v>
      </c>
      <c r="CD13" s="8">
        <v>168.6</v>
      </c>
      <c r="CE13" s="8">
        <v>168</v>
      </c>
      <c r="CF13" s="8">
        <v>151.6</v>
      </c>
      <c r="CG13" s="8">
        <v>162.19999999999999</v>
      </c>
      <c r="CH13" s="8">
        <v>380</v>
      </c>
      <c r="CI13" s="8">
        <v>143.19999999999999</v>
      </c>
      <c r="CJ13" s="8">
        <v>175.39999999999998</v>
      </c>
      <c r="CK13" s="8">
        <v>167.8</v>
      </c>
      <c r="CL13" s="8">
        <v>145.80000000000001</v>
      </c>
      <c r="CM13" s="8">
        <v>159.19999999999999</v>
      </c>
      <c r="CN13" s="8">
        <v>165.79999999999998</v>
      </c>
      <c r="CO13" s="8">
        <v>1000</v>
      </c>
      <c r="CP13" s="8">
        <v>1000</v>
      </c>
      <c r="CQ13" s="8">
        <v>176.20000000000002</v>
      </c>
      <c r="CR13" s="8">
        <v>166</v>
      </c>
      <c r="CS13" s="8">
        <v>134.19999999999999</v>
      </c>
      <c r="CT13" s="8">
        <v>153.19999999999999</v>
      </c>
      <c r="CU13" s="8">
        <v>170.6</v>
      </c>
      <c r="CV13" s="8">
        <v>175.39999999999998</v>
      </c>
      <c r="CW13" s="8">
        <v>132.20000000000002</v>
      </c>
      <c r="CX13" s="8">
        <v>179.60000000000002</v>
      </c>
      <c r="CY13" s="8">
        <v>150</v>
      </c>
      <c r="CZ13" s="8">
        <v>189.8</v>
      </c>
      <c r="DA13" s="8">
        <v>155.39999999999998</v>
      </c>
      <c r="DB13" s="8">
        <v>141.80000000000001</v>
      </c>
      <c r="DC13" s="8">
        <v>161.4</v>
      </c>
      <c r="DD13" s="8">
        <v>171</v>
      </c>
      <c r="DE13" s="8">
        <v>175.39999999999998</v>
      </c>
      <c r="DF13" s="8">
        <v>166</v>
      </c>
      <c r="DG13" s="8">
        <v>166.20000000000002</v>
      </c>
      <c r="DH13" s="8">
        <v>158</v>
      </c>
      <c r="DI13" s="8">
        <v>160.6</v>
      </c>
      <c r="DJ13" s="8">
        <v>191.6</v>
      </c>
      <c r="DK13" s="8">
        <v>132.4</v>
      </c>
      <c r="DL13" s="8">
        <v>169</v>
      </c>
      <c r="DM13" s="8">
        <v>171.4</v>
      </c>
      <c r="DN13" s="8">
        <v>160</v>
      </c>
      <c r="DO13" s="8">
        <v>175.79999999999998</v>
      </c>
      <c r="DP13" s="8">
        <v>202.8</v>
      </c>
      <c r="DQ13" s="8">
        <v>175</v>
      </c>
      <c r="DR13" s="8">
        <v>165.6</v>
      </c>
      <c r="DS13" s="8">
        <v>142.79999999999998</v>
      </c>
      <c r="DT13" s="8">
        <v>184.20000000000002</v>
      </c>
      <c r="DU13" s="8">
        <v>115</v>
      </c>
      <c r="DV13" s="8">
        <v>181.4</v>
      </c>
    </row>
    <row r="14" spans="1:135" x14ac:dyDescent="0.4">
      <c r="A14" s="17"/>
      <c r="B14" s="3" t="s">
        <v>36</v>
      </c>
      <c r="C14" s="3" t="s">
        <v>38</v>
      </c>
      <c r="D14" s="3" t="s">
        <v>57</v>
      </c>
      <c r="E14" s="3"/>
      <c r="F14" s="3"/>
      <c r="G14" s="3"/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1</v>
      </c>
      <c r="AQ14" s="8">
        <v>1</v>
      </c>
      <c r="AR14" s="8">
        <v>1</v>
      </c>
      <c r="AS14" s="8">
        <v>1</v>
      </c>
      <c r="AT14" s="8">
        <v>1</v>
      </c>
      <c r="AU14" s="8">
        <v>1</v>
      </c>
      <c r="AV14" s="8">
        <v>1</v>
      </c>
      <c r="AW14" s="8">
        <v>1</v>
      </c>
      <c r="AX14" s="8">
        <v>1</v>
      </c>
      <c r="AY14" s="8">
        <v>1</v>
      </c>
      <c r="AZ14" s="8">
        <v>1</v>
      </c>
      <c r="BA14" s="8">
        <v>1</v>
      </c>
      <c r="BB14" s="8">
        <v>1</v>
      </c>
      <c r="BC14" s="8">
        <v>1</v>
      </c>
      <c r="BD14" s="8">
        <v>1</v>
      </c>
      <c r="BE14" s="8">
        <v>1</v>
      </c>
      <c r="BF14" s="8">
        <v>1</v>
      </c>
      <c r="BG14" s="8">
        <v>1</v>
      </c>
      <c r="BH14" s="8">
        <v>1</v>
      </c>
      <c r="BI14" s="8">
        <v>1</v>
      </c>
      <c r="BJ14" s="8">
        <v>1</v>
      </c>
      <c r="BK14" s="8">
        <v>1</v>
      </c>
      <c r="BL14" s="8">
        <v>1</v>
      </c>
      <c r="BM14" s="8">
        <v>1</v>
      </c>
      <c r="BN14" s="8">
        <v>1</v>
      </c>
      <c r="BO14" s="8">
        <v>1</v>
      </c>
      <c r="BP14" s="8">
        <v>1</v>
      </c>
      <c r="BQ14" s="8">
        <v>1</v>
      </c>
      <c r="BR14" s="8">
        <v>1</v>
      </c>
      <c r="BS14" s="8">
        <v>1</v>
      </c>
      <c r="BT14" s="8">
        <v>1</v>
      </c>
      <c r="BU14" s="8">
        <v>1</v>
      </c>
      <c r="BV14" s="8">
        <v>1</v>
      </c>
      <c r="BW14" s="8">
        <v>1</v>
      </c>
      <c r="BX14" s="8">
        <v>1</v>
      </c>
      <c r="BY14" s="8">
        <v>1</v>
      </c>
      <c r="BZ14" s="8">
        <v>1</v>
      </c>
      <c r="CA14" s="8">
        <v>1</v>
      </c>
      <c r="CB14" s="8">
        <v>1</v>
      </c>
      <c r="CC14" s="8">
        <v>1</v>
      </c>
      <c r="CD14" s="8">
        <v>1</v>
      </c>
      <c r="CE14" s="8">
        <v>0</v>
      </c>
      <c r="CF14" s="8">
        <v>1</v>
      </c>
      <c r="CG14" s="8">
        <v>1</v>
      </c>
      <c r="CH14" s="8">
        <v>0</v>
      </c>
      <c r="CI14" s="8">
        <v>1</v>
      </c>
      <c r="CJ14" s="8">
        <v>0</v>
      </c>
      <c r="CK14" s="8">
        <v>1</v>
      </c>
      <c r="CL14" s="8">
        <v>1</v>
      </c>
      <c r="CM14" s="8">
        <v>1</v>
      </c>
      <c r="CN14" s="8">
        <v>1</v>
      </c>
      <c r="CO14" s="8">
        <v>0</v>
      </c>
      <c r="CP14" s="8">
        <v>0</v>
      </c>
      <c r="CQ14" s="8">
        <v>0</v>
      </c>
      <c r="CR14" s="8">
        <v>1</v>
      </c>
      <c r="CS14" s="8">
        <v>0</v>
      </c>
      <c r="CT14" s="8">
        <v>1</v>
      </c>
      <c r="CU14" s="8">
        <v>1</v>
      </c>
      <c r="CV14" s="8">
        <v>1</v>
      </c>
      <c r="CW14" s="8">
        <v>0</v>
      </c>
      <c r="CX14" s="8">
        <v>1</v>
      </c>
      <c r="CY14" s="8">
        <v>0</v>
      </c>
      <c r="CZ14" s="8">
        <v>1</v>
      </c>
      <c r="DA14" s="8">
        <v>1</v>
      </c>
      <c r="DB14" s="8">
        <v>1</v>
      </c>
      <c r="DC14" s="8">
        <v>1</v>
      </c>
      <c r="DD14" s="8">
        <v>0</v>
      </c>
      <c r="DE14" s="8">
        <v>1</v>
      </c>
      <c r="DF14" s="8">
        <v>1</v>
      </c>
      <c r="DG14" s="8">
        <v>1</v>
      </c>
      <c r="DH14" s="8">
        <v>1</v>
      </c>
      <c r="DI14" s="8">
        <v>0</v>
      </c>
      <c r="DJ14" s="8">
        <v>0</v>
      </c>
      <c r="DK14" s="8">
        <v>1</v>
      </c>
      <c r="DL14" s="8">
        <v>1</v>
      </c>
      <c r="DM14" s="8">
        <v>1</v>
      </c>
      <c r="DN14" s="8">
        <v>1</v>
      </c>
      <c r="DO14" s="8">
        <v>1</v>
      </c>
      <c r="DP14" s="8">
        <v>0</v>
      </c>
      <c r="DQ14" s="8">
        <v>1</v>
      </c>
      <c r="DR14" s="8">
        <v>0</v>
      </c>
      <c r="DS14" s="8">
        <v>1</v>
      </c>
      <c r="DT14" s="8">
        <v>0</v>
      </c>
      <c r="DU14" s="8">
        <v>0</v>
      </c>
      <c r="DV14" s="8">
        <v>0</v>
      </c>
    </row>
    <row r="15" spans="1:135" x14ac:dyDescent="0.4">
      <c r="A15" s="17"/>
      <c r="B15" s="3" t="s">
        <v>37</v>
      </c>
      <c r="C15" s="3" t="s">
        <v>38</v>
      </c>
      <c r="D15" s="3" t="s">
        <v>58</v>
      </c>
      <c r="E15" s="3">
        <v>4</v>
      </c>
      <c r="F15" s="3" t="s">
        <v>47</v>
      </c>
      <c r="G15" s="3">
        <f>SUMPRODUCT($H$2:$EE$2,H15:EE15)</f>
        <v>4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1</v>
      </c>
      <c r="CF15" s="8">
        <v>0</v>
      </c>
      <c r="CG15" s="8">
        <v>0</v>
      </c>
      <c r="CH15" s="8">
        <v>1</v>
      </c>
      <c r="CI15" s="8">
        <v>0</v>
      </c>
      <c r="CJ15" s="8">
        <v>1</v>
      </c>
      <c r="CK15" s="8">
        <v>0</v>
      </c>
      <c r="CL15" s="8">
        <v>0</v>
      </c>
      <c r="CM15" s="8">
        <v>0</v>
      </c>
      <c r="CN15" s="8">
        <v>0</v>
      </c>
      <c r="CO15" s="8">
        <v>1</v>
      </c>
      <c r="CP15" s="8">
        <v>1</v>
      </c>
      <c r="CQ15" s="8">
        <v>1</v>
      </c>
      <c r="CR15" s="8">
        <v>0</v>
      </c>
      <c r="CS15" s="8">
        <v>1</v>
      </c>
      <c r="CT15" s="8">
        <v>0</v>
      </c>
      <c r="CU15" s="8">
        <v>0</v>
      </c>
      <c r="CV15" s="8">
        <v>0</v>
      </c>
      <c r="CW15" s="8">
        <v>1</v>
      </c>
      <c r="CX15" s="8">
        <v>0</v>
      </c>
      <c r="CY15" s="8">
        <v>1</v>
      </c>
      <c r="CZ15" s="8">
        <v>0</v>
      </c>
      <c r="DA15" s="8">
        <v>0</v>
      </c>
      <c r="DB15" s="8">
        <v>0</v>
      </c>
      <c r="DC15" s="8">
        <v>0</v>
      </c>
      <c r="DD15" s="8">
        <v>1</v>
      </c>
      <c r="DE15" s="8">
        <v>0</v>
      </c>
      <c r="DF15" s="8">
        <v>0</v>
      </c>
      <c r="DG15" s="8">
        <v>0</v>
      </c>
      <c r="DH15" s="8">
        <v>0</v>
      </c>
      <c r="DI15" s="8">
        <v>1</v>
      </c>
      <c r="DJ15" s="8">
        <v>1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1</v>
      </c>
      <c r="DQ15" s="8">
        <v>0</v>
      </c>
      <c r="DR15" s="8">
        <v>1</v>
      </c>
      <c r="DS15" s="8">
        <v>0</v>
      </c>
      <c r="DT15" s="8">
        <v>1</v>
      </c>
      <c r="DU15" s="8">
        <v>1</v>
      </c>
      <c r="DV15" s="8">
        <v>1</v>
      </c>
    </row>
    <row r="16" spans="1:135" x14ac:dyDescent="0.4">
      <c r="A16" s="17"/>
      <c r="B16" s="3" t="s">
        <v>39</v>
      </c>
      <c r="C16" s="3"/>
      <c r="D16" s="3" t="s">
        <v>42</v>
      </c>
      <c r="E16" s="3"/>
      <c r="F16" s="3"/>
      <c r="G16" s="3"/>
      <c r="H16" s="8">
        <v>1</v>
      </c>
      <c r="I16" s="8">
        <v>1</v>
      </c>
      <c r="J16" s="8">
        <v>1</v>
      </c>
      <c r="K16" s="8">
        <v>1</v>
      </c>
      <c r="L16" s="8">
        <v>0</v>
      </c>
      <c r="M16" s="8">
        <v>1</v>
      </c>
      <c r="N16" s="8">
        <v>0</v>
      </c>
      <c r="O16" s="8">
        <v>1</v>
      </c>
      <c r="P16" s="8">
        <v>1</v>
      </c>
      <c r="Q16" s="8">
        <v>0</v>
      </c>
      <c r="R16" s="8">
        <v>1</v>
      </c>
      <c r="S16" s="8">
        <v>1</v>
      </c>
      <c r="T16" s="8">
        <v>1</v>
      </c>
      <c r="U16" s="8">
        <v>0</v>
      </c>
      <c r="V16" s="8">
        <v>0</v>
      </c>
      <c r="W16" s="8">
        <v>1</v>
      </c>
      <c r="X16" s="8">
        <v>1</v>
      </c>
      <c r="Y16" s="8">
        <v>1</v>
      </c>
      <c r="Z16" s="8">
        <v>0</v>
      </c>
      <c r="AA16" s="8">
        <v>1</v>
      </c>
      <c r="AB16" s="8">
        <v>1</v>
      </c>
      <c r="AC16" s="8">
        <v>0</v>
      </c>
      <c r="AD16" s="8">
        <v>1</v>
      </c>
      <c r="AE16" s="8">
        <v>0</v>
      </c>
      <c r="AF16" s="8">
        <v>1</v>
      </c>
      <c r="AG16" s="8">
        <v>0</v>
      </c>
      <c r="AH16" s="8">
        <v>0</v>
      </c>
      <c r="AI16" s="8">
        <v>1</v>
      </c>
      <c r="AJ16" s="8">
        <v>1</v>
      </c>
      <c r="AK16" s="8">
        <v>1</v>
      </c>
      <c r="AL16" s="8">
        <v>0</v>
      </c>
      <c r="AM16" s="8">
        <v>1</v>
      </c>
      <c r="AN16" s="8">
        <v>0</v>
      </c>
      <c r="AO16" s="8">
        <v>0</v>
      </c>
      <c r="AP16" s="8">
        <v>1</v>
      </c>
      <c r="AQ16" s="8">
        <v>1</v>
      </c>
      <c r="AR16" s="8">
        <v>1</v>
      </c>
      <c r="AS16" s="8">
        <v>1</v>
      </c>
      <c r="AT16" s="8">
        <v>1</v>
      </c>
      <c r="AU16" s="8">
        <v>1</v>
      </c>
      <c r="AV16" s="8">
        <v>1</v>
      </c>
      <c r="AW16" s="8">
        <v>0</v>
      </c>
      <c r="AX16" s="8">
        <v>1</v>
      </c>
      <c r="AY16" s="8">
        <v>1</v>
      </c>
      <c r="AZ16" s="8">
        <v>1</v>
      </c>
      <c r="BA16" s="8">
        <v>0</v>
      </c>
      <c r="BB16" s="8">
        <v>1</v>
      </c>
      <c r="BC16" s="8">
        <v>0</v>
      </c>
      <c r="BD16" s="8">
        <v>1</v>
      </c>
      <c r="BE16" s="8">
        <v>0</v>
      </c>
      <c r="BF16" s="8">
        <v>1</v>
      </c>
      <c r="BG16" s="8">
        <v>0</v>
      </c>
      <c r="BH16" s="8">
        <v>1</v>
      </c>
      <c r="BI16" s="8">
        <v>0</v>
      </c>
      <c r="BJ16" s="8">
        <v>1</v>
      </c>
      <c r="BK16" s="8">
        <v>1</v>
      </c>
      <c r="BL16" s="8">
        <v>0</v>
      </c>
      <c r="BM16" s="8">
        <v>1</v>
      </c>
      <c r="BN16" s="8">
        <v>1</v>
      </c>
      <c r="BO16" s="8">
        <v>1</v>
      </c>
      <c r="BP16" s="8">
        <v>1</v>
      </c>
      <c r="BQ16" s="8">
        <v>1</v>
      </c>
      <c r="BR16" s="8">
        <v>1</v>
      </c>
      <c r="BS16" s="8">
        <v>0</v>
      </c>
      <c r="BT16" s="8">
        <v>0</v>
      </c>
      <c r="BU16" s="8">
        <v>1</v>
      </c>
      <c r="BV16" s="8">
        <v>1</v>
      </c>
      <c r="BW16" s="8">
        <v>0</v>
      </c>
      <c r="BX16" s="8">
        <v>1</v>
      </c>
      <c r="BY16" s="8">
        <v>1</v>
      </c>
      <c r="BZ16" s="8">
        <v>0</v>
      </c>
      <c r="CA16" s="8">
        <v>1</v>
      </c>
      <c r="CB16" s="8">
        <v>0</v>
      </c>
      <c r="CC16" s="8">
        <v>1</v>
      </c>
      <c r="CD16" s="8">
        <v>0</v>
      </c>
      <c r="CE16" s="8">
        <v>0</v>
      </c>
      <c r="CF16" s="8">
        <v>0</v>
      </c>
      <c r="CG16" s="8">
        <v>1</v>
      </c>
      <c r="CH16" s="8">
        <v>1</v>
      </c>
      <c r="CI16" s="8">
        <v>0</v>
      </c>
      <c r="CJ16" s="8">
        <v>0</v>
      </c>
      <c r="CK16" s="8">
        <v>1</v>
      </c>
      <c r="CL16" s="8">
        <v>1</v>
      </c>
      <c r="CM16" s="8">
        <v>1</v>
      </c>
      <c r="CN16" s="8">
        <v>0</v>
      </c>
      <c r="CO16" s="8">
        <v>1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1</v>
      </c>
      <c r="CV16" s="8">
        <v>0</v>
      </c>
      <c r="CW16" s="8">
        <v>1</v>
      </c>
      <c r="CX16" s="8">
        <v>1</v>
      </c>
      <c r="CY16" s="8">
        <v>0</v>
      </c>
      <c r="CZ16" s="8">
        <v>1</v>
      </c>
      <c r="DA16" s="8">
        <v>1</v>
      </c>
      <c r="DB16" s="8">
        <v>1</v>
      </c>
      <c r="DC16" s="8">
        <v>1</v>
      </c>
      <c r="DD16" s="8">
        <v>1</v>
      </c>
      <c r="DE16" s="8">
        <v>1</v>
      </c>
      <c r="DF16" s="8">
        <v>1</v>
      </c>
      <c r="DG16" s="8">
        <v>0</v>
      </c>
      <c r="DH16" s="8">
        <v>1</v>
      </c>
      <c r="DI16" s="8">
        <v>1</v>
      </c>
      <c r="DJ16" s="8">
        <v>1</v>
      </c>
      <c r="DK16" s="8">
        <v>0</v>
      </c>
      <c r="DL16" s="8">
        <v>1</v>
      </c>
      <c r="DM16" s="8">
        <v>1</v>
      </c>
      <c r="DN16" s="8">
        <v>1</v>
      </c>
      <c r="DO16" s="8">
        <v>0</v>
      </c>
      <c r="DP16" s="8">
        <v>0</v>
      </c>
      <c r="DQ16" s="8">
        <v>1</v>
      </c>
      <c r="DR16" s="8">
        <v>1</v>
      </c>
      <c r="DS16" s="8">
        <v>0</v>
      </c>
      <c r="DT16" s="8">
        <v>1</v>
      </c>
      <c r="DU16" s="8">
        <v>1</v>
      </c>
      <c r="DV16" s="8">
        <v>1</v>
      </c>
    </row>
    <row r="17" spans="1:126" x14ac:dyDescent="0.4">
      <c r="A17" s="17"/>
      <c r="B17" s="3" t="s">
        <v>40</v>
      </c>
      <c r="C17" s="3" t="s">
        <v>43</v>
      </c>
      <c r="D17" s="3" t="s">
        <v>41</v>
      </c>
      <c r="E17" s="3">
        <v>5</v>
      </c>
      <c r="F17" s="3" t="s">
        <v>49</v>
      </c>
      <c r="G17" s="3">
        <f>SUMPRODUCT($H$2:$DV$2,H17:DV17)</f>
        <v>5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>
        <v>0</v>
      </c>
      <c r="N17" s="8">
        <v>1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1</v>
      </c>
      <c r="V17" s="8">
        <v>1</v>
      </c>
      <c r="W17" s="8">
        <v>0</v>
      </c>
      <c r="X17" s="8">
        <v>0</v>
      </c>
      <c r="Y17" s="8">
        <v>0</v>
      </c>
      <c r="Z17" s="8">
        <v>1</v>
      </c>
      <c r="AA17" s="8">
        <v>0</v>
      </c>
      <c r="AB17" s="8">
        <v>0</v>
      </c>
      <c r="AC17" s="8">
        <v>1</v>
      </c>
      <c r="AD17" s="8">
        <v>0</v>
      </c>
      <c r="AE17" s="8">
        <v>1</v>
      </c>
      <c r="AF17" s="8">
        <v>0</v>
      </c>
      <c r="AG17" s="8">
        <v>1</v>
      </c>
      <c r="AH17" s="8">
        <v>1</v>
      </c>
      <c r="AI17" s="8">
        <v>0</v>
      </c>
      <c r="AJ17" s="8">
        <v>0</v>
      </c>
      <c r="AK17" s="8">
        <v>0</v>
      </c>
      <c r="AL17" s="8">
        <v>1</v>
      </c>
      <c r="AM17" s="8">
        <v>0</v>
      </c>
      <c r="AN17" s="8">
        <v>1</v>
      </c>
      <c r="AO17" s="8">
        <v>1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1</v>
      </c>
      <c r="AX17" s="8">
        <v>0</v>
      </c>
      <c r="AY17" s="8">
        <v>0</v>
      </c>
      <c r="AZ17" s="8">
        <v>0</v>
      </c>
      <c r="BA17" s="8">
        <v>1</v>
      </c>
      <c r="BB17" s="8">
        <v>0</v>
      </c>
      <c r="BC17" s="8">
        <v>1</v>
      </c>
      <c r="BD17" s="8">
        <v>0</v>
      </c>
      <c r="BE17" s="8">
        <v>1</v>
      </c>
      <c r="BF17" s="8">
        <v>0</v>
      </c>
      <c r="BG17" s="8">
        <v>1</v>
      </c>
      <c r="BH17" s="8">
        <v>0</v>
      </c>
      <c r="BI17" s="8">
        <v>1</v>
      </c>
      <c r="BJ17" s="8">
        <v>0</v>
      </c>
      <c r="BK17" s="8">
        <v>0</v>
      </c>
      <c r="BL17" s="8">
        <v>1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1</v>
      </c>
      <c r="BT17" s="8">
        <v>1</v>
      </c>
      <c r="BU17" s="8">
        <v>0</v>
      </c>
      <c r="BV17" s="8">
        <v>0</v>
      </c>
      <c r="BW17" s="8">
        <v>1</v>
      </c>
      <c r="BX17" s="8">
        <v>0</v>
      </c>
      <c r="BY17" s="8">
        <v>0</v>
      </c>
      <c r="BZ17" s="8">
        <v>1</v>
      </c>
      <c r="CA17" s="8">
        <v>0</v>
      </c>
      <c r="CB17" s="8">
        <v>1</v>
      </c>
      <c r="CC17" s="8">
        <v>0</v>
      </c>
      <c r="CD17" s="8">
        <v>1</v>
      </c>
      <c r="CE17" s="8">
        <v>1</v>
      </c>
      <c r="CF17" s="8">
        <v>1</v>
      </c>
      <c r="CG17" s="8">
        <v>0</v>
      </c>
      <c r="CH17" s="8">
        <v>0</v>
      </c>
      <c r="CI17" s="8">
        <v>1</v>
      </c>
      <c r="CJ17" s="8">
        <v>1</v>
      </c>
      <c r="CK17" s="8">
        <v>0</v>
      </c>
      <c r="CL17" s="8">
        <v>0</v>
      </c>
      <c r="CM17" s="8">
        <v>0</v>
      </c>
      <c r="CN17" s="8">
        <v>1</v>
      </c>
      <c r="CO17" s="8">
        <v>0</v>
      </c>
      <c r="CP17" s="8">
        <v>1</v>
      </c>
      <c r="CQ17" s="8">
        <v>1</v>
      </c>
      <c r="CR17" s="8">
        <v>1</v>
      </c>
      <c r="CS17" s="8">
        <v>1</v>
      </c>
      <c r="CT17" s="8">
        <v>1</v>
      </c>
      <c r="CU17" s="8">
        <v>0</v>
      </c>
      <c r="CV17" s="8">
        <v>1</v>
      </c>
      <c r="CW17" s="8">
        <v>0</v>
      </c>
      <c r="CX17" s="8">
        <v>0</v>
      </c>
      <c r="CY17" s="8">
        <v>1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1</v>
      </c>
      <c r="DH17" s="8">
        <v>0</v>
      </c>
      <c r="DI17" s="8">
        <v>0</v>
      </c>
      <c r="DJ17" s="8">
        <v>0</v>
      </c>
      <c r="DK17" s="8">
        <v>1</v>
      </c>
      <c r="DL17" s="8">
        <v>0</v>
      </c>
      <c r="DM17" s="8">
        <v>0</v>
      </c>
      <c r="DN17" s="8">
        <v>0</v>
      </c>
      <c r="DO17" s="8">
        <v>1</v>
      </c>
      <c r="DP17" s="8">
        <v>1</v>
      </c>
      <c r="DQ17" s="8">
        <v>0</v>
      </c>
      <c r="DR17" s="8">
        <v>0</v>
      </c>
      <c r="DS17" s="8">
        <v>1</v>
      </c>
      <c r="DT17" s="8">
        <v>0</v>
      </c>
      <c r="DU17" s="8">
        <v>0</v>
      </c>
      <c r="DV17" s="8">
        <v>0</v>
      </c>
    </row>
    <row r="18" spans="1:126" x14ac:dyDescent="0.4">
      <c r="A18" s="17"/>
      <c r="B18" s="3" t="s">
        <v>50</v>
      </c>
      <c r="C18" s="3"/>
      <c r="D18" s="3"/>
      <c r="E18" s="3">
        <v>3</v>
      </c>
      <c r="F18" s="3" t="s">
        <v>49</v>
      </c>
      <c r="G18" s="3">
        <f>SUMPRODUCT($H$2:$DV$2,H18:DV18)</f>
        <v>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0</v>
      </c>
      <c r="U18" s="8">
        <v>0</v>
      </c>
      <c r="V18" s="8">
        <v>1</v>
      </c>
      <c r="W18" s="8">
        <v>1</v>
      </c>
      <c r="X18" s="8">
        <v>0</v>
      </c>
      <c r="Y18" s="8">
        <v>0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1</v>
      </c>
      <c r="AP18" s="8">
        <v>0</v>
      </c>
      <c r="AQ18" s="8">
        <v>1</v>
      </c>
      <c r="AR18" s="8">
        <v>0</v>
      </c>
      <c r="AS18" s="8">
        <v>0</v>
      </c>
      <c r="AT18" s="8">
        <v>0</v>
      </c>
      <c r="AU18" s="8">
        <v>0</v>
      </c>
      <c r="AV18" s="8">
        <v>1</v>
      </c>
      <c r="AW18" s="8">
        <v>0</v>
      </c>
      <c r="AX18" s="8">
        <v>0</v>
      </c>
      <c r="AY18" s="8">
        <v>0</v>
      </c>
      <c r="AZ18" s="8">
        <v>1</v>
      </c>
      <c r="BA18" s="8">
        <v>1</v>
      </c>
      <c r="BB18" s="8">
        <v>0</v>
      </c>
      <c r="BC18" s="8">
        <v>0</v>
      </c>
      <c r="BD18" s="8">
        <v>0</v>
      </c>
      <c r="BE18" s="8">
        <v>1</v>
      </c>
      <c r="BF18" s="8">
        <v>1</v>
      </c>
      <c r="BG18" s="8">
        <v>1</v>
      </c>
      <c r="BH18" s="8">
        <v>0</v>
      </c>
      <c r="BI18" s="8">
        <v>0</v>
      </c>
      <c r="BJ18" s="8">
        <v>1</v>
      </c>
      <c r="BK18" s="8">
        <v>0</v>
      </c>
      <c r="BL18" s="8">
        <v>0</v>
      </c>
      <c r="BM18" s="8">
        <v>1</v>
      </c>
      <c r="BN18" s="8">
        <v>1</v>
      </c>
      <c r="BO18" s="8">
        <v>0</v>
      </c>
      <c r="BP18" s="8">
        <v>0</v>
      </c>
      <c r="BQ18" s="8">
        <v>0</v>
      </c>
      <c r="BR18" s="8">
        <v>0</v>
      </c>
      <c r="BS18" s="8">
        <v>1</v>
      </c>
      <c r="BT18" s="8">
        <v>0</v>
      </c>
      <c r="BU18" s="8">
        <v>0</v>
      </c>
      <c r="BV18" s="8">
        <v>1</v>
      </c>
      <c r="BW18" s="8">
        <v>0</v>
      </c>
      <c r="BX18" s="8">
        <v>1</v>
      </c>
      <c r="BY18" s="8">
        <v>0</v>
      </c>
      <c r="BZ18" s="8">
        <v>1</v>
      </c>
      <c r="CA18" s="8">
        <v>0</v>
      </c>
      <c r="CB18" s="8">
        <v>0</v>
      </c>
      <c r="CC18" s="8">
        <v>0</v>
      </c>
      <c r="CD18" s="8">
        <v>1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8">
        <v>0</v>
      </c>
      <c r="CL18" s="8">
        <v>1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1</v>
      </c>
      <c r="CV18" s="8">
        <v>1</v>
      </c>
      <c r="CW18" s="8">
        <v>1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1</v>
      </c>
      <c r="DJ18" s="8">
        <v>1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</row>
    <row r="19" spans="1:126" x14ac:dyDescent="0.4">
      <c r="A19" s="17"/>
      <c r="B19" s="3" t="s">
        <v>59</v>
      </c>
      <c r="C19" s="3"/>
      <c r="D19" s="3"/>
      <c r="E19" s="3"/>
      <c r="F19" s="3"/>
      <c r="G19" s="3"/>
      <c r="H19" s="8">
        <v>34.130000000000003</v>
      </c>
      <c r="I19" s="8">
        <v>37.44</v>
      </c>
      <c r="J19" s="8">
        <v>32.61</v>
      </c>
      <c r="K19" s="8">
        <v>31.78</v>
      </c>
      <c r="L19" s="8">
        <v>40.54</v>
      </c>
      <c r="M19" s="8">
        <v>29.4</v>
      </c>
      <c r="N19" s="8">
        <v>41.2</v>
      </c>
      <c r="O19" s="8">
        <v>32.659999999999997</v>
      </c>
      <c r="P19" s="8">
        <v>37.880000000000003</v>
      </c>
      <c r="Q19" s="8">
        <v>38.159999999999997</v>
      </c>
      <c r="R19" s="8">
        <v>33.590000000000003</v>
      </c>
      <c r="S19" s="8">
        <v>29.63</v>
      </c>
      <c r="T19" s="8">
        <v>24.81</v>
      </c>
      <c r="U19" s="8">
        <v>28.1</v>
      </c>
      <c r="V19" s="8">
        <v>31.21</v>
      </c>
      <c r="W19" s="8">
        <v>25.61</v>
      </c>
      <c r="X19" s="8">
        <v>26.43</v>
      </c>
      <c r="Y19" s="8">
        <v>27.14</v>
      </c>
      <c r="Z19" s="8">
        <v>28.92</v>
      </c>
      <c r="AA19" s="8">
        <v>21.7</v>
      </c>
      <c r="AB19" s="8">
        <v>28.39</v>
      </c>
      <c r="AC19" s="8">
        <v>39.86</v>
      </c>
      <c r="AD19" s="8">
        <v>24.05</v>
      </c>
      <c r="AE19" s="8">
        <v>37.020000000000003</v>
      </c>
      <c r="AF19" s="8">
        <v>29.42</v>
      </c>
      <c r="AG19" s="8">
        <v>27.65</v>
      </c>
      <c r="AH19" s="8">
        <v>35.520000000000003</v>
      </c>
      <c r="AI19" s="8">
        <v>25.52</v>
      </c>
      <c r="AJ19" s="8">
        <v>20.98</v>
      </c>
      <c r="AK19" s="8">
        <v>25.46</v>
      </c>
      <c r="AL19" s="8">
        <v>30.11</v>
      </c>
      <c r="AM19" s="8">
        <v>28.35</v>
      </c>
      <c r="AN19" s="8">
        <v>22.92</v>
      </c>
      <c r="AO19" s="8">
        <v>25.06</v>
      </c>
      <c r="AP19" s="8">
        <v>25.17</v>
      </c>
      <c r="AQ19" s="8">
        <v>20.21</v>
      </c>
      <c r="AR19" s="8">
        <v>24.53</v>
      </c>
      <c r="AS19" s="8">
        <v>17.690000000000001</v>
      </c>
      <c r="AT19" s="8">
        <v>27.82</v>
      </c>
      <c r="AU19" s="8">
        <v>16.059999999999999</v>
      </c>
      <c r="AV19" s="8">
        <v>20.7</v>
      </c>
      <c r="AW19" s="8">
        <v>29.04</v>
      </c>
      <c r="AX19" s="8">
        <v>30.2</v>
      </c>
      <c r="AY19" s="8">
        <v>21.85</v>
      </c>
      <c r="AZ19" s="8">
        <v>20.2</v>
      </c>
      <c r="BA19" s="8">
        <v>26.09</v>
      </c>
      <c r="BB19" s="8">
        <v>25.63</v>
      </c>
      <c r="BC19" s="8">
        <v>25.09</v>
      </c>
      <c r="BD19" s="8">
        <v>12.26</v>
      </c>
      <c r="BE19" s="8">
        <v>21.65</v>
      </c>
      <c r="BF19" s="8">
        <v>36.92</v>
      </c>
      <c r="BG19" s="8">
        <v>36.58</v>
      </c>
      <c r="BH19" s="8">
        <v>31.21</v>
      </c>
      <c r="BI19" s="8">
        <v>31.61</v>
      </c>
      <c r="BJ19" s="8">
        <v>21.36</v>
      </c>
      <c r="BK19" s="8">
        <v>27.92</v>
      </c>
      <c r="BL19" s="8">
        <v>38.4</v>
      </c>
      <c r="BM19" s="8">
        <v>14.34</v>
      </c>
      <c r="BN19" s="8">
        <v>17.649999999999999</v>
      </c>
      <c r="BO19" s="8">
        <v>11.72</v>
      </c>
      <c r="BP19" s="8">
        <v>14.12</v>
      </c>
      <c r="BQ19" s="8">
        <v>21.26</v>
      </c>
      <c r="BR19" s="8">
        <v>15.8</v>
      </c>
      <c r="BS19" s="8">
        <v>31.6</v>
      </c>
      <c r="BT19" s="8">
        <v>13.55</v>
      </c>
      <c r="BU19" s="8">
        <v>16.059999999999999</v>
      </c>
      <c r="BV19" s="8">
        <v>10.5</v>
      </c>
      <c r="BW19" s="8">
        <v>22.6</v>
      </c>
      <c r="BX19" s="8">
        <v>23.37</v>
      </c>
      <c r="BY19" s="8">
        <v>29.5</v>
      </c>
      <c r="BZ19" s="8">
        <v>23.28</v>
      </c>
      <c r="CA19" s="8">
        <v>8.31</v>
      </c>
      <c r="CB19" s="8">
        <v>11.61</v>
      </c>
      <c r="CC19" s="8">
        <v>15.22</v>
      </c>
      <c r="CD19" s="8">
        <v>15.75</v>
      </c>
      <c r="CE19" s="8">
        <v>24.8</v>
      </c>
      <c r="CF19" s="8">
        <v>8.35</v>
      </c>
      <c r="CG19" s="8">
        <v>8</v>
      </c>
      <c r="CH19" s="8">
        <v>50.5</v>
      </c>
      <c r="CI19" s="8">
        <v>13.71</v>
      </c>
      <c r="CJ19" s="8">
        <v>11.87</v>
      </c>
      <c r="CK19" s="8">
        <v>13.42</v>
      </c>
      <c r="CL19" s="8">
        <v>12.42</v>
      </c>
      <c r="CM19" s="8">
        <v>10.75</v>
      </c>
      <c r="CN19" s="8">
        <v>12.83</v>
      </c>
      <c r="CO19" s="8">
        <v>15.2</v>
      </c>
      <c r="CP19" s="8">
        <v>29.5</v>
      </c>
      <c r="CQ19" s="8">
        <v>18.329999999999998</v>
      </c>
      <c r="CR19" s="8">
        <v>9</v>
      </c>
      <c r="CS19" s="8">
        <v>26.5</v>
      </c>
      <c r="CT19" s="8">
        <v>5.77</v>
      </c>
      <c r="CU19" s="8">
        <v>5.22</v>
      </c>
      <c r="CV19" s="8">
        <v>11.5</v>
      </c>
      <c r="CW19" s="8">
        <v>17.5</v>
      </c>
      <c r="CX19" s="8">
        <v>8.25</v>
      </c>
      <c r="CY19" s="8">
        <v>10</v>
      </c>
      <c r="CZ19" s="8" t="s">
        <v>61</v>
      </c>
      <c r="DA19" s="8">
        <v>26</v>
      </c>
      <c r="DB19" s="8">
        <v>2.16</v>
      </c>
      <c r="DC19" s="8">
        <v>12.5</v>
      </c>
      <c r="DD19" s="8">
        <v>25</v>
      </c>
      <c r="DE19" s="8">
        <v>4</v>
      </c>
      <c r="DF19" s="8">
        <v>10</v>
      </c>
      <c r="DG19" s="8">
        <v>4.5</v>
      </c>
      <c r="DH19" s="8">
        <v>5</v>
      </c>
      <c r="DI19" s="8">
        <v>7</v>
      </c>
      <c r="DJ19" s="8">
        <v>14</v>
      </c>
      <c r="DK19" s="8">
        <v>5.5</v>
      </c>
      <c r="DL19" s="8" t="s">
        <v>61</v>
      </c>
      <c r="DM19" s="8">
        <v>2.33</v>
      </c>
      <c r="DN19" s="8">
        <v>5</v>
      </c>
      <c r="DO19" s="8" t="s">
        <v>61</v>
      </c>
      <c r="DP19" s="8">
        <v>4</v>
      </c>
      <c r="DQ19" s="8" t="s">
        <v>61</v>
      </c>
      <c r="DR19" s="8" t="s">
        <v>61</v>
      </c>
      <c r="DS19" s="8" t="s">
        <v>61</v>
      </c>
      <c r="DT19" s="8" t="s">
        <v>61</v>
      </c>
      <c r="DU19" s="8" t="s">
        <v>61</v>
      </c>
      <c r="DV19" s="8" t="s">
        <v>61</v>
      </c>
    </row>
    <row r="20" spans="1:126" x14ac:dyDescent="0.4">
      <c r="A20" s="17"/>
      <c r="B20" s="3" t="s">
        <v>60</v>
      </c>
      <c r="C20" s="3"/>
      <c r="D20" s="3"/>
      <c r="E20" s="3"/>
      <c r="F20" s="3"/>
      <c r="G20" s="3"/>
      <c r="H20" s="8">
        <v>44.48</v>
      </c>
      <c r="I20" s="8">
        <v>92</v>
      </c>
      <c r="J20" s="8">
        <v>29.33</v>
      </c>
      <c r="K20" s="8">
        <v>1000</v>
      </c>
      <c r="L20" s="8">
        <v>1000</v>
      </c>
      <c r="M20" s="8">
        <v>1000</v>
      </c>
      <c r="N20" s="8">
        <v>40.22</v>
      </c>
      <c r="O20" s="8">
        <v>16.5</v>
      </c>
      <c r="P20" s="8">
        <v>1000</v>
      </c>
      <c r="Q20" s="8">
        <v>1000</v>
      </c>
      <c r="R20" s="8">
        <v>5</v>
      </c>
      <c r="S20" s="8">
        <v>33.14</v>
      </c>
      <c r="T20" s="8">
        <v>1000</v>
      </c>
      <c r="U20" s="8">
        <v>1000</v>
      </c>
      <c r="V20" s="8">
        <v>28.26</v>
      </c>
      <c r="W20" s="8">
        <v>29.27</v>
      </c>
      <c r="X20" s="8" t="s">
        <v>61</v>
      </c>
      <c r="Y20" s="8" t="s">
        <v>61</v>
      </c>
      <c r="Z20" s="8">
        <v>31.6</v>
      </c>
      <c r="AA20" s="8">
        <v>1000</v>
      </c>
      <c r="AB20" s="8">
        <v>1000</v>
      </c>
      <c r="AC20" s="8">
        <v>34.69</v>
      </c>
      <c r="AD20" s="8">
        <v>30.56</v>
      </c>
      <c r="AE20" s="8" t="s">
        <v>61</v>
      </c>
      <c r="AF20" s="8">
        <v>73</v>
      </c>
      <c r="AG20" s="8">
        <v>67</v>
      </c>
      <c r="AH20" s="8">
        <v>1000</v>
      </c>
      <c r="AI20" s="8">
        <v>1000</v>
      </c>
      <c r="AJ20" s="8">
        <v>1000</v>
      </c>
      <c r="AK20" s="8">
        <v>1000</v>
      </c>
      <c r="AL20" s="8" t="s">
        <v>61</v>
      </c>
      <c r="AM20" s="8">
        <v>1000</v>
      </c>
      <c r="AN20" s="8">
        <v>22.27</v>
      </c>
      <c r="AO20" s="8">
        <v>43.54</v>
      </c>
      <c r="AP20" s="8">
        <v>1000</v>
      </c>
      <c r="AQ20" s="8">
        <v>23</v>
      </c>
      <c r="AR20" s="8">
        <v>1000</v>
      </c>
      <c r="AS20" s="8">
        <v>1000</v>
      </c>
      <c r="AT20" s="8">
        <v>1000</v>
      </c>
      <c r="AU20" s="8">
        <v>26.54</v>
      </c>
      <c r="AV20" s="8">
        <v>32.42</v>
      </c>
      <c r="AW20" s="8">
        <v>1000</v>
      </c>
      <c r="AX20" s="8">
        <v>1000</v>
      </c>
      <c r="AY20" s="8" t="s">
        <v>61</v>
      </c>
      <c r="AZ20" s="8">
        <v>26.67</v>
      </c>
      <c r="BA20" s="8">
        <v>28.9</v>
      </c>
      <c r="BB20" s="8">
        <v>1000</v>
      </c>
      <c r="BC20" s="8">
        <v>1000</v>
      </c>
      <c r="BD20" s="8">
        <v>25.88</v>
      </c>
      <c r="BE20" s="8">
        <v>25.6</v>
      </c>
      <c r="BF20" s="8">
        <v>31.81</v>
      </c>
      <c r="BG20" s="8">
        <v>23.77</v>
      </c>
      <c r="BH20" s="8" t="s">
        <v>61</v>
      </c>
      <c r="BI20" s="8" t="s">
        <v>61</v>
      </c>
      <c r="BJ20" s="8">
        <v>54.2</v>
      </c>
      <c r="BK20" s="8" t="s">
        <v>61</v>
      </c>
      <c r="BL20" s="8">
        <v>1000</v>
      </c>
      <c r="BM20" s="8">
        <v>44.66</v>
      </c>
      <c r="BN20" s="8">
        <v>26.26</v>
      </c>
      <c r="BO20" s="8">
        <v>24.33</v>
      </c>
      <c r="BP20" s="8">
        <v>1000</v>
      </c>
      <c r="BQ20" s="8">
        <v>1000</v>
      </c>
      <c r="BR20" s="8">
        <v>27</v>
      </c>
      <c r="BS20" s="8">
        <v>26.33</v>
      </c>
      <c r="BT20" s="8">
        <v>21.37</v>
      </c>
      <c r="BU20" s="8">
        <v>1000</v>
      </c>
      <c r="BV20" s="8">
        <v>25</v>
      </c>
      <c r="BW20" s="8">
        <v>1000</v>
      </c>
      <c r="BX20" s="8">
        <v>33.64</v>
      </c>
      <c r="BY20" s="8">
        <v>1000</v>
      </c>
      <c r="BZ20" s="8">
        <v>30.4</v>
      </c>
      <c r="CA20" s="8">
        <v>21.07</v>
      </c>
      <c r="CB20" s="8">
        <v>25.18</v>
      </c>
      <c r="CC20" s="8">
        <v>4</v>
      </c>
      <c r="CD20" s="8">
        <v>33.75</v>
      </c>
      <c r="CE20" s="8">
        <v>33.42</v>
      </c>
      <c r="CF20" s="8">
        <v>27.27</v>
      </c>
      <c r="CG20" s="8">
        <v>25.01</v>
      </c>
      <c r="CH20" s="8" t="s">
        <v>61</v>
      </c>
      <c r="CI20" s="8">
        <v>20.38</v>
      </c>
      <c r="CJ20" s="8">
        <v>32</v>
      </c>
      <c r="CK20" s="8">
        <v>29.74</v>
      </c>
      <c r="CL20" s="8">
        <v>36.58</v>
      </c>
      <c r="CM20" s="8">
        <v>24.74</v>
      </c>
      <c r="CN20" s="8">
        <v>29.35</v>
      </c>
      <c r="CO20" s="8">
        <v>1000</v>
      </c>
      <c r="CP20" s="8">
        <v>1000</v>
      </c>
      <c r="CQ20" s="8">
        <v>31.33</v>
      </c>
      <c r="CR20" s="8">
        <v>41.54</v>
      </c>
      <c r="CS20" s="8">
        <v>11.75</v>
      </c>
      <c r="CT20" s="8">
        <v>19.97</v>
      </c>
      <c r="CU20" s="8">
        <v>28.55</v>
      </c>
      <c r="CV20" s="8">
        <v>22.7</v>
      </c>
      <c r="CW20" s="8">
        <v>23.16</v>
      </c>
      <c r="CX20" s="8">
        <v>34.17</v>
      </c>
      <c r="CY20" s="8" t="s">
        <v>61</v>
      </c>
      <c r="CZ20" s="8">
        <v>38.54</v>
      </c>
      <c r="DA20" s="8">
        <v>22.35</v>
      </c>
      <c r="DB20" s="8">
        <v>35.64</v>
      </c>
      <c r="DC20" s="8">
        <v>30.54</v>
      </c>
      <c r="DD20" s="8">
        <v>28.8</v>
      </c>
      <c r="DE20" s="8">
        <v>33.020000000000003</v>
      </c>
      <c r="DF20" s="8">
        <v>24.44</v>
      </c>
      <c r="DG20" s="8">
        <v>21.1</v>
      </c>
      <c r="DH20" s="8">
        <v>22.41</v>
      </c>
      <c r="DI20" s="8">
        <v>22</v>
      </c>
      <c r="DJ20" s="8">
        <v>115</v>
      </c>
      <c r="DK20" s="8">
        <v>21.05</v>
      </c>
      <c r="DL20" s="8">
        <v>27.09</v>
      </c>
      <c r="DM20" s="8">
        <v>29.41</v>
      </c>
      <c r="DN20" s="8">
        <v>23.35</v>
      </c>
      <c r="DO20" s="8">
        <v>32.729999999999997</v>
      </c>
      <c r="DP20" s="8">
        <v>71</v>
      </c>
      <c r="DQ20" s="8">
        <v>34.07</v>
      </c>
      <c r="DR20" s="8">
        <v>29</v>
      </c>
      <c r="DS20" s="8">
        <v>26.76</v>
      </c>
      <c r="DT20" s="8">
        <v>21.2</v>
      </c>
      <c r="DU20" s="8">
        <v>23</v>
      </c>
      <c r="DV20" s="8">
        <v>57.5</v>
      </c>
    </row>
    <row r="21" spans="1:126" x14ac:dyDescent="0.4">
      <c r="A21" s="1"/>
    </row>
    <row r="22" spans="1:126" x14ac:dyDescent="0.4">
      <c r="A22" s="1"/>
      <c r="E22" t="s">
        <v>59</v>
      </c>
      <c r="F22">
        <f>SUMPRODUCT(H2:EE2,H19:EE19)</f>
        <v>460.73</v>
      </c>
    </row>
    <row r="23" spans="1:126" x14ac:dyDescent="0.4">
      <c r="A23" s="1"/>
      <c r="E23" t="s">
        <v>60</v>
      </c>
      <c r="F23">
        <f>SUMPRODUCT(H2:EE2,H20:EE20,H5:EE5)</f>
        <v>107.89000000000001</v>
      </c>
    </row>
    <row r="24" spans="1:126" x14ac:dyDescent="0.4">
      <c r="A24" s="1"/>
      <c r="E24" t="s">
        <v>54</v>
      </c>
      <c r="F24" t="s">
        <v>55</v>
      </c>
      <c r="G24" s="7">
        <f>F22-F23</f>
        <v>352.84000000000003</v>
      </c>
    </row>
    <row r="26" spans="1:126" x14ac:dyDescent="0.4">
      <c r="A26" s="15" t="s">
        <v>33</v>
      </c>
      <c r="B26" t="s">
        <v>30</v>
      </c>
      <c r="C26" t="s">
        <v>34</v>
      </c>
      <c r="D26" t="s">
        <v>26</v>
      </c>
    </row>
    <row r="27" spans="1:126" x14ac:dyDescent="0.4">
      <c r="A27" s="15"/>
      <c r="B27" t="s">
        <v>31</v>
      </c>
      <c r="C27" t="s">
        <v>35</v>
      </c>
      <c r="D27" t="s">
        <v>25</v>
      </c>
    </row>
    <row r="28" spans="1:126" x14ac:dyDescent="0.4">
      <c r="A28" s="15"/>
      <c r="C28" t="s">
        <v>27</v>
      </c>
      <c r="D28" t="s">
        <v>28</v>
      </c>
    </row>
  </sheetData>
  <mergeCells count="3">
    <mergeCell ref="A26:A28"/>
    <mergeCell ref="A1:A20"/>
    <mergeCell ref="E12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4302-C0D5-409D-9AA6-6D7BAE01E8EE}">
  <sheetPr codeName="Sheet2" filterMode="1"/>
  <dimension ref="A1:B120"/>
  <sheetViews>
    <sheetView zoomScale="130" zoomScaleNormal="130" workbookViewId="0">
      <selection sqref="A1:B108"/>
    </sheetView>
  </sheetViews>
  <sheetFormatPr defaultRowHeight="14.6" x14ac:dyDescent="0.4"/>
  <cols>
    <col min="1" max="1" width="25.84375" customWidth="1"/>
  </cols>
  <sheetData>
    <row r="1" spans="1:2" x14ac:dyDescent="0.4">
      <c r="A1" t="s">
        <v>182</v>
      </c>
      <c r="B1" t="s">
        <v>183</v>
      </c>
    </row>
    <row r="2" spans="1:2" x14ac:dyDescent="0.4">
      <c r="A2" t="s">
        <v>56</v>
      </c>
      <c r="B2">
        <f>HLOOKUP(A2,Sheet1!$H$1:$DV$2,2,0)</f>
        <v>1</v>
      </c>
    </row>
    <row r="3" spans="1:2" hidden="1" x14ac:dyDescent="0.4">
      <c r="A3" t="s">
        <v>63</v>
      </c>
      <c r="B3">
        <f>HLOOKUP(A3,Sheet1!$H$1:$DV$2,2,0)</f>
        <v>0</v>
      </c>
    </row>
    <row r="4" spans="1:2" hidden="1" x14ac:dyDescent="0.4">
      <c r="A4" t="s">
        <v>64</v>
      </c>
      <c r="B4">
        <f>HLOOKUP(A4,Sheet1!$H$1:$DV$2,2,0)</f>
        <v>0</v>
      </c>
    </row>
    <row r="5" spans="1:2" hidden="1" x14ac:dyDescent="0.4">
      <c r="A5" t="s">
        <v>65</v>
      </c>
      <c r="B5">
        <f>HLOOKUP(A5,Sheet1!$H$1:$DV$2,2,0)</f>
        <v>0</v>
      </c>
    </row>
    <row r="6" spans="1:2" hidden="1" x14ac:dyDescent="0.4">
      <c r="A6" t="s">
        <v>66</v>
      </c>
      <c r="B6">
        <f>HLOOKUP(A6,Sheet1!$H$1:$DV$2,2,0)</f>
        <v>0</v>
      </c>
    </row>
    <row r="7" spans="1:2" x14ac:dyDescent="0.4">
      <c r="A7" t="s">
        <v>67</v>
      </c>
      <c r="B7">
        <f>HLOOKUP(A7,Sheet1!$H$1:$DV$2,2,0)</f>
        <v>1</v>
      </c>
    </row>
    <row r="8" spans="1:2" x14ac:dyDescent="0.4">
      <c r="A8" t="s">
        <v>68</v>
      </c>
      <c r="B8">
        <f>HLOOKUP(A8,Sheet1!$H$1:$DV$2,2,0)</f>
        <v>1</v>
      </c>
    </row>
    <row r="9" spans="1:2" hidden="1" x14ac:dyDescent="0.4">
      <c r="A9" t="s">
        <v>69</v>
      </c>
      <c r="B9">
        <f>HLOOKUP(A9,Sheet1!$H$1:$DV$2,2,0)</f>
        <v>0</v>
      </c>
    </row>
    <row r="10" spans="1:2" x14ac:dyDescent="0.4">
      <c r="A10" t="s">
        <v>70</v>
      </c>
      <c r="B10">
        <f>HLOOKUP(A10,Sheet1!$H$1:$DV$2,2,0)</f>
        <v>1</v>
      </c>
    </row>
    <row r="11" spans="1:2" hidden="1" x14ac:dyDescent="0.4">
      <c r="A11" t="s">
        <v>71</v>
      </c>
      <c r="B11">
        <f>HLOOKUP(A11,Sheet1!$H$1:$DV$2,2,0)</f>
        <v>0</v>
      </c>
    </row>
    <row r="12" spans="1:2" hidden="1" x14ac:dyDescent="0.4">
      <c r="A12" t="s">
        <v>72</v>
      </c>
      <c r="B12">
        <f>HLOOKUP(A12,Sheet1!$H$1:$DV$2,2,0)</f>
        <v>0</v>
      </c>
    </row>
    <row r="13" spans="1:2" hidden="1" x14ac:dyDescent="0.4">
      <c r="A13" t="s">
        <v>73</v>
      </c>
      <c r="B13">
        <f>HLOOKUP(A13,Sheet1!$H$1:$DV$2,2,0)</f>
        <v>0</v>
      </c>
    </row>
    <row r="14" spans="1:2" hidden="1" x14ac:dyDescent="0.4">
      <c r="A14" t="s">
        <v>74</v>
      </c>
      <c r="B14">
        <f>HLOOKUP(A14,Sheet1!$H$1:$DV$2,2,0)</f>
        <v>0</v>
      </c>
    </row>
    <row r="15" spans="1:2" hidden="1" x14ac:dyDescent="0.4">
      <c r="A15" t="s">
        <v>75</v>
      </c>
      <c r="B15">
        <f>HLOOKUP(A15,Sheet1!$H$1:$DV$2,2,0)</f>
        <v>0</v>
      </c>
    </row>
    <row r="16" spans="1:2" hidden="1" x14ac:dyDescent="0.4">
      <c r="A16" t="s">
        <v>76</v>
      </c>
      <c r="B16">
        <f>HLOOKUP(A16,Sheet1!$H$1:$DV$2,2,0)</f>
        <v>0</v>
      </c>
    </row>
    <row r="17" spans="1:2" hidden="1" x14ac:dyDescent="0.4">
      <c r="A17" t="s">
        <v>77</v>
      </c>
      <c r="B17">
        <f>HLOOKUP(A17,Sheet1!$H$1:$DV$2,2,0)</f>
        <v>0</v>
      </c>
    </row>
    <row r="18" spans="1:2" hidden="1" x14ac:dyDescent="0.4">
      <c r="A18" t="s">
        <v>78</v>
      </c>
      <c r="B18">
        <f>HLOOKUP(A18,Sheet1!$H$1:$DV$2,2,0)</f>
        <v>0</v>
      </c>
    </row>
    <row r="19" spans="1:2" hidden="1" x14ac:dyDescent="0.4">
      <c r="A19" t="s">
        <v>79</v>
      </c>
      <c r="B19">
        <f>HLOOKUP(A19,Sheet1!$H$1:$DV$2,2,0)</f>
        <v>0</v>
      </c>
    </row>
    <row r="20" spans="1:2" hidden="1" x14ac:dyDescent="0.4">
      <c r="A20" t="s">
        <v>80</v>
      </c>
      <c r="B20">
        <f>HLOOKUP(A20,Sheet1!$H$1:$DV$2,2,0)</f>
        <v>0</v>
      </c>
    </row>
    <row r="21" spans="1:2" hidden="1" x14ac:dyDescent="0.4">
      <c r="A21" t="s">
        <v>81</v>
      </c>
      <c r="B21">
        <f>HLOOKUP(A21,Sheet1!$H$1:$DV$2,2,0)</f>
        <v>0</v>
      </c>
    </row>
    <row r="22" spans="1:2" hidden="1" x14ac:dyDescent="0.4">
      <c r="A22" t="s">
        <v>82</v>
      </c>
      <c r="B22">
        <f>HLOOKUP(A22,Sheet1!$H$1:$DV$2,2,0)</f>
        <v>0</v>
      </c>
    </row>
    <row r="23" spans="1:2" hidden="1" x14ac:dyDescent="0.4">
      <c r="A23" t="s">
        <v>83</v>
      </c>
      <c r="B23">
        <f>HLOOKUP(A23,Sheet1!$H$1:$DV$2,2,0)</f>
        <v>0</v>
      </c>
    </row>
    <row r="24" spans="1:2" hidden="1" x14ac:dyDescent="0.4">
      <c r="A24" t="s">
        <v>84</v>
      </c>
      <c r="B24">
        <f>HLOOKUP(A24,Sheet1!$H$1:$DV$2,2,0)</f>
        <v>0</v>
      </c>
    </row>
    <row r="25" spans="1:2" hidden="1" x14ac:dyDescent="0.4">
      <c r="A25" t="s">
        <v>85</v>
      </c>
      <c r="B25">
        <f>HLOOKUP(A25,Sheet1!$H$1:$DV$2,2,0)</f>
        <v>0</v>
      </c>
    </row>
    <row r="26" spans="1:2" hidden="1" x14ac:dyDescent="0.4">
      <c r="A26" t="s">
        <v>86</v>
      </c>
      <c r="B26">
        <f>HLOOKUP(A26,Sheet1!$H$1:$DV$2,2,0)</f>
        <v>0</v>
      </c>
    </row>
    <row r="27" spans="1:2" hidden="1" x14ac:dyDescent="0.4">
      <c r="A27" t="s">
        <v>87</v>
      </c>
      <c r="B27">
        <f>HLOOKUP(A27,Sheet1!$H$1:$DV$2,2,0)</f>
        <v>0</v>
      </c>
    </row>
    <row r="28" spans="1:2" hidden="1" x14ac:dyDescent="0.4">
      <c r="A28" t="s">
        <v>88</v>
      </c>
      <c r="B28">
        <f>HLOOKUP(A28,Sheet1!$H$1:$DV$2,2,0)</f>
        <v>0</v>
      </c>
    </row>
    <row r="29" spans="1:2" hidden="1" x14ac:dyDescent="0.4">
      <c r="A29" t="s">
        <v>89</v>
      </c>
      <c r="B29">
        <f>HLOOKUP(A29,Sheet1!$H$1:$DV$2,2,0)</f>
        <v>0</v>
      </c>
    </row>
    <row r="30" spans="1:2" hidden="1" x14ac:dyDescent="0.4">
      <c r="A30" t="s">
        <v>90</v>
      </c>
      <c r="B30">
        <f>HLOOKUP(A30,Sheet1!$H$1:$DV$2,2,0)</f>
        <v>0</v>
      </c>
    </row>
    <row r="31" spans="1:2" hidden="1" x14ac:dyDescent="0.4">
      <c r="A31" t="s">
        <v>91</v>
      </c>
      <c r="B31">
        <f>HLOOKUP(A31,Sheet1!$H$1:$DV$2,2,0)</f>
        <v>0</v>
      </c>
    </row>
    <row r="32" spans="1:2" hidden="1" x14ac:dyDescent="0.4">
      <c r="A32" t="s">
        <v>92</v>
      </c>
      <c r="B32">
        <f>HLOOKUP(A32,Sheet1!$H$1:$DV$2,2,0)</f>
        <v>0</v>
      </c>
    </row>
    <row r="33" spans="1:2" hidden="1" x14ac:dyDescent="0.4">
      <c r="A33" t="s">
        <v>93</v>
      </c>
      <c r="B33">
        <f>HLOOKUP(A33,Sheet1!$H$1:$DV$2,2,0)</f>
        <v>0</v>
      </c>
    </row>
    <row r="34" spans="1:2" hidden="1" x14ac:dyDescent="0.4">
      <c r="A34" t="s">
        <v>94</v>
      </c>
      <c r="B34">
        <f>HLOOKUP(A34,Sheet1!$H$1:$DV$2,2,0)</f>
        <v>0</v>
      </c>
    </row>
    <row r="35" spans="1:2" hidden="1" x14ac:dyDescent="0.4">
      <c r="A35" t="s">
        <v>95</v>
      </c>
      <c r="B35">
        <f>HLOOKUP(A35,Sheet1!$H$1:$DV$2,2,0)</f>
        <v>0</v>
      </c>
    </row>
    <row r="36" spans="1:2" hidden="1" x14ac:dyDescent="0.4">
      <c r="A36" t="s">
        <v>96</v>
      </c>
      <c r="B36">
        <f>HLOOKUP(A36,Sheet1!$H$1:$DV$2,2,0)</f>
        <v>0</v>
      </c>
    </row>
    <row r="37" spans="1:2" hidden="1" x14ac:dyDescent="0.4">
      <c r="A37" t="s">
        <v>97</v>
      </c>
      <c r="B37">
        <f>HLOOKUP(A37,Sheet1!$H$1:$DV$2,2,0)</f>
        <v>0</v>
      </c>
    </row>
    <row r="38" spans="1:2" hidden="1" x14ac:dyDescent="0.4">
      <c r="A38" t="s">
        <v>98</v>
      </c>
      <c r="B38">
        <f>HLOOKUP(A38,Sheet1!$H$1:$DV$2,2,0)</f>
        <v>0</v>
      </c>
    </row>
    <row r="39" spans="1:2" hidden="1" x14ac:dyDescent="0.4">
      <c r="A39" t="s">
        <v>99</v>
      </c>
      <c r="B39">
        <f>HLOOKUP(A39,Sheet1!$H$1:$DV$2,2,0)</f>
        <v>0</v>
      </c>
    </row>
    <row r="40" spans="1:2" hidden="1" x14ac:dyDescent="0.4">
      <c r="A40" t="s">
        <v>100</v>
      </c>
      <c r="B40">
        <f>HLOOKUP(A40,Sheet1!$H$1:$DV$2,2,0)</f>
        <v>0</v>
      </c>
    </row>
    <row r="41" spans="1:2" x14ac:dyDescent="0.4">
      <c r="A41" t="s">
        <v>101</v>
      </c>
      <c r="B41">
        <f>HLOOKUP(A41,Sheet1!$H$1:$DV$2,2,0)</f>
        <v>1</v>
      </c>
    </row>
    <row r="42" spans="1:2" hidden="1" x14ac:dyDescent="0.4">
      <c r="A42" t="s">
        <v>102</v>
      </c>
      <c r="B42">
        <f>HLOOKUP(A42,Sheet1!$H$1:$DV$2,2,0)</f>
        <v>0</v>
      </c>
    </row>
    <row r="43" spans="1:2" hidden="1" x14ac:dyDescent="0.4">
      <c r="A43" t="s">
        <v>103</v>
      </c>
      <c r="B43">
        <f>HLOOKUP(A43,Sheet1!$H$1:$DV$2,2,0)</f>
        <v>0</v>
      </c>
    </row>
    <row r="44" spans="1:2" hidden="1" x14ac:dyDescent="0.4">
      <c r="A44" t="s">
        <v>104</v>
      </c>
      <c r="B44">
        <f>HLOOKUP(A44,Sheet1!$H$1:$DV$2,2,0)</f>
        <v>0</v>
      </c>
    </row>
    <row r="45" spans="1:2" hidden="1" x14ac:dyDescent="0.4">
      <c r="A45" t="s">
        <v>105</v>
      </c>
      <c r="B45">
        <f>HLOOKUP(A45,Sheet1!$H$1:$DV$2,2,0)</f>
        <v>0</v>
      </c>
    </row>
    <row r="46" spans="1:2" hidden="1" x14ac:dyDescent="0.4">
      <c r="A46" t="s">
        <v>106</v>
      </c>
      <c r="B46">
        <f>HLOOKUP(A46,Sheet1!$H$1:$DV$2,2,0)</f>
        <v>0</v>
      </c>
    </row>
    <row r="47" spans="1:2" hidden="1" x14ac:dyDescent="0.4">
      <c r="A47" t="s">
        <v>107</v>
      </c>
      <c r="B47">
        <f>HLOOKUP(A47,Sheet1!$H$1:$DV$2,2,0)</f>
        <v>0</v>
      </c>
    </row>
    <row r="48" spans="1:2" hidden="1" x14ac:dyDescent="0.4">
      <c r="A48" t="s">
        <v>108</v>
      </c>
      <c r="B48">
        <f>HLOOKUP(A48,Sheet1!$H$1:$DV$2,2,0)</f>
        <v>0</v>
      </c>
    </row>
    <row r="49" spans="1:2" hidden="1" x14ac:dyDescent="0.4">
      <c r="A49" t="s">
        <v>109</v>
      </c>
      <c r="B49">
        <f>HLOOKUP(A49,Sheet1!$H$1:$DV$2,2,0)</f>
        <v>0</v>
      </c>
    </row>
    <row r="50" spans="1:2" x14ac:dyDescent="0.4">
      <c r="A50" t="s">
        <v>110</v>
      </c>
      <c r="B50">
        <f>HLOOKUP(A50,Sheet1!$H$1:$DV$2,2,0)</f>
        <v>1</v>
      </c>
    </row>
    <row r="51" spans="1:2" hidden="1" x14ac:dyDescent="0.4">
      <c r="A51" t="s">
        <v>111</v>
      </c>
      <c r="B51">
        <f>HLOOKUP(A51,Sheet1!$H$1:$DV$2,2,0)</f>
        <v>0</v>
      </c>
    </row>
    <row r="52" spans="1:2" x14ac:dyDescent="0.4">
      <c r="A52" t="s">
        <v>112</v>
      </c>
      <c r="B52">
        <f>HLOOKUP(A52,Sheet1!$H$1:$DV$2,2,0)</f>
        <v>1</v>
      </c>
    </row>
    <row r="53" spans="1:2" hidden="1" x14ac:dyDescent="0.4">
      <c r="A53" t="s">
        <v>113</v>
      </c>
      <c r="B53">
        <f>HLOOKUP(A53,Sheet1!$H$1:$DV$2,2,0)</f>
        <v>0</v>
      </c>
    </row>
    <row r="54" spans="1:2" x14ac:dyDescent="0.4">
      <c r="A54" t="s">
        <v>114</v>
      </c>
      <c r="B54">
        <f>HLOOKUP(A54,Sheet1!$H$1:$DV$2,2,0)</f>
        <v>1</v>
      </c>
    </row>
    <row r="55" spans="1:2" hidden="1" x14ac:dyDescent="0.4">
      <c r="A55" t="s">
        <v>115</v>
      </c>
      <c r="B55">
        <f>HLOOKUP(A55,Sheet1!$H$1:$DV$2,2,0)</f>
        <v>0</v>
      </c>
    </row>
    <row r="56" spans="1:2" hidden="1" x14ac:dyDescent="0.4">
      <c r="A56" t="s">
        <v>116</v>
      </c>
      <c r="B56">
        <f>HLOOKUP(A56,Sheet1!$H$1:$DV$2,2,0)</f>
        <v>0</v>
      </c>
    </row>
    <row r="57" spans="1:2" x14ac:dyDescent="0.4">
      <c r="A57" t="s">
        <v>117</v>
      </c>
      <c r="B57">
        <f>HLOOKUP(A57,Sheet1!$H$1:$DV$2,2,0)</f>
        <v>1</v>
      </c>
    </row>
    <row r="58" spans="1:2" x14ac:dyDescent="0.4">
      <c r="A58" t="s">
        <v>118</v>
      </c>
      <c r="B58">
        <f>HLOOKUP(A58,Sheet1!$H$1:$DV$2,2,0)</f>
        <v>1</v>
      </c>
    </row>
    <row r="59" spans="1:2" hidden="1" x14ac:dyDescent="0.4">
      <c r="A59" t="s">
        <v>119</v>
      </c>
      <c r="B59">
        <f>HLOOKUP(A59,Sheet1!$H$1:$DV$2,2,0)</f>
        <v>0</v>
      </c>
    </row>
    <row r="60" spans="1:2" hidden="1" x14ac:dyDescent="0.4">
      <c r="A60" t="s">
        <v>120</v>
      </c>
      <c r="B60">
        <f>HLOOKUP(A60,Sheet1!$H$1:$DV$2,2,0)</f>
        <v>0</v>
      </c>
    </row>
    <row r="61" spans="1:2" hidden="1" x14ac:dyDescent="0.4">
      <c r="A61" t="s">
        <v>121</v>
      </c>
      <c r="B61">
        <f>HLOOKUP(A61,Sheet1!$H$1:$DV$2,2,0)</f>
        <v>0</v>
      </c>
    </row>
    <row r="62" spans="1:2" hidden="1" x14ac:dyDescent="0.4">
      <c r="A62" t="s">
        <v>122</v>
      </c>
      <c r="B62">
        <f>HLOOKUP(A62,Sheet1!$H$1:$DV$2,2,0)</f>
        <v>0</v>
      </c>
    </row>
    <row r="63" spans="1:2" hidden="1" x14ac:dyDescent="0.4">
      <c r="A63" t="s">
        <v>123</v>
      </c>
      <c r="B63">
        <f>HLOOKUP(A63,Sheet1!$H$1:$DV$2,2,0)</f>
        <v>0</v>
      </c>
    </row>
    <row r="64" spans="1:2" hidden="1" x14ac:dyDescent="0.4">
      <c r="A64" t="s">
        <v>124</v>
      </c>
      <c r="B64">
        <f>HLOOKUP(A64,Sheet1!$H$1:$DV$2,2,0)</f>
        <v>0</v>
      </c>
    </row>
    <row r="65" spans="1:2" hidden="1" x14ac:dyDescent="0.4">
      <c r="A65" t="s">
        <v>125</v>
      </c>
      <c r="B65">
        <f>HLOOKUP(A65,Sheet1!$H$1:$DV$2,2,0)</f>
        <v>0</v>
      </c>
    </row>
    <row r="66" spans="1:2" x14ac:dyDescent="0.4">
      <c r="A66" t="s">
        <v>126</v>
      </c>
      <c r="B66">
        <f>HLOOKUP(A66,Sheet1!$H$1:$DV$2,2,0)</f>
        <v>1</v>
      </c>
    </row>
    <row r="67" spans="1:2" hidden="1" x14ac:dyDescent="0.4">
      <c r="A67" t="s">
        <v>127</v>
      </c>
      <c r="B67">
        <f>HLOOKUP(A67,Sheet1!$H$1:$DV$2,2,0)</f>
        <v>0</v>
      </c>
    </row>
    <row r="68" spans="1:2" hidden="1" x14ac:dyDescent="0.4">
      <c r="A68" t="s">
        <v>128</v>
      </c>
      <c r="B68">
        <f>HLOOKUP(A68,Sheet1!$H$1:$DV$2,2,0)</f>
        <v>0</v>
      </c>
    </row>
    <row r="69" spans="1:2" hidden="1" x14ac:dyDescent="0.4">
      <c r="A69" t="s">
        <v>129</v>
      </c>
      <c r="B69">
        <f>HLOOKUP(A69,Sheet1!$H$1:$DV$2,2,0)</f>
        <v>0</v>
      </c>
    </row>
    <row r="70" spans="1:2" hidden="1" x14ac:dyDescent="0.4">
      <c r="A70" t="s">
        <v>130</v>
      </c>
      <c r="B70">
        <f>HLOOKUP(A70,Sheet1!$H$1:$DV$2,2,0)</f>
        <v>0</v>
      </c>
    </row>
    <row r="71" spans="1:2" hidden="1" x14ac:dyDescent="0.4">
      <c r="A71" t="s">
        <v>131</v>
      </c>
      <c r="B71">
        <f>HLOOKUP(A71,Sheet1!$H$1:$DV$2,2,0)</f>
        <v>0</v>
      </c>
    </row>
    <row r="72" spans="1:2" hidden="1" x14ac:dyDescent="0.4">
      <c r="A72" t="s">
        <v>132</v>
      </c>
      <c r="B72">
        <f>HLOOKUP(A72,Sheet1!$H$1:$DV$2,2,0)</f>
        <v>0</v>
      </c>
    </row>
    <row r="73" spans="1:2" hidden="1" x14ac:dyDescent="0.4">
      <c r="A73" t="s">
        <v>133</v>
      </c>
      <c r="B73">
        <f>HLOOKUP(A73,Sheet1!$H$1:$DV$2,2,0)</f>
        <v>0</v>
      </c>
    </row>
    <row r="74" spans="1:2" hidden="1" x14ac:dyDescent="0.4">
      <c r="A74" t="s">
        <v>134</v>
      </c>
      <c r="B74">
        <f>HLOOKUP(A74,Sheet1!$H$1:$DV$2,2,0)</f>
        <v>0</v>
      </c>
    </row>
    <row r="75" spans="1:2" hidden="1" x14ac:dyDescent="0.4">
      <c r="A75" t="s">
        <v>135</v>
      </c>
      <c r="B75">
        <f>HLOOKUP(A75,Sheet1!$H$1:$DV$2,2,0)</f>
        <v>0</v>
      </c>
    </row>
    <row r="76" spans="1:2" hidden="1" x14ac:dyDescent="0.4">
      <c r="A76" t="s">
        <v>136</v>
      </c>
      <c r="B76">
        <f>HLOOKUP(A76,Sheet1!$H$1:$DV$2,2,0)</f>
        <v>0</v>
      </c>
    </row>
    <row r="77" spans="1:2" x14ac:dyDescent="0.4">
      <c r="A77" t="s">
        <v>137</v>
      </c>
      <c r="B77">
        <f>HLOOKUP(A77,Sheet1!$H$1:$DV$2,2,0)</f>
        <v>1</v>
      </c>
    </row>
    <row r="78" spans="1:2" hidden="1" x14ac:dyDescent="0.4">
      <c r="A78" t="s">
        <v>138</v>
      </c>
      <c r="B78">
        <f>HLOOKUP(A78,Sheet1!$H$1:$DV$2,2,0)</f>
        <v>0</v>
      </c>
    </row>
    <row r="79" spans="1:2" hidden="1" x14ac:dyDescent="0.4">
      <c r="A79" t="s">
        <v>139</v>
      </c>
      <c r="B79">
        <f>HLOOKUP(A79,Sheet1!$H$1:$DV$2,2,0)</f>
        <v>0</v>
      </c>
    </row>
    <row r="80" spans="1:2" x14ac:dyDescent="0.4">
      <c r="A80" t="s">
        <v>140</v>
      </c>
      <c r="B80">
        <f>HLOOKUP(A80,Sheet1!$H$1:$DV$2,2,0)</f>
        <v>1</v>
      </c>
    </row>
    <row r="81" spans="1:2" hidden="1" x14ac:dyDescent="0.4">
      <c r="A81" t="s">
        <v>141</v>
      </c>
      <c r="B81">
        <f>HLOOKUP(A81,Sheet1!$H$1:$DV$2,2,0)</f>
        <v>0</v>
      </c>
    </row>
    <row r="82" spans="1:2" hidden="1" x14ac:dyDescent="0.4">
      <c r="A82" t="s">
        <v>142</v>
      </c>
      <c r="B82">
        <f>HLOOKUP(A82,Sheet1!$H$1:$DV$2,2,0)</f>
        <v>0</v>
      </c>
    </row>
    <row r="83" spans="1:2" hidden="1" x14ac:dyDescent="0.4">
      <c r="A83" t="s">
        <v>143</v>
      </c>
      <c r="B83">
        <f>HLOOKUP(A83,Sheet1!$H$1:$DV$2,2,0)</f>
        <v>0</v>
      </c>
    </row>
    <row r="84" spans="1:2" hidden="1" x14ac:dyDescent="0.4">
      <c r="A84" t="s">
        <v>144</v>
      </c>
      <c r="B84">
        <f>HLOOKUP(A84,Sheet1!$H$1:$DV$2,2,0)</f>
        <v>0</v>
      </c>
    </row>
    <row r="85" spans="1:2" hidden="1" x14ac:dyDescent="0.4">
      <c r="A85" t="s">
        <v>145</v>
      </c>
      <c r="B85">
        <f>HLOOKUP(A85,Sheet1!$H$1:$DV$2,2,0)</f>
        <v>0</v>
      </c>
    </row>
    <row r="86" spans="1:2" hidden="1" x14ac:dyDescent="0.4">
      <c r="A86" t="s">
        <v>146</v>
      </c>
      <c r="B86">
        <f>HLOOKUP(A86,Sheet1!$H$1:$DV$2,2,0)</f>
        <v>0</v>
      </c>
    </row>
    <row r="87" spans="1:2" hidden="1" x14ac:dyDescent="0.4">
      <c r="A87" t="s">
        <v>147</v>
      </c>
      <c r="B87">
        <f>HLOOKUP(A87,Sheet1!$H$1:$DV$2,2,0)</f>
        <v>0</v>
      </c>
    </row>
    <row r="88" spans="1:2" hidden="1" x14ac:dyDescent="0.4">
      <c r="A88" t="s">
        <v>148</v>
      </c>
      <c r="B88">
        <f>HLOOKUP(A88,Sheet1!$H$1:$DV$2,2,0)</f>
        <v>0</v>
      </c>
    </row>
    <row r="89" spans="1:2" hidden="1" x14ac:dyDescent="0.4">
      <c r="A89" t="s">
        <v>149</v>
      </c>
      <c r="B89">
        <f>HLOOKUP(A89,Sheet1!$H$1:$DV$2,2,0)</f>
        <v>0</v>
      </c>
    </row>
    <row r="90" spans="1:2" hidden="1" x14ac:dyDescent="0.4">
      <c r="A90" t="s">
        <v>150</v>
      </c>
      <c r="B90">
        <f>HLOOKUP(A90,Sheet1!$H$1:$DV$2,2,0)</f>
        <v>0</v>
      </c>
    </row>
    <row r="91" spans="1:2" x14ac:dyDescent="0.4">
      <c r="A91" t="s">
        <v>151</v>
      </c>
      <c r="B91">
        <f>HLOOKUP(A91,Sheet1!$H$1:$DV$2,2,0)</f>
        <v>1</v>
      </c>
    </row>
    <row r="92" spans="1:2" hidden="1" x14ac:dyDescent="0.4">
      <c r="A92" t="s">
        <v>152</v>
      </c>
      <c r="B92">
        <f>HLOOKUP(A92,Sheet1!$H$1:$DV$2,2,0)</f>
        <v>0</v>
      </c>
    </row>
    <row r="93" spans="1:2" hidden="1" x14ac:dyDescent="0.4">
      <c r="A93" t="s">
        <v>153</v>
      </c>
      <c r="B93">
        <f>HLOOKUP(A93,Sheet1!$H$1:$DV$2,2,0)</f>
        <v>0</v>
      </c>
    </row>
    <row r="94" spans="1:2" hidden="1" x14ac:dyDescent="0.4">
      <c r="A94" t="s">
        <v>154</v>
      </c>
      <c r="B94">
        <f>HLOOKUP(A94,Sheet1!$H$1:$DV$2,2,0)</f>
        <v>0</v>
      </c>
    </row>
    <row r="95" spans="1:2" hidden="1" x14ac:dyDescent="0.4">
      <c r="A95" t="s">
        <v>155</v>
      </c>
      <c r="B95">
        <f>HLOOKUP(A95,Sheet1!$H$1:$DV$2,2,0)</f>
        <v>0</v>
      </c>
    </row>
    <row r="96" spans="1:2" hidden="1" x14ac:dyDescent="0.4">
      <c r="A96" t="s">
        <v>156</v>
      </c>
      <c r="B96">
        <f>HLOOKUP(A96,Sheet1!$H$1:$DV$2,2,0)</f>
        <v>0</v>
      </c>
    </row>
    <row r="97" spans="1:2" hidden="1" x14ac:dyDescent="0.4">
      <c r="A97" t="s">
        <v>157</v>
      </c>
      <c r="B97">
        <f>HLOOKUP(A97,Sheet1!$H$1:$DV$2,2,0)</f>
        <v>0</v>
      </c>
    </row>
    <row r="98" spans="1:2" hidden="1" x14ac:dyDescent="0.4">
      <c r="A98" t="s">
        <v>158</v>
      </c>
      <c r="B98">
        <f>HLOOKUP(A98,Sheet1!$H$1:$DV$2,2,0)</f>
        <v>0</v>
      </c>
    </row>
    <row r="99" spans="1:2" x14ac:dyDescent="0.4">
      <c r="A99" t="s">
        <v>159</v>
      </c>
      <c r="B99">
        <f>HLOOKUP(A99,Sheet1!$H$1:$DV$2,2,0)</f>
        <v>1</v>
      </c>
    </row>
    <row r="100" spans="1:2" hidden="1" x14ac:dyDescent="0.4">
      <c r="A100" t="s">
        <v>160</v>
      </c>
      <c r="B100">
        <f>HLOOKUP(A100,Sheet1!$H$1:$DV$2,2,0)</f>
        <v>0</v>
      </c>
    </row>
    <row r="101" spans="1:2" hidden="1" x14ac:dyDescent="0.4">
      <c r="A101" t="s">
        <v>161</v>
      </c>
      <c r="B101">
        <f>HLOOKUP(A101,Sheet1!$H$1:$DV$2,2,0)</f>
        <v>0</v>
      </c>
    </row>
    <row r="102" spans="1:2" hidden="1" x14ac:dyDescent="0.4">
      <c r="A102" t="s">
        <v>162</v>
      </c>
      <c r="B102">
        <f>HLOOKUP(A102,Sheet1!$H$1:$DV$2,2,0)</f>
        <v>0</v>
      </c>
    </row>
    <row r="103" spans="1:2" hidden="1" x14ac:dyDescent="0.4">
      <c r="A103" t="s">
        <v>163</v>
      </c>
      <c r="B103">
        <f>HLOOKUP(A103,Sheet1!$H$1:$DV$2,2,0)</f>
        <v>0</v>
      </c>
    </row>
    <row r="104" spans="1:2" hidden="1" x14ac:dyDescent="0.4">
      <c r="A104" t="s">
        <v>164</v>
      </c>
      <c r="B104">
        <f>HLOOKUP(A104,Sheet1!$H$1:$DV$2,2,0)</f>
        <v>0</v>
      </c>
    </row>
    <row r="105" spans="1:2" hidden="1" x14ac:dyDescent="0.4">
      <c r="A105" t="s">
        <v>165</v>
      </c>
      <c r="B105">
        <f>HLOOKUP(A105,Sheet1!$H$1:$DV$2,2,0)</f>
        <v>0</v>
      </c>
    </row>
    <row r="106" spans="1:2" hidden="1" x14ac:dyDescent="0.4">
      <c r="A106" t="s">
        <v>166</v>
      </c>
      <c r="B106">
        <f>HLOOKUP(A106,Sheet1!$H$1:$DV$2,2,0)</f>
        <v>0</v>
      </c>
    </row>
    <row r="107" spans="1:2" hidden="1" x14ac:dyDescent="0.4">
      <c r="A107" t="s">
        <v>167</v>
      </c>
      <c r="B107">
        <f>HLOOKUP(A107,Sheet1!$H$1:$DV$2,2,0)</f>
        <v>0</v>
      </c>
    </row>
    <row r="108" spans="1:2" x14ac:dyDescent="0.4">
      <c r="A108" t="s">
        <v>168</v>
      </c>
      <c r="B108">
        <f>HLOOKUP(A108,Sheet1!$H$1:$DV$2,2,0)</f>
        <v>1</v>
      </c>
    </row>
    <row r="109" spans="1:2" hidden="1" x14ac:dyDescent="0.4">
      <c r="A109" t="s">
        <v>169</v>
      </c>
      <c r="B109">
        <f>HLOOKUP(A109,Sheet1!$H$1:$DV$2,2,0)</f>
        <v>0</v>
      </c>
    </row>
    <row r="110" spans="1:2" hidden="1" x14ac:dyDescent="0.4">
      <c r="A110" t="s">
        <v>170</v>
      </c>
      <c r="B110">
        <f>HLOOKUP(A110,Sheet1!$H$1:$DV$2,2,0)</f>
        <v>0</v>
      </c>
    </row>
    <row r="111" spans="1:2" hidden="1" x14ac:dyDescent="0.4">
      <c r="A111" t="s">
        <v>171</v>
      </c>
      <c r="B111">
        <f>HLOOKUP(A111,Sheet1!$H$1:$DV$2,2,0)</f>
        <v>0</v>
      </c>
    </row>
    <row r="112" spans="1:2" hidden="1" x14ac:dyDescent="0.4">
      <c r="A112" t="s">
        <v>172</v>
      </c>
      <c r="B112">
        <f>HLOOKUP(A112,Sheet1!$H$1:$DV$2,2,0)</f>
        <v>0</v>
      </c>
    </row>
    <row r="113" spans="1:2" hidden="1" x14ac:dyDescent="0.4">
      <c r="A113" t="s">
        <v>173</v>
      </c>
      <c r="B113">
        <f>HLOOKUP(A113,Sheet1!$H$1:$DV$2,2,0)</f>
        <v>0</v>
      </c>
    </row>
    <row r="114" spans="1:2" hidden="1" x14ac:dyDescent="0.4">
      <c r="A114" t="s">
        <v>174</v>
      </c>
      <c r="B114">
        <f>HLOOKUP(A114,Sheet1!$H$1:$DV$2,2,0)</f>
        <v>0</v>
      </c>
    </row>
    <row r="115" spans="1:2" hidden="1" x14ac:dyDescent="0.4">
      <c r="A115" t="s">
        <v>175</v>
      </c>
      <c r="B115">
        <f>HLOOKUP(A115,Sheet1!$H$1:$DV$2,2,0)</f>
        <v>0</v>
      </c>
    </row>
    <row r="116" spans="1:2" hidden="1" x14ac:dyDescent="0.4">
      <c r="A116" t="s">
        <v>176</v>
      </c>
      <c r="B116">
        <f>HLOOKUP(A116,Sheet1!$H$1:$DV$2,2,0)</f>
        <v>0</v>
      </c>
    </row>
    <row r="117" spans="1:2" hidden="1" x14ac:dyDescent="0.4">
      <c r="A117" t="s">
        <v>177</v>
      </c>
      <c r="B117">
        <f>HLOOKUP(A117,Sheet1!$H$1:$DV$2,2,0)</f>
        <v>0</v>
      </c>
    </row>
    <row r="118" spans="1:2" hidden="1" x14ac:dyDescent="0.4">
      <c r="A118" t="s">
        <v>178</v>
      </c>
      <c r="B118">
        <f>HLOOKUP(A118,Sheet1!$H$1:$DV$2,2,0)</f>
        <v>0</v>
      </c>
    </row>
    <row r="119" spans="1:2" hidden="1" x14ac:dyDescent="0.4">
      <c r="A119" t="s">
        <v>179</v>
      </c>
      <c r="B119">
        <f>HLOOKUP(A119,Sheet1!$H$1:$DV$2,2,0)</f>
        <v>0</v>
      </c>
    </row>
    <row r="120" spans="1:2" hidden="1" x14ac:dyDescent="0.4">
      <c r="A120" t="s">
        <v>180</v>
      </c>
      <c r="B120">
        <f>HLOOKUP(A120,Sheet1!$H$1:$DV$2,2,0)</f>
        <v>0</v>
      </c>
    </row>
  </sheetData>
  <autoFilter ref="A1:B120" xr:uid="{F86001DB-9965-4754-A0A0-12BC8CE7F7E7}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7B74-E3B2-43D2-A8CD-87190F704796}">
  <dimension ref="A1:K17"/>
  <sheetViews>
    <sheetView workbookViewId="0">
      <selection activeCell="H12" sqref="H12:K17"/>
    </sheetView>
  </sheetViews>
  <sheetFormatPr defaultRowHeight="14.6" x14ac:dyDescent="0.4"/>
  <cols>
    <col min="1" max="1" width="26.3046875" customWidth="1"/>
    <col min="8" max="8" width="21.3046875" customWidth="1"/>
    <col min="9" max="9" width="18.3828125" customWidth="1"/>
    <col min="10" max="10" width="13.53515625" bestFit="1" customWidth="1"/>
    <col min="11" max="11" width="11.69140625" customWidth="1"/>
  </cols>
  <sheetData>
    <row r="1" spans="1:11" x14ac:dyDescent="0.4">
      <c r="A1" t="s">
        <v>189</v>
      </c>
      <c r="B1" t="s">
        <v>190</v>
      </c>
    </row>
    <row r="2" spans="1:11" x14ac:dyDescent="0.4">
      <c r="A2" t="s">
        <v>64</v>
      </c>
      <c r="B2" t="s">
        <v>56</v>
      </c>
    </row>
    <row r="3" spans="1:11" x14ac:dyDescent="0.4">
      <c r="A3" t="s">
        <v>80</v>
      </c>
      <c r="B3" t="s">
        <v>67</v>
      </c>
      <c r="E3" s="6"/>
    </row>
    <row r="4" spans="1:11" x14ac:dyDescent="0.4">
      <c r="A4" t="s">
        <v>101</v>
      </c>
      <c r="B4" t="s">
        <v>68</v>
      </c>
      <c r="E4" s="6"/>
    </row>
    <row r="5" spans="1:11" x14ac:dyDescent="0.4">
      <c r="A5" t="s">
        <v>79</v>
      </c>
      <c r="B5" t="s">
        <v>70</v>
      </c>
      <c r="E5" s="6"/>
    </row>
    <row r="6" spans="1:11" x14ac:dyDescent="0.4">
      <c r="A6" t="s">
        <v>161</v>
      </c>
      <c r="B6" t="s">
        <v>101</v>
      </c>
      <c r="E6" s="6"/>
    </row>
    <row r="7" spans="1:11" x14ac:dyDescent="0.4">
      <c r="A7" t="s">
        <v>167</v>
      </c>
      <c r="B7" t="s">
        <v>110</v>
      </c>
      <c r="E7" s="6"/>
    </row>
    <row r="8" spans="1:11" x14ac:dyDescent="0.4">
      <c r="A8" t="s">
        <v>81</v>
      </c>
      <c r="B8" t="s">
        <v>112</v>
      </c>
      <c r="E8" s="6"/>
    </row>
    <row r="9" spans="1:11" x14ac:dyDescent="0.4">
      <c r="A9" t="s">
        <v>114</v>
      </c>
      <c r="B9" t="s">
        <v>114</v>
      </c>
      <c r="E9" s="6"/>
    </row>
    <row r="10" spans="1:11" x14ac:dyDescent="0.4">
      <c r="A10" t="s">
        <v>116</v>
      </c>
      <c r="B10" t="s">
        <v>117</v>
      </c>
      <c r="E10" s="6"/>
    </row>
    <row r="11" spans="1:11" x14ac:dyDescent="0.4">
      <c r="A11" t="s">
        <v>109</v>
      </c>
      <c r="B11" t="s">
        <v>118</v>
      </c>
      <c r="E11" s="6"/>
    </row>
    <row r="12" spans="1:11" x14ac:dyDescent="0.4">
      <c r="A12" t="s">
        <v>150</v>
      </c>
      <c r="B12" t="s">
        <v>126</v>
      </c>
      <c r="E12" s="6"/>
      <c r="H12" s="12" t="s">
        <v>195</v>
      </c>
      <c r="I12" s="12" t="s">
        <v>196</v>
      </c>
      <c r="J12" s="12" t="s">
        <v>191</v>
      </c>
      <c r="K12" s="12" t="s">
        <v>192</v>
      </c>
    </row>
    <row r="13" spans="1:11" x14ac:dyDescent="0.4">
      <c r="A13" t="s">
        <v>112</v>
      </c>
      <c r="B13" t="s">
        <v>137</v>
      </c>
      <c r="E13" s="6"/>
      <c r="H13" s="11" t="s">
        <v>197</v>
      </c>
      <c r="I13" s="11" t="s">
        <v>185</v>
      </c>
      <c r="J13" s="11">
        <v>2830</v>
      </c>
      <c r="K13" s="11">
        <v>2830</v>
      </c>
    </row>
    <row r="14" spans="1:11" x14ac:dyDescent="0.4">
      <c r="A14" t="s">
        <v>93</v>
      </c>
      <c r="B14" t="s">
        <v>140</v>
      </c>
      <c r="E14" s="6"/>
      <c r="H14" s="11" t="s">
        <v>194</v>
      </c>
      <c r="I14" s="11" t="s">
        <v>51</v>
      </c>
      <c r="J14" s="11">
        <v>2249</v>
      </c>
      <c r="K14" s="11">
        <v>2831</v>
      </c>
    </row>
    <row r="15" spans="1:11" x14ac:dyDescent="0.4">
      <c r="A15" t="s">
        <v>134</v>
      </c>
      <c r="B15" t="s">
        <v>151</v>
      </c>
      <c r="E15" s="6"/>
      <c r="H15" s="11" t="s">
        <v>194</v>
      </c>
      <c r="I15" s="11" t="s">
        <v>187</v>
      </c>
      <c r="J15" s="11">
        <v>325</v>
      </c>
      <c r="K15" s="11">
        <v>460</v>
      </c>
    </row>
    <row r="16" spans="1:11" x14ac:dyDescent="0.4">
      <c r="A16" t="s">
        <v>124</v>
      </c>
      <c r="B16" t="s">
        <v>159</v>
      </c>
      <c r="E16" s="6"/>
      <c r="H16" s="11" t="s">
        <v>193</v>
      </c>
      <c r="I16" s="11" t="s">
        <v>188</v>
      </c>
      <c r="J16" s="11">
        <v>781</v>
      </c>
      <c r="K16" s="11">
        <v>707</v>
      </c>
    </row>
    <row r="17" spans="2:11" x14ac:dyDescent="0.4">
      <c r="B17" t="s">
        <v>168</v>
      </c>
      <c r="E17" s="6"/>
      <c r="H17" s="11" t="s">
        <v>193</v>
      </c>
      <c r="I17" s="11" t="s">
        <v>186</v>
      </c>
      <c r="J17" s="11">
        <v>150</v>
      </c>
      <c r="K17" s="1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2018-02-20T05:48:45Z</dcterms:created>
  <dcterms:modified xsi:type="dcterms:W3CDTF">2018-04-17T23:36:01Z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47992bdd-2a5b-43ae-a379-202d0b5bd8bd</vt:lpwstr>
  </property>
</Properties>
</file>