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Analysis - PGP\Proportion-Analysis\Round-Analysis\All-Rounds\"/>
    </mc:Choice>
  </mc:AlternateContent>
  <xr:revisionPtr revIDLastSave="0" documentId="13_ncr:1_{A4A31269-92B4-4738-88AC-811EE522CAA3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2" i="1" l="1"/>
  <c r="O44" i="1"/>
  <c r="O43" i="1"/>
  <c r="O40" i="1"/>
  <c r="O41" i="1"/>
  <c r="O45" i="1" l="1"/>
  <c r="O46" i="1"/>
  <c r="N42" i="2"/>
  <c r="N45" i="2"/>
  <c r="N44" i="2"/>
  <c r="N41" i="2"/>
  <c r="N43" i="2"/>
  <c r="N46" i="2" l="1"/>
  <c r="N47" i="2"/>
</calcChain>
</file>

<file path=xl/sharedStrings.xml><?xml version="1.0" encoding="utf-8"?>
<sst xmlns="http://schemas.openxmlformats.org/spreadsheetml/2006/main" count="178" uniqueCount="33">
  <si>
    <t>Ayush</t>
  </si>
  <si>
    <t>gaze-count</t>
  </si>
  <si>
    <t>sender_email</t>
  </si>
  <si>
    <t>date</t>
  </si>
  <si>
    <t>subject</t>
  </si>
  <si>
    <t>body</t>
  </si>
  <si>
    <t>other</t>
  </si>
  <si>
    <t>total</t>
  </si>
  <si>
    <t>total-5</t>
  </si>
  <si>
    <t>B20265</t>
  </si>
  <si>
    <t>Human-Correct-Round1</t>
  </si>
  <si>
    <t>Human-Correct-Round2</t>
  </si>
  <si>
    <t>Human-Incorrect-Round1</t>
  </si>
  <si>
    <t>Human-Incorrect-Round2</t>
  </si>
  <si>
    <t>Human-Correct-Round3</t>
  </si>
  <si>
    <t>B21088</t>
  </si>
  <si>
    <t>B21118</t>
  </si>
  <si>
    <t>B21126</t>
  </si>
  <si>
    <t>B21131</t>
  </si>
  <si>
    <t>B21132</t>
  </si>
  <si>
    <t>B21134</t>
  </si>
  <si>
    <t>B21135</t>
  </si>
  <si>
    <t>B21137</t>
  </si>
  <si>
    <t>DD23011</t>
  </si>
  <si>
    <t>S23105</t>
  </si>
  <si>
    <t>T22051</t>
  </si>
  <si>
    <t>T22052</t>
  </si>
  <si>
    <t>T22053</t>
  </si>
  <si>
    <t>T22056</t>
  </si>
  <si>
    <t>T22060</t>
  </si>
  <si>
    <t>T23020</t>
  </si>
  <si>
    <t>B21327</t>
  </si>
  <si>
    <t>B21312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</si>
</sst>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6"/>
  <sheetViews>
    <sheetView topLeftCell="E4" workbookViewId="0">
      <selection activeCell="L36" sqref="L36"/>
    </sheetView>
  </sheetViews>
  <sheetFormatPr defaultRowHeight="15" x14ac:dyDescent="0.25"/>
  <cols>
    <col min="2" max="2" width="18.7109375" customWidth="1"/>
    <col min="3" max="3" width="14.5703125" bestFit="1" customWidth="1"/>
  </cols>
  <sheetData>
    <row r="2" spans="2:22" x14ac:dyDescent="0.25">
      <c r="B2" s="16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22" x14ac:dyDescent="0.25">
      <c r="B3" s="11"/>
      <c r="C3" s="13" t="s">
        <v>0</v>
      </c>
      <c r="D3" s="13" t="s">
        <v>9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3" t="s">
        <v>21</v>
      </c>
      <c r="L3" s="13" t="s">
        <v>22</v>
      </c>
      <c r="M3" s="13" t="s">
        <v>32</v>
      </c>
      <c r="N3" s="13" t="s">
        <v>31</v>
      </c>
      <c r="O3" s="13" t="s">
        <v>23</v>
      </c>
      <c r="P3" s="13" t="s">
        <v>24</v>
      </c>
      <c r="Q3" s="13" t="s">
        <v>25</v>
      </c>
      <c r="R3" s="13" t="s">
        <v>26</v>
      </c>
      <c r="S3" s="13" t="s">
        <v>27</v>
      </c>
      <c r="T3" s="13" t="s">
        <v>28</v>
      </c>
      <c r="U3" s="13" t="s">
        <v>29</v>
      </c>
      <c r="V3" s="13" t="s">
        <v>30</v>
      </c>
    </row>
    <row r="4" spans="2:22" x14ac:dyDescent="0.25">
      <c r="B4" s="14" t="s">
        <v>2</v>
      </c>
      <c r="C4" s="9">
        <v>1572</v>
      </c>
      <c r="D4" s="11">
        <v>745</v>
      </c>
      <c r="E4" s="11">
        <v>1</v>
      </c>
      <c r="F4" s="11">
        <v>1350</v>
      </c>
      <c r="G4" s="11">
        <v>217</v>
      </c>
      <c r="H4" s="11">
        <v>823</v>
      </c>
      <c r="I4" s="11">
        <v>1464</v>
      </c>
      <c r="J4" s="11">
        <v>1521</v>
      </c>
      <c r="K4" s="11">
        <v>511</v>
      </c>
      <c r="L4" s="11">
        <v>1291</v>
      </c>
      <c r="M4" s="11">
        <v>1095</v>
      </c>
      <c r="N4" s="11">
        <v>1193</v>
      </c>
      <c r="O4" s="11">
        <v>312</v>
      </c>
      <c r="P4" s="11">
        <v>3863</v>
      </c>
      <c r="Q4" s="11">
        <v>942</v>
      </c>
      <c r="R4" s="11">
        <v>101</v>
      </c>
      <c r="S4" s="11">
        <v>163</v>
      </c>
      <c r="T4" s="11">
        <v>2871</v>
      </c>
      <c r="U4" s="11">
        <v>1709</v>
      </c>
      <c r="V4" s="11">
        <v>2887</v>
      </c>
    </row>
    <row r="5" spans="2:22" x14ac:dyDescent="0.25">
      <c r="B5" s="14" t="s">
        <v>3</v>
      </c>
      <c r="C5" s="10">
        <v>537</v>
      </c>
      <c r="D5" s="11">
        <v>567</v>
      </c>
      <c r="E5" s="11">
        <v>1</v>
      </c>
      <c r="F5" s="11">
        <v>1373</v>
      </c>
      <c r="G5" s="11">
        <v>500</v>
      </c>
      <c r="H5" s="11">
        <v>565</v>
      </c>
      <c r="I5" s="11">
        <v>880</v>
      </c>
      <c r="J5" s="11">
        <v>1239</v>
      </c>
      <c r="K5" s="11">
        <v>304</v>
      </c>
      <c r="L5" s="11">
        <v>931</v>
      </c>
      <c r="M5" s="11">
        <v>1225</v>
      </c>
      <c r="N5" s="11">
        <v>1746</v>
      </c>
      <c r="O5" s="11">
        <v>384</v>
      </c>
      <c r="P5" s="11">
        <v>1033</v>
      </c>
      <c r="Q5" s="11">
        <v>719</v>
      </c>
      <c r="R5" s="11">
        <v>17</v>
      </c>
      <c r="S5" s="11">
        <v>91</v>
      </c>
      <c r="T5" s="11">
        <v>986</v>
      </c>
      <c r="U5" s="11">
        <v>1597</v>
      </c>
      <c r="V5" s="11">
        <v>1095</v>
      </c>
    </row>
    <row r="6" spans="2:22" x14ac:dyDescent="0.25">
      <c r="B6" s="14" t="s">
        <v>4</v>
      </c>
      <c r="C6" s="10">
        <v>1413</v>
      </c>
      <c r="D6" s="11">
        <v>573</v>
      </c>
      <c r="E6" s="11">
        <v>12</v>
      </c>
      <c r="F6" s="11">
        <v>1260</v>
      </c>
      <c r="G6" s="11">
        <v>716</v>
      </c>
      <c r="H6" s="11">
        <v>751</v>
      </c>
      <c r="I6" s="11">
        <v>1223</v>
      </c>
      <c r="J6" s="11">
        <v>1123</v>
      </c>
      <c r="K6" s="11">
        <v>441</v>
      </c>
      <c r="L6" s="11">
        <v>1408</v>
      </c>
      <c r="M6" s="11">
        <v>1073</v>
      </c>
      <c r="N6" s="11">
        <v>1607</v>
      </c>
      <c r="O6" s="11">
        <v>581</v>
      </c>
      <c r="P6" s="11">
        <v>1779</v>
      </c>
      <c r="Q6" s="11">
        <v>1117</v>
      </c>
      <c r="R6" s="11">
        <v>45</v>
      </c>
      <c r="S6" s="11">
        <v>151</v>
      </c>
      <c r="T6" s="11">
        <v>1098</v>
      </c>
      <c r="U6" s="11">
        <v>1484</v>
      </c>
      <c r="V6" s="11">
        <v>726</v>
      </c>
    </row>
    <row r="7" spans="2:22" x14ac:dyDescent="0.25">
      <c r="B7" s="14" t="s">
        <v>5</v>
      </c>
      <c r="C7" s="10">
        <v>1289</v>
      </c>
      <c r="D7" s="11">
        <v>2316</v>
      </c>
      <c r="E7" s="11">
        <v>377</v>
      </c>
      <c r="F7" s="11">
        <v>6261</v>
      </c>
      <c r="G7" s="11">
        <v>3761</v>
      </c>
      <c r="H7" s="11">
        <v>750</v>
      </c>
      <c r="I7" s="11">
        <v>9458</v>
      </c>
      <c r="J7" s="11">
        <v>4139</v>
      </c>
      <c r="K7" s="11">
        <v>4299</v>
      </c>
      <c r="L7" s="11">
        <v>5789</v>
      </c>
      <c r="M7" s="11">
        <v>3204</v>
      </c>
      <c r="N7" s="11">
        <v>7252</v>
      </c>
      <c r="O7" s="11">
        <v>5053</v>
      </c>
      <c r="P7" s="11">
        <v>7206</v>
      </c>
      <c r="Q7" s="11">
        <v>7961</v>
      </c>
      <c r="R7" s="11">
        <v>334</v>
      </c>
      <c r="S7" s="11">
        <v>648</v>
      </c>
      <c r="T7" s="11">
        <v>9884</v>
      </c>
      <c r="U7" s="11">
        <v>8704</v>
      </c>
      <c r="V7" s="11">
        <v>7722</v>
      </c>
    </row>
    <row r="8" spans="2:22" x14ac:dyDescent="0.25">
      <c r="B8" s="14" t="s">
        <v>6</v>
      </c>
      <c r="C8" s="10">
        <v>3313</v>
      </c>
      <c r="D8" s="11">
        <v>7836</v>
      </c>
      <c r="E8" s="11">
        <v>1237</v>
      </c>
      <c r="F8" s="11">
        <v>12118</v>
      </c>
      <c r="G8" s="11">
        <v>5950</v>
      </c>
      <c r="H8" s="11">
        <v>4663</v>
      </c>
      <c r="I8" s="11">
        <v>9165</v>
      </c>
      <c r="J8" s="11">
        <v>9002</v>
      </c>
      <c r="K8" s="11">
        <v>8895</v>
      </c>
      <c r="L8" s="11">
        <v>5215</v>
      </c>
      <c r="M8" s="11">
        <v>10240</v>
      </c>
      <c r="N8" s="11">
        <v>17618</v>
      </c>
      <c r="O8" s="11">
        <v>7161</v>
      </c>
      <c r="P8" s="11">
        <v>6716</v>
      </c>
      <c r="Q8" s="11">
        <v>8611</v>
      </c>
      <c r="R8" s="11">
        <v>2156</v>
      </c>
      <c r="S8" s="11">
        <v>2569</v>
      </c>
      <c r="T8" s="11">
        <v>9808</v>
      </c>
      <c r="U8" s="11">
        <v>11635</v>
      </c>
      <c r="V8" s="11">
        <v>16992</v>
      </c>
    </row>
    <row r="9" spans="2:22" x14ac:dyDescent="0.25">
      <c r="B9" s="14" t="s">
        <v>7</v>
      </c>
      <c r="C9" s="10">
        <v>8124</v>
      </c>
      <c r="D9" s="11">
        <v>12037</v>
      </c>
      <c r="E9" s="11">
        <v>1628</v>
      </c>
      <c r="F9" s="11">
        <v>22362</v>
      </c>
      <c r="G9" s="11">
        <v>11144</v>
      </c>
      <c r="H9" s="11">
        <v>7552</v>
      </c>
      <c r="I9" s="11">
        <v>22190</v>
      </c>
      <c r="J9" s="11">
        <v>17024</v>
      </c>
      <c r="K9" s="11">
        <v>14450</v>
      </c>
      <c r="L9" s="11">
        <v>14634</v>
      </c>
      <c r="M9" s="11">
        <v>16837</v>
      </c>
      <c r="N9" s="11">
        <v>29416</v>
      </c>
      <c r="O9" s="11">
        <v>13491</v>
      </c>
      <c r="P9" s="11">
        <v>20597</v>
      </c>
      <c r="Q9" s="11">
        <v>19350</v>
      </c>
      <c r="R9" s="11">
        <v>2653</v>
      </c>
      <c r="S9" s="11">
        <v>3622</v>
      </c>
      <c r="T9" s="11">
        <v>24647</v>
      </c>
      <c r="U9" s="11">
        <v>25129</v>
      </c>
      <c r="V9" s="11">
        <v>29422</v>
      </c>
    </row>
    <row r="10" spans="2:22" x14ac:dyDescent="0.25">
      <c r="B10" s="1"/>
      <c r="C10" s="1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3" spans="2:22" x14ac:dyDescent="0.25">
      <c r="B13" s="12"/>
    </row>
    <row r="14" spans="2:22" x14ac:dyDescent="0.25">
      <c r="B14" s="16" t="s">
        <v>11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2:22" x14ac:dyDescent="0.25">
      <c r="B15" s="11"/>
      <c r="C15" s="13" t="s">
        <v>0</v>
      </c>
      <c r="D15" s="13" t="s">
        <v>9</v>
      </c>
      <c r="E15" s="13" t="s">
        <v>15</v>
      </c>
      <c r="F15" s="13" t="s">
        <v>16</v>
      </c>
      <c r="G15" s="13" t="s">
        <v>17</v>
      </c>
      <c r="H15" s="13" t="s">
        <v>18</v>
      </c>
      <c r="I15" s="13" t="s">
        <v>19</v>
      </c>
      <c r="J15" s="13" t="s">
        <v>20</v>
      </c>
      <c r="K15" s="13" t="s">
        <v>21</v>
      </c>
      <c r="L15" s="13" t="s">
        <v>22</v>
      </c>
      <c r="M15" s="13" t="s">
        <v>32</v>
      </c>
      <c r="N15" s="13" t="s">
        <v>31</v>
      </c>
      <c r="O15" s="13" t="s">
        <v>23</v>
      </c>
      <c r="P15" s="13" t="s">
        <v>24</v>
      </c>
      <c r="Q15" s="13" t="s">
        <v>25</v>
      </c>
      <c r="R15" s="13" t="s">
        <v>26</v>
      </c>
      <c r="S15" s="13" t="s">
        <v>27</v>
      </c>
      <c r="T15" s="13" t="s">
        <v>28</v>
      </c>
      <c r="U15" s="13" t="s">
        <v>29</v>
      </c>
      <c r="V15" s="13" t="s">
        <v>30</v>
      </c>
    </row>
    <row r="16" spans="2:22" x14ac:dyDescent="0.25">
      <c r="B16" s="14" t="s">
        <v>2</v>
      </c>
      <c r="C16" s="8">
        <v>4104</v>
      </c>
      <c r="D16" s="8">
        <v>808</v>
      </c>
      <c r="E16" s="8">
        <v>45</v>
      </c>
      <c r="F16" s="8">
        <v>1451</v>
      </c>
      <c r="G16" s="8">
        <v>310</v>
      </c>
      <c r="H16" s="8">
        <v>3376</v>
      </c>
      <c r="I16" s="8">
        <v>1170</v>
      </c>
      <c r="J16" s="8">
        <v>2423</v>
      </c>
      <c r="K16" s="8">
        <v>376</v>
      </c>
      <c r="L16" s="8">
        <v>2601</v>
      </c>
      <c r="M16" s="8">
        <v>1311</v>
      </c>
      <c r="N16" s="8">
        <v>1432</v>
      </c>
      <c r="O16" s="8">
        <v>470</v>
      </c>
      <c r="P16" s="8">
        <v>8765</v>
      </c>
      <c r="Q16" s="8">
        <v>1430</v>
      </c>
      <c r="R16" s="8">
        <v>217</v>
      </c>
      <c r="S16" s="8">
        <v>245</v>
      </c>
      <c r="T16" s="8">
        <v>3376</v>
      </c>
      <c r="U16" s="8">
        <v>1274</v>
      </c>
      <c r="V16" s="8">
        <v>3120</v>
      </c>
    </row>
    <row r="17" spans="2:22" x14ac:dyDescent="0.25">
      <c r="B17" s="14" t="s">
        <v>3</v>
      </c>
      <c r="C17" s="8">
        <v>1359</v>
      </c>
      <c r="D17" s="8">
        <v>911</v>
      </c>
      <c r="E17" s="8">
        <v>56</v>
      </c>
      <c r="F17" s="8">
        <v>810</v>
      </c>
      <c r="G17" s="8">
        <v>398</v>
      </c>
      <c r="H17" s="8">
        <v>2211</v>
      </c>
      <c r="I17" s="8">
        <v>689</v>
      </c>
      <c r="J17" s="8">
        <v>1372</v>
      </c>
      <c r="K17" s="8">
        <v>94</v>
      </c>
      <c r="L17" s="8">
        <v>1883</v>
      </c>
      <c r="M17" s="8">
        <v>1089</v>
      </c>
      <c r="N17" s="8">
        <v>1804</v>
      </c>
      <c r="O17" s="8">
        <v>463</v>
      </c>
      <c r="P17" s="8">
        <v>2398</v>
      </c>
      <c r="Q17" s="8">
        <v>772</v>
      </c>
      <c r="R17" s="8">
        <v>263</v>
      </c>
      <c r="S17" s="8">
        <v>55</v>
      </c>
      <c r="T17" s="8">
        <v>677</v>
      </c>
      <c r="U17" s="8">
        <v>1734</v>
      </c>
      <c r="V17" s="8">
        <v>1076</v>
      </c>
    </row>
    <row r="18" spans="2:22" x14ac:dyDescent="0.25">
      <c r="B18" s="14" t="s">
        <v>4</v>
      </c>
      <c r="C18" s="8">
        <v>2557</v>
      </c>
      <c r="D18" s="8">
        <v>829</v>
      </c>
      <c r="E18" s="8">
        <v>129</v>
      </c>
      <c r="F18" s="8">
        <v>735</v>
      </c>
      <c r="G18" s="8">
        <v>669</v>
      </c>
      <c r="H18" s="8">
        <v>3854</v>
      </c>
      <c r="I18" s="8">
        <v>1142</v>
      </c>
      <c r="J18" s="8">
        <v>1739</v>
      </c>
      <c r="K18" s="8">
        <v>170</v>
      </c>
      <c r="L18" s="8">
        <v>1864</v>
      </c>
      <c r="M18" s="8">
        <v>1139</v>
      </c>
      <c r="N18" s="8">
        <v>1365</v>
      </c>
      <c r="O18" s="8">
        <v>792</v>
      </c>
      <c r="P18" s="8">
        <v>3467</v>
      </c>
      <c r="Q18" s="8">
        <v>1159</v>
      </c>
      <c r="R18" s="8">
        <v>265</v>
      </c>
      <c r="S18" s="8">
        <v>51</v>
      </c>
      <c r="T18" s="8">
        <v>831</v>
      </c>
      <c r="U18" s="8">
        <v>966</v>
      </c>
      <c r="V18" s="8">
        <v>561</v>
      </c>
    </row>
    <row r="19" spans="2:22" x14ac:dyDescent="0.25">
      <c r="B19" s="14" t="s">
        <v>5</v>
      </c>
      <c r="C19" s="8">
        <v>5323</v>
      </c>
      <c r="D19" s="8">
        <v>4134</v>
      </c>
      <c r="E19" s="8">
        <v>3270</v>
      </c>
      <c r="F19" s="8">
        <v>2097</v>
      </c>
      <c r="G19" s="8">
        <v>5602</v>
      </c>
      <c r="H19" s="8">
        <v>8494</v>
      </c>
      <c r="I19" s="8">
        <v>11198</v>
      </c>
      <c r="J19" s="8">
        <v>4014</v>
      </c>
      <c r="K19" s="8">
        <v>2017</v>
      </c>
      <c r="L19" s="8">
        <v>6388</v>
      </c>
      <c r="M19" s="8">
        <v>1705</v>
      </c>
      <c r="N19" s="8">
        <v>8722</v>
      </c>
      <c r="O19" s="8">
        <v>5888</v>
      </c>
      <c r="P19" s="8">
        <v>7980</v>
      </c>
      <c r="Q19" s="8">
        <v>7797</v>
      </c>
      <c r="R19" s="8">
        <v>1864</v>
      </c>
      <c r="S19" s="8">
        <v>774</v>
      </c>
      <c r="T19" s="8">
        <v>9604</v>
      </c>
      <c r="U19" s="8">
        <v>9107</v>
      </c>
      <c r="V19" s="8">
        <v>7117</v>
      </c>
    </row>
    <row r="20" spans="2:22" x14ac:dyDescent="0.25">
      <c r="B20" s="14" t="s">
        <v>6</v>
      </c>
      <c r="C20" s="8">
        <v>7268</v>
      </c>
      <c r="D20" s="8">
        <v>12766</v>
      </c>
      <c r="E20" s="8">
        <v>5105</v>
      </c>
      <c r="F20" s="8">
        <v>8263</v>
      </c>
      <c r="G20" s="8">
        <v>4786</v>
      </c>
      <c r="H20" s="8">
        <v>7946</v>
      </c>
      <c r="I20" s="8">
        <v>5584</v>
      </c>
      <c r="J20" s="8">
        <v>7811</v>
      </c>
      <c r="K20" s="8">
        <v>5781</v>
      </c>
      <c r="L20" s="8">
        <v>7137</v>
      </c>
      <c r="M20" s="8">
        <v>7908</v>
      </c>
      <c r="N20" s="8">
        <v>10220</v>
      </c>
      <c r="O20" s="8">
        <v>9220</v>
      </c>
      <c r="P20" s="8">
        <v>12485</v>
      </c>
      <c r="Q20" s="8">
        <v>8801</v>
      </c>
      <c r="R20" s="8">
        <v>4121</v>
      </c>
      <c r="S20" s="8">
        <v>4435</v>
      </c>
      <c r="T20" s="8">
        <v>10950</v>
      </c>
      <c r="U20" s="8">
        <v>13224</v>
      </c>
      <c r="V20" s="8">
        <v>12321</v>
      </c>
    </row>
    <row r="21" spans="2:22" x14ac:dyDescent="0.25">
      <c r="B21" s="14" t="s">
        <v>7</v>
      </c>
      <c r="C21" s="8">
        <v>20611</v>
      </c>
      <c r="D21" s="8">
        <v>19448</v>
      </c>
      <c r="E21" s="8">
        <v>8605</v>
      </c>
      <c r="F21" s="8">
        <v>13356</v>
      </c>
      <c r="G21" s="8">
        <v>11765</v>
      </c>
      <c r="H21" s="8">
        <v>25881</v>
      </c>
      <c r="I21" s="8">
        <v>19783</v>
      </c>
      <c r="J21" s="8">
        <v>17359</v>
      </c>
      <c r="K21" s="8">
        <v>8438</v>
      </c>
      <c r="L21" s="8">
        <v>19873</v>
      </c>
      <c r="M21" s="8">
        <v>13152</v>
      </c>
      <c r="N21" s="8">
        <v>23543</v>
      </c>
      <c r="O21" s="8">
        <v>16833</v>
      </c>
      <c r="P21" s="8">
        <v>35095</v>
      </c>
      <c r="Q21" s="8">
        <v>19959</v>
      </c>
      <c r="R21" s="8">
        <v>6730</v>
      </c>
      <c r="S21" s="8">
        <v>5560</v>
      </c>
      <c r="T21" s="8">
        <v>25438</v>
      </c>
      <c r="U21" s="8">
        <v>26305</v>
      </c>
      <c r="V21" s="8">
        <v>24195</v>
      </c>
    </row>
    <row r="26" spans="2:22" x14ac:dyDescent="0.25">
      <c r="B26" s="16" t="s">
        <v>14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22" x14ac:dyDescent="0.25">
      <c r="B27" s="11"/>
      <c r="C27" s="13" t="s">
        <v>0</v>
      </c>
      <c r="D27" s="13" t="s">
        <v>9</v>
      </c>
      <c r="E27" s="13" t="s">
        <v>15</v>
      </c>
      <c r="F27" s="13" t="s">
        <v>16</v>
      </c>
      <c r="G27" s="13" t="s">
        <v>17</v>
      </c>
      <c r="H27" s="13" t="s">
        <v>18</v>
      </c>
      <c r="I27" s="13" t="s">
        <v>19</v>
      </c>
      <c r="J27" s="13" t="s">
        <v>20</v>
      </c>
      <c r="K27" s="13" t="s">
        <v>21</v>
      </c>
      <c r="L27" s="13" t="s">
        <v>22</v>
      </c>
      <c r="M27" s="13" t="s">
        <v>32</v>
      </c>
      <c r="N27" s="13" t="s">
        <v>31</v>
      </c>
      <c r="O27" s="13" t="s">
        <v>23</v>
      </c>
      <c r="P27" s="13" t="s">
        <v>24</v>
      </c>
      <c r="Q27" s="13" t="s">
        <v>25</v>
      </c>
      <c r="R27" s="13" t="s">
        <v>26</v>
      </c>
      <c r="S27" s="13" t="s">
        <v>27</v>
      </c>
      <c r="T27" s="13" t="s">
        <v>28</v>
      </c>
      <c r="U27" s="13" t="s">
        <v>29</v>
      </c>
      <c r="V27" s="13" t="s">
        <v>30</v>
      </c>
    </row>
    <row r="28" spans="2:22" x14ac:dyDescent="0.25">
      <c r="B28" s="14" t="s">
        <v>2</v>
      </c>
      <c r="C28" s="8">
        <v>2093</v>
      </c>
      <c r="D28" s="8">
        <v>289</v>
      </c>
      <c r="E28" s="8">
        <v>0</v>
      </c>
      <c r="F28" s="8">
        <v>515</v>
      </c>
      <c r="G28" s="8">
        <v>471</v>
      </c>
      <c r="H28" s="8">
        <v>1321</v>
      </c>
      <c r="I28" s="8">
        <v>337</v>
      </c>
      <c r="J28" s="8">
        <v>379</v>
      </c>
      <c r="K28" s="8">
        <v>41</v>
      </c>
      <c r="L28" s="8">
        <v>578</v>
      </c>
      <c r="M28" s="8">
        <v>212</v>
      </c>
      <c r="N28" s="8">
        <v>396</v>
      </c>
      <c r="O28" s="8">
        <v>470</v>
      </c>
      <c r="P28" s="8">
        <v>4054</v>
      </c>
      <c r="Q28" s="8">
        <v>677</v>
      </c>
      <c r="R28" s="8">
        <v>40</v>
      </c>
      <c r="S28" s="8">
        <v>49</v>
      </c>
      <c r="T28" s="9">
        <v>451</v>
      </c>
      <c r="U28" s="8">
        <v>377</v>
      </c>
      <c r="V28" s="8">
        <v>2052</v>
      </c>
    </row>
    <row r="29" spans="2:22" x14ac:dyDescent="0.25">
      <c r="B29" s="14" t="s">
        <v>3</v>
      </c>
      <c r="C29" s="8">
        <v>685</v>
      </c>
      <c r="D29" s="8">
        <v>129</v>
      </c>
      <c r="E29" s="8">
        <v>17</v>
      </c>
      <c r="F29" s="8">
        <v>227</v>
      </c>
      <c r="G29" s="8">
        <v>515</v>
      </c>
      <c r="H29" s="8">
        <v>879</v>
      </c>
      <c r="I29" s="8">
        <v>339</v>
      </c>
      <c r="J29" s="8">
        <v>285</v>
      </c>
      <c r="K29" s="8">
        <v>12</v>
      </c>
      <c r="L29" s="8">
        <v>578</v>
      </c>
      <c r="M29" s="8">
        <v>190</v>
      </c>
      <c r="N29" s="8">
        <v>841</v>
      </c>
      <c r="O29" s="8">
        <v>205</v>
      </c>
      <c r="P29" s="8">
        <v>1499</v>
      </c>
      <c r="Q29" s="8">
        <v>183</v>
      </c>
      <c r="R29" s="8">
        <v>59</v>
      </c>
      <c r="S29" s="8">
        <v>13</v>
      </c>
      <c r="T29" s="10">
        <v>133</v>
      </c>
      <c r="U29" s="8">
        <v>244</v>
      </c>
      <c r="V29" s="8">
        <v>723</v>
      </c>
    </row>
    <row r="30" spans="2:22" x14ac:dyDescent="0.25">
      <c r="B30" s="14" t="s">
        <v>4</v>
      </c>
      <c r="C30" s="8">
        <v>465</v>
      </c>
      <c r="D30" s="8">
        <v>211</v>
      </c>
      <c r="E30" s="8">
        <v>13</v>
      </c>
      <c r="F30" s="8">
        <v>173</v>
      </c>
      <c r="G30" s="8">
        <v>456</v>
      </c>
      <c r="H30" s="8">
        <v>918</v>
      </c>
      <c r="I30" s="8">
        <v>543</v>
      </c>
      <c r="J30" s="8">
        <v>303</v>
      </c>
      <c r="K30" s="8">
        <v>14</v>
      </c>
      <c r="L30" s="8">
        <v>436</v>
      </c>
      <c r="M30" s="8">
        <v>197</v>
      </c>
      <c r="N30" s="8">
        <v>598</v>
      </c>
      <c r="O30" s="8">
        <v>229</v>
      </c>
      <c r="P30" s="8">
        <v>970</v>
      </c>
      <c r="Q30" s="8">
        <v>311</v>
      </c>
      <c r="R30" s="8">
        <v>53</v>
      </c>
      <c r="S30" s="8">
        <v>16</v>
      </c>
      <c r="T30" s="10">
        <v>207</v>
      </c>
      <c r="U30" s="8">
        <v>390</v>
      </c>
      <c r="V30" s="8">
        <v>410</v>
      </c>
    </row>
    <row r="31" spans="2:22" x14ac:dyDescent="0.25">
      <c r="B31" s="14" t="s">
        <v>5</v>
      </c>
      <c r="C31" s="8">
        <v>1137</v>
      </c>
      <c r="D31" s="8">
        <v>1223</v>
      </c>
      <c r="E31" s="8">
        <v>992</v>
      </c>
      <c r="F31" s="8">
        <v>947</v>
      </c>
      <c r="G31" s="8">
        <v>2902</v>
      </c>
      <c r="H31" s="8">
        <v>3589</v>
      </c>
      <c r="I31" s="8">
        <v>3877</v>
      </c>
      <c r="J31" s="8">
        <v>817</v>
      </c>
      <c r="K31" s="8">
        <v>1218</v>
      </c>
      <c r="L31" s="8">
        <v>2046</v>
      </c>
      <c r="M31" s="8">
        <v>473</v>
      </c>
      <c r="N31" s="8">
        <v>3850</v>
      </c>
      <c r="O31" s="8">
        <v>1457</v>
      </c>
      <c r="P31" s="8">
        <v>3846</v>
      </c>
      <c r="Q31" s="8">
        <v>4078</v>
      </c>
      <c r="R31" s="8">
        <v>334</v>
      </c>
      <c r="S31" s="8">
        <v>247</v>
      </c>
      <c r="T31" s="10">
        <v>1299</v>
      </c>
      <c r="U31" s="8">
        <v>1948</v>
      </c>
      <c r="V31" s="8">
        <v>3292</v>
      </c>
    </row>
    <row r="32" spans="2:22" x14ac:dyDescent="0.25">
      <c r="B32" s="14" t="s">
        <v>6</v>
      </c>
      <c r="C32" s="8">
        <v>4561</v>
      </c>
      <c r="D32" s="8">
        <v>4889</v>
      </c>
      <c r="E32" s="8">
        <v>2774</v>
      </c>
      <c r="F32" s="8">
        <v>3886</v>
      </c>
      <c r="G32" s="8">
        <v>3717</v>
      </c>
      <c r="H32" s="8">
        <v>3373</v>
      </c>
      <c r="I32" s="8">
        <v>2673</v>
      </c>
      <c r="J32" s="8">
        <v>2940</v>
      </c>
      <c r="K32" s="8">
        <v>1304</v>
      </c>
      <c r="L32" s="8">
        <v>2947</v>
      </c>
      <c r="M32" s="8">
        <v>3855</v>
      </c>
      <c r="N32" s="8">
        <v>5477</v>
      </c>
      <c r="O32" s="8">
        <v>3553</v>
      </c>
      <c r="P32" s="8">
        <v>4992</v>
      </c>
      <c r="Q32" s="8">
        <v>5239</v>
      </c>
      <c r="R32" s="8">
        <v>2525</v>
      </c>
      <c r="S32" s="8">
        <v>2551</v>
      </c>
      <c r="T32" s="10">
        <v>3054</v>
      </c>
      <c r="U32" s="8">
        <v>5085</v>
      </c>
      <c r="V32" s="8">
        <v>7467</v>
      </c>
    </row>
    <row r="33" spans="2:22" x14ac:dyDescent="0.25">
      <c r="B33" s="14" t="s">
        <v>7</v>
      </c>
      <c r="C33" s="8">
        <v>8941</v>
      </c>
      <c r="D33" s="8">
        <v>6741</v>
      </c>
      <c r="E33" s="8">
        <v>3796</v>
      </c>
      <c r="F33" s="8">
        <v>5748</v>
      </c>
      <c r="G33" s="8">
        <v>8061</v>
      </c>
      <c r="H33" s="8">
        <v>10080</v>
      </c>
      <c r="I33" s="8">
        <v>7769</v>
      </c>
      <c r="J33" s="8">
        <v>4724</v>
      </c>
      <c r="K33" s="8">
        <v>2589</v>
      </c>
      <c r="L33" s="8">
        <v>6585</v>
      </c>
      <c r="M33" s="8">
        <v>4927</v>
      </c>
      <c r="N33" s="8">
        <v>11162</v>
      </c>
      <c r="O33" s="8">
        <v>5914</v>
      </c>
      <c r="P33" s="8">
        <v>15361</v>
      </c>
      <c r="Q33" s="8">
        <v>10488</v>
      </c>
      <c r="R33" s="8">
        <v>3011</v>
      </c>
      <c r="S33" s="8">
        <v>2876</v>
      </c>
      <c r="T33" s="10">
        <v>5144</v>
      </c>
      <c r="U33" s="8">
        <v>8044</v>
      </c>
      <c r="V33" s="8">
        <v>13944</v>
      </c>
    </row>
    <row r="34" spans="2:22" x14ac:dyDescent="0.25">
      <c r="T34" s="15"/>
    </row>
    <row r="38" spans="2:22" ht="15.75" thickBot="1" x14ac:dyDescent="0.3"/>
    <row r="39" spans="2:22" ht="15.75" thickBot="1" x14ac:dyDescent="0.3">
      <c r="N39" s="4"/>
      <c r="O39" s="5" t="s">
        <v>1</v>
      </c>
    </row>
    <row r="40" spans="2:22" ht="15.75" thickBot="1" x14ac:dyDescent="0.3">
      <c r="N40" s="6" t="s">
        <v>2</v>
      </c>
      <c r="O40" s="2">
        <f>COUNTIF($E$2:$E$50000,"1")</f>
        <v>2</v>
      </c>
    </row>
    <row r="41" spans="2:22" ht="15.75" thickBot="1" x14ac:dyDescent="0.3">
      <c r="N41" s="7" t="s">
        <v>3</v>
      </c>
      <c r="O41" s="3">
        <f>COUNTIF($E$2:$E$50000,"2")</f>
        <v>0</v>
      </c>
    </row>
    <row r="42" spans="2:22" ht="15.75" thickBot="1" x14ac:dyDescent="0.3">
      <c r="N42" s="7" t="s">
        <v>4</v>
      </c>
      <c r="O42" s="3">
        <f>COUNTIF($E$2:$E$43302,"3")</f>
        <v>0</v>
      </c>
    </row>
    <row r="43" spans="2:22" ht="15.75" thickBot="1" x14ac:dyDescent="0.3">
      <c r="N43" s="7" t="s">
        <v>5</v>
      </c>
      <c r="O43" s="3">
        <f>COUNTIF($E$2:$E$50000,"4")</f>
        <v>0</v>
      </c>
    </row>
    <row r="44" spans="2:22" ht="15.75" thickBot="1" x14ac:dyDescent="0.3">
      <c r="N44" s="7" t="s">
        <v>6</v>
      </c>
      <c r="O44" s="3">
        <f>COUNTIF($E$2:$E$50000,"5")</f>
        <v>0</v>
      </c>
    </row>
    <row r="45" spans="2:22" ht="15.75" thickBot="1" x14ac:dyDescent="0.3">
      <c r="N45" s="7" t="s">
        <v>7</v>
      </c>
      <c r="O45" s="3">
        <f>SUM(O40:O44)</f>
        <v>2</v>
      </c>
    </row>
    <row r="46" spans="2:22" ht="15.75" thickBot="1" x14ac:dyDescent="0.3">
      <c r="N46" s="7" t="s">
        <v>8</v>
      </c>
      <c r="O46" s="3">
        <f>SUM(O40:O43)</f>
        <v>2</v>
      </c>
    </row>
  </sheetData>
  <mergeCells count="3">
    <mergeCell ref="B2:V2"/>
    <mergeCell ref="B14:V14"/>
    <mergeCell ref="B26:V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0EA3-9F6F-4E98-8A61-B55816829F39}">
  <dimension ref="A2:U47"/>
  <sheetViews>
    <sheetView tabSelected="1" topLeftCell="C25" workbookViewId="0">
      <selection activeCell="A2" sqref="A2:U33"/>
    </sheetView>
  </sheetViews>
  <sheetFormatPr defaultRowHeight="15" x14ac:dyDescent="0.25"/>
  <cols>
    <col min="1" max="1" width="23.85546875" customWidth="1"/>
  </cols>
  <sheetData>
    <row r="2" spans="1:21" x14ac:dyDescent="0.25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x14ac:dyDescent="0.25">
      <c r="A3" s="11"/>
      <c r="B3" s="13" t="s">
        <v>0</v>
      </c>
      <c r="C3" s="13" t="s">
        <v>9</v>
      </c>
      <c r="D3" s="13" t="s">
        <v>15</v>
      </c>
      <c r="E3" s="13" t="s">
        <v>16</v>
      </c>
      <c r="F3" s="1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32</v>
      </c>
      <c r="M3" s="13" t="s">
        <v>31</v>
      </c>
      <c r="N3" s="13" t="s">
        <v>23</v>
      </c>
      <c r="O3" s="13" t="s">
        <v>24</v>
      </c>
      <c r="P3" s="13" t="s">
        <v>25</v>
      </c>
      <c r="Q3" s="13" t="s">
        <v>26</v>
      </c>
      <c r="R3" s="13" t="s">
        <v>27</v>
      </c>
      <c r="S3" s="13" t="s">
        <v>28</v>
      </c>
      <c r="T3" s="13" t="s">
        <v>29</v>
      </c>
      <c r="U3" s="13" t="s">
        <v>30</v>
      </c>
    </row>
    <row r="4" spans="1:21" x14ac:dyDescent="0.25">
      <c r="A4" s="14" t="s">
        <v>2</v>
      </c>
      <c r="B4" s="11">
        <v>1728</v>
      </c>
      <c r="C4" s="11">
        <v>721</v>
      </c>
      <c r="D4" s="11">
        <v>58</v>
      </c>
      <c r="E4" s="11">
        <v>129</v>
      </c>
      <c r="F4" s="11">
        <v>0</v>
      </c>
      <c r="G4" s="11">
        <v>337</v>
      </c>
      <c r="H4" s="11">
        <v>303</v>
      </c>
      <c r="I4" s="11">
        <v>0</v>
      </c>
      <c r="J4" s="11">
        <v>27</v>
      </c>
      <c r="K4" s="11">
        <v>448</v>
      </c>
      <c r="L4" s="11">
        <v>269</v>
      </c>
      <c r="M4" s="11">
        <v>660</v>
      </c>
      <c r="N4" s="11">
        <v>27</v>
      </c>
      <c r="O4" s="11">
        <v>1479</v>
      </c>
      <c r="P4" s="11">
        <v>0</v>
      </c>
      <c r="Q4" s="11">
        <v>18</v>
      </c>
      <c r="R4" s="11">
        <v>95</v>
      </c>
      <c r="S4" s="11">
        <v>640</v>
      </c>
      <c r="T4" s="11">
        <v>131</v>
      </c>
      <c r="U4" s="11">
        <v>615</v>
      </c>
    </row>
    <row r="5" spans="1:21" x14ac:dyDescent="0.25">
      <c r="A5" s="14" t="s">
        <v>3</v>
      </c>
      <c r="B5" s="11">
        <v>742</v>
      </c>
      <c r="C5" s="11">
        <v>405</v>
      </c>
      <c r="D5" s="11">
        <v>39</v>
      </c>
      <c r="E5" s="11">
        <v>117</v>
      </c>
      <c r="F5" s="11">
        <v>0</v>
      </c>
      <c r="G5" s="11">
        <v>178</v>
      </c>
      <c r="H5" s="11">
        <v>331</v>
      </c>
      <c r="I5" s="11">
        <v>0</v>
      </c>
      <c r="J5" s="11">
        <v>51</v>
      </c>
      <c r="K5" s="11">
        <v>246</v>
      </c>
      <c r="L5" s="11">
        <v>213</v>
      </c>
      <c r="M5" s="11">
        <v>251</v>
      </c>
      <c r="N5" s="11">
        <v>27</v>
      </c>
      <c r="O5" s="11">
        <v>551</v>
      </c>
      <c r="P5" s="11">
        <v>0</v>
      </c>
      <c r="Q5" s="11">
        <v>31</v>
      </c>
      <c r="R5" s="11">
        <v>43</v>
      </c>
      <c r="S5" s="11">
        <v>338</v>
      </c>
      <c r="T5" s="11">
        <v>168</v>
      </c>
      <c r="U5" s="11">
        <v>484</v>
      </c>
    </row>
    <row r="6" spans="1:21" x14ac:dyDescent="0.25">
      <c r="A6" s="14" t="s">
        <v>4</v>
      </c>
      <c r="B6" s="11">
        <v>1882</v>
      </c>
      <c r="C6" s="11">
        <v>455</v>
      </c>
      <c r="D6" s="11">
        <v>79</v>
      </c>
      <c r="E6" s="11">
        <v>169</v>
      </c>
      <c r="F6" s="11">
        <v>0</v>
      </c>
      <c r="G6" s="11">
        <v>225</v>
      </c>
      <c r="H6" s="11">
        <v>190</v>
      </c>
      <c r="I6" s="11">
        <v>0</v>
      </c>
      <c r="J6" s="11">
        <v>53</v>
      </c>
      <c r="K6" s="11">
        <v>181</v>
      </c>
      <c r="L6" s="11">
        <v>220</v>
      </c>
      <c r="M6" s="11">
        <v>204</v>
      </c>
      <c r="N6" s="11">
        <v>70</v>
      </c>
      <c r="O6" s="11">
        <v>564</v>
      </c>
      <c r="P6" s="11">
        <v>0</v>
      </c>
      <c r="Q6" s="11">
        <v>4</v>
      </c>
      <c r="R6" s="11">
        <v>37</v>
      </c>
      <c r="S6" s="11">
        <v>307</v>
      </c>
      <c r="T6" s="11">
        <v>280</v>
      </c>
      <c r="U6" s="11">
        <v>109</v>
      </c>
    </row>
    <row r="7" spans="1:21" x14ac:dyDescent="0.25">
      <c r="A7" s="14" t="s">
        <v>5</v>
      </c>
      <c r="B7" s="11">
        <v>1761</v>
      </c>
      <c r="C7" s="11">
        <v>2712</v>
      </c>
      <c r="D7" s="11">
        <v>2371</v>
      </c>
      <c r="E7" s="11">
        <v>237</v>
      </c>
      <c r="F7" s="11">
        <v>0</v>
      </c>
      <c r="G7" s="11">
        <v>333</v>
      </c>
      <c r="H7" s="11">
        <v>1284</v>
      </c>
      <c r="I7" s="11">
        <v>0</v>
      </c>
      <c r="J7" s="11">
        <v>410</v>
      </c>
      <c r="K7" s="11">
        <v>483</v>
      </c>
      <c r="L7" s="11">
        <v>528</v>
      </c>
      <c r="M7" s="11">
        <v>1355</v>
      </c>
      <c r="N7" s="11">
        <v>888</v>
      </c>
      <c r="O7" s="11">
        <v>914</v>
      </c>
      <c r="P7" s="11">
        <v>0</v>
      </c>
      <c r="Q7" s="11">
        <v>26</v>
      </c>
      <c r="R7" s="11">
        <v>187</v>
      </c>
      <c r="S7" s="11">
        <v>2404</v>
      </c>
      <c r="T7" s="11">
        <v>923</v>
      </c>
      <c r="U7" s="11">
        <v>1392</v>
      </c>
    </row>
    <row r="8" spans="1:21" x14ac:dyDescent="0.25">
      <c r="A8" s="14" t="s">
        <v>6</v>
      </c>
      <c r="B8" s="11">
        <v>2293</v>
      </c>
      <c r="C8" s="11">
        <v>5528</v>
      </c>
      <c r="D8" s="11">
        <v>4013</v>
      </c>
      <c r="E8" s="11">
        <v>1009</v>
      </c>
      <c r="F8" s="11">
        <v>0</v>
      </c>
      <c r="G8" s="11">
        <v>1635</v>
      </c>
      <c r="H8" s="11">
        <v>899</v>
      </c>
      <c r="I8" s="11">
        <v>0</v>
      </c>
      <c r="J8" s="11">
        <v>723</v>
      </c>
      <c r="K8" s="11">
        <v>1388</v>
      </c>
      <c r="L8" s="11">
        <v>1490</v>
      </c>
      <c r="M8" s="11">
        <v>2753</v>
      </c>
      <c r="N8" s="11">
        <v>2052</v>
      </c>
      <c r="O8" s="11">
        <v>1866</v>
      </c>
      <c r="P8" s="11">
        <v>0</v>
      </c>
      <c r="Q8" s="11">
        <v>346</v>
      </c>
      <c r="R8" s="11">
        <v>1372</v>
      </c>
      <c r="S8" s="11">
        <v>2740</v>
      </c>
      <c r="T8" s="11">
        <v>3394</v>
      </c>
      <c r="U8" s="11">
        <v>2412</v>
      </c>
    </row>
    <row r="9" spans="1:21" x14ac:dyDescent="0.25">
      <c r="A9" s="14" t="s">
        <v>7</v>
      </c>
      <c r="B9" s="11">
        <v>8406</v>
      </c>
      <c r="C9" s="11">
        <v>9821</v>
      </c>
      <c r="D9" s="11">
        <v>6560</v>
      </c>
      <c r="E9" s="11">
        <v>1661</v>
      </c>
      <c r="F9" s="11">
        <v>0</v>
      </c>
      <c r="G9" s="11">
        <v>2708</v>
      </c>
      <c r="H9" s="11">
        <v>3007</v>
      </c>
      <c r="I9" s="11">
        <v>0</v>
      </c>
      <c r="J9" s="11">
        <v>1264</v>
      </c>
      <c r="K9" s="11">
        <v>2746</v>
      </c>
      <c r="L9" s="11">
        <v>2720</v>
      </c>
      <c r="M9" s="11">
        <v>5223</v>
      </c>
      <c r="N9" s="11">
        <v>3064</v>
      </c>
      <c r="O9" s="11">
        <v>5374</v>
      </c>
      <c r="P9" s="11">
        <v>0</v>
      </c>
      <c r="Q9" s="11">
        <v>425</v>
      </c>
      <c r="R9" s="11">
        <v>1734</v>
      </c>
      <c r="S9" s="11">
        <v>6429</v>
      </c>
      <c r="T9" s="11">
        <v>4896</v>
      </c>
      <c r="U9" s="11">
        <v>5012</v>
      </c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6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1"/>
      <c r="B15" s="13" t="s">
        <v>0</v>
      </c>
      <c r="C15" s="13" t="s">
        <v>9</v>
      </c>
      <c r="D15" s="13" t="s">
        <v>15</v>
      </c>
      <c r="E15" s="13" t="s">
        <v>16</v>
      </c>
      <c r="F15" s="13" t="s">
        <v>17</v>
      </c>
      <c r="G15" s="13" t="s">
        <v>18</v>
      </c>
      <c r="H15" s="13" t="s">
        <v>19</v>
      </c>
      <c r="I15" s="13" t="s">
        <v>20</v>
      </c>
      <c r="J15" s="13" t="s">
        <v>21</v>
      </c>
      <c r="K15" s="13" t="s">
        <v>22</v>
      </c>
      <c r="L15" s="13" t="s">
        <v>32</v>
      </c>
      <c r="M15" s="13" t="s">
        <v>31</v>
      </c>
      <c r="N15" s="13" t="s">
        <v>23</v>
      </c>
      <c r="O15" s="13" t="s">
        <v>24</v>
      </c>
      <c r="P15" s="13" t="s">
        <v>25</v>
      </c>
      <c r="Q15" s="13" t="s">
        <v>26</v>
      </c>
      <c r="R15" s="13" t="s">
        <v>27</v>
      </c>
      <c r="S15" s="13" t="s">
        <v>28</v>
      </c>
      <c r="T15" s="13" t="s">
        <v>29</v>
      </c>
      <c r="U15" s="13" t="s">
        <v>30</v>
      </c>
    </row>
    <row r="16" spans="1:21" x14ac:dyDescent="0.25">
      <c r="A16" s="14" t="s">
        <v>2</v>
      </c>
      <c r="B16" s="11">
        <v>2425</v>
      </c>
      <c r="C16" s="11">
        <v>318</v>
      </c>
      <c r="D16" s="11">
        <v>5</v>
      </c>
      <c r="E16" s="11">
        <v>1140</v>
      </c>
      <c r="F16" s="11">
        <v>85</v>
      </c>
      <c r="G16" s="11">
        <v>675</v>
      </c>
      <c r="H16" s="11">
        <v>421</v>
      </c>
      <c r="I16" s="11">
        <v>254</v>
      </c>
      <c r="J16" s="11">
        <v>265</v>
      </c>
      <c r="K16" s="11">
        <v>0</v>
      </c>
      <c r="L16" s="11">
        <v>815</v>
      </c>
      <c r="M16" s="11">
        <v>331</v>
      </c>
      <c r="N16" s="11">
        <v>346</v>
      </c>
      <c r="O16" s="11">
        <v>2369</v>
      </c>
      <c r="P16" s="11">
        <v>575</v>
      </c>
      <c r="Q16" s="11">
        <v>14</v>
      </c>
      <c r="R16" s="11">
        <v>139</v>
      </c>
      <c r="S16" s="11">
        <v>386</v>
      </c>
      <c r="T16" s="11">
        <v>116</v>
      </c>
      <c r="U16" s="11">
        <v>1799</v>
      </c>
    </row>
    <row r="17" spans="1:21" x14ac:dyDescent="0.25">
      <c r="A17" s="14" t="s">
        <v>3</v>
      </c>
      <c r="B17" s="11">
        <v>643</v>
      </c>
      <c r="C17" s="11">
        <v>498</v>
      </c>
      <c r="D17" s="11">
        <v>13</v>
      </c>
      <c r="E17" s="11">
        <v>410</v>
      </c>
      <c r="F17" s="11">
        <v>79</v>
      </c>
      <c r="G17" s="11">
        <v>284</v>
      </c>
      <c r="H17" s="11">
        <v>152</v>
      </c>
      <c r="I17" s="11">
        <v>59</v>
      </c>
      <c r="J17" s="11">
        <v>68</v>
      </c>
      <c r="K17" s="11">
        <v>0</v>
      </c>
      <c r="L17" s="11">
        <v>619</v>
      </c>
      <c r="M17" s="11">
        <v>572</v>
      </c>
      <c r="N17" s="11">
        <v>223</v>
      </c>
      <c r="O17" s="11">
        <v>1046</v>
      </c>
      <c r="P17" s="11">
        <v>185</v>
      </c>
      <c r="Q17" s="11">
        <v>28</v>
      </c>
      <c r="R17" s="11">
        <v>9</v>
      </c>
      <c r="S17" s="11">
        <v>117</v>
      </c>
      <c r="T17" s="11">
        <v>169</v>
      </c>
      <c r="U17" s="11">
        <v>604</v>
      </c>
    </row>
    <row r="18" spans="1:21" x14ac:dyDescent="0.25">
      <c r="A18" s="14" t="s">
        <v>4</v>
      </c>
      <c r="B18" s="11">
        <v>769</v>
      </c>
      <c r="C18" s="11">
        <v>642</v>
      </c>
      <c r="D18" s="11">
        <v>65</v>
      </c>
      <c r="E18" s="11">
        <v>333</v>
      </c>
      <c r="F18" s="11">
        <v>120</v>
      </c>
      <c r="G18" s="11">
        <v>323</v>
      </c>
      <c r="H18" s="11">
        <v>310</v>
      </c>
      <c r="I18" s="11">
        <v>93</v>
      </c>
      <c r="J18" s="11">
        <v>135</v>
      </c>
      <c r="K18" s="11">
        <v>0</v>
      </c>
      <c r="L18" s="11">
        <v>562</v>
      </c>
      <c r="M18" s="11">
        <v>324</v>
      </c>
      <c r="N18" s="11">
        <v>217</v>
      </c>
      <c r="O18" s="11">
        <v>399</v>
      </c>
      <c r="P18" s="11">
        <v>312</v>
      </c>
      <c r="Q18" s="11">
        <v>14</v>
      </c>
      <c r="R18" s="11">
        <v>30</v>
      </c>
      <c r="S18" s="11">
        <v>125</v>
      </c>
      <c r="T18" s="11">
        <v>82</v>
      </c>
      <c r="U18" s="11">
        <v>245</v>
      </c>
    </row>
    <row r="19" spans="1:21" x14ac:dyDescent="0.25">
      <c r="A19" s="14" t="s">
        <v>5</v>
      </c>
      <c r="B19" s="11">
        <v>1507</v>
      </c>
      <c r="C19" s="11">
        <v>1668</v>
      </c>
      <c r="D19" s="11">
        <v>1619</v>
      </c>
      <c r="E19" s="11">
        <v>1962</v>
      </c>
      <c r="F19" s="11">
        <v>818</v>
      </c>
      <c r="G19" s="11">
        <v>1448</v>
      </c>
      <c r="H19" s="11">
        <v>2009</v>
      </c>
      <c r="I19" s="11">
        <v>400</v>
      </c>
      <c r="J19" s="11">
        <v>1426</v>
      </c>
      <c r="K19" s="11">
        <v>0</v>
      </c>
      <c r="L19" s="11">
        <v>1253</v>
      </c>
      <c r="M19" s="11">
        <v>2285</v>
      </c>
      <c r="N19" s="11">
        <v>1394</v>
      </c>
      <c r="O19" s="11">
        <v>2795</v>
      </c>
      <c r="P19" s="11">
        <v>1117</v>
      </c>
      <c r="Q19" s="11">
        <v>253</v>
      </c>
      <c r="R19" s="11">
        <v>178</v>
      </c>
      <c r="S19" s="11">
        <v>1632</v>
      </c>
      <c r="T19" s="11">
        <v>172</v>
      </c>
      <c r="U19" s="11">
        <v>2585</v>
      </c>
    </row>
    <row r="20" spans="1:21" x14ac:dyDescent="0.25">
      <c r="A20" s="14" t="s">
        <v>6</v>
      </c>
      <c r="B20" s="11">
        <v>4337</v>
      </c>
      <c r="C20" s="11">
        <v>5282</v>
      </c>
      <c r="D20" s="11">
        <v>1983</v>
      </c>
      <c r="E20" s="11">
        <v>3363</v>
      </c>
      <c r="F20" s="11">
        <v>947</v>
      </c>
      <c r="G20" s="11">
        <v>1293</v>
      </c>
      <c r="H20" s="11">
        <v>1403</v>
      </c>
      <c r="I20" s="11">
        <v>782</v>
      </c>
      <c r="J20" s="11">
        <v>2287</v>
      </c>
      <c r="K20" s="11">
        <v>0</v>
      </c>
      <c r="L20" s="11">
        <v>4467</v>
      </c>
      <c r="M20" s="11">
        <v>1686</v>
      </c>
      <c r="N20" s="11">
        <v>2060</v>
      </c>
      <c r="O20" s="11">
        <v>3067</v>
      </c>
      <c r="P20" s="11">
        <v>1731</v>
      </c>
      <c r="Q20" s="11">
        <v>577</v>
      </c>
      <c r="R20" s="11">
        <v>562</v>
      </c>
      <c r="S20" s="11">
        <v>594</v>
      </c>
      <c r="T20" s="11">
        <v>882</v>
      </c>
      <c r="U20" s="11">
        <v>6328</v>
      </c>
    </row>
    <row r="21" spans="1:21" x14ac:dyDescent="0.25">
      <c r="A21" s="14" t="s">
        <v>7</v>
      </c>
      <c r="B21" s="11">
        <v>9681</v>
      </c>
      <c r="C21" s="11">
        <v>8408</v>
      </c>
      <c r="D21" s="11">
        <v>3685</v>
      </c>
      <c r="E21" s="11">
        <v>7208</v>
      </c>
      <c r="F21" s="11">
        <v>2049</v>
      </c>
      <c r="G21" s="11">
        <v>4023</v>
      </c>
      <c r="H21" s="11">
        <v>4295</v>
      </c>
      <c r="I21" s="11">
        <v>1588</v>
      </c>
      <c r="J21" s="11">
        <v>4181</v>
      </c>
      <c r="K21" s="11">
        <v>0</v>
      </c>
      <c r="L21" s="11">
        <v>7716</v>
      </c>
      <c r="M21" s="11">
        <v>5198</v>
      </c>
      <c r="N21" s="11">
        <v>4240</v>
      </c>
      <c r="O21" s="11">
        <v>9676</v>
      </c>
      <c r="P21" s="11">
        <v>3920</v>
      </c>
      <c r="Q21" s="11">
        <v>886</v>
      </c>
      <c r="R21" s="11">
        <v>918</v>
      </c>
      <c r="S21" s="11">
        <v>2854</v>
      </c>
      <c r="T21" s="11">
        <v>1421</v>
      </c>
      <c r="U21" s="11">
        <v>11561</v>
      </c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6" t="s">
        <v>13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1"/>
      <c r="B27" s="13" t="s">
        <v>0</v>
      </c>
      <c r="C27" s="13" t="s">
        <v>9</v>
      </c>
      <c r="D27" s="13" t="s">
        <v>15</v>
      </c>
      <c r="E27" s="13" t="s">
        <v>16</v>
      </c>
      <c r="F27" s="13" t="s">
        <v>17</v>
      </c>
      <c r="G27" s="13" t="s">
        <v>18</v>
      </c>
      <c r="H27" s="13" t="s">
        <v>19</v>
      </c>
      <c r="I27" s="13" t="s">
        <v>20</v>
      </c>
      <c r="J27" s="13" t="s">
        <v>21</v>
      </c>
      <c r="K27" s="13" t="s">
        <v>22</v>
      </c>
      <c r="L27" s="13" t="s">
        <v>32</v>
      </c>
      <c r="M27" s="13" t="s">
        <v>31</v>
      </c>
      <c r="N27" s="13" t="s">
        <v>23</v>
      </c>
      <c r="O27" s="13" t="s">
        <v>24</v>
      </c>
      <c r="P27" s="13" t="s">
        <v>25</v>
      </c>
      <c r="Q27" s="13" t="s">
        <v>26</v>
      </c>
      <c r="R27" s="13" t="s">
        <v>27</v>
      </c>
      <c r="S27" s="13" t="s">
        <v>28</v>
      </c>
      <c r="T27" s="13" t="s">
        <v>29</v>
      </c>
      <c r="U27" s="13" t="s">
        <v>30</v>
      </c>
    </row>
    <row r="28" spans="1:21" x14ac:dyDescent="0.25">
      <c r="A28" s="14" t="s">
        <v>2</v>
      </c>
      <c r="B28" s="11">
        <v>907</v>
      </c>
      <c r="C28" s="11">
        <v>43</v>
      </c>
      <c r="D28" s="11">
        <v>0</v>
      </c>
      <c r="E28" s="11">
        <v>91</v>
      </c>
      <c r="F28" s="11">
        <v>2</v>
      </c>
      <c r="G28" s="11">
        <v>203</v>
      </c>
      <c r="H28" s="11">
        <v>0</v>
      </c>
      <c r="I28" s="11">
        <v>526</v>
      </c>
      <c r="J28" s="11">
        <v>0</v>
      </c>
      <c r="K28" s="11">
        <v>313</v>
      </c>
      <c r="L28" s="11">
        <v>83</v>
      </c>
      <c r="M28" s="11">
        <v>0</v>
      </c>
      <c r="N28" s="11">
        <v>48</v>
      </c>
      <c r="O28" s="11">
        <v>1039</v>
      </c>
      <c r="P28" s="11">
        <v>542</v>
      </c>
      <c r="Q28" s="11">
        <v>25</v>
      </c>
      <c r="R28" s="11">
        <v>13</v>
      </c>
      <c r="S28" s="11">
        <v>1062</v>
      </c>
      <c r="T28" s="11">
        <v>0</v>
      </c>
      <c r="U28" s="11">
        <v>255</v>
      </c>
    </row>
    <row r="29" spans="1:21" x14ac:dyDescent="0.25">
      <c r="A29" s="14" t="s">
        <v>3</v>
      </c>
      <c r="B29" s="11">
        <v>755</v>
      </c>
      <c r="C29" s="11">
        <v>5</v>
      </c>
      <c r="D29" s="11">
        <v>1</v>
      </c>
      <c r="E29" s="11">
        <v>0</v>
      </c>
      <c r="F29" s="11">
        <v>5</v>
      </c>
      <c r="G29" s="11">
        <v>241</v>
      </c>
      <c r="H29" s="11">
        <v>0</v>
      </c>
      <c r="I29" s="11">
        <v>293</v>
      </c>
      <c r="J29" s="11">
        <v>0</v>
      </c>
      <c r="K29" s="11">
        <v>243</v>
      </c>
      <c r="L29" s="11">
        <v>142</v>
      </c>
      <c r="M29" s="11">
        <v>0</v>
      </c>
      <c r="N29" s="11">
        <v>57</v>
      </c>
      <c r="O29" s="11">
        <v>302</v>
      </c>
      <c r="P29" s="11">
        <v>73</v>
      </c>
      <c r="Q29" s="11">
        <v>2</v>
      </c>
      <c r="R29" s="11">
        <v>3</v>
      </c>
      <c r="S29" s="11">
        <v>449</v>
      </c>
      <c r="T29" s="11">
        <v>0</v>
      </c>
      <c r="U29" s="11">
        <v>136</v>
      </c>
    </row>
    <row r="30" spans="1:21" x14ac:dyDescent="0.25">
      <c r="A30" s="14" t="s">
        <v>4</v>
      </c>
      <c r="B30" s="11">
        <v>716</v>
      </c>
      <c r="C30" s="11">
        <v>63</v>
      </c>
      <c r="D30" s="11">
        <v>3</v>
      </c>
      <c r="E30" s="11">
        <v>0</v>
      </c>
      <c r="F30" s="11">
        <v>5</v>
      </c>
      <c r="G30" s="11">
        <v>291</v>
      </c>
      <c r="H30" s="11">
        <v>0</v>
      </c>
      <c r="I30" s="11">
        <v>214</v>
      </c>
      <c r="J30" s="11">
        <v>0</v>
      </c>
      <c r="K30" s="11">
        <v>156</v>
      </c>
      <c r="L30" s="11">
        <v>67</v>
      </c>
      <c r="M30" s="11">
        <v>0</v>
      </c>
      <c r="N30" s="11">
        <v>140</v>
      </c>
      <c r="O30" s="11">
        <v>428</v>
      </c>
      <c r="P30" s="11">
        <v>59</v>
      </c>
      <c r="Q30" s="11">
        <v>5</v>
      </c>
      <c r="R30" s="11">
        <v>2</v>
      </c>
      <c r="S30" s="11">
        <v>297</v>
      </c>
      <c r="T30" s="11">
        <v>0</v>
      </c>
      <c r="U30" s="11">
        <v>64</v>
      </c>
    </row>
    <row r="31" spans="1:21" x14ac:dyDescent="0.25">
      <c r="A31" s="14" t="s">
        <v>5</v>
      </c>
      <c r="B31" s="11">
        <v>811</v>
      </c>
      <c r="C31" s="11">
        <v>193</v>
      </c>
      <c r="D31" s="11">
        <v>203</v>
      </c>
      <c r="E31" s="11">
        <v>0</v>
      </c>
      <c r="F31" s="11">
        <v>20</v>
      </c>
      <c r="G31" s="11">
        <v>1069</v>
      </c>
      <c r="H31" s="11">
        <v>0</v>
      </c>
      <c r="I31" s="11">
        <v>1032</v>
      </c>
      <c r="J31" s="11">
        <v>0</v>
      </c>
      <c r="K31" s="11">
        <v>893</v>
      </c>
      <c r="L31" s="11">
        <v>94</v>
      </c>
      <c r="M31" s="11">
        <v>0</v>
      </c>
      <c r="N31" s="11">
        <v>597</v>
      </c>
      <c r="O31" s="11">
        <v>2400</v>
      </c>
      <c r="P31" s="11">
        <v>762</v>
      </c>
      <c r="Q31" s="11">
        <v>149</v>
      </c>
      <c r="R31" s="11">
        <v>14</v>
      </c>
      <c r="S31" s="11">
        <v>3015</v>
      </c>
      <c r="T31" s="11">
        <v>0</v>
      </c>
      <c r="U31" s="11">
        <v>1136</v>
      </c>
    </row>
    <row r="32" spans="1:21" x14ac:dyDescent="0.25">
      <c r="A32" s="14" t="s">
        <v>6</v>
      </c>
      <c r="B32" s="11">
        <v>1476</v>
      </c>
      <c r="C32" s="11">
        <v>1863</v>
      </c>
      <c r="D32" s="11">
        <v>525</v>
      </c>
      <c r="E32" s="11">
        <v>46</v>
      </c>
      <c r="F32" s="11">
        <v>165</v>
      </c>
      <c r="G32" s="11">
        <v>955</v>
      </c>
      <c r="H32" s="11">
        <v>0</v>
      </c>
      <c r="I32" s="11">
        <v>996</v>
      </c>
      <c r="J32" s="11">
        <v>0</v>
      </c>
      <c r="K32" s="11">
        <v>1027</v>
      </c>
      <c r="L32" s="11">
        <v>1140</v>
      </c>
      <c r="M32" s="11">
        <v>0</v>
      </c>
      <c r="N32" s="11">
        <v>664</v>
      </c>
      <c r="O32" s="11">
        <v>1001</v>
      </c>
      <c r="P32" s="11">
        <v>1097</v>
      </c>
      <c r="Q32" s="11">
        <v>560</v>
      </c>
      <c r="R32" s="11">
        <v>207</v>
      </c>
      <c r="S32" s="11">
        <v>2672</v>
      </c>
      <c r="T32" s="11">
        <v>0</v>
      </c>
      <c r="U32" s="11">
        <v>1775</v>
      </c>
    </row>
    <row r="33" spans="1:21" x14ac:dyDescent="0.25">
      <c r="A33" s="14" t="s">
        <v>7</v>
      </c>
      <c r="B33" s="11">
        <v>4665</v>
      </c>
      <c r="C33" s="11">
        <v>2167</v>
      </c>
      <c r="D33" s="11">
        <v>732</v>
      </c>
      <c r="E33" s="11">
        <v>137</v>
      </c>
      <c r="F33" s="11">
        <v>197</v>
      </c>
      <c r="G33" s="11">
        <v>2759</v>
      </c>
      <c r="H33" s="11">
        <v>0</v>
      </c>
      <c r="I33" s="11">
        <v>3061</v>
      </c>
      <c r="J33" s="11">
        <v>0</v>
      </c>
      <c r="K33" s="11">
        <v>2632</v>
      </c>
      <c r="L33" s="11">
        <v>1526</v>
      </c>
      <c r="M33" s="11">
        <v>0</v>
      </c>
      <c r="N33" s="11">
        <v>1506</v>
      </c>
      <c r="O33" s="11">
        <v>5170</v>
      </c>
      <c r="P33" s="11">
        <v>2533</v>
      </c>
      <c r="Q33" s="11">
        <v>741</v>
      </c>
      <c r="R33" s="11">
        <v>239</v>
      </c>
      <c r="S33" s="11">
        <v>7495</v>
      </c>
      <c r="T33" s="11">
        <v>0</v>
      </c>
      <c r="U33" s="11">
        <v>3366</v>
      </c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9" spans="1:21" ht="15.75" thickBot="1" x14ac:dyDescent="0.3"/>
    <row r="40" spans="1:21" ht="15.75" thickBot="1" x14ac:dyDescent="0.3">
      <c r="M40" s="4"/>
      <c r="N40" s="5" t="s">
        <v>1</v>
      </c>
    </row>
    <row r="41" spans="1:21" ht="15.75" thickBot="1" x14ac:dyDescent="0.3">
      <c r="M41" s="6" t="s">
        <v>2</v>
      </c>
      <c r="N41" s="2">
        <f>COUNTIF($E$2:$E$50000,"1")</f>
        <v>0</v>
      </c>
    </row>
    <row r="42" spans="1:21" ht="15.75" thickBot="1" x14ac:dyDescent="0.3">
      <c r="M42" s="7" t="s">
        <v>3</v>
      </c>
      <c r="N42" s="3">
        <f>COUNTIF($E$2:$E$50000,"2")</f>
        <v>0</v>
      </c>
    </row>
    <row r="43" spans="1:21" ht="15.75" thickBot="1" x14ac:dyDescent="0.3">
      <c r="M43" s="7" t="s">
        <v>4</v>
      </c>
      <c r="N43" s="3">
        <f>COUNTIF($E$2:$E$43302,"3")</f>
        <v>0</v>
      </c>
    </row>
    <row r="44" spans="1:21" ht="15.75" thickBot="1" x14ac:dyDescent="0.3">
      <c r="M44" s="7" t="s">
        <v>5</v>
      </c>
      <c r="N44" s="3">
        <f>COUNTIF($E$2:$E$50000,"4")</f>
        <v>0</v>
      </c>
    </row>
    <row r="45" spans="1:21" ht="15.75" thickBot="1" x14ac:dyDescent="0.3">
      <c r="M45" s="7" t="s">
        <v>6</v>
      </c>
      <c r="N45" s="3">
        <f>COUNTIF($E$2:$E$50000,"5")</f>
        <v>0</v>
      </c>
    </row>
    <row r="46" spans="1:21" ht="15.75" thickBot="1" x14ac:dyDescent="0.3">
      <c r="M46" s="7" t="s">
        <v>7</v>
      </c>
      <c r="N46" s="3">
        <f>SUM(N41:N45)</f>
        <v>0</v>
      </c>
    </row>
    <row r="47" spans="1:21" ht="15.75" thickBot="1" x14ac:dyDescent="0.3">
      <c r="M47" s="7" t="s">
        <v>8</v>
      </c>
      <c r="N47" s="3">
        <f>SUM(N41:N44)</f>
        <v>0</v>
      </c>
    </row>
  </sheetData>
  <mergeCells count="3">
    <mergeCell ref="A2:U2"/>
    <mergeCell ref="A14:U14"/>
    <mergeCell ref="A26:U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Saurabh kundalwal</cp:lastModifiedBy>
  <dcterms:created xsi:type="dcterms:W3CDTF">2015-06-05T18:17:20Z</dcterms:created>
  <dcterms:modified xsi:type="dcterms:W3CDTF">2024-05-16T09:14:44Z</dcterms:modified>
</cp:coreProperties>
</file>