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\Desktop\Analysis - PGP\Proportion-Analysis\Round-Analysis\"/>
    </mc:Choice>
  </mc:AlternateContent>
  <xr:revisionPtr revIDLastSave="0" documentId="13_ncr:1_{853CB9EB-B9FE-421F-BAF7-3171CB575A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4" i="1" l="1"/>
  <c r="AE55" i="1"/>
  <c r="AE53" i="1"/>
  <c r="AD54" i="1"/>
  <c r="AD55" i="1"/>
  <c r="AD53" i="1"/>
  <c r="AE41" i="1"/>
  <c r="AE42" i="1"/>
  <c r="AE40" i="1"/>
  <c r="AD41" i="1"/>
  <c r="AD42" i="1"/>
  <c r="AD40" i="1"/>
  <c r="AE29" i="1"/>
  <c r="AE30" i="1"/>
  <c r="AE28" i="1"/>
  <c r="AD29" i="1"/>
  <c r="AD30" i="1"/>
  <c r="AD28" i="1"/>
  <c r="AE17" i="1"/>
  <c r="AE18" i="1"/>
  <c r="AE16" i="1"/>
  <c r="AD17" i="1"/>
  <c r="AD18" i="1"/>
  <c r="AD16" i="1"/>
  <c r="AE5" i="1"/>
  <c r="AE6" i="1"/>
  <c r="AE4" i="1"/>
  <c r="AD6" i="1"/>
  <c r="AD5" i="1"/>
  <c r="AD4" i="1"/>
  <c r="AC55" i="1"/>
  <c r="AC54" i="1"/>
  <c r="AC53" i="1"/>
  <c r="AB56" i="1"/>
  <c r="AB55" i="1"/>
  <c r="AB54" i="1"/>
  <c r="AB53" i="1"/>
  <c r="AC42" i="1"/>
  <c r="AC41" i="1"/>
  <c r="AC43" i="1" s="1"/>
  <c r="AC40" i="1"/>
  <c r="AB42" i="1"/>
  <c r="AB43" i="1" s="1"/>
  <c r="AB41" i="1"/>
  <c r="AB40" i="1"/>
  <c r="AC30" i="1"/>
  <c r="AC29" i="1"/>
  <c r="AC28" i="1"/>
  <c r="AB30" i="1"/>
  <c r="AB29" i="1"/>
  <c r="AB28" i="1"/>
  <c r="AC18" i="1"/>
  <c r="AC19" i="1" s="1"/>
  <c r="AC17" i="1"/>
  <c r="AC16" i="1"/>
  <c r="AB18" i="1"/>
  <c r="AB17" i="1"/>
  <c r="AB19" i="1" s="1"/>
  <c r="AB16" i="1"/>
  <c r="AC7" i="1"/>
  <c r="AB7" i="1"/>
  <c r="AC6" i="1"/>
  <c r="AC5" i="1"/>
  <c r="AC4" i="1"/>
  <c r="AB6" i="1"/>
  <c r="AB5" i="1"/>
  <c r="AB4" i="1"/>
  <c r="Y71" i="1"/>
  <c r="Y70" i="1"/>
  <c r="Y69" i="1"/>
  <c r="Y68" i="1"/>
  <c r="Y67" i="1"/>
  <c r="Y66" i="1"/>
  <c r="Y59" i="1"/>
  <c r="Y58" i="1"/>
  <c r="Y57" i="1"/>
  <c r="Y56" i="1"/>
  <c r="Y55" i="1"/>
  <c r="Y54" i="1"/>
  <c r="Y48" i="1"/>
  <c r="Y47" i="1"/>
  <c r="Y46" i="1"/>
  <c r="Y45" i="1"/>
  <c r="Y44" i="1"/>
  <c r="Y43" i="1"/>
  <c r="Y33" i="1"/>
  <c r="Y32" i="1"/>
  <c r="Y31" i="1"/>
  <c r="Y30" i="1"/>
  <c r="Y29" i="1"/>
  <c r="Y28" i="1"/>
  <c r="Y21" i="1"/>
  <c r="Y20" i="1"/>
  <c r="Y19" i="1"/>
  <c r="Y18" i="1"/>
  <c r="Y17" i="1"/>
  <c r="Y16" i="1"/>
  <c r="Y5" i="1"/>
  <c r="Y6" i="1"/>
  <c r="Y7" i="1"/>
  <c r="Y8" i="1"/>
  <c r="Y9" i="1"/>
  <c r="Y4" i="1"/>
  <c r="AC56" i="1" l="1"/>
  <c r="AC31" i="1"/>
  <c r="AB31" i="1"/>
</calcChain>
</file>

<file path=xl/sharedStrings.xml><?xml version="1.0" encoding="utf-8"?>
<sst xmlns="http://schemas.openxmlformats.org/spreadsheetml/2006/main" count="238" uniqueCount="65">
  <si>
    <t>Ayush</t>
  </si>
  <si>
    <t>B20265</t>
  </si>
  <si>
    <t>B21088</t>
  </si>
  <si>
    <t>B21118</t>
  </si>
  <si>
    <t>B21126</t>
  </si>
  <si>
    <t>B21131</t>
  </si>
  <si>
    <t>B21132</t>
  </si>
  <si>
    <t>B21134</t>
  </si>
  <si>
    <t>B21135</t>
  </si>
  <si>
    <t>B21137</t>
  </si>
  <si>
    <t>B21312</t>
  </si>
  <si>
    <t>B21327</t>
  </si>
  <si>
    <t>DD23011</t>
  </si>
  <si>
    <t>S23105</t>
  </si>
  <si>
    <t>T22051</t>
  </si>
  <si>
    <t>T22052</t>
  </si>
  <si>
    <t>T22053</t>
  </si>
  <si>
    <t>T22056</t>
  </si>
  <si>
    <t>T22060</t>
  </si>
  <si>
    <t>T23020</t>
  </si>
  <si>
    <t>sender_email</t>
  </si>
  <si>
    <t>date</t>
  </si>
  <si>
    <t>subject</t>
  </si>
  <si>
    <t>body</t>
  </si>
  <si>
    <t>other</t>
  </si>
  <si>
    <t>total</t>
  </si>
  <si>
    <t>Human-Correct-Round1</t>
  </si>
  <si>
    <t>Human-Correct-Round2</t>
  </si>
  <si>
    <t>Human-Correct-Round3</t>
  </si>
  <si>
    <t>GPT-Correct-Round1</t>
  </si>
  <si>
    <t>GPT-Correct-Round2</t>
  </si>
  <si>
    <t>GPT-Correct-Round3</t>
  </si>
  <si>
    <t>Round-1</t>
  </si>
  <si>
    <t>Round-2</t>
  </si>
  <si>
    <t>Round-3</t>
  </si>
  <si>
    <t>B20141</t>
  </si>
  <si>
    <t>B21045</t>
  </si>
  <si>
    <t>B21079</t>
  </si>
  <si>
    <t>B21082</t>
  </si>
  <si>
    <t>B21083</t>
  </si>
  <si>
    <t>B21084</t>
  </si>
  <si>
    <t>B21094</t>
  </si>
  <si>
    <t>B21105</t>
  </si>
  <si>
    <t>B21109</t>
  </si>
  <si>
    <t>B21114</t>
  </si>
  <si>
    <t>B21127</t>
  </si>
  <si>
    <t>B21147</t>
  </si>
  <si>
    <t>B21151</t>
  </si>
  <si>
    <t>B21161</t>
  </si>
  <si>
    <t>B21232</t>
  </si>
  <si>
    <t>B21236</t>
  </si>
  <si>
    <t>DD23012</t>
  </si>
  <si>
    <t>T22057</t>
  </si>
  <si>
    <t>T22058</t>
  </si>
  <si>
    <t>T23023</t>
  </si>
  <si>
    <t>Sender Email</t>
  </si>
  <si>
    <t>Human</t>
  </si>
  <si>
    <t>GPT</t>
  </si>
  <si>
    <t>Human-Proportion</t>
  </si>
  <si>
    <t>GPT-Proportion</t>
  </si>
  <si>
    <t>Total</t>
  </si>
  <si>
    <t>Date</t>
  </si>
  <si>
    <t>Subject</t>
  </si>
  <si>
    <t>Body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</si>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</sst>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Sheet1!$AG$3:$AG$5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Sheet1!$AH$3:$AH$5</c:f>
              <c:numCache>
                <c:formatCode>General</c:formatCode>
                <c:ptCount val="3"/>
                <c:pt idx="0">
                  <c:v>0.31685040585564145</c:v>
                </c:pt>
                <c:pt idx="1">
                  <c:v>0.49273833567027286</c:v>
                </c:pt>
                <c:pt idx="2">
                  <c:v>0.19041125847408569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4-4287-A8E7-7A2803361F59}"/>
            </c:ext>
          </c:extLst>
        </c:ser>
        <c:ser>
          <c:idx val="1"/>
          <c:order val="1"/>
          <c:tx>
            <c:strRef>
              <c:f>Sheet1!$AI$2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Sheet1!$AG$3:$AG$5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Sheet1!$AI$3:$AI$5</c:f>
              <c:numCache>
                <c:formatCode>General</c:formatCode>
                <c:ptCount val="3"/>
                <c:pt idx="0">
                  <c:v>0.34430842578818133</c:v>
                </c:pt>
                <c:pt idx="1">
                  <c:v>0.46772892656784903</c:v>
                </c:pt>
                <c:pt idx="2">
                  <c:v>0.18796264764396967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4-4287-A8E7-7A2803361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967456"/>
        <c:axId val="1619967936"/>
      </c:lineChart>
      <c:catAx>
        <c:axId val="16199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67936"/>
        <c:crosses val="autoZero"/>
        <c:auto val="1"/>
        <c:lblAlgn val="ctr"/>
        <c:lblOffset val="100"/>
        <c:noMultiLvlLbl val="0"/>
      </c:catAx>
      <c:valAx>
        <c:axId val="16199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Sheet1!$AH$14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Sheet1!$AG$15:$AG$17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Sheet1!$AH$15:$AH$17</c:f>
              <c:numCache>
                <c:formatCode>General</c:formatCode>
                <c:ptCount val="3"/>
                <c:pt idx="0">
                  <c:v>0.36165826843792948</c:v>
                </c:pt>
                <c:pt idx="1">
                  <c:v>0.46069628950984881</c:v>
                </c:pt>
                <c:pt idx="2">
                  <c:v>0.17764544205222171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167-A5DF-AB3E949CCD9E}"/>
            </c:ext>
          </c:extLst>
        </c:ser>
        <c:ser>
          <c:idx val="1"/>
          <c:order val="1"/>
          <c:tx>
            <c:strRef>
              <c:f>Sheet1!$AI$14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Sheet1!$AG$15:$AG$17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Sheet1!$AI$15:$AI$17</c:f>
              <c:numCache>
                <c:formatCode>General</c:formatCode>
                <c:ptCount val="3"/>
                <c:pt idx="0">
                  <c:v>0.38912316417042314</c:v>
                </c:pt>
                <c:pt idx="1">
                  <c:v>0.44746982695942999</c:v>
                </c:pt>
                <c:pt idx="2">
                  <c:v>0.16340700887014686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167-A5DF-AB3E949C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44048"/>
        <c:axId val="1405142128"/>
      </c:lineChart>
      <c:catAx>
        <c:axId val="14051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2128"/>
        <c:crosses val="autoZero"/>
        <c:auto val="1"/>
        <c:lblAlgn val="ctr"/>
        <c:lblOffset val="100"/>
        <c:noMultiLvlLbl val="0"/>
      </c:catAx>
      <c:valAx>
        <c:axId val="14051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Sheet1!$AH$26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Sheet1!$AG$27:$AG$29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Sheet1!$AH$27:$AH$29</c:f>
              <c:numCache>
                <c:formatCode>General</c:formatCode>
                <c:ptCount val="3"/>
                <c:pt idx="0">
                  <c:v>0.40740659533415191</c:v>
                </c:pt>
                <c:pt idx="1">
                  <c:v>0.44101911945272759</c:v>
                </c:pt>
                <c:pt idx="2">
                  <c:v>0.1515742852131205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71B-8B96-8EDF6289D1C6}"/>
            </c:ext>
          </c:extLst>
        </c:ser>
        <c:ser>
          <c:idx val="1"/>
          <c:order val="1"/>
          <c:tx>
            <c:strRef>
              <c:f>Sheet1!$AI$26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Sheet1!$AG$27:$AG$29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Sheet1!$AI$27:$AI$29</c:f>
              <c:numCache>
                <c:formatCode>General</c:formatCode>
                <c:ptCount val="3"/>
                <c:pt idx="0">
                  <c:v>0.37819513928756937</c:v>
                </c:pt>
                <c:pt idx="1">
                  <c:v>0.48216189616993355</c:v>
                </c:pt>
                <c:pt idx="2">
                  <c:v>0.13964296454249706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71B-8B96-8EDF6289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47408"/>
        <c:axId val="1405148368"/>
      </c:lineChart>
      <c:catAx>
        <c:axId val="14051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8368"/>
        <c:crosses val="autoZero"/>
        <c:auto val="1"/>
        <c:lblAlgn val="ctr"/>
        <c:lblOffset val="100"/>
        <c:noMultiLvlLbl val="0"/>
      </c:catAx>
      <c:valAx>
        <c:axId val="14051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Sheet1!$AH$38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Sheet1!$AG$39:$AG$41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Sheet1!$AH$39:$AH$41</c:f>
              <c:numCache>
                <c:formatCode>General</c:formatCode>
                <c:ptCount val="3"/>
                <c:pt idx="0">
                  <c:v>0.38706167644956918</c:v>
                </c:pt>
                <c:pt idx="1">
                  <c:v>0.45406184507415465</c:v>
                </c:pt>
                <c:pt idx="2">
                  <c:v>0.15887647847627612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A-4ABB-8913-00A62C29F61C}"/>
            </c:ext>
          </c:extLst>
        </c:ser>
        <c:ser>
          <c:idx val="1"/>
          <c:order val="1"/>
          <c:tx>
            <c:strRef>
              <c:f>Sheet1!$AI$38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Sheet1!$AG$39:$AG$41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Sheet1!$AI$39:$AI$41</c:f>
              <c:numCache>
                <c:formatCode>General</c:formatCode>
                <c:ptCount val="3"/>
                <c:pt idx="0">
                  <c:v>0.37072502487630005</c:v>
                </c:pt>
                <c:pt idx="1">
                  <c:v>0.44891157668034293</c:v>
                </c:pt>
                <c:pt idx="2">
                  <c:v>0.180363398443357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A-4ABB-8913-00A62C29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42608"/>
        <c:axId val="1405143088"/>
      </c:lineChart>
      <c:catAx>
        <c:axId val="14051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3088"/>
        <c:crosses val="autoZero"/>
        <c:auto val="1"/>
        <c:lblAlgn val="ctr"/>
        <c:lblOffset val="100"/>
        <c:noMultiLvlLbl val="0"/>
      </c:catAx>
      <c:valAx>
        <c:axId val="14051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Sheet1!$AH$51</c:f>
              <c:strCache>
                <c:ptCount val="1"/>
                <c:pt idx="0">
                  <c:v>Human-Proportion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Sheet1!$AG$52:$AG$54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Sheet1!$AH$52:$AH$54</c:f>
              <c:numCache>
                <c:formatCode>General</c:formatCode>
                <c:ptCount val="3"/>
                <c:pt idx="0">
                  <c:v>0.39837185003986192</c:v>
                </c:pt>
                <c:pt idx="1">
                  <c:v>0.41132574388329612</c:v>
                </c:pt>
                <c:pt idx="2">
                  <c:v>0.19030240607684196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D-4CFD-AC30-BECFA3069FC9}"/>
            </c:ext>
          </c:extLst>
        </c:ser>
        <c:ser>
          <c:idx val="1"/>
          <c:order val="1"/>
          <c:tx>
            <c:strRef>
              <c:f>Sheet1!$AI$51</c:f>
              <c:strCache>
                <c:ptCount val="1"/>
                <c:pt idx="0">
                  <c:v>GPT-Proportion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Sheet1!$AG$52:$AG$54</c:f>
              <c:strCache>
                <c:ptCount val="3"/>
                <c:pt idx="0">
                  <c:v>Round-1</c:v>
                </c:pt>
                <c:pt idx="1">
                  <c:v>Round-2</c:v>
                </c:pt>
                <c:pt idx="2">
                  <c:v>Round-3</c:v>
                </c:pt>
              </c:strCache>
            </c:strRef>
          </c:cat>
          <c:val>
            <c:numRef>
              <c:f>Sheet1!$AI$52:$AI$54</c:f>
              <c:numCache>
                <c:formatCode>General</c:formatCode>
                <c:ptCount val="3"/>
                <c:pt idx="0">
                  <c:v>0.32974275329320496</c:v>
                </c:pt>
                <c:pt idx="1">
                  <c:v>0.47731807681798988</c:v>
                </c:pt>
                <c:pt idx="2">
                  <c:v>0.19293916988880516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D-4CFD-AC30-BECFA306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871760"/>
        <c:axId val="1628872240"/>
      </c:lineChart>
      <c:catAx>
        <c:axId val="16288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72240"/>
        <c:crosses val="autoZero"/>
        <c:auto val="1"/>
        <c:lblAlgn val="ctr"/>
        <c:lblOffset val="100"/>
        <c:noMultiLvlLbl val="0"/>
      </c:catAx>
      <c:valAx>
        <c:axId val="1628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</xdr:colOff>
      <xdr:row>0</xdr:row>
      <xdr:rowOff>157162</xdr:rowOff>
    </xdr:from>
    <xdr:to>
      <xdr:col>41</xdr:col>
      <xdr:colOff>504825</xdr:colOff>
      <xdr:row>10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5E2D0-5148-9148-B7EC-F1D24855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47625</xdr:colOff>
      <xdr:row>12</xdr:row>
      <xdr:rowOff>66675</xdr:rowOff>
    </xdr:from>
    <xdr:to>
      <xdr:col>41</xdr:col>
      <xdr:colOff>314325</xdr:colOff>
      <xdr:row>23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D4E10-7101-BBF9-8F8C-C5279A79B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590550</xdr:colOff>
      <xdr:row>25</xdr:row>
      <xdr:rowOff>0</xdr:rowOff>
    </xdr:from>
    <xdr:to>
      <xdr:col>41</xdr:col>
      <xdr:colOff>485775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DBE95-D93D-4453-17C1-C1C155EB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600075</xdr:colOff>
      <xdr:row>36</xdr:row>
      <xdr:rowOff>28575</xdr:rowOff>
    </xdr:from>
    <xdr:to>
      <xdr:col>41</xdr:col>
      <xdr:colOff>333375</xdr:colOff>
      <xdr:row>47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A82E77-0FC8-DEFE-68B2-C8EAFB37A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47624</xdr:colOff>
      <xdr:row>48</xdr:row>
      <xdr:rowOff>190499</xdr:rowOff>
    </xdr:from>
    <xdr:to>
      <xdr:col>42</xdr:col>
      <xdr:colOff>38099</xdr:colOff>
      <xdr:row>59</xdr:row>
      <xdr:rowOff>166686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DBCC8-BF72-D596-5665-0378E237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71"/>
  <sheetViews>
    <sheetView tabSelected="1" topLeftCell="T1" workbookViewId="0">
      <selection activeCell="AR7" sqref="AR7"/>
    </sheetView>
  </sheetViews>
  <sheetFormatPr defaultRowHeight="15" x14ac:dyDescent="0.25"/>
  <cols>
    <col min="2" max="2" width="16.85546875" customWidth="1"/>
    <col min="30" max="30" width="17.85546875" bestFit="1" customWidth="1"/>
    <col min="31" max="31" width="14.85546875" bestFit="1" customWidth="1"/>
    <col min="34" max="34" width="17.85546875" bestFit="1" customWidth="1"/>
    <col min="35" max="35" width="14.85546875" bestFit="1" customWidth="1"/>
  </cols>
  <sheetData>
    <row r="2" spans="2:35" x14ac:dyDescent="0.25">
      <c r="B2" s="15" t="s">
        <v>26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AA2" s="14" t="s">
        <v>55</v>
      </c>
      <c r="AB2" s="14"/>
      <c r="AC2" s="14"/>
      <c r="AD2" s="14"/>
      <c r="AE2" s="14"/>
      <c r="AG2" s="1"/>
      <c r="AH2" s="2" t="s">
        <v>58</v>
      </c>
      <c r="AI2" s="2" t="s">
        <v>59</v>
      </c>
    </row>
    <row r="3" spans="2:35" x14ac:dyDescent="0.25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Y3" s="2" t="s">
        <v>32</v>
      </c>
      <c r="AA3" s="1"/>
      <c r="AB3" s="2" t="s">
        <v>56</v>
      </c>
      <c r="AC3" s="2" t="s">
        <v>57</v>
      </c>
      <c r="AD3" s="2" t="s">
        <v>58</v>
      </c>
      <c r="AE3" s="2" t="s">
        <v>59</v>
      </c>
      <c r="AG3" s="2" t="s">
        <v>32</v>
      </c>
      <c r="AH3" s="1">
        <v>0.31685040585564145</v>
      </c>
      <c r="AI3" s="1">
        <v>0.34430842578818133</v>
      </c>
    </row>
    <row r="4" spans="2:35" x14ac:dyDescent="0.25">
      <c r="B4" s="9" t="s">
        <v>20</v>
      </c>
      <c r="C4" s="12">
        <v>1572</v>
      </c>
      <c r="D4" s="13">
        <v>745</v>
      </c>
      <c r="E4" s="13">
        <v>1</v>
      </c>
      <c r="F4" s="13">
        <v>1350</v>
      </c>
      <c r="G4" s="13">
        <v>217</v>
      </c>
      <c r="H4" s="13">
        <v>823</v>
      </c>
      <c r="I4" s="13">
        <v>1464</v>
      </c>
      <c r="J4" s="13">
        <v>1521</v>
      </c>
      <c r="K4" s="13">
        <v>511</v>
      </c>
      <c r="L4" s="13">
        <v>1291</v>
      </c>
      <c r="M4" s="13">
        <v>1095</v>
      </c>
      <c r="N4" s="13">
        <v>1193</v>
      </c>
      <c r="O4" s="13">
        <v>312</v>
      </c>
      <c r="P4" s="13">
        <v>3863</v>
      </c>
      <c r="Q4" s="13">
        <v>942</v>
      </c>
      <c r="R4" s="13">
        <v>101</v>
      </c>
      <c r="S4" s="13">
        <v>163</v>
      </c>
      <c r="T4" s="13">
        <v>2871</v>
      </c>
      <c r="U4" s="13">
        <v>1709</v>
      </c>
      <c r="V4" s="13">
        <v>2887</v>
      </c>
      <c r="Y4" s="1">
        <f>SUM(C4:V4)</f>
        <v>24631</v>
      </c>
      <c r="AA4" s="2" t="s">
        <v>32</v>
      </c>
      <c r="AB4" s="1">
        <f>Y4</f>
        <v>24631</v>
      </c>
      <c r="AC4" s="1">
        <f>Y43</f>
        <v>19210</v>
      </c>
      <c r="AD4" s="1">
        <f>$AB4/$AB$7</f>
        <v>0.31685040585564145</v>
      </c>
      <c r="AE4" s="1">
        <f>$AC4/$AC$7</f>
        <v>0.34430842578818133</v>
      </c>
      <c r="AG4" s="2" t="s">
        <v>33</v>
      </c>
      <c r="AH4" s="1">
        <v>0.49273833567027286</v>
      </c>
      <c r="AI4" s="1">
        <v>0.46772892656784903</v>
      </c>
    </row>
    <row r="5" spans="2:35" x14ac:dyDescent="0.25">
      <c r="B5" s="3" t="s">
        <v>21</v>
      </c>
      <c r="C5" s="5">
        <v>537</v>
      </c>
      <c r="D5" s="1">
        <v>567</v>
      </c>
      <c r="E5" s="1">
        <v>1</v>
      </c>
      <c r="F5" s="1">
        <v>1373</v>
      </c>
      <c r="G5" s="1">
        <v>500</v>
      </c>
      <c r="H5" s="1">
        <v>565</v>
      </c>
      <c r="I5" s="1">
        <v>880</v>
      </c>
      <c r="J5" s="1">
        <v>1239</v>
      </c>
      <c r="K5" s="1">
        <v>304</v>
      </c>
      <c r="L5" s="1">
        <v>931</v>
      </c>
      <c r="M5" s="1">
        <v>1225</v>
      </c>
      <c r="N5" s="1">
        <v>1746</v>
      </c>
      <c r="O5" s="1">
        <v>384</v>
      </c>
      <c r="P5" s="1">
        <v>1033</v>
      </c>
      <c r="Q5" s="1">
        <v>719</v>
      </c>
      <c r="R5" s="1">
        <v>17</v>
      </c>
      <c r="S5" s="1">
        <v>91</v>
      </c>
      <c r="T5" s="1">
        <v>986</v>
      </c>
      <c r="U5" s="1">
        <v>1597</v>
      </c>
      <c r="V5" s="1">
        <v>1095</v>
      </c>
      <c r="Y5" s="1">
        <f t="shared" ref="Y5:Y9" si="0">SUM(C5:V5)</f>
        <v>15790</v>
      </c>
      <c r="AA5" s="2" t="s">
        <v>33</v>
      </c>
      <c r="AB5" s="1">
        <f>Y16</f>
        <v>38304</v>
      </c>
      <c r="AC5" s="1">
        <f>Y54</f>
        <v>26096</v>
      </c>
      <c r="AD5" s="1">
        <f>$AB5/$AB$7</f>
        <v>0.49273833567027286</v>
      </c>
      <c r="AE5" s="1">
        <f t="shared" ref="AE5:AE6" si="1">$AC5/$AC$7</f>
        <v>0.46772892656784903</v>
      </c>
      <c r="AG5" s="2" t="s">
        <v>34</v>
      </c>
      <c r="AH5" s="1">
        <v>0.19041125847408569</v>
      </c>
      <c r="AI5" s="1">
        <v>0.18796264764396967</v>
      </c>
    </row>
    <row r="6" spans="2:35" x14ac:dyDescent="0.25">
      <c r="B6" s="3" t="s">
        <v>22</v>
      </c>
      <c r="C6" s="5">
        <v>1413</v>
      </c>
      <c r="D6" s="1">
        <v>573</v>
      </c>
      <c r="E6" s="1">
        <v>12</v>
      </c>
      <c r="F6" s="1">
        <v>1260</v>
      </c>
      <c r="G6" s="1">
        <v>716</v>
      </c>
      <c r="H6" s="1">
        <v>751</v>
      </c>
      <c r="I6" s="1">
        <v>1223</v>
      </c>
      <c r="J6" s="1">
        <v>1123</v>
      </c>
      <c r="K6" s="1">
        <v>441</v>
      </c>
      <c r="L6" s="1">
        <v>1408</v>
      </c>
      <c r="M6" s="1">
        <v>1073</v>
      </c>
      <c r="N6" s="1">
        <v>1607</v>
      </c>
      <c r="O6" s="1">
        <v>581</v>
      </c>
      <c r="P6" s="1">
        <v>1779</v>
      </c>
      <c r="Q6" s="1">
        <v>1117</v>
      </c>
      <c r="R6" s="1">
        <v>45</v>
      </c>
      <c r="S6" s="1">
        <v>151</v>
      </c>
      <c r="T6" s="1">
        <v>1098</v>
      </c>
      <c r="U6" s="1">
        <v>1484</v>
      </c>
      <c r="V6" s="1">
        <v>726</v>
      </c>
      <c r="Y6" s="1">
        <f t="shared" si="0"/>
        <v>18581</v>
      </c>
      <c r="AA6" s="2" t="s">
        <v>34</v>
      </c>
      <c r="AB6" s="1">
        <f>Y28</f>
        <v>14802</v>
      </c>
      <c r="AC6" s="1">
        <f>Y66</f>
        <v>10487</v>
      </c>
      <c r="AD6" s="1">
        <f>$AB6/$AB$7</f>
        <v>0.19041125847408569</v>
      </c>
      <c r="AE6" s="1">
        <f t="shared" si="1"/>
        <v>0.18796264764396967</v>
      </c>
      <c r="AG6" s="4"/>
      <c r="AH6" s="4"/>
      <c r="AI6" s="4"/>
    </row>
    <row r="7" spans="2:35" x14ac:dyDescent="0.25">
      <c r="B7" s="3" t="s">
        <v>23</v>
      </c>
      <c r="C7" s="5">
        <v>1289</v>
      </c>
      <c r="D7" s="1">
        <v>2316</v>
      </c>
      <c r="E7" s="1">
        <v>377</v>
      </c>
      <c r="F7" s="1">
        <v>6261</v>
      </c>
      <c r="G7" s="1">
        <v>3761</v>
      </c>
      <c r="H7" s="1">
        <v>750</v>
      </c>
      <c r="I7" s="1">
        <v>9458</v>
      </c>
      <c r="J7" s="1">
        <v>4139</v>
      </c>
      <c r="K7" s="1">
        <v>4299</v>
      </c>
      <c r="L7" s="1">
        <v>5789</v>
      </c>
      <c r="M7" s="1">
        <v>3204</v>
      </c>
      <c r="N7" s="1">
        <v>7252</v>
      </c>
      <c r="O7" s="1">
        <v>5053</v>
      </c>
      <c r="P7" s="1">
        <v>7206</v>
      </c>
      <c r="Q7" s="1">
        <v>7961</v>
      </c>
      <c r="R7" s="1">
        <v>334</v>
      </c>
      <c r="S7" s="1">
        <v>648</v>
      </c>
      <c r="T7" s="1">
        <v>9884</v>
      </c>
      <c r="U7" s="1">
        <v>8704</v>
      </c>
      <c r="V7" s="1">
        <v>7722</v>
      </c>
      <c r="Y7" s="1">
        <f t="shared" si="0"/>
        <v>96407</v>
      </c>
      <c r="AA7" s="2" t="s">
        <v>60</v>
      </c>
      <c r="AB7" s="1">
        <f>SUM(AB4:AB6)</f>
        <v>77737</v>
      </c>
      <c r="AC7" s="1">
        <f>SUM(AC4:AC6)</f>
        <v>55793</v>
      </c>
      <c r="AD7" s="1"/>
      <c r="AE7" s="1"/>
    </row>
    <row r="8" spans="2:35" x14ac:dyDescent="0.25">
      <c r="B8" s="3" t="s">
        <v>24</v>
      </c>
      <c r="C8" s="5">
        <v>3313</v>
      </c>
      <c r="D8" s="1">
        <v>7836</v>
      </c>
      <c r="E8" s="1">
        <v>1237</v>
      </c>
      <c r="F8" s="1">
        <v>12118</v>
      </c>
      <c r="G8" s="1">
        <v>5950</v>
      </c>
      <c r="H8" s="1">
        <v>4663</v>
      </c>
      <c r="I8" s="1">
        <v>9165</v>
      </c>
      <c r="J8" s="1">
        <v>9002</v>
      </c>
      <c r="K8" s="1">
        <v>8895</v>
      </c>
      <c r="L8" s="1">
        <v>5215</v>
      </c>
      <c r="M8" s="1">
        <v>10240</v>
      </c>
      <c r="N8" s="1">
        <v>17618</v>
      </c>
      <c r="O8" s="1">
        <v>7161</v>
      </c>
      <c r="P8" s="1">
        <v>6716</v>
      </c>
      <c r="Q8" s="1">
        <v>8611</v>
      </c>
      <c r="R8" s="1">
        <v>2156</v>
      </c>
      <c r="S8" s="1">
        <v>2569</v>
      </c>
      <c r="T8" s="1">
        <v>9808</v>
      </c>
      <c r="U8" s="1">
        <v>11635</v>
      </c>
      <c r="V8" s="1">
        <v>16992</v>
      </c>
      <c r="Y8" s="1">
        <f t="shared" si="0"/>
        <v>160900</v>
      </c>
    </row>
    <row r="9" spans="2:35" x14ac:dyDescent="0.25">
      <c r="B9" s="3" t="s">
        <v>25</v>
      </c>
      <c r="C9" s="5">
        <v>8124</v>
      </c>
      <c r="D9" s="1">
        <v>12037</v>
      </c>
      <c r="E9" s="1">
        <v>1628</v>
      </c>
      <c r="F9" s="1">
        <v>22362</v>
      </c>
      <c r="G9" s="1">
        <v>11144</v>
      </c>
      <c r="H9" s="1">
        <v>7552</v>
      </c>
      <c r="I9" s="1">
        <v>22190</v>
      </c>
      <c r="J9" s="1">
        <v>17024</v>
      </c>
      <c r="K9" s="1">
        <v>14450</v>
      </c>
      <c r="L9" s="1">
        <v>14634</v>
      </c>
      <c r="M9" s="1">
        <v>16837</v>
      </c>
      <c r="N9" s="1">
        <v>29416</v>
      </c>
      <c r="O9" s="1">
        <v>13491</v>
      </c>
      <c r="P9" s="1">
        <v>20597</v>
      </c>
      <c r="Q9" s="1">
        <v>19350</v>
      </c>
      <c r="R9" s="1">
        <v>2653</v>
      </c>
      <c r="S9" s="1">
        <v>3622</v>
      </c>
      <c r="T9" s="1">
        <v>24647</v>
      </c>
      <c r="U9" s="1">
        <v>25129</v>
      </c>
      <c r="V9" s="1">
        <v>29422</v>
      </c>
      <c r="Y9" s="1">
        <f t="shared" si="0"/>
        <v>316309</v>
      </c>
    </row>
    <row r="10" spans="2:35" x14ac:dyDescent="0.25">
      <c r="B10" s="4"/>
      <c r="C10" s="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3" spans="2:35" x14ac:dyDescent="0.25">
      <c r="B13" s="7"/>
    </row>
    <row r="14" spans="2:35" x14ac:dyDescent="0.25">
      <c r="B14" s="15" t="s">
        <v>27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AA14" s="14" t="s">
        <v>61</v>
      </c>
      <c r="AB14" s="14"/>
      <c r="AC14" s="14"/>
      <c r="AD14" s="14"/>
      <c r="AE14" s="14"/>
      <c r="AG14" s="1"/>
      <c r="AH14" s="2" t="s">
        <v>58</v>
      </c>
      <c r="AI14" s="2" t="s">
        <v>59</v>
      </c>
    </row>
    <row r="15" spans="2:35" x14ac:dyDescent="0.25">
      <c r="B15" s="1"/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L15" s="2" t="s">
        <v>9</v>
      </c>
      <c r="M15" s="2" t="s">
        <v>10</v>
      </c>
      <c r="N15" s="2" t="s">
        <v>11</v>
      </c>
      <c r="O15" s="2" t="s">
        <v>12</v>
      </c>
      <c r="P15" s="2" t="s">
        <v>13</v>
      </c>
      <c r="Q15" s="2" t="s">
        <v>14</v>
      </c>
      <c r="R15" s="2" t="s">
        <v>15</v>
      </c>
      <c r="S15" s="2" t="s">
        <v>16</v>
      </c>
      <c r="T15" s="2" t="s">
        <v>17</v>
      </c>
      <c r="U15" s="2" t="s">
        <v>18</v>
      </c>
      <c r="V15" s="2" t="s">
        <v>19</v>
      </c>
      <c r="Y15" s="2" t="s">
        <v>33</v>
      </c>
      <c r="AA15" s="1"/>
      <c r="AB15" s="2" t="s">
        <v>56</v>
      </c>
      <c r="AC15" s="2" t="s">
        <v>57</v>
      </c>
      <c r="AD15" s="2" t="s">
        <v>58</v>
      </c>
      <c r="AE15" s="2" t="s">
        <v>59</v>
      </c>
      <c r="AG15" s="2" t="s">
        <v>32</v>
      </c>
      <c r="AH15" s="1">
        <v>0.36165826843792948</v>
      </c>
      <c r="AI15" s="1">
        <v>0.38912316417042314</v>
      </c>
    </row>
    <row r="16" spans="2:35" x14ac:dyDescent="0.25">
      <c r="B16" s="9" t="s">
        <v>20</v>
      </c>
      <c r="C16" s="10">
        <v>4104</v>
      </c>
      <c r="D16" s="10">
        <v>808</v>
      </c>
      <c r="E16" s="10">
        <v>45</v>
      </c>
      <c r="F16" s="10">
        <v>1451</v>
      </c>
      <c r="G16" s="10">
        <v>310</v>
      </c>
      <c r="H16" s="10">
        <v>3376</v>
      </c>
      <c r="I16" s="10">
        <v>1170</v>
      </c>
      <c r="J16" s="10">
        <v>2423</v>
      </c>
      <c r="K16" s="10">
        <v>376</v>
      </c>
      <c r="L16" s="10">
        <v>2601</v>
      </c>
      <c r="M16" s="10">
        <v>1311</v>
      </c>
      <c r="N16" s="10">
        <v>1432</v>
      </c>
      <c r="O16" s="10">
        <v>470</v>
      </c>
      <c r="P16" s="10">
        <v>8765</v>
      </c>
      <c r="Q16" s="10">
        <v>1430</v>
      </c>
      <c r="R16" s="10">
        <v>217</v>
      </c>
      <c r="S16" s="10">
        <v>245</v>
      </c>
      <c r="T16" s="10">
        <v>3376</v>
      </c>
      <c r="U16" s="10">
        <v>1274</v>
      </c>
      <c r="V16" s="10">
        <v>3120</v>
      </c>
      <c r="Y16" s="1">
        <f>SUM(C16:V16)</f>
        <v>38304</v>
      </c>
      <c r="AA16" s="2" t="s">
        <v>32</v>
      </c>
      <c r="AB16" s="1">
        <f>Y5</f>
        <v>15790</v>
      </c>
      <c r="AC16" s="1">
        <f>Y44</f>
        <v>10704</v>
      </c>
      <c r="AD16" s="1">
        <f>$AB16/$AB$19</f>
        <v>0.36165826843792948</v>
      </c>
      <c r="AE16" s="1">
        <f>$AC16/$AC$19</f>
        <v>0.38912316417042314</v>
      </c>
      <c r="AG16" s="2" t="s">
        <v>33</v>
      </c>
      <c r="AH16" s="1">
        <v>0.46069628950984881</v>
      </c>
      <c r="AI16" s="1">
        <v>0.44746982695942999</v>
      </c>
    </row>
    <row r="17" spans="2:35" x14ac:dyDescent="0.25">
      <c r="B17" s="3" t="s">
        <v>21</v>
      </c>
      <c r="C17" s="8">
        <v>1359</v>
      </c>
      <c r="D17" s="8">
        <v>911</v>
      </c>
      <c r="E17" s="8">
        <v>56</v>
      </c>
      <c r="F17" s="8">
        <v>810</v>
      </c>
      <c r="G17" s="8">
        <v>398</v>
      </c>
      <c r="H17" s="8">
        <v>2211</v>
      </c>
      <c r="I17" s="8">
        <v>689</v>
      </c>
      <c r="J17" s="8">
        <v>1372</v>
      </c>
      <c r="K17" s="8">
        <v>94</v>
      </c>
      <c r="L17" s="8">
        <v>1883</v>
      </c>
      <c r="M17" s="8">
        <v>1089</v>
      </c>
      <c r="N17" s="8">
        <v>1804</v>
      </c>
      <c r="O17" s="8">
        <v>463</v>
      </c>
      <c r="P17" s="8">
        <v>2398</v>
      </c>
      <c r="Q17" s="8">
        <v>772</v>
      </c>
      <c r="R17" s="8">
        <v>263</v>
      </c>
      <c r="S17" s="8">
        <v>55</v>
      </c>
      <c r="T17" s="8">
        <v>677</v>
      </c>
      <c r="U17" s="8">
        <v>1734</v>
      </c>
      <c r="V17" s="8">
        <v>1076</v>
      </c>
      <c r="Y17" s="1">
        <f t="shared" ref="Y17:Y21" si="2">SUM(C17:V17)</f>
        <v>20114</v>
      </c>
      <c r="AA17" s="2" t="s">
        <v>33</v>
      </c>
      <c r="AB17" s="1">
        <f>Y17</f>
        <v>20114</v>
      </c>
      <c r="AC17" s="1">
        <f>Y55</f>
        <v>12309</v>
      </c>
      <c r="AD17" s="1">
        <f t="shared" ref="AD17:AD18" si="3">$AB17/$AB$19</f>
        <v>0.46069628950984881</v>
      </c>
      <c r="AE17" s="1">
        <f t="shared" ref="AE17:AE18" si="4">$AC17/$AC$19</f>
        <v>0.44746982695942999</v>
      </c>
      <c r="AG17" s="2" t="s">
        <v>34</v>
      </c>
      <c r="AH17" s="1">
        <v>0.17764544205222171</v>
      </c>
      <c r="AI17" s="1">
        <v>0.16340700887014686</v>
      </c>
    </row>
    <row r="18" spans="2:35" x14ac:dyDescent="0.25">
      <c r="B18" s="3" t="s">
        <v>22</v>
      </c>
      <c r="C18" s="8">
        <v>2557</v>
      </c>
      <c r="D18" s="8">
        <v>829</v>
      </c>
      <c r="E18" s="8">
        <v>129</v>
      </c>
      <c r="F18" s="8">
        <v>735</v>
      </c>
      <c r="G18" s="8">
        <v>669</v>
      </c>
      <c r="H18" s="8">
        <v>3854</v>
      </c>
      <c r="I18" s="8">
        <v>1142</v>
      </c>
      <c r="J18" s="8">
        <v>1739</v>
      </c>
      <c r="K18" s="8">
        <v>170</v>
      </c>
      <c r="L18" s="8">
        <v>1864</v>
      </c>
      <c r="M18" s="8">
        <v>1139</v>
      </c>
      <c r="N18" s="8">
        <v>1365</v>
      </c>
      <c r="O18" s="8">
        <v>792</v>
      </c>
      <c r="P18" s="8">
        <v>3467</v>
      </c>
      <c r="Q18" s="8">
        <v>1159</v>
      </c>
      <c r="R18" s="8">
        <v>265</v>
      </c>
      <c r="S18" s="8">
        <v>51</v>
      </c>
      <c r="T18" s="8">
        <v>831</v>
      </c>
      <c r="U18" s="8">
        <v>966</v>
      </c>
      <c r="V18" s="8">
        <v>561</v>
      </c>
      <c r="Y18" s="1">
        <f t="shared" si="2"/>
        <v>24284</v>
      </c>
      <c r="AA18" s="2" t="s">
        <v>34</v>
      </c>
      <c r="AB18" s="1">
        <f>Y29</f>
        <v>7756</v>
      </c>
      <c r="AC18" s="1">
        <f>Y67</f>
        <v>4495</v>
      </c>
      <c r="AD18" s="1">
        <f t="shared" si="3"/>
        <v>0.17764544205222171</v>
      </c>
      <c r="AE18" s="1">
        <f t="shared" si="4"/>
        <v>0.16340700887014686</v>
      </c>
    </row>
    <row r="19" spans="2:35" x14ac:dyDescent="0.25">
      <c r="B19" s="3" t="s">
        <v>23</v>
      </c>
      <c r="C19" s="8">
        <v>5323</v>
      </c>
      <c r="D19" s="8">
        <v>4134</v>
      </c>
      <c r="E19" s="8">
        <v>3270</v>
      </c>
      <c r="F19" s="8">
        <v>2097</v>
      </c>
      <c r="G19" s="8">
        <v>5602</v>
      </c>
      <c r="H19" s="8">
        <v>8494</v>
      </c>
      <c r="I19" s="8">
        <v>11198</v>
      </c>
      <c r="J19" s="8">
        <v>4014</v>
      </c>
      <c r="K19" s="8">
        <v>2017</v>
      </c>
      <c r="L19" s="8">
        <v>6388</v>
      </c>
      <c r="M19" s="8">
        <v>1705</v>
      </c>
      <c r="N19" s="8">
        <v>8722</v>
      </c>
      <c r="O19" s="8">
        <v>5888</v>
      </c>
      <c r="P19" s="8">
        <v>7980</v>
      </c>
      <c r="Q19" s="8">
        <v>7797</v>
      </c>
      <c r="R19" s="8">
        <v>1864</v>
      </c>
      <c r="S19" s="8">
        <v>774</v>
      </c>
      <c r="T19" s="8">
        <v>9604</v>
      </c>
      <c r="U19" s="8">
        <v>9107</v>
      </c>
      <c r="V19" s="8">
        <v>7117</v>
      </c>
      <c r="Y19" s="1">
        <f t="shared" si="2"/>
        <v>113095</v>
      </c>
      <c r="AA19" s="2" t="s">
        <v>60</v>
      </c>
      <c r="AB19" s="1">
        <f>SUM(AB16:AB18)</f>
        <v>43660</v>
      </c>
      <c r="AC19" s="1">
        <f>SUM(AC16:AC18)</f>
        <v>27508</v>
      </c>
      <c r="AD19" s="1"/>
      <c r="AE19" s="1"/>
    </row>
    <row r="20" spans="2:35" x14ac:dyDescent="0.25">
      <c r="B20" s="3" t="s">
        <v>24</v>
      </c>
      <c r="C20" s="8">
        <v>7268</v>
      </c>
      <c r="D20" s="8">
        <v>12766</v>
      </c>
      <c r="E20" s="8">
        <v>5105</v>
      </c>
      <c r="F20" s="8">
        <v>8263</v>
      </c>
      <c r="G20" s="8">
        <v>4786</v>
      </c>
      <c r="H20" s="8">
        <v>7946</v>
      </c>
      <c r="I20" s="8">
        <v>5584</v>
      </c>
      <c r="J20" s="8">
        <v>7811</v>
      </c>
      <c r="K20" s="8">
        <v>5781</v>
      </c>
      <c r="L20" s="8">
        <v>7137</v>
      </c>
      <c r="M20" s="8">
        <v>7908</v>
      </c>
      <c r="N20" s="8">
        <v>10220</v>
      </c>
      <c r="O20" s="8">
        <v>9220</v>
      </c>
      <c r="P20" s="8">
        <v>12485</v>
      </c>
      <c r="Q20" s="8">
        <v>8801</v>
      </c>
      <c r="R20" s="8">
        <v>4121</v>
      </c>
      <c r="S20" s="8">
        <v>4435</v>
      </c>
      <c r="T20" s="8">
        <v>10950</v>
      </c>
      <c r="U20" s="8">
        <v>13224</v>
      </c>
      <c r="V20" s="8">
        <v>12321</v>
      </c>
      <c r="Y20" s="1">
        <f t="shared" si="2"/>
        <v>166132</v>
      </c>
    </row>
    <row r="21" spans="2:35" x14ac:dyDescent="0.25">
      <c r="B21" s="3" t="s">
        <v>25</v>
      </c>
      <c r="C21" s="8">
        <v>20611</v>
      </c>
      <c r="D21" s="8">
        <v>19448</v>
      </c>
      <c r="E21" s="8">
        <v>8605</v>
      </c>
      <c r="F21" s="8">
        <v>13356</v>
      </c>
      <c r="G21" s="8">
        <v>11765</v>
      </c>
      <c r="H21" s="8">
        <v>25881</v>
      </c>
      <c r="I21" s="8">
        <v>19783</v>
      </c>
      <c r="J21" s="8">
        <v>17359</v>
      </c>
      <c r="K21" s="8">
        <v>8438</v>
      </c>
      <c r="L21" s="8">
        <v>19873</v>
      </c>
      <c r="M21" s="8">
        <v>13152</v>
      </c>
      <c r="N21" s="8">
        <v>23543</v>
      </c>
      <c r="O21" s="8">
        <v>16833</v>
      </c>
      <c r="P21" s="8">
        <v>35095</v>
      </c>
      <c r="Q21" s="8">
        <v>19959</v>
      </c>
      <c r="R21" s="8">
        <v>6730</v>
      </c>
      <c r="S21" s="8">
        <v>5560</v>
      </c>
      <c r="T21" s="8">
        <v>25438</v>
      </c>
      <c r="U21" s="8">
        <v>26305</v>
      </c>
      <c r="V21" s="8">
        <v>24195</v>
      </c>
      <c r="Y21" s="1">
        <f t="shared" si="2"/>
        <v>361929</v>
      </c>
    </row>
    <row r="22" spans="2:35" x14ac:dyDescent="0.25">
      <c r="Y22" s="4"/>
    </row>
    <row r="23" spans="2:35" x14ac:dyDescent="0.25">
      <c r="Y23" s="4"/>
    </row>
    <row r="24" spans="2:35" x14ac:dyDescent="0.25">
      <c r="Y24" s="4"/>
    </row>
    <row r="25" spans="2:35" x14ac:dyDescent="0.25">
      <c r="Y25" s="4"/>
    </row>
    <row r="26" spans="2:35" x14ac:dyDescent="0.25">
      <c r="B26" s="15" t="s">
        <v>28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Y26" s="4"/>
      <c r="AA26" s="14" t="s">
        <v>62</v>
      </c>
      <c r="AB26" s="14"/>
      <c r="AC26" s="14"/>
      <c r="AD26" s="14"/>
      <c r="AE26" s="14"/>
      <c r="AG26" s="1"/>
      <c r="AH26" s="2" t="s">
        <v>58</v>
      </c>
      <c r="AI26" s="2" t="s">
        <v>59</v>
      </c>
    </row>
    <row r="27" spans="2:35" x14ac:dyDescent="0.25">
      <c r="B27" s="1"/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6</v>
      </c>
      <c r="J27" s="2" t="s">
        <v>7</v>
      </c>
      <c r="K27" s="2" t="s">
        <v>8</v>
      </c>
      <c r="L27" s="2" t="s">
        <v>9</v>
      </c>
      <c r="M27" s="2" t="s">
        <v>10</v>
      </c>
      <c r="N27" s="2" t="s">
        <v>11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18</v>
      </c>
      <c r="V27" s="2" t="s">
        <v>19</v>
      </c>
      <c r="Y27" s="2" t="s">
        <v>34</v>
      </c>
      <c r="AA27" s="1"/>
      <c r="AB27" s="2" t="s">
        <v>56</v>
      </c>
      <c r="AC27" s="2" t="s">
        <v>57</v>
      </c>
      <c r="AD27" s="2" t="s">
        <v>58</v>
      </c>
      <c r="AE27" s="2" t="s">
        <v>59</v>
      </c>
      <c r="AG27" s="2" t="s">
        <v>32</v>
      </c>
      <c r="AH27" s="1">
        <v>0.40740659533415191</v>
      </c>
      <c r="AI27" s="1">
        <v>0.37819513928756937</v>
      </c>
    </row>
    <row r="28" spans="2:35" x14ac:dyDescent="0.25">
      <c r="B28" s="9" t="s">
        <v>20</v>
      </c>
      <c r="C28" s="10">
        <v>2093</v>
      </c>
      <c r="D28" s="10">
        <v>289</v>
      </c>
      <c r="E28" s="10">
        <v>0</v>
      </c>
      <c r="F28" s="10">
        <v>515</v>
      </c>
      <c r="G28" s="10">
        <v>471</v>
      </c>
      <c r="H28" s="10">
        <v>1321</v>
      </c>
      <c r="I28" s="10">
        <v>337</v>
      </c>
      <c r="J28" s="10">
        <v>379</v>
      </c>
      <c r="K28" s="10">
        <v>41</v>
      </c>
      <c r="L28" s="10">
        <v>578</v>
      </c>
      <c r="M28" s="10">
        <v>212</v>
      </c>
      <c r="N28" s="10">
        <v>396</v>
      </c>
      <c r="O28" s="10">
        <v>470</v>
      </c>
      <c r="P28" s="10">
        <v>4054</v>
      </c>
      <c r="Q28" s="10">
        <v>677</v>
      </c>
      <c r="R28" s="10">
        <v>40</v>
      </c>
      <c r="S28" s="10">
        <v>49</v>
      </c>
      <c r="T28" s="12">
        <v>451</v>
      </c>
      <c r="U28" s="10">
        <v>377</v>
      </c>
      <c r="V28" s="10">
        <v>2052</v>
      </c>
      <c r="Y28" s="1">
        <f>SUM(C28:V28)</f>
        <v>14802</v>
      </c>
      <c r="AA28" s="2" t="s">
        <v>32</v>
      </c>
      <c r="AB28" s="1">
        <f>Y6</f>
        <v>18581</v>
      </c>
      <c r="AC28" s="1">
        <f>Y45</f>
        <v>13834</v>
      </c>
      <c r="AD28" s="1">
        <f>$AB28/$AB$31</f>
        <v>0.40740659533415191</v>
      </c>
      <c r="AE28" s="1">
        <f>$AC28/$AC$31</f>
        <v>0.37819513928756937</v>
      </c>
      <c r="AG28" s="2" t="s">
        <v>33</v>
      </c>
      <c r="AH28" s="1">
        <v>0.44101911945272759</v>
      </c>
      <c r="AI28" s="1">
        <v>0.48216189616993355</v>
      </c>
    </row>
    <row r="29" spans="2:35" x14ac:dyDescent="0.25">
      <c r="B29" s="3" t="s">
        <v>21</v>
      </c>
      <c r="C29" s="8">
        <v>685</v>
      </c>
      <c r="D29" s="8">
        <v>129</v>
      </c>
      <c r="E29" s="8">
        <v>17</v>
      </c>
      <c r="F29" s="8">
        <v>227</v>
      </c>
      <c r="G29" s="8">
        <v>515</v>
      </c>
      <c r="H29" s="8">
        <v>879</v>
      </c>
      <c r="I29" s="8">
        <v>339</v>
      </c>
      <c r="J29" s="8">
        <v>285</v>
      </c>
      <c r="K29" s="8">
        <v>12</v>
      </c>
      <c r="L29" s="8">
        <v>578</v>
      </c>
      <c r="M29" s="8">
        <v>190</v>
      </c>
      <c r="N29" s="8">
        <v>841</v>
      </c>
      <c r="O29" s="8">
        <v>205</v>
      </c>
      <c r="P29" s="8">
        <v>1499</v>
      </c>
      <c r="Q29" s="8">
        <v>183</v>
      </c>
      <c r="R29" s="8">
        <v>59</v>
      </c>
      <c r="S29" s="8">
        <v>13</v>
      </c>
      <c r="T29" s="5">
        <v>133</v>
      </c>
      <c r="U29" s="8">
        <v>244</v>
      </c>
      <c r="V29" s="8">
        <v>723</v>
      </c>
      <c r="Y29" s="1">
        <f t="shared" ref="Y29:Y33" si="5">SUM(C29:V29)</f>
        <v>7756</v>
      </c>
      <c r="AA29" s="2" t="s">
        <v>33</v>
      </c>
      <c r="AB29" s="1">
        <f>Y17</f>
        <v>20114</v>
      </c>
      <c r="AC29" s="1">
        <f>Y56</f>
        <v>17637</v>
      </c>
      <c r="AD29" s="1">
        <f t="shared" ref="AD29:AD30" si="6">$AB29/$AB$31</f>
        <v>0.44101911945272759</v>
      </c>
      <c r="AE29" s="1">
        <f t="shared" ref="AE29:AE30" si="7">$AC29/$AC$31</f>
        <v>0.48216189616993355</v>
      </c>
      <c r="AG29" s="2" t="s">
        <v>34</v>
      </c>
      <c r="AH29" s="1">
        <v>0.1515742852131205</v>
      </c>
      <c r="AI29" s="1">
        <v>0.13964296454249706</v>
      </c>
    </row>
    <row r="30" spans="2:35" x14ac:dyDescent="0.25">
      <c r="B30" s="3" t="s">
        <v>22</v>
      </c>
      <c r="C30" s="8">
        <v>465</v>
      </c>
      <c r="D30" s="8">
        <v>211</v>
      </c>
      <c r="E30" s="8">
        <v>13</v>
      </c>
      <c r="F30" s="8">
        <v>173</v>
      </c>
      <c r="G30" s="8">
        <v>456</v>
      </c>
      <c r="H30" s="8">
        <v>918</v>
      </c>
      <c r="I30" s="8">
        <v>543</v>
      </c>
      <c r="J30" s="8">
        <v>303</v>
      </c>
      <c r="K30" s="8">
        <v>14</v>
      </c>
      <c r="L30" s="8">
        <v>436</v>
      </c>
      <c r="M30" s="8">
        <v>197</v>
      </c>
      <c r="N30" s="8">
        <v>598</v>
      </c>
      <c r="O30" s="8">
        <v>229</v>
      </c>
      <c r="P30" s="8">
        <v>970</v>
      </c>
      <c r="Q30" s="8">
        <v>311</v>
      </c>
      <c r="R30" s="8">
        <v>53</v>
      </c>
      <c r="S30" s="8">
        <v>16</v>
      </c>
      <c r="T30" s="5">
        <v>207</v>
      </c>
      <c r="U30" s="8">
        <v>390</v>
      </c>
      <c r="V30" s="8">
        <v>410</v>
      </c>
      <c r="Y30" s="1">
        <f t="shared" si="5"/>
        <v>6913</v>
      </c>
      <c r="AA30" s="2" t="s">
        <v>34</v>
      </c>
      <c r="AB30" s="1">
        <f>Y30</f>
        <v>6913</v>
      </c>
      <c r="AC30" s="1">
        <f>Y68</f>
        <v>5108</v>
      </c>
      <c r="AD30" s="1">
        <f t="shared" si="6"/>
        <v>0.1515742852131205</v>
      </c>
      <c r="AE30" s="1">
        <f t="shared" si="7"/>
        <v>0.13964296454249706</v>
      </c>
    </row>
    <row r="31" spans="2:35" x14ac:dyDescent="0.25">
      <c r="B31" s="3" t="s">
        <v>23</v>
      </c>
      <c r="C31" s="8">
        <v>1137</v>
      </c>
      <c r="D31" s="8">
        <v>1223</v>
      </c>
      <c r="E31" s="8">
        <v>992</v>
      </c>
      <c r="F31" s="8">
        <v>947</v>
      </c>
      <c r="G31" s="8">
        <v>2902</v>
      </c>
      <c r="H31" s="8">
        <v>3589</v>
      </c>
      <c r="I31" s="8">
        <v>3877</v>
      </c>
      <c r="J31" s="8">
        <v>817</v>
      </c>
      <c r="K31" s="8">
        <v>1218</v>
      </c>
      <c r="L31" s="8">
        <v>2046</v>
      </c>
      <c r="M31" s="8">
        <v>473</v>
      </c>
      <c r="N31" s="8">
        <v>3850</v>
      </c>
      <c r="O31" s="8">
        <v>1457</v>
      </c>
      <c r="P31" s="8">
        <v>3846</v>
      </c>
      <c r="Q31" s="8">
        <v>4078</v>
      </c>
      <c r="R31" s="8">
        <v>334</v>
      </c>
      <c r="S31" s="8">
        <v>247</v>
      </c>
      <c r="T31" s="5">
        <v>1299</v>
      </c>
      <c r="U31" s="8">
        <v>1948</v>
      </c>
      <c r="V31" s="8">
        <v>3292</v>
      </c>
      <c r="Y31" s="1">
        <f t="shared" si="5"/>
        <v>39572</v>
      </c>
      <c r="AA31" s="2" t="s">
        <v>60</v>
      </c>
      <c r="AB31" s="1">
        <f>SUM(AB28:AB30)</f>
        <v>45608</v>
      </c>
      <c r="AC31" s="1">
        <f>SUM(AC28:AC30)</f>
        <v>36579</v>
      </c>
      <c r="AD31" s="1"/>
      <c r="AE31" s="1"/>
    </row>
    <row r="32" spans="2:35" x14ac:dyDescent="0.25">
      <c r="B32" s="3" t="s">
        <v>24</v>
      </c>
      <c r="C32" s="8">
        <v>4561</v>
      </c>
      <c r="D32" s="8">
        <v>4889</v>
      </c>
      <c r="E32" s="8">
        <v>2774</v>
      </c>
      <c r="F32" s="8">
        <v>3886</v>
      </c>
      <c r="G32" s="8">
        <v>3717</v>
      </c>
      <c r="H32" s="8">
        <v>3373</v>
      </c>
      <c r="I32" s="8">
        <v>2673</v>
      </c>
      <c r="J32" s="8">
        <v>2940</v>
      </c>
      <c r="K32" s="8">
        <v>1304</v>
      </c>
      <c r="L32" s="8">
        <v>2947</v>
      </c>
      <c r="M32" s="8">
        <v>3855</v>
      </c>
      <c r="N32" s="8">
        <v>5477</v>
      </c>
      <c r="O32" s="8">
        <v>3553</v>
      </c>
      <c r="P32" s="8">
        <v>4992</v>
      </c>
      <c r="Q32" s="8">
        <v>5239</v>
      </c>
      <c r="R32" s="8">
        <v>2525</v>
      </c>
      <c r="S32" s="8">
        <v>2551</v>
      </c>
      <c r="T32" s="5">
        <v>3054</v>
      </c>
      <c r="U32" s="8">
        <v>5085</v>
      </c>
      <c r="V32" s="8">
        <v>7467</v>
      </c>
      <c r="Y32" s="1">
        <f t="shared" si="5"/>
        <v>76862</v>
      </c>
    </row>
    <row r="33" spans="2:35" x14ac:dyDescent="0.25">
      <c r="B33" s="3" t="s">
        <v>25</v>
      </c>
      <c r="C33" s="8">
        <v>8941</v>
      </c>
      <c r="D33" s="8">
        <v>6741</v>
      </c>
      <c r="E33" s="8">
        <v>3796</v>
      </c>
      <c r="F33" s="8">
        <v>5748</v>
      </c>
      <c r="G33" s="8">
        <v>8061</v>
      </c>
      <c r="H33" s="8">
        <v>10080</v>
      </c>
      <c r="I33" s="8">
        <v>7769</v>
      </c>
      <c r="J33" s="8">
        <v>4724</v>
      </c>
      <c r="K33" s="8">
        <v>2589</v>
      </c>
      <c r="L33" s="8">
        <v>6585</v>
      </c>
      <c r="M33" s="8">
        <v>4927</v>
      </c>
      <c r="N33" s="8">
        <v>11162</v>
      </c>
      <c r="O33" s="8">
        <v>5914</v>
      </c>
      <c r="P33" s="8">
        <v>15361</v>
      </c>
      <c r="Q33" s="8">
        <v>10488</v>
      </c>
      <c r="R33" s="8">
        <v>3011</v>
      </c>
      <c r="S33" s="8">
        <v>2876</v>
      </c>
      <c r="T33" s="5">
        <v>5144</v>
      </c>
      <c r="U33" s="8">
        <v>8044</v>
      </c>
      <c r="V33" s="8">
        <v>13944</v>
      </c>
      <c r="Y33" s="1">
        <f t="shared" si="5"/>
        <v>145905</v>
      </c>
    </row>
    <row r="34" spans="2:35" x14ac:dyDescent="0.25">
      <c r="Y34" s="4"/>
    </row>
    <row r="35" spans="2:35" x14ac:dyDescent="0.25">
      <c r="Y35" s="4"/>
    </row>
    <row r="36" spans="2:35" x14ac:dyDescent="0.25">
      <c r="Y36" s="4"/>
    </row>
    <row r="37" spans="2:35" x14ac:dyDescent="0.25">
      <c r="Y37" s="4"/>
    </row>
    <row r="38" spans="2:35" x14ac:dyDescent="0.25">
      <c r="Y38" s="4"/>
      <c r="AA38" s="14" t="s">
        <v>63</v>
      </c>
      <c r="AB38" s="14"/>
      <c r="AC38" s="14"/>
      <c r="AD38" s="14"/>
      <c r="AE38" s="14"/>
      <c r="AG38" s="1"/>
      <c r="AH38" s="2" t="s">
        <v>58</v>
      </c>
      <c r="AI38" s="2" t="s">
        <v>59</v>
      </c>
    </row>
    <row r="39" spans="2:35" x14ac:dyDescent="0.25">
      <c r="Y39" s="4"/>
      <c r="AA39" s="1"/>
      <c r="AB39" s="2" t="s">
        <v>56</v>
      </c>
      <c r="AC39" s="2" t="s">
        <v>57</v>
      </c>
      <c r="AD39" s="2" t="s">
        <v>58</v>
      </c>
      <c r="AE39" s="2" t="s">
        <v>59</v>
      </c>
      <c r="AG39" s="2" t="s">
        <v>32</v>
      </c>
      <c r="AH39" s="1">
        <v>0.38706167644956918</v>
      </c>
      <c r="AI39" s="1">
        <v>0.37072502487630005</v>
      </c>
    </row>
    <row r="40" spans="2:35" x14ac:dyDescent="0.25">
      <c r="Y40" s="4"/>
      <c r="AA40" s="2" t="s">
        <v>32</v>
      </c>
      <c r="AB40" s="1">
        <f>Y7</f>
        <v>96407</v>
      </c>
      <c r="AC40" s="1">
        <f>Y46</f>
        <v>54395</v>
      </c>
      <c r="AD40" s="1">
        <f>$AB40/$AB$43</f>
        <v>0.38706167644956918</v>
      </c>
      <c r="AE40" s="1">
        <f>$AC40/$AC$43</f>
        <v>0.37072502487630005</v>
      </c>
      <c r="AG40" s="2" t="s">
        <v>33</v>
      </c>
      <c r="AH40" s="1">
        <v>0.45406184507415465</v>
      </c>
      <c r="AI40" s="1">
        <v>0.44891157668034293</v>
      </c>
    </row>
    <row r="41" spans="2:35" x14ac:dyDescent="0.25">
      <c r="B41" s="15" t="s">
        <v>29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Y41" s="4"/>
      <c r="AA41" s="2" t="s">
        <v>33</v>
      </c>
      <c r="AB41" s="1">
        <f>Y19</f>
        <v>113095</v>
      </c>
      <c r="AC41" s="1">
        <f>Y57</f>
        <v>65867</v>
      </c>
      <c r="AD41" s="1">
        <f t="shared" ref="AD41:AD42" si="8">$AB41/$AB$43</f>
        <v>0.45406184507415465</v>
      </c>
      <c r="AE41" s="1">
        <f t="shared" ref="AE41:AE42" si="9">$AC41/$AC$43</f>
        <v>0.44891157668034293</v>
      </c>
      <c r="AG41" s="2" t="s">
        <v>34</v>
      </c>
      <c r="AH41" s="1">
        <v>0.15887647847627612</v>
      </c>
      <c r="AI41" s="1">
        <v>0.180363398443357</v>
      </c>
    </row>
    <row r="42" spans="2:35" x14ac:dyDescent="0.25">
      <c r="B42" s="8"/>
      <c r="C42" s="2" t="s">
        <v>35</v>
      </c>
      <c r="D42" s="2" t="s">
        <v>36</v>
      </c>
      <c r="E42" s="2" t="s">
        <v>37</v>
      </c>
      <c r="F42" s="2" t="s">
        <v>38</v>
      </c>
      <c r="G42" s="2" t="s">
        <v>39</v>
      </c>
      <c r="H42" s="2" t="s">
        <v>40</v>
      </c>
      <c r="I42" s="2" t="s">
        <v>41</v>
      </c>
      <c r="J42" s="2" t="s">
        <v>42</v>
      </c>
      <c r="K42" s="2" t="s">
        <v>43</v>
      </c>
      <c r="L42" s="2" t="s">
        <v>44</v>
      </c>
      <c r="M42" s="2" t="s">
        <v>45</v>
      </c>
      <c r="N42" s="2" t="s">
        <v>46</v>
      </c>
      <c r="O42" s="2" t="s">
        <v>47</v>
      </c>
      <c r="P42" s="2" t="s">
        <v>48</v>
      </c>
      <c r="Q42" s="2" t="s">
        <v>49</v>
      </c>
      <c r="R42" s="2" t="s">
        <v>50</v>
      </c>
      <c r="S42" s="2" t="s">
        <v>51</v>
      </c>
      <c r="T42" s="2" t="s">
        <v>52</v>
      </c>
      <c r="U42" s="2" t="s">
        <v>53</v>
      </c>
      <c r="V42" s="2" t="s">
        <v>54</v>
      </c>
      <c r="Y42" s="2" t="s">
        <v>32</v>
      </c>
      <c r="AA42" s="2" t="s">
        <v>34</v>
      </c>
      <c r="AB42" s="1">
        <f>Y31</f>
        <v>39572</v>
      </c>
      <c r="AC42" s="1">
        <f>Y69</f>
        <v>26464</v>
      </c>
      <c r="AD42" s="1">
        <f t="shared" si="8"/>
        <v>0.15887647847627612</v>
      </c>
      <c r="AE42" s="1">
        <f t="shared" si="9"/>
        <v>0.180363398443357</v>
      </c>
    </row>
    <row r="43" spans="2:35" x14ac:dyDescent="0.25">
      <c r="B43" s="9" t="s">
        <v>20</v>
      </c>
      <c r="C43" s="12">
        <v>2073</v>
      </c>
      <c r="D43" s="10">
        <v>955</v>
      </c>
      <c r="E43" s="12">
        <v>1766</v>
      </c>
      <c r="F43" s="10">
        <v>623</v>
      </c>
      <c r="G43" s="10">
        <v>2400</v>
      </c>
      <c r="H43" s="10">
        <v>343</v>
      </c>
      <c r="I43" s="10">
        <v>498</v>
      </c>
      <c r="J43" s="10">
        <v>1983</v>
      </c>
      <c r="K43" s="10">
        <v>414</v>
      </c>
      <c r="L43" s="10">
        <v>539</v>
      </c>
      <c r="M43" s="10">
        <v>1044</v>
      </c>
      <c r="N43" s="10">
        <v>1005</v>
      </c>
      <c r="O43" s="10">
        <v>451</v>
      </c>
      <c r="P43" s="10">
        <v>1693</v>
      </c>
      <c r="Q43" s="10">
        <v>875</v>
      </c>
      <c r="R43" s="10">
        <v>653</v>
      </c>
      <c r="S43" s="10">
        <v>792</v>
      </c>
      <c r="T43" s="10">
        <v>705</v>
      </c>
      <c r="U43" s="10">
        <v>175</v>
      </c>
      <c r="V43" s="10">
        <v>223</v>
      </c>
      <c r="Y43" s="1">
        <f>SUM(C43:V43)</f>
        <v>19210</v>
      </c>
      <c r="AA43" s="2" t="s">
        <v>60</v>
      </c>
      <c r="AB43" s="1">
        <f>SUM(AB40:AB42)</f>
        <v>249074</v>
      </c>
      <c r="AC43" s="1">
        <f>SUM(AC40:AC42)</f>
        <v>146726</v>
      </c>
      <c r="AD43" s="1"/>
      <c r="AE43" s="1"/>
    </row>
    <row r="44" spans="2:35" x14ac:dyDescent="0.25">
      <c r="B44" s="3" t="s">
        <v>21</v>
      </c>
      <c r="C44" s="5">
        <v>1339</v>
      </c>
      <c r="D44" s="8">
        <v>353</v>
      </c>
      <c r="E44" s="5">
        <v>648</v>
      </c>
      <c r="F44" s="8">
        <v>141</v>
      </c>
      <c r="G44" s="8">
        <v>896</v>
      </c>
      <c r="H44" s="8">
        <v>118</v>
      </c>
      <c r="I44" s="8">
        <v>315</v>
      </c>
      <c r="J44" s="8">
        <v>1616</v>
      </c>
      <c r="K44" s="8">
        <v>239</v>
      </c>
      <c r="L44" s="8">
        <v>583</v>
      </c>
      <c r="M44" s="8">
        <v>149</v>
      </c>
      <c r="N44" s="8">
        <v>287</v>
      </c>
      <c r="O44" s="8">
        <v>601</v>
      </c>
      <c r="P44" s="8">
        <v>950</v>
      </c>
      <c r="Q44" s="8">
        <v>473</v>
      </c>
      <c r="R44" s="8">
        <v>516</v>
      </c>
      <c r="S44" s="8">
        <v>541</v>
      </c>
      <c r="T44" s="8">
        <v>254</v>
      </c>
      <c r="U44" s="8">
        <v>499</v>
      </c>
      <c r="V44" s="8">
        <v>186</v>
      </c>
      <c r="Y44" s="1">
        <f t="shared" ref="Y44:Y48" si="10">SUM(C44:V44)</f>
        <v>10704</v>
      </c>
    </row>
    <row r="45" spans="2:35" x14ac:dyDescent="0.25">
      <c r="B45" s="3" t="s">
        <v>22</v>
      </c>
      <c r="C45" s="5">
        <v>1876</v>
      </c>
      <c r="D45" s="8">
        <v>767</v>
      </c>
      <c r="E45" s="5">
        <v>1190</v>
      </c>
      <c r="F45" s="8">
        <v>476</v>
      </c>
      <c r="G45" s="8">
        <v>1109</v>
      </c>
      <c r="H45" s="8">
        <v>95</v>
      </c>
      <c r="I45" s="8">
        <v>1125</v>
      </c>
      <c r="J45" s="8">
        <v>1253</v>
      </c>
      <c r="K45" s="8">
        <v>215</v>
      </c>
      <c r="L45" s="8">
        <v>493</v>
      </c>
      <c r="M45" s="8">
        <v>288</v>
      </c>
      <c r="N45" s="8">
        <v>259</v>
      </c>
      <c r="O45" s="8">
        <v>594</v>
      </c>
      <c r="P45" s="8">
        <v>897</v>
      </c>
      <c r="Q45" s="8">
        <v>218</v>
      </c>
      <c r="R45" s="8">
        <v>626</v>
      </c>
      <c r="S45" s="8">
        <v>825</v>
      </c>
      <c r="T45" s="8">
        <v>404</v>
      </c>
      <c r="U45" s="8">
        <v>697</v>
      </c>
      <c r="V45" s="8">
        <v>427</v>
      </c>
      <c r="Y45" s="1">
        <f t="shared" si="10"/>
        <v>13834</v>
      </c>
    </row>
    <row r="46" spans="2:35" x14ac:dyDescent="0.25">
      <c r="B46" s="3" t="s">
        <v>23</v>
      </c>
      <c r="C46" s="5">
        <v>7317</v>
      </c>
      <c r="D46" s="8">
        <v>793</v>
      </c>
      <c r="E46" s="5">
        <v>3646</v>
      </c>
      <c r="F46" s="8">
        <v>1370</v>
      </c>
      <c r="G46" s="8">
        <v>3648</v>
      </c>
      <c r="H46" s="8">
        <v>554</v>
      </c>
      <c r="I46" s="8">
        <v>1015</v>
      </c>
      <c r="J46" s="8">
        <v>8578</v>
      </c>
      <c r="K46" s="8">
        <v>376</v>
      </c>
      <c r="L46" s="8">
        <v>1622</v>
      </c>
      <c r="M46" s="8">
        <v>1633</v>
      </c>
      <c r="N46" s="8">
        <v>2304</v>
      </c>
      <c r="O46" s="8">
        <v>2504</v>
      </c>
      <c r="P46" s="8">
        <v>4921</v>
      </c>
      <c r="Q46" s="8">
        <v>435</v>
      </c>
      <c r="R46" s="8">
        <v>2042</v>
      </c>
      <c r="S46" s="8">
        <v>4888</v>
      </c>
      <c r="T46" s="8">
        <v>885</v>
      </c>
      <c r="U46" s="8">
        <v>2328</v>
      </c>
      <c r="V46" s="8">
        <v>3536</v>
      </c>
      <c r="Y46" s="1">
        <f t="shared" si="10"/>
        <v>54395</v>
      </c>
    </row>
    <row r="47" spans="2:35" x14ac:dyDescent="0.25">
      <c r="B47" s="3" t="s">
        <v>24</v>
      </c>
      <c r="C47" s="5">
        <v>12017</v>
      </c>
      <c r="D47" s="8">
        <v>4718</v>
      </c>
      <c r="E47" s="5">
        <v>8417</v>
      </c>
      <c r="F47" s="8">
        <v>4261</v>
      </c>
      <c r="G47" s="8">
        <v>8436</v>
      </c>
      <c r="H47" s="8">
        <v>3138</v>
      </c>
      <c r="I47" s="8">
        <v>5038</v>
      </c>
      <c r="J47" s="8">
        <v>9665</v>
      </c>
      <c r="K47" s="8">
        <v>3372</v>
      </c>
      <c r="L47" s="8">
        <v>5872</v>
      </c>
      <c r="M47" s="8">
        <v>4675</v>
      </c>
      <c r="N47" s="8">
        <v>4080</v>
      </c>
      <c r="O47" s="8">
        <v>5171</v>
      </c>
      <c r="P47" s="8">
        <v>6733</v>
      </c>
      <c r="Q47" s="8">
        <v>3847</v>
      </c>
      <c r="R47" s="8">
        <v>5174</v>
      </c>
      <c r="S47" s="8">
        <v>5856</v>
      </c>
      <c r="T47" s="8">
        <v>5318</v>
      </c>
      <c r="U47" s="8">
        <v>6877</v>
      </c>
      <c r="V47" s="8">
        <v>6813</v>
      </c>
      <c r="Y47" s="1">
        <f t="shared" si="10"/>
        <v>119478</v>
      </c>
    </row>
    <row r="48" spans="2:35" x14ac:dyDescent="0.25">
      <c r="B48" s="3" t="s">
        <v>25</v>
      </c>
      <c r="C48" s="5">
        <v>24622</v>
      </c>
      <c r="D48" s="8">
        <v>7586</v>
      </c>
      <c r="E48" s="5">
        <v>15667</v>
      </c>
      <c r="F48" s="8">
        <v>6871</v>
      </c>
      <c r="G48" s="8">
        <v>16489</v>
      </c>
      <c r="H48" s="8">
        <v>4248</v>
      </c>
      <c r="I48" s="8">
        <v>7991</v>
      </c>
      <c r="J48" s="8">
        <v>23095</v>
      </c>
      <c r="K48" s="8">
        <v>4616</v>
      </c>
      <c r="L48" s="8">
        <v>9109</v>
      </c>
      <c r="M48" s="8">
        <v>7789</v>
      </c>
      <c r="N48" s="8">
        <v>7935</v>
      </c>
      <c r="O48" s="8">
        <v>9321</v>
      </c>
      <c r="P48" s="8">
        <v>15194</v>
      </c>
      <c r="Q48" s="8">
        <v>5848</v>
      </c>
      <c r="R48" s="8">
        <v>9011</v>
      </c>
      <c r="S48" s="8">
        <v>12902</v>
      </c>
      <c r="T48" s="8">
        <v>7566</v>
      </c>
      <c r="U48" s="8">
        <v>10576</v>
      </c>
      <c r="V48" s="8">
        <v>11185</v>
      </c>
      <c r="Y48" s="1">
        <f t="shared" si="10"/>
        <v>217621</v>
      </c>
    </row>
    <row r="49" spans="2:35" x14ac:dyDescent="0.25">
      <c r="B49" s="6"/>
      <c r="Y49" s="4"/>
    </row>
    <row r="50" spans="2:35" x14ac:dyDescent="0.25">
      <c r="Y50" s="4"/>
    </row>
    <row r="51" spans="2:35" x14ac:dyDescent="0.25">
      <c r="Y51" s="4"/>
      <c r="AA51" s="14" t="s">
        <v>64</v>
      </c>
      <c r="AB51" s="14"/>
      <c r="AC51" s="14"/>
      <c r="AD51" s="14"/>
      <c r="AE51" s="14"/>
      <c r="AG51" s="1"/>
      <c r="AH51" s="2" t="s">
        <v>58</v>
      </c>
      <c r="AI51" s="2" t="s">
        <v>59</v>
      </c>
    </row>
    <row r="52" spans="2:35" x14ac:dyDescent="0.25">
      <c r="B52" s="15" t="s">
        <v>30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Y52" s="4"/>
      <c r="AA52" s="1"/>
      <c r="AB52" s="2" t="s">
        <v>56</v>
      </c>
      <c r="AC52" s="2" t="s">
        <v>57</v>
      </c>
      <c r="AD52" s="2" t="s">
        <v>58</v>
      </c>
      <c r="AE52" s="2" t="s">
        <v>59</v>
      </c>
      <c r="AG52" s="2" t="s">
        <v>32</v>
      </c>
      <c r="AH52" s="1">
        <v>0.39837185003986192</v>
      </c>
      <c r="AI52" s="1">
        <v>0.32974275329320496</v>
      </c>
    </row>
    <row r="53" spans="2:35" x14ac:dyDescent="0.25">
      <c r="B53" s="8"/>
      <c r="C53" s="2" t="s">
        <v>35</v>
      </c>
      <c r="D53" s="2" t="s">
        <v>36</v>
      </c>
      <c r="E53" s="2" t="s">
        <v>37</v>
      </c>
      <c r="F53" s="2" t="s">
        <v>38</v>
      </c>
      <c r="G53" s="2" t="s">
        <v>39</v>
      </c>
      <c r="H53" s="2" t="s">
        <v>40</v>
      </c>
      <c r="I53" s="2" t="s">
        <v>41</v>
      </c>
      <c r="J53" s="2" t="s">
        <v>42</v>
      </c>
      <c r="K53" s="2" t="s">
        <v>43</v>
      </c>
      <c r="L53" s="2" t="s">
        <v>44</v>
      </c>
      <c r="M53" s="2" t="s">
        <v>45</v>
      </c>
      <c r="N53" s="2" t="s">
        <v>46</v>
      </c>
      <c r="O53" s="2" t="s">
        <v>47</v>
      </c>
      <c r="P53" s="2" t="s">
        <v>48</v>
      </c>
      <c r="Q53" s="2" t="s">
        <v>49</v>
      </c>
      <c r="R53" s="2" t="s">
        <v>50</v>
      </c>
      <c r="S53" s="2" t="s">
        <v>51</v>
      </c>
      <c r="T53" s="2" t="s">
        <v>52</v>
      </c>
      <c r="U53" s="2" t="s">
        <v>53</v>
      </c>
      <c r="V53" s="2" t="s">
        <v>54</v>
      </c>
      <c r="Y53" s="2" t="s">
        <v>33</v>
      </c>
      <c r="AA53" s="2" t="s">
        <v>32</v>
      </c>
      <c r="AB53" s="1">
        <f>Y8</f>
        <v>160900</v>
      </c>
      <c r="AC53" s="1">
        <f>Y47</f>
        <v>119478</v>
      </c>
      <c r="AD53" s="1">
        <f>$AB53/$AB$56</f>
        <v>0.39837185003986192</v>
      </c>
      <c r="AE53" s="1">
        <f>$AC53/$AC$56</f>
        <v>0.32974275329320496</v>
      </c>
      <c r="AG53" s="2" t="s">
        <v>33</v>
      </c>
      <c r="AH53" s="1">
        <v>0.41132574388329612</v>
      </c>
      <c r="AI53" s="1">
        <v>0.47731807681798988</v>
      </c>
    </row>
    <row r="54" spans="2:35" x14ac:dyDescent="0.25">
      <c r="B54" s="9" t="s">
        <v>20</v>
      </c>
      <c r="C54" s="10">
        <v>1371</v>
      </c>
      <c r="D54" s="10">
        <v>4202</v>
      </c>
      <c r="E54" s="10">
        <v>3146</v>
      </c>
      <c r="F54" s="10">
        <v>988</v>
      </c>
      <c r="G54" s="10">
        <v>941</v>
      </c>
      <c r="H54" s="10">
        <v>951</v>
      </c>
      <c r="I54" s="10">
        <v>407</v>
      </c>
      <c r="J54" s="10">
        <v>1655</v>
      </c>
      <c r="K54" s="10">
        <v>214</v>
      </c>
      <c r="L54" s="10">
        <v>1665</v>
      </c>
      <c r="M54" s="10">
        <v>612</v>
      </c>
      <c r="N54" s="10">
        <v>717</v>
      </c>
      <c r="O54" s="10">
        <v>153</v>
      </c>
      <c r="P54" s="10">
        <v>2926</v>
      </c>
      <c r="Q54" s="10">
        <v>425</v>
      </c>
      <c r="R54" s="10">
        <v>640</v>
      </c>
      <c r="S54" s="10">
        <v>2165</v>
      </c>
      <c r="T54" s="10">
        <v>1413</v>
      </c>
      <c r="U54" s="10">
        <v>543</v>
      </c>
      <c r="V54" s="10">
        <v>962</v>
      </c>
      <c r="Y54" s="1">
        <f>SUM(C54:V54)</f>
        <v>26096</v>
      </c>
      <c r="AA54" s="2" t="s">
        <v>33</v>
      </c>
      <c r="AB54" s="1">
        <f>Y20</f>
        <v>166132</v>
      </c>
      <c r="AC54" s="1">
        <f>Y58</f>
        <v>172950</v>
      </c>
      <c r="AD54" s="1">
        <f t="shared" ref="AD54:AD55" si="11">$AB54/$AB$56</f>
        <v>0.41132574388329612</v>
      </c>
      <c r="AE54" s="1">
        <f t="shared" ref="AE54:AE55" si="12">$AC54/$AC$56</f>
        <v>0.47731807681798988</v>
      </c>
      <c r="AG54" s="2" t="s">
        <v>34</v>
      </c>
      <c r="AH54" s="1">
        <v>0.19030240607684196</v>
      </c>
      <c r="AI54" s="1">
        <v>0.19293916988880516</v>
      </c>
    </row>
    <row r="55" spans="2:35" x14ac:dyDescent="0.25">
      <c r="B55" s="3" t="s">
        <v>21</v>
      </c>
      <c r="C55" s="8">
        <v>665</v>
      </c>
      <c r="D55" s="8">
        <v>1473</v>
      </c>
      <c r="E55" s="8">
        <v>1381</v>
      </c>
      <c r="F55" s="8">
        <v>475</v>
      </c>
      <c r="G55" s="8">
        <v>464</v>
      </c>
      <c r="H55" s="8">
        <v>218</v>
      </c>
      <c r="I55" s="8">
        <v>118</v>
      </c>
      <c r="J55" s="8">
        <v>1445</v>
      </c>
      <c r="K55" s="8">
        <v>172</v>
      </c>
      <c r="L55" s="8">
        <v>242</v>
      </c>
      <c r="M55" s="8">
        <v>593</v>
      </c>
      <c r="N55" s="8">
        <v>163</v>
      </c>
      <c r="O55" s="8">
        <v>558</v>
      </c>
      <c r="P55" s="8">
        <v>1479</v>
      </c>
      <c r="Q55" s="8">
        <v>84</v>
      </c>
      <c r="R55" s="8">
        <v>504</v>
      </c>
      <c r="S55" s="8">
        <v>250</v>
      </c>
      <c r="T55" s="8">
        <v>441</v>
      </c>
      <c r="U55" s="8">
        <v>876</v>
      </c>
      <c r="V55" s="8">
        <v>708</v>
      </c>
      <c r="Y55" s="1">
        <f t="shared" ref="Y55:Y59" si="13">SUM(C55:V55)</f>
        <v>12309</v>
      </c>
      <c r="AA55" s="2" t="s">
        <v>34</v>
      </c>
      <c r="AB55" s="1">
        <f>Y32</f>
        <v>76862</v>
      </c>
      <c r="AC55" s="1">
        <f>Y70</f>
        <v>69909</v>
      </c>
      <c r="AD55" s="1">
        <f t="shared" si="11"/>
        <v>0.19030240607684196</v>
      </c>
      <c r="AE55" s="1">
        <f t="shared" si="12"/>
        <v>0.19293916988880516</v>
      </c>
    </row>
    <row r="56" spans="2:35" x14ac:dyDescent="0.25">
      <c r="B56" s="3" t="s">
        <v>22</v>
      </c>
      <c r="C56" s="8">
        <v>1012</v>
      </c>
      <c r="D56" s="8">
        <v>3414</v>
      </c>
      <c r="E56" s="8">
        <v>1606</v>
      </c>
      <c r="F56" s="8">
        <v>365</v>
      </c>
      <c r="G56" s="8">
        <v>834</v>
      </c>
      <c r="H56" s="8">
        <v>913</v>
      </c>
      <c r="I56" s="8">
        <v>248</v>
      </c>
      <c r="J56" s="8">
        <v>1801</v>
      </c>
      <c r="K56" s="8">
        <v>126</v>
      </c>
      <c r="L56" s="8">
        <v>239</v>
      </c>
      <c r="M56" s="8">
        <v>1099</v>
      </c>
      <c r="N56" s="8">
        <v>152</v>
      </c>
      <c r="O56" s="8">
        <v>598</v>
      </c>
      <c r="P56" s="8">
        <v>914</v>
      </c>
      <c r="Q56" s="8">
        <v>15</v>
      </c>
      <c r="R56" s="8">
        <v>508</v>
      </c>
      <c r="S56" s="8">
        <v>1054</v>
      </c>
      <c r="T56" s="8">
        <v>987</v>
      </c>
      <c r="U56" s="8">
        <v>760</v>
      </c>
      <c r="V56" s="8">
        <v>992</v>
      </c>
      <c r="Y56" s="1">
        <f t="shared" si="13"/>
        <v>17637</v>
      </c>
      <c r="AA56" s="2" t="s">
        <v>60</v>
      </c>
      <c r="AB56" s="1">
        <f>SUM(AB53:AB55)</f>
        <v>403894</v>
      </c>
      <c r="AC56" s="1">
        <f>SUM(AC53:AC55)</f>
        <v>362337</v>
      </c>
      <c r="AD56" s="1"/>
      <c r="AE56" s="1"/>
    </row>
    <row r="57" spans="2:35" x14ac:dyDescent="0.25">
      <c r="B57" s="3" t="s">
        <v>23</v>
      </c>
      <c r="C57" s="8">
        <v>5735</v>
      </c>
      <c r="D57" s="8">
        <v>4490</v>
      </c>
      <c r="E57" s="8">
        <v>6561</v>
      </c>
      <c r="F57" s="8">
        <v>2622</v>
      </c>
      <c r="G57" s="8">
        <v>785</v>
      </c>
      <c r="H57" s="8">
        <v>2202</v>
      </c>
      <c r="I57" s="8">
        <v>1000</v>
      </c>
      <c r="J57" s="8">
        <v>9905</v>
      </c>
      <c r="K57" s="8">
        <v>165</v>
      </c>
      <c r="L57" s="8">
        <v>2538</v>
      </c>
      <c r="M57" s="8">
        <v>1845</v>
      </c>
      <c r="N57" s="8">
        <v>1827</v>
      </c>
      <c r="O57" s="8">
        <v>1429</v>
      </c>
      <c r="P57" s="8">
        <v>8058</v>
      </c>
      <c r="Q57" s="8">
        <v>0</v>
      </c>
      <c r="R57" s="8">
        <v>2170</v>
      </c>
      <c r="S57" s="8">
        <v>953</v>
      </c>
      <c r="T57" s="8">
        <v>5215</v>
      </c>
      <c r="U57" s="8">
        <v>3114</v>
      </c>
      <c r="V57" s="8">
        <v>5253</v>
      </c>
      <c r="Y57" s="1">
        <f t="shared" si="13"/>
        <v>65867</v>
      </c>
    </row>
    <row r="58" spans="2:35" x14ac:dyDescent="0.25">
      <c r="B58" s="3" t="s">
        <v>24</v>
      </c>
      <c r="C58" s="8">
        <v>10442</v>
      </c>
      <c r="D58" s="8">
        <v>11924</v>
      </c>
      <c r="E58" s="8">
        <v>13571</v>
      </c>
      <c r="F58" s="8">
        <v>7351</v>
      </c>
      <c r="G58" s="8">
        <v>6295</v>
      </c>
      <c r="H58" s="8">
        <v>7733</v>
      </c>
      <c r="I58" s="8">
        <v>4216</v>
      </c>
      <c r="J58" s="8">
        <v>8894</v>
      </c>
      <c r="K58" s="8">
        <v>4744</v>
      </c>
      <c r="L58" s="8">
        <v>12126</v>
      </c>
      <c r="M58" s="8">
        <v>8072</v>
      </c>
      <c r="N58" s="8">
        <v>5474</v>
      </c>
      <c r="O58" s="8">
        <v>5467</v>
      </c>
      <c r="P58" s="8">
        <v>11346</v>
      </c>
      <c r="Q58" s="8">
        <v>6820</v>
      </c>
      <c r="R58" s="8">
        <v>14355</v>
      </c>
      <c r="S58" s="8">
        <v>9330</v>
      </c>
      <c r="T58" s="8">
        <v>11438</v>
      </c>
      <c r="U58" s="8">
        <v>5702</v>
      </c>
      <c r="V58" s="8">
        <v>7650</v>
      </c>
      <c r="Y58" s="1">
        <f t="shared" si="13"/>
        <v>172950</v>
      </c>
    </row>
    <row r="59" spans="2:35" x14ac:dyDescent="0.25">
      <c r="B59" s="3" t="s">
        <v>25</v>
      </c>
      <c r="C59" s="8">
        <v>19225</v>
      </c>
      <c r="D59" s="8">
        <v>25503</v>
      </c>
      <c r="E59" s="8">
        <v>26265</v>
      </c>
      <c r="F59" s="8">
        <v>11801</v>
      </c>
      <c r="G59" s="8">
        <v>9319</v>
      </c>
      <c r="H59" s="8">
        <v>12017</v>
      </c>
      <c r="I59" s="8">
        <v>5989</v>
      </c>
      <c r="J59" s="8">
        <v>23700</v>
      </c>
      <c r="K59" s="8">
        <v>5421</v>
      </c>
      <c r="L59" s="8">
        <v>16810</v>
      </c>
      <c r="M59" s="8">
        <v>12221</v>
      </c>
      <c r="N59" s="8">
        <v>8333</v>
      </c>
      <c r="O59" s="8">
        <v>8205</v>
      </c>
      <c r="P59" s="8">
        <v>24723</v>
      </c>
      <c r="Q59" s="8">
        <v>7344</v>
      </c>
      <c r="R59" s="8">
        <v>18177</v>
      </c>
      <c r="S59" s="8">
        <v>13752</v>
      </c>
      <c r="T59" s="8">
        <v>19494</v>
      </c>
      <c r="U59" s="8">
        <v>10995</v>
      </c>
      <c r="V59" s="8">
        <v>15565</v>
      </c>
      <c r="Y59" s="1">
        <f t="shared" si="13"/>
        <v>294859</v>
      </c>
    </row>
    <row r="60" spans="2:35" x14ac:dyDescent="0.25">
      <c r="Y60" s="4"/>
    </row>
    <row r="61" spans="2:35" x14ac:dyDescent="0.25">
      <c r="Y61" s="4"/>
    </row>
    <row r="62" spans="2:35" x14ac:dyDescent="0.25">
      <c r="Y62" s="4"/>
    </row>
    <row r="63" spans="2:35" x14ac:dyDescent="0.25">
      <c r="Y63" s="4"/>
    </row>
    <row r="64" spans="2:35" x14ac:dyDescent="0.25">
      <c r="B64" s="15" t="s">
        <v>31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Y64" s="4"/>
    </row>
    <row r="65" spans="2:25" x14ac:dyDescent="0.25">
      <c r="B65" s="8"/>
      <c r="C65" s="2" t="s">
        <v>35</v>
      </c>
      <c r="D65" s="2" t="s">
        <v>36</v>
      </c>
      <c r="E65" s="2" t="s">
        <v>37</v>
      </c>
      <c r="F65" s="2" t="s">
        <v>38</v>
      </c>
      <c r="G65" s="2" t="s">
        <v>39</v>
      </c>
      <c r="H65" s="2" t="s">
        <v>40</v>
      </c>
      <c r="I65" s="2" t="s">
        <v>41</v>
      </c>
      <c r="J65" s="2" t="s">
        <v>42</v>
      </c>
      <c r="K65" s="2" t="s">
        <v>43</v>
      </c>
      <c r="L65" s="2" t="s">
        <v>44</v>
      </c>
      <c r="M65" s="2" t="s">
        <v>45</v>
      </c>
      <c r="N65" s="2" t="s">
        <v>46</v>
      </c>
      <c r="O65" s="2" t="s">
        <v>47</v>
      </c>
      <c r="P65" s="2" t="s">
        <v>48</v>
      </c>
      <c r="Q65" s="2" t="s">
        <v>49</v>
      </c>
      <c r="R65" s="2" t="s">
        <v>50</v>
      </c>
      <c r="S65" s="2" t="s">
        <v>51</v>
      </c>
      <c r="T65" s="2" t="s">
        <v>52</v>
      </c>
      <c r="U65" s="2" t="s">
        <v>53</v>
      </c>
      <c r="V65" s="2" t="s">
        <v>54</v>
      </c>
      <c r="Y65" s="2" t="s">
        <v>34</v>
      </c>
    </row>
    <row r="66" spans="2:25" s="11" customFormat="1" x14ac:dyDescent="0.25">
      <c r="B66" s="9" t="s">
        <v>20</v>
      </c>
      <c r="C66" s="10">
        <v>473</v>
      </c>
      <c r="D66" s="10">
        <v>382</v>
      </c>
      <c r="E66" s="10">
        <v>834</v>
      </c>
      <c r="F66" s="10">
        <v>1038</v>
      </c>
      <c r="G66" s="10">
        <v>1481</v>
      </c>
      <c r="H66" s="10">
        <v>101</v>
      </c>
      <c r="I66" s="10">
        <v>642</v>
      </c>
      <c r="J66" s="10">
        <v>428</v>
      </c>
      <c r="K66" s="10">
        <v>195</v>
      </c>
      <c r="L66" s="10">
        <v>416</v>
      </c>
      <c r="M66" s="10">
        <v>111</v>
      </c>
      <c r="N66" s="10">
        <v>127</v>
      </c>
      <c r="O66" s="10">
        <v>146</v>
      </c>
      <c r="P66" s="10">
        <v>2289</v>
      </c>
      <c r="Q66" s="10">
        <v>147</v>
      </c>
      <c r="R66" s="10">
        <v>57</v>
      </c>
      <c r="S66" s="10">
        <v>354</v>
      </c>
      <c r="T66" s="10">
        <v>362</v>
      </c>
      <c r="U66" s="10">
        <v>103</v>
      </c>
      <c r="V66" s="10">
        <v>801</v>
      </c>
      <c r="Y66" s="13">
        <f>SUM(C66:V66)</f>
        <v>10487</v>
      </c>
    </row>
    <row r="67" spans="2:25" x14ac:dyDescent="0.25">
      <c r="B67" s="3" t="s">
        <v>21</v>
      </c>
      <c r="C67" s="8">
        <v>100</v>
      </c>
      <c r="D67" s="8">
        <v>105</v>
      </c>
      <c r="E67" s="8">
        <v>435</v>
      </c>
      <c r="F67" s="8">
        <v>419</v>
      </c>
      <c r="G67" s="8">
        <v>462</v>
      </c>
      <c r="H67" s="8">
        <v>74</v>
      </c>
      <c r="I67" s="8">
        <v>756</v>
      </c>
      <c r="J67" s="8">
        <v>27</v>
      </c>
      <c r="K67" s="8">
        <v>55</v>
      </c>
      <c r="L67" s="8">
        <v>21</v>
      </c>
      <c r="M67" s="8">
        <v>52</v>
      </c>
      <c r="N67" s="8">
        <v>14</v>
      </c>
      <c r="O67" s="8">
        <v>319</v>
      </c>
      <c r="P67" s="8">
        <v>1007</v>
      </c>
      <c r="Q67" s="8">
        <v>16</v>
      </c>
      <c r="R67" s="8">
        <v>46</v>
      </c>
      <c r="S67" s="8">
        <v>314</v>
      </c>
      <c r="T67" s="8">
        <v>42</v>
      </c>
      <c r="U67" s="8">
        <v>72</v>
      </c>
      <c r="V67" s="8">
        <v>159</v>
      </c>
      <c r="Y67" s="1">
        <f t="shared" ref="Y67:Y71" si="14">SUM(C67:V67)</f>
        <v>4495</v>
      </c>
    </row>
    <row r="68" spans="2:25" x14ac:dyDescent="0.25">
      <c r="B68" s="3" t="s">
        <v>22</v>
      </c>
      <c r="C68" s="8">
        <v>80</v>
      </c>
      <c r="D68" s="8">
        <v>224</v>
      </c>
      <c r="E68" s="8">
        <v>768</v>
      </c>
      <c r="F68" s="8">
        <v>238</v>
      </c>
      <c r="G68" s="8">
        <v>894</v>
      </c>
      <c r="H68" s="8">
        <v>75</v>
      </c>
      <c r="I68" s="8">
        <v>775</v>
      </c>
      <c r="J68" s="8">
        <v>186</v>
      </c>
      <c r="K68" s="8">
        <v>53</v>
      </c>
      <c r="L68" s="8">
        <v>17</v>
      </c>
      <c r="M68" s="8">
        <v>111</v>
      </c>
      <c r="N68" s="8">
        <v>30</v>
      </c>
      <c r="O68" s="8">
        <v>333</v>
      </c>
      <c r="P68" s="8">
        <v>424</v>
      </c>
      <c r="Q68" s="8">
        <v>8</v>
      </c>
      <c r="R68" s="8">
        <v>75</v>
      </c>
      <c r="S68" s="8">
        <v>491</v>
      </c>
      <c r="T68" s="8">
        <v>26</v>
      </c>
      <c r="U68" s="8">
        <v>98</v>
      </c>
      <c r="V68" s="8">
        <v>202</v>
      </c>
      <c r="Y68" s="1">
        <f t="shared" si="14"/>
        <v>5108</v>
      </c>
    </row>
    <row r="69" spans="2:25" x14ac:dyDescent="0.25">
      <c r="B69" s="3" t="s">
        <v>23</v>
      </c>
      <c r="C69" s="8">
        <v>1576</v>
      </c>
      <c r="D69" s="8">
        <v>434</v>
      </c>
      <c r="E69" s="8">
        <v>1711</v>
      </c>
      <c r="F69" s="8">
        <v>1517</v>
      </c>
      <c r="G69" s="8">
        <v>2615</v>
      </c>
      <c r="H69" s="8">
        <v>269</v>
      </c>
      <c r="I69" s="8">
        <v>3239</v>
      </c>
      <c r="J69" s="8">
        <v>967</v>
      </c>
      <c r="K69" s="8">
        <v>58</v>
      </c>
      <c r="L69" s="8">
        <v>311</v>
      </c>
      <c r="M69" s="8">
        <v>632</v>
      </c>
      <c r="N69" s="8">
        <v>466</v>
      </c>
      <c r="O69" s="8">
        <v>1454</v>
      </c>
      <c r="P69" s="8">
        <v>3472</v>
      </c>
      <c r="Q69" s="8">
        <v>6</v>
      </c>
      <c r="R69" s="8">
        <v>362</v>
      </c>
      <c r="S69" s="8">
        <v>4873</v>
      </c>
      <c r="T69" s="8">
        <v>138</v>
      </c>
      <c r="U69" s="8">
        <v>284</v>
      </c>
      <c r="V69" s="8">
        <v>2080</v>
      </c>
      <c r="Y69" s="1">
        <f t="shared" si="14"/>
        <v>26464</v>
      </c>
    </row>
    <row r="70" spans="2:25" x14ac:dyDescent="0.25">
      <c r="B70" s="3" t="s">
        <v>24</v>
      </c>
      <c r="C70" s="8">
        <v>4306</v>
      </c>
      <c r="D70" s="8">
        <v>3424</v>
      </c>
      <c r="E70" s="8">
        <v>2735</v>
      </c>
      <c r="F70" s="8">
        <v>5739</v>
      </c>
      <c r="G70" s="8">
        <v>3429</v>
      </c>
      <c r="H70" s="8">
        <v>1934</v>
      </c>
      <c r="I70" s="8">
        <v>4212</v>
      </c>
      <c r="J70" s="8">
        <v>2565</v>
      </c>
      <c r="K70" s="8">
        <v>2052</v>
      </c>
      <c r="L70" s="8">
        <v>2795</v>
      </c>
      <c r="M70" s="8">
        <v>4035</v>
      </c>
      <c r="N70" s="8">
        <v>1757</v>
      </c>
      <c r="O70" s="8">
        <v>3705</v>
      </c>
      <c r="P70" s="8">
        <v>6274</v>
      </c>
      <c r="Q70" s="8">
        <v>2472</v>
      </c>
      <c r="R70" s="8">
        <v>4861</v>
      </c>
      <c r="S70" s="8">
        <v>5768</v>
      </c>
      <c r="T70" s="8">
        <v>1815</v>
      </c>
      <c r="U70" s="8">
        <v>878</v>
      </c>
      <c r="V70" s="8">
        <v>5153</v>
      </c>
      <c r="Y70" s="1">
        <f t="shared" si="14"/>
        <v>69909</v>
      </c>
    </row>
    <row r="71" spans="2:25" x14ac:dyDescent="0.25">
      <c r="B71" s="3" t="s">
        <v>25</v>
      </c>
      <c r="C71" s="8">
        <v>6535</v>
      </c>
      <c r="D71" s="8">
        <v>4569</v>
      </c>
      <c r="E71" s="8">
        <v>6483</v>
      </c>
      <c r="F71" s="8">
        <v>8951</v>
      </c>
      <c r="G71" s="8">
        <v>8881</v>
      </c>
      <c r="H71" s="8">
        <v>2453</v>
      </c>
      <c r="I71" s="8">
        <v>9624</v>
      </c>
      <c r="J71" s="8">
        <v>4173</v>
      </c>
      <c r="K71" s="8">
        <v>2413</v>
      </c>
      <c r="L71" s="8">
        <v>3560</v>
      </c>
      <c r="M71" s="8">
        <v>4941</v>
      </c>
      <c r="N71" s="8">
        <v>2394</v>
      </c>
      <c r="O71" s="8">
        <v>5957</v>
      </c>
      <c r="P71" s="8">
        <v>13466</v>
      </c>
      <c r="Q71" s="8">
        <v>2649</v>
      </c>
      <c r="R71" s="8">
        <v>5401</v>
      </c>
      <c r="S71" s="8">
        <v>11800</v>
      </c>
      <c r="T71" s="8">
        <v>2383</v>
      </c>
      <c r="U71" s="8">
        <v>1435</v>
      </c>
      <c r="V71" s="8">
        <v>8395</v>
      </c>
      <c r="Y71" s="1">
        <f t="shared" si="14"/>
        <v>116463</v>
      </c>
    </row>
  </sheetData>
  <mergeCells count="11">
    <mergeCell ref="B64:V64"/>
    <mergeCell ref="B2:V2"/>
    <mergeCell ref="B14:V14"/>
    <mergeCell ref="B26:V26"/>
    <mergeCell ref="B41:V41"/>
    <mergeCell ref="B52:V52"/>
    <mergeCell ref="AA2:AE2"/>
    <mergeCell ref="AA14:AE14"/>
    <mergeCell ref="AA26:AE26"/>
    <mergeCell ref="AA38:AE38"/>
    <mergeCell ref="AA51:AE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Saurabh kundalwal</cp:lastModifiedBy>
  <dcterms:created xsi:type="dcterms:W3CDTF">2015-06-05T18:17:20Z</dcterms:created>
  <dcterms:modified xsi:type="dcterms:W3CDTF">2024-05-16T10:27:06Z</dcterms:modified>
</cp:coreProperties>
</file>