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ELL\Desktop\Analysis - PGP\Proportion-Analysis\Round-Analysis\"/>
    </mc:Choice>
  </mc:AlternateContent>
  <xr:revisionPtr revIDLastSave="0" documentId="13_ncr:1_{E6B29523-AD66-4AD9-8B29-11FA2C45C0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5" i="1" l="1"/>
  <c r="AB55" i="1"/>
  <c r="AC54" i="1"/>
  <c r="AB54" i="1"/>
  <c r="AC53" i="1"/>
  <c r="AC56" i="1" s="1"/>
  <c r="AB53" i="1"/>
  <c r="AB56" i="1" s="1"/>
  <c r="AC42" i="1"/>
  <c r="AB42" i="1"/>
  <c r="AC41" i="1"/>
  <c r="AB41" i="1"/>
  <c r="AC40" i="1"/>
  <c r="AC43" i="1" s="1"/>
  <c r="AB40" i="1"/>
  <c r="AB43" i="1" s="1"/>
  <c r="AC30" i="1"/>
  <c r="AB30" i="1"/>
  <c r="AC29" i="1"/>
  <c r="AB29" i="1"/>
  <c r="AC28" i="1"/>
  <c r="AC31" i="1" s="1"/>
  <c r="AB28" i="1"/>
  <c r="AB31" i="1" s="1"/>
  <c r="AC18" i="1"/>
  <c r="AB18" i="1"/>
  <c r="AC17" i="1"/>
  <c r="AB17" i="1"/>
  <c r="AC16" i="1"/>
  <c r="AC19" i="1" s="1"/>
  <c r="AB16" i="1"/>
  <c r="AB19" i="1" s="1"/>
  <c r="AE6" i="1"/>
  <c r="AE5" i="1"/>
  <c r="AB7" i="1"/>
  <c r="AD6" i="1" s="1"/>
  <c r="AC6" i="1"/>
  <c r="AB6" i="1"/>
  <c r="AC5" i="1"/>
  <c r="AB5" i="1"/>
  <c r="AC4" i="1"/>
  <c r="AC7" i="1" s="1"/>
  <c r="AB4" i="1"/>
  <c r="Y71" i="1"/>
  <c r="Y70" i="1"/>
  <c r="Y69" i="1"/>
  <c r="Y68" i="1"/>
  <c r="Y67" i="1"/>
  <c r="Y66" i="1"/>
  <c r="Y59" i="1"/>
  <c r="Y58" i="1"/>
  <c r="Y57" i="1"/>
  <c r="Y56" i="1"/>
  <c r="Y55" i="1"/>
  <c r="Y54" i="1"/>
  <c r="Y48" i="1"/>
  <c r="Y47" i="1"/>
  <c r="Y46" i="1"/>
  <c r="Y45" i="1"/>
  <c r="Y44" i="1"/>
  <c r="Y43" i="1"/>
  <c r="Y33" i="1"/>
  <c r="Y32" i="1"/>
  <c r="Y31" i="1"/>
  <c r="Y30" i="1"/>
  <c r="Y29" i="1"/>
  <c r="Y28" i="1"/>
  <c r="Y21" i="1"/>
  <c r="Y20" i="1"/>
  <c r="Y19" i="1"/>
  <c r="Y18" i="1"/>
  <c r="Y17" i="1"/>
  <c r="Y16" i="1"/>
  <c r="Y4" i="1"/>
  <c r="Y9" i="1"/>
  <c r="Y8" i="1"/>
  <c r="Y7" i="1"/>
  <c r="Y6" i="1"/>
  <c r="Y5" i="1"/>
  <c r="AD54" i="1" l="1"/>
  <c r="AD53" i="1"/>
  <c r="AD55" i="1"/>
  <c r="AE55" i="1"/>
  <c r="AE54" i="1"/>
  <c r="AE53" i="1"/>
  <c r="AD42" i="1"/>
  <c r="AD40" i="1"/>
  <c r="AD41" i="1"/>
  <c r="AE42" i="1"/>
  <c r="AE41" i="1"/>
  <c r="AE40" i="1"/>
  <c r="AD29" i="1"/>
  <c r="AD30" i="1"/>
  <c r="AD28" i="1"/>
  <c r="AE29" i="1"/>
  <c r="AE30" i="1"/>
  <c r="AE28" i="1"/>
  <c r="AD17" i="1"/>
  <c r="AD18" i="1"/>
  <c r="AD16" i="1"/>
  <c r="AE18" i="1"/>
  <c r="AE17" i="1"/>
  <c r="AE16" i="1"/>
  <c r="AE4" i="1"/>
  <c r="AD4" i="1"/>
  <c r="AD5" i="1"/>
</calcChain>
</file>

<file path=xl/sharedStrings.xml><?xml version="1.0" encoding="utf-8"?>
<sst xmlns="http://schemas.openxmlformats.org/spreadsheetml/2006/main" count="238" uniqueCount="63">
  <si>
    <t>Human-Incorrect-Round1</t>
  </si>
  <si>
    <t>Ayush</t>
  </si>
  <si>
    <t>B20265</t>
  </si>
  <si>
    <t>B21088</t>
  </si>
  <si>
    <t>B21118</t>
  </si>
  <si>
    <t>B21126</t>
  </si>
  <si>
    <t>B21131</t>
  </si>
  <si>
    <t>B21132</t>
  </si>
  <si>
    <t>B21134</t>
  </si>
  <si>
    <t>B21135</t>
  </si>
  <si>
    <t>B21137</t>
  </si>
  <si>
    <t>B21312</t>
  </si>
  <si>
    <t>B21327</t>
  </si>
  <si>
    <t>DD23011</t>
  </si>
  <si>
    <t>S23105</t>
  </si>
  <si>
    <t>T22051</t>
  </si>
  <si>
    <t>T22052</t>
  </si>
  <si>
    <t>T22053</t>
  </si>
  <si>
    <t>T22056</t>
  </si>
  <si>
    <t>T22060</t>
  </si>
  <si>
    <t>T23020</t>
  </si>
  <si>
    <t>sender_email</t>
  </si>
  <si>
    <t>date</t>
  </si>
  <si>
    <t>subject</t>
  </si>
  <si>
    <t>body</t>
  </si>
  <si>
    <t>other</t>
  </si>
  <si>
    <t>total</t>
  </si>
  <si>
    <t>Human-Incorrect-Round2</t>
  </si>
  <si>
    <t>GPT-Incorrect-Round1</t>
  </si>
  <si>
    <t>B20141</t>
  </si>
  <si>
    <t>B21045</t>
  </si>
  <si>
    <t>B21079</t>
  </si>
  <si>
    <t>B21082</t>
  </si>
  <si>
    <t>B21083</t>
  </si>
  <si>
    <t>B21084</t>
  </si>
  <si>
    <t>B21094</t>
  </si>
  <si>
    <t>B21105</t>
  </si>
  <si>
    <t>B21109</t>
  </si>
  <si>
    <t>B21114</t>
  </si>
  <si>
    <t>B21127</t>
  </si>
  <si>
    <t>B21147</t>
  </si>
  <si>
    <t>B21151</t>
  </si>
  <si>
    <t>B21161</t>
  </si>
  <si>
    <t>B21232</t>
  </si>
  <si>
    <t>B21236</t>
  </si>
  <si>
    <t>DD23012</t>
  </si>
  <si>
    <t>T22057</t>
  </si>
  <si>
    <t>T22058</t>
  </si>
  <si>
    <t>T23023</t>
  </si>
  <si>
    <t>GPT-Incorrect-Round2</t>
  </si>
  <si>
    <t>Round-1</t>
  </si>
  <si>
    <t>Round-2</t>
  </si>
  <si>
    <t>Round-3</t>
  </si>
  <si>
    <t>Sender Email</t>
  </si>
  <si>
    <t>Human</t>
  </si>
  <si>
    <t>GPT</t>
  </si>
  <si>
    <t>Human-Proportion</t>
  </si>
  <si>
    <t>GPT-Proportion</t>
  </si>
  <si>
    <t>Total</t>
  </si>
  <si>
    <t>Date</t>
  </si>
  <si>
    <t>Subject</t>
  </si>
  <si>
    <t>Body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</si>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</sst>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Sender Email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Sheet1!$AH$2</c:f>
              <c:strCache>
                <c:ptCount val="1"/>
                <c:pt idx="0">
                  <c:v>Human-Proportion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Sheet1!$AG$3:$AG$5</c:f>
              <c:strCache>
                <c:ptCount val="3"/>
                <c:pt idx="0">
                  <c:v>Round-1</c:v>
                </c:pt>
                <c:pt idx="1">
                  <c:v>Round-2</c:v>
                </c:pt>
                <c:pt idx="2">
                  <c:v>Round-3</c:v>
                </c:pt>
              </c:strCache>
            </c:strRef>
          </c:cat>
          <c:val>
            <c:numRef>
              <c:f>Sheet1!$AH$3:$AH$5</c:f>
              <c:numCache>
                <c:formatCode>General</c:formatCode>
                <c:ptCount val="3"/>
                <c:pt idx="0">
                  <c:v>0.30357495555994468</c:v>
                </c:pt>
                <c:pt idx="1">
                  <c:v>0.49290934228718153</c:v>
                </c:pt>
                <c:pt idx="2">
                  <c:v>0.20351570215287379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B-4EDE-9CFE-CE769EA48971}"/>
            </c:ext>
          </c:extLst>
        </c:ser>
        <c:ser>
          <c:idx val="1"/>
          <c:order val="1"/>
          <c:tx>
            <c:strRef>
              <c:f>Sheet1!$AI$2</c:f>
              <c:strCache>
                <c:ptCount val="1"/>
                <c:pt idx="0">
                  <c:v>GPT-Proportion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Sheet1!$AG$3:$AG$5</c:f>
              <c:strCache>
                <c:ptCount val="3"/>
                <c:pt idx="0">
                  <c:v>Round-1</c:v>
                </c:pt>
                <c:pt idx="1">
                  <c:v>Round-2</c:v>
                </c:pt>
                <c:pt idx="2">
                  <c:v>Round-3</c:v>
                </c:pt>
              </c:strCache>
            </c:strRef>
          </c:cat>
          <c:val>
            <c:numRef>
              <c:f>Sheet1!$AI$3:$AI$5</c:f>
              <c:numCache>
                <c:formatCode>General</c:formatCode>
                <c:ptCount val="3"/>
                <c:pt idx="0">
                  <c:v>0.40507136200892641</c:v>
                </c:pt>
                <c:pt idx="1">
                  <c:v>0.42552356662906471</c:v>
                </c:pt>
                <c:pt idx="2">
                  <c:v>0.16940507136200891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B-4EDE-9CFE-CE769EA48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144048"/>
        <c:axId val="1405147888"/>
      </c:lineChart>
      <c:catAx>
        <c:axId val="14051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47888"/>
        <c:crosses val="autoZero"/>
        <c:auto val="1"/>
        <c:lblAlgn val="ctr"/>
        <c:lblOffset val="100"/>
        <c:noMultiLvlLbl val="0"/>
      </c:catAx>
      <c:valAx>
        <c:axId val="14051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Sheet1!$AH$14</c:f>
              <c:strCache>
                <c:ptCount val="1"/>
                <c:pt idx="0">
                  <c:v>Human-Proportion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Sheet1!$AG$15:$AG$17</c:f>
              <c:strCache>
                <c:ptCount val="3"/>
                <c:pt idx="0">
                  <c:v>Round-1</c:v>
                </c:pt>
                <c:pt idx="1">
                  <c:v>Round-2</c:v>
                </c:pt>
                <c:pt idx="2">
                  <c:v>Round-3</c:v>
                </c:pt>
              </c:strCache>
            </c:strRef>
          </c:cat>
          <c:val>
            <c:numRef>
              <c:f>Sheet1!$AH$15:$AH$17</c:f>
              <c:numCache>
                <c:formatCode>General</c:formatCode>
                <c:ptCount val="3"/>
                <c:pt idx="0">
                  <c:v>0.33188976377952756</c:v>
                </c:pt>
                <c:pt idx="1">
                  <c:v>0.45496062992125985</c:v>
                </c:pt>
                <c:pt idx="2">
                  <c:v>0.21314960629921259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5-451F-BD77-28C2D252F0D0}"/>
            </c:ext>
          </c:extLst>
        </c:ser>
        <c:ser>
          <c:idx val="1"/>
          <c:order val="1"/>
          <c:tx>
            <c:strRef>
              <c:f>Sheet1!$AI$14</c:f>
              <c:strCache>
                <c:ptCount val="1"/>
                <c:pt idx="0">
                  <c:v>GPT-Proportion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Sheet1!$AG$15:$AG$17</c:f>
              <c:strCache>
                <c:ptCount val="3"/>
                <c:pt idx="0">
                  <c:v>Round-1</c:v>
                </c:pt>
                <c:pt idx="1">
                  <c:v>Round-2</c:v>
                </c:pt>
                <c:pt idx="2">
                  <c:v>Round-3</c:v>
                </c:pt>
              </c:strCache>
            </c:strRef>
          </c:cat>
          <c:val>
            <c:numRef>
              <c:f>Sheet1!$AI$15:$AI$17</c:f>
              <c:numCache>
                <c:formatCode>General</c:formatCode>
                <c:ptCount val="3"/>
                <c:pt idx="0">
                  <c:v>0.40590921800727003</c:v>
                </c:pt>
                <c:pt idx="1">
                  <c:v>0.47516077919657007</c:v>
                </c:pt>
                <c:pt idx="2">
                  <c:v>0.11893000279615994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5-451F-BD77-28C2D252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965056"/>
        <c:axId val="1619965536"/>
      </c:lineChart>
      <c:catAx>
        <c:axId val="161996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65536"/>
        <c:crosses val="autoZero"/>
        <c:auto val="1"/>
        <c:lblAlgn val="ctr"/>
        <c:lblOffset val="100"/>
        <c:noMultiLvlLbl val="0"/>
      </c:catAx>
      <c:valAx>
        <c:axId val="16199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Sheet1!$AH$26</c:f>
              <c:strCache>
                <c:ptCount val="1"/>
                <c:pt idx="0">
                  <c:v>Human-Proportion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Sheet1!$AG$27:$AG$29</c:f>
              <c:strCache>
                <c:ptCount val="3"/>
                <c:pt idx="0">
                  <c:v>Round-1</c:v>
                </c:pt>
                <c:pt idx="1">
                  <c:v>Round-2</c:v>
                </c:pt>
                <c:pt idx="2">
                  <c:v>Round-3</c:v>
                </c:pt>
              </c:strCache>
            </c:strRef>
          </c:cat>
          <c:val>
            <c:numRef>
              <c:f>Sheet1!$AH$27:$AH$29</c:f>
              <c:numCache>
                <c:formatCode>General</c:formatCode>
                <c:ptCount val="3"/>
                <c:pt idx="0">
                  <c:v>0.37763760606743263</c:v>
                </c:pt>
                <c:pt idx="1">
                  <c:v>0.43388150484343319</c:v>
                </c:pt>
                <c:pt idx="2">
                  <c:v>0.18848088908913418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A-407C-8757-408EFB10FFAE}"/>
            </c:ext>
          </c:extLst>
        </c:ser>
        <c:ser>
          <c:idx val="1"/>
          <c:order val="1"/>
          <c:tx>
            <c:strRef>
              <c:f>Sheet1!$AI$26</c:f>
              <c:strCache>
                <c:ptCount val="1"/>
                <c:pt idx="0">
                  <c:v>GPT-Proportion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Sheet1!$AG$27:$AG$29</c:f>
              <c:strCache>
                <c:ptCount val="3"/>
                <c:pt idx="0">
                  <c:v>Round-1</c:v>
                </c:pt>
                <c:pt idx="1">
                  <c:v>Round-2</c:v>
                </c:pt>
                <c:pt idx="2">
                  <c:v>Round-3</c:v>
                </c:pt>
              </c:strCache>
            </c:strRef>
          </c:cat>
          <c:val>
            <c:numRef>
              <c:f>Sheet1!$AI$27:$AI$29</c:f>
              <c:numCache>
                <c:formatCode>General</c:formatCode>
                <c:ptCount val="3"/>
                <c:pt idx="0">
                  <c:v>0.42930457419114915</c:v>
                </c:pt>
                <c:pt idx="1">
                  <c:v>0.43287467460022311</c:v>
                </c:pt>
                <c:pt idx="2">
                  <c:v>0.13782075120862775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A-407C-8757-408EFB10F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122592"/>
        <c:axId val="1628118752"/>
      </c:lineChart>
      <c:catAx>
        <c:axId val="16281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18752"/>
        <c:crosses val="autoZero"/>
        <c:auto val="1"/>
        <c:lblAlgn val="ctr"/>
        <c:lblOffset val="100"/>
        <c:noMultiLvlLbl val="0"/>
      </c:catAx>
      <c:valAx>
        <c:axId val="16281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Sheet1!$AH$38</c:f>
              <c:strCache>
                <c:ptCount val="1"/>
                <c:pt idx="0">
                  <c:v>Human-Proportion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Sheet1!$AG$39:$AG$41</c:f>
              <c:strCache>
                <c:ptCount val="3"/>
                <c:pt idx="0">
                  <c:v>Round-1</c:v>
                </c:pt>
                <c:pt idx="1">
                  <c:v>Round-2</c:v>
                </c:pt>
                <c:pt idx="2">
                  <c:v>Round-3</c:v>
                </c:pt>
              </c:strCache>
            </c:strRef>
          </c:cat>
          <c:val>
            <c:numRef>
              <c:f>Sheet1!$AH$39:$AH$41</c:f>
              <c:numCache>
                <c:formatCode>General</c:formatCode>
                <c:ptCount val="3"/>
                <c:pt idx="0">
                  <c:v>0.31878424987306758</c:v>
                </c:pt>
                <c:pt idx="1">
                  <c:v>0.46432760824272984</c:v>
                </c:pt>
                <c:pt idx="2">
                  <c:v>0.21688814188420261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A-4143-94B6-6CF7ACD94C3D}"/>
            </c:ext>
          </c:extLst>
        </c:ser>
        <c:ser>
          <c:idx val="1"/>
          <c:order val="1"/>
          <c:tx>
            <c:strRef>
              <c:f>Sheet1!$AI$38</c:f>
              <c:strCache>
                <c:ptCount val="1"/>
                <c:pt idx="0">
                  <c:v>GPT-Proportion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Sheet1!$AG$39:$AG$41</c:f>
              <c:strCache>
                <c:ptCount val="3"/>
                <c:pt idx="0">
                  <c:v>Round-1</c:v>
                </c:pt>
                <c:pt idx="1">
                  <c:v>Round-2</c:v>
                </c:pt>
                <c:pt idx="2">
                  <c:v>Round-3</c:v>
                </c:pt>
              </c:strCache>
            </c:strRef>
          </c:cat>
          <c:val>
            <c:numRef>
              <c:f>Sheet1!$AI$39:$AI$41</c:f>
              <c:numCache>
                <c:formatCode>General</c:formatCode>
                <c:ptCount val="3"/>
                <c:pt idx="0">
                  <c:v>0.43028353106776596</c:v>
                </c:pt>
                <c:pt idx="1">
                  <c:v>0.410255379046853</c:v>
                </c:pt>
                <c:pt idx="2">
                  <c:v>0.15946108988538105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A-4143-94B6-6CF7ACD94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142128"/>
        <c:axId val="1405142608"/>
      </c:lineChart>
      <c:catAx>
        <c:axId val="14051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42608"/>
        <c:crosses val="autoZero"/>
        <c:auto val="1"/>
        <c:lblAlgn val="ctr"/>
        <c:lblOffset val="100"/>
        <c:noMultiLvlLbl val="0"/>
      </c:catAx>
      <c:valAx>
        <c:axId val="14051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Others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Sheet1!$AH$51</c:f>
              <c:strCache>
                <c:ptCount val="1"/>
                <c:pt idx="0">
                  <c:v>Human-Proportion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Sheet1!$AG$52:$AG$54</c:f>
              <c:strCache>
                <c:ptCount val="3"/>
                <c:pt idx="0">
                  <c:v>Round-1</c:v>
                </c:pt>
                <c:pt idx="1">
                  <c:v>Round-2</c:v>
                </c:pt>
                <c:pt idx="2">
                  <c:v>Round-3</c:v>
                </c:pt>
              </c:strCache>
            </c:strRef>
          </c:cat>
          <c:val>
            <c:numRef>
              <c:f>Sheet1!$AH$52:$AH$54</c:f>
              <c:numCache>
                <c:formatCode>General</c:formatCode>
                <c:ptCount val="3"/>
                <c:pt idx="0">
                  <c:v>0.37521548796924137</c:v>
                </c:pt>
                <c:pt idx="1">
                  <c:v>0.45585239204705735</c:v>
                </c:pt>
                <c:pt idx="2">
                  <c:v>0.16893211998370128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1-4CA7-833B-8D04305D396E}"/>
            </c:ext>
          </c:extLst>
        </c:ser>
        <c:ser>
          <c:idx val="1"/>
          <c:order val="1"/>
          <c:tx>
            <c:strRef>
              <c:f>Sheet1!$AI$51</c:f>
              <c:strCache>
                <c:ptCount val="1"/>
                <c:pt idx="0">
                  <c:v>GPT-Proportion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Sheet1!$AG$52:$AG$54</c:f>
              <c:strCache>
                <c:ptCount val="3"/>
                <c:pt idx="0">
                  <c:v>Round-1</c:v>
                </c:pt>
                <c:pt idx="1">
                  <c:v>Round-2</c:v>
                </c:pt>
                <c:pt idx="2">
                  <c:v>Round-3</c:v>
                </c:pt>
              </c:strCache>
            </c:strRef>
          </c:cat>
          <c:val>
            <c:numRef>
              <c:f>Sheet1!$AI$52:$AI$54</c:f>
              <c:numCache>
                <c:formatCode>General</c:formatCode>
                <c:ptCount val="3"/>
                <c:pt idx="0">
                  <c:v>0.431800542550282</c:v>
                </c:pt>
                <c:pt idx="1">
                  <c:v>0.40686096964231594</c:v>
                </c:pt>
                <c:pt idx="2">
                  <c:v>0.16133848780740204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1-4CA7-833B-8D04305D3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584640"/>
        <c:axId val="1630581280"/>
      </c:lineChart>
      <c:catAx>
        <c:axId val="163058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81280"/>
        <c:crosses val="autoZero"/>
        <c:auto val="1"/>
        <c:lblAlgn val="ctr"/>
        <c:lblOffset val="100"/>
        <c:noMultiLvlLbl val="0"/>
      </c:catAx>
      <c:valAx>
        <c:axId val="16305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8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371475</xdr:colOff>
      <xdr:row>1</xdr:row>
      <xdr:rowOff>4762</xdr:rowOff>
    </xdr:from>
    <xdr:to>
      <xdr:col>41</xdr:col>
      <xdr:colOff>390525</xdr:colOff>
      <xdr:row>11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97A05-F649-A231-7705-1CEBBE3A7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361950</xdr:colOff>
      <xdr:row>12</xdr:row>
      <xdr:rowOff>185737</xdr:rowOff>
    </xdr:from>
    <xdr:to>
      <xdr:col>41</xdr:col>
      <xdr:colOff>419100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DB6AE-B805-3239-4F3C-CEB4B857F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323850</xdr:colOff>
      <xdr:row>25</xdr:row>
      <xdr:rowOff>4762</xdr:rowOff>
    </xdr:from>
    <xdr:to>
      <xdr:col>41</xdr:col>
      <xdr:colOff>438150</xdr:colOff>
      <xdr:row>35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F3A193-A1F0-E670-6EA9-3C0B8D457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238125</xdr:colOff>
      <xdr:row>36</xdr:row>
      <xdr:rowOff>180974</xdr:rowOff>
    </xdr:from>
    <xdr:to>
      <xdr:col>42</xdr:col>
      <xdr:colOff>204787</xdr:colOff>
      <xdr:row>50</xdr:row>
      <xdr:rowOff>4761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A95AF-B34D-AF3A-C685-724A773F8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223837</xdr:colOff>
      <xdr:row>51</xdr:row>
      <xdr:rowOff>4762</xdr:rowOff>
    </xdr:from>
    <xdr:to>
      <xdr:col>42</xdr:col>
      <xdr:colOff>200025</xdr:colOff>
      <xdr:row>63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439914-3652-F408-BD06-6484443EC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I72"/>
  <sheetViews>
    <sheetView tabSelected="1" topLeftCell="Y1" workbookViewId="0">
      <selection activeCell="AR15" sqref="AR15"/>
    </sheetView>
  </sheetViews>
  <sheetFormatPr defaultRowHeight="15" x14ac:dyDescent="0.25"/>
  <cols>
    <col min="2" max="2" width="21" customWidth="1"/>
    <col min="30" max="30" width="17.85546875" bestFit="1" customWidth="1"/>
    <col min="31" max="31" width="15" bestFit="1" customWidth="1"/>
    <col min="34" max="34" width="17.85546875" bestFit="1" customWidth="1"/>
    <col min="35" max="35" width="14.85546875" bestFit="1" customWidth="1"/>
  </cols>
  <sheetData>
    <row r="2" spans="2:35" x14ac:dyDescent="0.25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AA2" s="8" t="s">
        <v>53</v>
      </c>
      <c r="AB2" s="8"/>
      <c r="AC2" s="8"/>
      <c r="AD2" s="8"/>
      <c r="AE2" s="8"/>
      <c r="AH2" t="s">
        <v>56</v>
      </c>
      <c r="AI2" t="s">
        <v>57</v>
      </c>
    </row>
    <row r="3" spans="2:35" x14ac:dyDescent="0.25">
      <c r="B3" s="2"/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Y3" s="3" t="s">
        <v>50</v>
      </c>
      <c r="AA3" s="2"/>
      <c r="AB3" s="3" t="s">
        <v>54</v>
      </c>
      <c r="AC3" s="3" t="s">
        <v>55</v>
      </c>
      <c r="AD3" s="3" t="s">
        <v>56</v>
      </c>
      <c r="AE3" s="3" t="s">
        <v>57</v>
      </c>
      <c r="AG3" s="3" t="s">
        <v>50</v>
      </c>
      <c r="AH3">
        <v>0.30357495555994468</v>
      </c>
      <c r="AI3">
        <v>0.40507136200892641</v>
      </c>
    </row>
    <row r="4" spans="2:35" x14ac:dyDescent="0.25">
      <c r="B4" s="6" t="s">
        <v>21</v>
      </c>
      <c r="C4" s="2">
        <v>1728</v>
      </c>
      <c r="D4" s="2">
        <v>721</v>
      </c>
      <c r="E4" s="2">
        <v>58</v>
      </c>
      <c r="F4" s="2">
        <v>129</v>
      </c>
      <c r="G4" s="2">
        <v>0</v>
      </c>
      <c r="H4" s="2">
        <v>337</v>
      </c>
      <c r="I4" s="2">
        <v>303</v>
      </c>
      <c r="J4" s="2">
        <v>0</v>
      </c>
      <c r="K4" s="2">
        <v>27</v>
      </c>
      <c r="L4" s="2">
        <v>448</v>
      </c>
      <c r="M4" s="2">
        <v>269</v>
      </c>
      <c r="N4" s="2">
        <v>660</v>
      </c>
      <c r="O4" s="2">
        <v>27</v>
      </c>
      <c r="P4" s="2">
        <v>1479</v>
      </c>
      <c r="Q4" s="2">
        <v>0</v>
      </c>
      <c r="R4" s="2">
        <v>18</v>
      </c>
      <c r="S4" s="2">
        <v>95</v>
      </c>
      <c r="T4" s="2">
        <v>640</v>
      </c>
      <c r="U4" s="2">
        <v>131</v>
      </c>
      <c r="V4" s="2">
        <v>615</v>
      </c>
      <c r="Y4" s="2">
        <f>SUM(C4:V4)</f>
        <v>7685</v>
      </c>
      <c r="AA4" s="3" t="s">
        <v>50</v>
      </c>
      <c r="AB4" s="2">
        <f>Y4</f>
        <v>7685</v>
      </c>
      <c r="AC4" s="2">
        <f>Y43</f>
        <v>8259</v>
      </c>
      <c r="AD4" s="2">
        <f>$AB4/$AB$7</f>
        <v>0.30357495555994468</v>
      </c>
      <c r="AE4" s="2">
        <f>$AC4/$AC$7</f>
        <v>0.40507136200892641</v>
      </c>
      <c r="AG4" s="3" t="s">
        <v>51</v>
      </c>
      <c r="AH4">
        <v>0.49290934228718153</v>
      </c>
      <c r="AI4">
        <v>0.42552356662906471</v>
      </c>
    </row>
    <row r="5" spans="2:35" x14ac:dyDescent="0.25">
      <c r="B5" s="4" t="s">
        <v>22</v>
      </c>
      <c r="C5" s="2">
        <v>742</v>
      </c>
      <c r="D5" s="2">
        <v>405</v>
      </c>
      <c r="E5" s="2">
        <v>39</v>
      </c>
      <c r="F5" s="2">
        <v>117</v>
      </c>
      <c r="G5" s="2">
        <v>0</v>
      </c>
      <c r="H5" s="2">
        <v>178</v>
      </c>
      <c r="I5" s="2">
        <v>331</v>
      </c>
      <c r="J5" s="2">
        <v>0</v>
      </c>
      <c r="K5" s="2">
        <v>51</v>
      </c>
      <c r="L5" s="2">
        <v>246</v>
      </c>
      <c r="M5" s="2">
        <v>213</v>
      </c>
      <c r="N5" s="2">
        <v>251</v>
      </c>
      <c r="O5" s="2">
        <v>27</v>
      </c>
      <c r="P5" s="2">
        <v>551</v>
      </c>
      <c r="Q5" s="2">
        <v>0</v>
      </c>
      <c r="R5" s="2">
        <v>31</v>
      </c>
      <c r="S5" s="2">
        <v>43</v>
      </c>
      <c r="T5" s="2">
        <v>338</v>
      </c>
      <c r="U5" s="2">
        <v>168</v>
      </c>
      <c r="V5" s="2">
        <v>484</v>
      </c>
      <c r="Y5" s="2">
        <f t="shared" ref="Y5:Y9" si="0">SUM(C5:V5)</f>
        <v>4215</v>
      </c>
      <c r="AA5" s="3" t="s">
        <v>51</v>
      </c>
      <c r="AB5" s="2">
        <f>Y16</f>
        <v>12478</v>
      </c>
      <c r="AC5" s="2">
        <f>Y54</f>
        <v>8676</v>
      </c>
      <c r="AD5" s="2">
        <f>$AB5/$AB$7</f>
        <v>0.49290934228718153</v>
      </c>
      <c r="AE5" s="2">
        <f>$AC5/$AC$7</f>
        <v>0.42552356662906471</v>
      </c>
      <c r="AG5" s="3" t="s">
        <v>52</v>
      </c>
      <c r="AH5">
        <v>0.20351570215287379</v>
      </c>
      <c r="AI5">
        <v>0.16940507136200891</v>
      </c>
    </row>
    <row r="6" spans="2:35" x14ac:dyDescent="0.25">
      <c r="B6" s="4" t="s">
        <v>23</v>
      </c>
      <c r="C6" s="2">
        <v>1882</v>
      </c>
      <c r="D6" s="2">
        <v>455</v>
      </c>
      <c r="E6" s="2">
        <v>79</v>
      </c>
      <c r="F6" s="2">
        <v>169</v>
      </c>
      <c r="G6" s="2">
        <v>0</v>
      </c>
      <c r="H6" s="2">
        <v>225</v>
      </c>
      <c r="I6" s="2">
        <v>190</v>
      </c>
      <c r="J6" s="2">
        <v>0</v>
      </c>
      <c r="K6" s="2">
        <v>53</v>
      </c>
      <c r="L6" s="2">
        <v>181</v>
      </c>
      <c r="M6" s="2">
        <v>220</v>
      </c>
      <c r="N6" s="2">
        <v>204</v>
      </c>
      <c r="O6" s="2">
        <v>70</v>
      </c>
      <c r="P6" s="2">
        <v>564</v>
      </c>
      <c r="Q6" s="2">
        <v>0</v>
      </c>
      <c r="R6" s="2">
        <v>4</v>
      </c>
      <c r="S6" s="2">
        <v>37</v>
      </c>
      <c r="T6" s="2">
        <v>307</v>
      </c>
      <c r="U6" s="2">
        <v>280</v>
      </c>
      <c r="V6" s="2">
        <v>109</v>
      </c>
      <c r="Y6" s="2">
        <f t="shared" si="0"/>
        <v>5029</v>
      </c>
      <c r="AA6" s="3" t="s">
        <v>52</v>
      </c>
      <c r="AB6" s="2">
        <f>Y28</f>
        <v>5152</v>
      </c>
      <c r="AC6" s="2">
        <f>Y66</f>
        <v>3454</v>
      </c>
      <c r="AD6" s="2">
        <f>$AB6/$AB$7</f>
        <v>0.20351570215287379</v>
      </c>
      <c r="AE6" s="2">
        <f>$AC6/$AC$7</f>
        <v>0.16940507136200891</v>
      </c>
    </row>
    <row r="7" spans="2:35" x14ac:dyDescent="0.25">
      <c r="B7" s="4" t="s">
        <v>24</v>
      </c>
      <c r="C7" s="2">
        <v>1761</v>
      </c>
      <c r="D7" s="2">
        <v>2712</v>
      </c>
      <c r="E7" s="2">
        <v>2371</v>
      </c>
      <c r="F7" s="2">
        <v>237</v>
      </c>
      <c r="G7" s="2">
        <v>0</v>
      </c>
      <c r="H7" s="2">
        <v>333</v>
      </c>
      <c r="I7" s="2">
        <v>1284</v>
      </c>
      <c r="J7" s="2">
        <v>0</v>
      </c>
      <c r="K7" s="2">
        <v>410</v>
      </c>
      <c r="L7" s="2">
        <v>483</v>
      </c>
      <c r="M7" s="2">
        <v>528</v>
      </c>
      <c r="N7" s="2">
        <v>1355</v>
      </c>
      <c r="O7" s="2">
        <v>888</v>
      </c>
      <c r="P7" s="2">
        <v>914</v>
      </c>
      <c r="Q7" s="2">
        <v>0</v>
      </c>
      <c r="R7" s="2">
        <v>26</v>
      </c>
      <c r="S7" s="2">
        <v>187</v>
      </c>
      <c r="T7" s="2">
        <v>2404</v>
      </c>
      <c r="U7" s="2">
        <v>923</v>
      </c>
      <c r="V7" s="2">
        <v>1392</v>
      </c>
      <c r="Y7" s="2">
        <f t="shared" si="0"/>
        <v>18208</v>
      </c>
      <c r="AA7" s="3" t="s">
        <v>58</v>
      </c>
      <c r="AB7" s="2">
        <f>SUM(AB4:AB6)</f>
        <v>25315</v>
      </c>
      <c r="AC7" s="2">
        <f>SUM(AC4:AC6)</f>
        <v>20389</v>
      </c>
      <c r="AD7" s="2"/>
      <c r="AE7" s="2"/>
    </row>
    <row r="8" spans="2:35" x14ac:dyDescent="0.25">
      <c r="B8" s="4" t="s">
        <v>25</v>
      </c>
      <c r="C8" s="2">
        <v>2293</v>
      </c>
      <c r="D8" s="2">
        <v>5528</v>
      </c>
      <c r="E8" s="2">
        <v>4013</v>
      </c>
      <c r="F8" s="2">
        <v>1009</v>
      </c>
      <c r="G8" s="2">
        <v>0</v>
      </c>
      <c r="H8" s="2">
        <v>1635</v>
      </c>
      <c r="I8" s="2">
        <v>899</v>
      </c>
      <c r="J8" s="2">
        <v>0</v>
      </c>
      <c r="K8" s="2">
        <v>723</v>
      </c>
      <c r="L8" s="2">
        <v>1388</v>
      </c>
      <c r="M8" s="2">
        <v>1490</v>
      </c>
      <c r="N8" s="2">
        <v>2753</v>
      </c>
      <c r="O8" s="2">
        <v>2052</v>
      </c>
      <c r="P8" s="2">
        <v>1866</v>
      </c>
      <c r="Q8" s="2">
        <v>0</v>
      </c>
      <c r="R8" s="2">
        <v>346</v>
      </c>
      <c r="S8" s="2">
        <v>1372</v>
      </c>
      <c r="T8" s="2">
        <v>2740</v>
      </c>
      <c r="U8" s="2">
        <v>3394</v>
      </c>
      <c r="V8" s="2">
        <v>2412</v>
      </c>
      <c r="Y8" s="2">
        <f t="shared" si="0"/>
        <v>35913</v>
      </c>
    </row>
    <row r="9" spans="2:35" x14ac:dyDescent="0.25">
      <c r="B9" s="4" t="s">
        <v>26</v>
      </c>
      <c r="C9" s="2">
        <v>8406</v>
      </c>
      <c r="D9" s="2">
        <v>9821</v>
      </c>
      <c r="E9" s="2">
        <v>6560</v>
      </c>
      <c r="F9" s="2">
        <v>1661</v>
      </c>
      <c r="G9" s="2">
        <v>0</v>
      </c>
      <c r="H9" s="2">
        <v>2708</v>
      </c>
      <c r="I9" s="2">
        <v>3007</v>
      </c>
      <c r="J9" s="2">
        <v>0</v>
      </c>
      <c r="K9" s="2">
        <v>1264</v>
      </c>
      <c r="L9" s="2">
        <v>2746</v>
      </c>
      <c r="M9" s="2">
        <v>2720</v>
      </c>
      <c r="N9" s="2">
        <v>5223</v>
      </c>
      <c r="O9" s="2">
        <v>3064</v>
      </c>
      <c r="P9" s="2">
        <v>5374</v>
      </c>
      <c r="Q9" s="2">
        <v>0</v>
      </c>
      <c r="R9" s="2">
        <v>425</v>
      </c>
      <c r="S9" s="2">
        <v>1734</v>
      </c>
      <c r="T9" s="2">
        <v>6429</v>
      </c>
      <c r="U9" s="2">
        <v>4896</v>
      </c>
      <c r="V9" s="2">
        <v>5012</v>
      </c>
      <c r="Y9" s="2">
        <f t="shared" si="0"/>
        <v>71050</v>
      </c>
    </row>
    <row r="10" spans="2:35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2:3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2:35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2:35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2:35" x14ac:dyDescent="0.25">
      <c r="B14" s="9" t="s">
        <v>27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AA14" s="8" t="s">
        <v>59</v>
      </c>
      <c r="AB14" s="8"/>
      <c r="AC14" s="8"/>
      <c r="AD14" s="8"/>
      <c r="AE14" s="8"/>
      <c r="AH14" t="s">
        <v>56</v>
      </c>
      <c r="AI14" t="s">
        <v>57</v>
      </c>
    </row>
    <row r="15" spans="2:35" x14ac:dyDescent="0.25">
      <c r="B15" s="2"/>
      <c r="C15" s="3" t="s">
        <v>1</v>
      </c>
      <c r="D15" s="3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L15" s="3" t="s">
        <v>10</v>
      </c>
      <c r="M15" s="3" t="s">
        <v>11</v>
      </c>
      <c r="N15" s="3" t="s">
        <v>12</v>
      </c>
      <c r="O15" s="3" t="s">
        <v>13</v>
      </c>
      <c r="P15" s="3" t="s">
        <v>14</v>
      </c>
      <c r="Q15" s="3" t="s">
        <v>15</v>
      </c>
      <c r="R15" s="3" t="s">
        <v>16</v>
      </c>
      <c r="S15" s="3" t="s">
        <v>17</v>
      </c>
      <c r="T15" s="3" t="s">
        <v>18</v>
      </c>
      <c r="U15" s="3" t="s">
        <v>19</v>
      </c>
      <c r="V15" s="3" t="s">
        <v>20</v>
      </c>
      <c r="Y15" s="3" t="s">
        <v>51</v>
      </c>
      <c r="AA15" s="2"/>
      <c r="AB15" s="3" t="s">
        <v>54</v>
      </c>
      <c r="AC15" s="3" t="s">
        <v>55</v>
      </c>
      <c r="AD15" s="3" t="s">
        <v>56</v>
      </c>
      <c r="AE15" s="3" t="s">
        <v>57</v>
      </c>
      <c r="AG15" s="3" t="s">
        <v>50</v>
      </c>
      <c r="AH15">
        <v>0.33188976377952756</v>
      </c>
      <c r="AI15">
        <v>0.40590921800727003</v>
      </c>
    </row>
    <row r="16" spans="2:35" x14ac:dyDescent="0.25">
      <c r="B16" s="6" t="s">
        <v>21</v>
      </c>
      <c r="C16" s="2">
        <v>2425</v>
      </c>
      <c r="D16" s="2">
        <v>318</v>
      </c>
      <c r="E16" s="2">
        <v>5</v>
      </c>
      <c r="F16" s="2">
        <v>1140</v>
      </c>
      <c r="G16" s="2">
        <v>85</v>
      </c>
      <c r="H16" s="2">
        <v>675</v>
      </c>
      <c r="I16" s="2">
        <v>421</v>
      </c>
      <c r="J16" s="2">
        <v>254</v>
      </c>
      <c r="K16" s="2">
        <v>265</v>
      </c>
      <c r="L16" s="2">
        <v>0</v>
      </c>
      <c r="M16" s="2">
        <v>815</v>
      </c>
      <c r="N16" s="2">
        <v>331</v>
      </c>
      <c r="O16" s="2">
        <v>346</v>
      </c>
      <c r="P16" s="2">
        <v>2369</v>
      </c>
      <c r="Q16" s="2">
        <v>575</v>
      </c>
      <c r="R16" s="2">
        <v>14</v>
      </c>
      <c r="S16" s="2">
        <v>139</v>
      </c>
      <c r="T16" s="2">
        <v>386</v>
      </c>
      <c r="U16" s="2">
        <v>116</v>
      </c>
      <c r="V16" s="2">
        <v>1799</v>
      </c>
      <c r="Y16" s="2">
        <f>SUM(C16:V16)</f>
        <v>12478</v>
      </c>
      <c r="AA16" s="3" t="s">
        <v>50</v>
      </c>
      <c r="AB16" s="2">
        <f>Y5</f>
        <v>4215</v>
      </c>
      <c r="AC16" s="2">
        <f>Y44</f>
        <v>4355</v>
      </c>
      <c r="AD16" s="2">
        <f>$AB16/$AB$19</f>
        <v>0.33188976377952756</v>
      </c>
      <c r="AE16" s="2">
        <f>$AC16/$AC$19</f>
        <v>0.40590921800727003</v>
      </c>
      <c r="AG16" s="3" t="s">
        <v>51</v>
      </c>
      <c r="AH16">
        <v>0.45496062992125985</v>
      </c>
      <c r="AI16">
        <v>0.47516077919657007</v>
      </c>
    </row>
    <row r="17" spans="2:35" x14ac:dyDescent="0.25">
      <c r="B17" s="4" t="s">
        <v>22</v>
      </c>
      <c r="C17" s="2">
        <v>643</v>
      </c>
      <c r="D17" s="2">
        <v>498</v>
      </c>
      <c r="E17" s="2">
        <v>13</v>
      </c>
      <c r="F17" s="2">
        <v>410</v>
      </c>
      <c r="G17" s="2">
        <v>79</v>
      </c>
      <c r="H17" s="2">
        <v>284</v>
      </c>
      <c r="I17" s="2">
        <v>152</v>
      </c>
      <c r="J17" s="2">
        <v>59</v>
      </c>
      <c r="K17" s="2">
        <v>68</v>
      </c>
      <c r="L17" s="2">
        <v>0</v>
      </c>
      <c r="M17" s="2">
        <v>619</v>
      </c>
      <c r="N17" s="2">
        <v>572</v>
      </c>
      <c r="O17" s="2">
        <v>223</v>
      </c>
      <c r="P17" s="2">
        <v>1046</v>
      </c>
      <c r="Q17" s="2">
        <v>185</v>
      </c>
      <c r="R17" s="2">
        <v>28</v>
      </c>
      <c r="S17" s="2">
        <v>9</v>
      </c>
      <c r="T17" s="2">
        <v>117</v>
      </c>
      <c r="U17" s="2">
        <v>169</v>
      </c>
      <c r="V17" s="2">
        <v>604</v>
      </c>
      <c r="Y17" s="2">
        <f t="shared" ref="Y17:Y20" si="1">SUM(C17:V17)</f>
        <v>5778</v>
      </c>
      <c r="AA17" s="3" t="s">
        <v>51</v>
      </c>
      <c r="AB17" s="2">
        <f>Y17</f>
        <v>5778</v>
      </c>
      <c r="AC17" s="2">
        <f>Y55</f>
        <v>5098</v>
      </c>
      <c r="AD17" s="2">
        <f t="shared" ref="AD17:AD18" si="2">$AB17/$AB$19</f>
        <v>0.45496062992125985</v>
      </c>
      <c r="AE17" s="2">
        <f t="shared" ref="AE17:AE18" si="3">$AC17/$AC$19</f>
        <v>0.47516077919657007</v>
      </c>
      <c r="AG17" s="3" t="s">
        <v>52</v>
      </c>
      <c r="AH17">
        <v>0.21314960629921259</v>
      </c>
      <c r="AI17">
        <v>0.11893000279615994</v>
      </c>
    </row>
    <row r="18" spans="2:35" x14ac:dyDescent="0.25">
      <c r="B18" s="4" t="s">
        <v>23</v>
      </c>
      <c r="C18" s="2">
        <v>769</v>
      </c>
      <c r="D18" s="2">
        <v>642</v>
      </c>
      <c r="E18" s="2">
        <v>65</v>
      </c>
      <c r="F18" s="2">
        <v>333</v>
      </c>
      <c r="G18" s="2">
        <v>120</v>
      </c>
      <c r="H18" s="2">
        <v>323</v>
      </c>
      <c r="I18" s="2">
        <v>310</v>
      </c>
      <c r="J18" s="2">
        <v>93</v>
      </c>
      <c r="K18" s="2">
        <v>135</v>
      </c>
      <c r="L18" s="2">
        <v>0</v>
      </c>
      <c r="M18" s="2">
        <v>562</v>
      </c>
      <c r="N18" s="2">
        <v>324</v>
      </c>
      <c r="O18" s="2">
        <v>217</v>
      </c>
      <c r="P18" s="2">
        <v>399</v>
      </c>
      <c r="Q18" s="2">
        <v>312</v>
      </c>
      <c r="R18" s="2">
        <v>14</v>
      </c>
      <c r="S18" s="2">
        <v>30</v>
      </c>
      <c r="T18" s="2">
        <v>125</v>
      </c>
      <c r="U18" s="2">
        <v>82</v>
      </c>
      <c r="V18" s="2">
        <v>245</v>
      </c>
      <c r="Y18" s="2">
        <f t="shared" si="1"/>
        <v>5100</v>
      </c>
      <c r="AA18" s="3" t="s">
        <v>52</v>
      </c>
      <c r="AB18" s="2">
        <f>Y29</f>
        <v>2707</v>
      </c>
      <c r="AC18" s="2">
        <f>Y67</f>
        <v>1276</v>
      </c>
      <c r="AD18" s="2">
        <f t="shared" si="2"/>
        <v>0.21314960629921259</v>
      </c>
      <c r="AE18" s="2">
        <f t="shared" si="3"/>
        <v>0.11893000279615994</v>
      </c>
    </row>
    <row r="19" spans="2:35" x14ac:dyDescent="0.25">
      <c r="B19" s="4" t="s">
        <v>24</v>
      </c>
      <c r="C19" s="2">
        <v>1507</v>
      </c>
      <c r="D19" s="2">
        <v>1668</v>
      </c>
      <c r="E19" s="2">
        <v>1619</v>
      </c>
      <c r="F19" s="2">
        <v>1962</v>
      </c>
      <c r="G19" s="2">
        <v>818</v>
      </c>
      <c r="H19" s="2">
        <v>1448</v>
      </c>
      <c r="I19" s="2">
        <v>2009</v>
      </c>
      <c r="J19" s="2">
        <v>400</v>
      </c>
      <c r="K19" s="2">
        <v>1426</v>
      </c>
      <c r="L19" s="2">
        <v>0</v>
      </c>
      <c r="M19" s="2">
        <v>1253</v>
      </c>
      <c r="N19" s="2">
        <v>2285</v>
      </c>
      <c r="O19" s="2">
        <v>1394</v>
      </c>
      <c r="P19" s="2">
        <v>2795</v>
      </c>
      <c r="Q19" s="2">
        <v>1117</v>
      </c>
      <c r="R19" s="2">
        <v>253</v>
      </c>
      <c r="S19" s="2">
        <v>178</v>
      </c>
      <c r="T19" s="2">
        <v>1632</v>
      </c>
      <c r="U19" s="2">
        <v>172</v>
      </c>
      <c r="V19" s="2">
        <v>2585</v>
      </c>
      <c r="Y19" s="2">
        <f t="shared" si="1"/>
        <v>26521</v>
      </c>
      <c r="AA19" s="3" t="s">
        <v>58</v>
      </c>
      <c r="AB19" s="2">
        <f>SUM(AB16:AB18)</f>
        <v>12700</v>
      </c>
      <c r="AC19" s="2">
        <f>SUM(AC16:AC18)</f>
        <v>10729</v>
      </c>
      <c r="AD19" s="2"/>
      <c r="AE19" s="2"/>
    </row>
    <row r="20" spans="2:35" x14ac:dyDescent="0.25">
      <c r="B20" s="4" t="s">
        <v>25</v>
      </c>
      <c r="C20" s="2">
        <v>4337</v>
      </c>
      <c r="D20" s="2">
        <v>5282</v>
      </c>
      <c r="E20" s="2">
        <v>1983</v>
      </c>
      <c r="F20" s="2">
        <v>3363</v>
      </c>
      <c r="G20" s="2">
        <v>947</v>
      </c>
      <c r="H20" s="2">
        <v>1293</v>
      </c>
      <c r="I20" s="2">
        <v>1403</v>
      </c>
      <c r="J20" s="2">
        <v>782</v>
      </c>
      <c r="K20" s="2">
        <v>2287</v>
      </c>
      <c r="L20" s="2">
        <v>0</v>
      </c>
      <c r="M20" s="2">
        <v>4467</v>
      </c>
      <c r="N20" s="2">
        <v>1686</v>
      </c>
      <c r="O20" s="2">
        <v>2060</v>
      </c>
      <c r="P20" s="2">
        <v>3067</v>
      </c>
      <c r="Q20" s="2">
        <v>1731</v>
      </c>
      <c r="R20" s="2">
        <v>577</v>
      </c>
      <c r="S20" s="2">
        <v>562</v>
      </c>
      <c r="T20" s="2">
        <v>594</v>
      </c>
      <c r="U20" s="2">
        <v>882</v>
      </c>
      <c r="V20" s="2">
        <v>6328</v>
      </c>
      <c r="Y20" s="2">
        <f t="shared" si="1"/>
        <v>43631</v>
      </c>
    </row>
    <row r="21" spans="2:35" x14ac:dyDescent="0.25">
      <c r="B21" s="4" t="s">
        <v>26</v>
      </c>
      <c r="C21" s="2">
        <v>9681</v>
      </c>
      <c r="D21" s="2">
        <v>8408</v>
      </c>
      <c r="E21" s="2">
        <v>3685</v>
      </c>
      <c r="F21" s="2">
        <v>7208</v>
      </c>
      <c r="G21" s="2">
        <v>2049</v>
      </c>
      <c r="H21" s="2">
        <v>4023</v>
      </c>
      <c r="I21" s="2">
        <v>4295</v>
      </c>
      <c r="J21" s="2">
        <v>1588</v>
      </c>
      <c r="K21" s="2">
        <v>4181</v>
      </c>
      <c r="L21" s="2">
        <v>0</v>
      </c>
      <c r="M21" s="2">
        <v>7716</v>
      </c>
      <c r="N21" s="2">
        <v>5198</v>
      </c>
      <c r="O21" s="2">
        <v>4240</v>
      </c>
      <c r="P21" s="2">
        <v>9676</v>
      </c>
      <c r="Q21" s="2">
        <v>3920</v>
      </c>
      <c r="R21" s="2">
        <v>886</v>
      </c>
      <c r="S21" s="2">
        <v>918</v>
      </c>
      <c r="T21" s="2">
        <v>2854</v>
      </c>
      <c r="U21" s="2">
        <v>1421</v>
      </c>
      <c r="V21" s="2">
        <v>11561</v>
      </c>
      <c r="Y21" s="2">
        <f>SUM(C21:V21)</f>
        <v>93508</v>
      </c>
    </row>
    <row r="22" spans="2:35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2:35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2:35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2:35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2:35" x14ac:dyDescent="0.25">
      <c r="B26" s="9" t="s">
        <v>27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AA26" s="8" t="s">
        <v>60</v>
      </c>
      <c r="AB26" s="8"/>
      <c r="AC26" s="8"/>
      <c r="AD26" s="8"/>
      <c r="AE26" s="8"/>
      <c r="AH26" t="s">
        <v>56</v>
      </c>
      <c r="AI26" t="s">
        <v>57</v>
      </c>
    </row>
    <row r="27" spans="2:35" x14ac:dyDescent="0.25">
      <c r="B27" s="2"/>
      <c r="C27" s="3" t="s">
        <v>1</v>
      </c>
      <c r="D27" s="3" t="s">
        <v>2</v>
      </c>
      <c r="E27" s="3" t="s">
        <v>3</v>
      </c>
      <c r="F27" s="3" t="s">
        <v>4</v>
      </c>
      <c r="G27" s="3" t="s">
        <v>5</v>
      </c>
      <c r="H27" s="3" t="s">
        <v>6</v>
      </c>
      <c r="I27" s="3" t="s">
        <v>7</v>
      </c>
      <c r="J27" s="3" t="s">
        <v>8</v>
      </c>
      <c r="K27" s="3" t="s">
        <v>9</v>
      </c>
      <c r="L27" s="3" t="s">
        <v>10</v>
      </c>
      <c r="M27" s="3" t="s">
        <v>11</v>
      </c>
      <c r="N27" s="3" t="s">
        <v>12</v>
      </c>
      <c r="O27" s="3" t="s">
        <v>13</v>
      </c>
      <c r="P27" s="3" t="s">
        <v>14</v>
      </c>
      <c r="Q27" s="3" t="s">
        <v>15</v>
      </c>
      <c r="R27" s="3" t="s">
        <v>16</v>
      </c>
      <c r="S27" s="3" t="s">
        <v>17</v>
      </c>
      <c r="T27" s="3" t="s">
        <v>18</v>
      </c>
      <c r="U27" s="3" t="s">
        <v>19</v>
      </c>
      <c r="V27" s="3" t="s">
        <v>20</v>
      </c>
      <c r="Y27" s="3" t="s">
        <v>52</v>
      </c>
      <c r="AA27" s="2"/>
      <c r="AB27" s="3" t="s">
        <v>54</v>
      </c>
      <c r="AC27" s="3" t="s">
        <v>55</v>
      </c>
      <c r="AD27" s="3" t="s">
        <v>56</v>
      </c>
      <c r="AE27" s="3" t="s">
        <v>57</v>
      </c>
      <c r="AG27" s="3" t="s">
        <v>50</v>
      </c>
      <c r="AH27">
        <v>0.37763760606743263</v>
      </c>
      <c r="AI27">
        <v>0.42930457419114915</v>
      </c>
    </row>
    <row r="28" spans="2:35" x14ac:dyDescent="0.25">
      <c r="B28" s="6" t="s">
        <v>21</v>
      </c>
      <c r="C28" s="2">
        <v>907</v>
      </c>
      <c r="D28" s="2">
        <v>43</v>
      </c>
      <c r="E28" s="2">
        <v>0</v>
      </c>
      <c r="F28" s="2">
        <v>91</v>
      </c>
      <c r="G28" s="2">
        <v>2</v>
      </c>
      <c r="H28" s="2">
        <v>203</v>
      </c>
      <c r="I28" s="2">
        <v>0</v>
      </c>
      <c r="J28" s="2">
        <v>526</v>
      </c>
      <c r="K28" s="2">
        <v>0</v>
      </c>
      <c r="L28" s="2">
        <v>313</v>
      </c>
      <c r="M28" s="2">
        <v>83</v>
      </c>
      <c r="N28" s="2">
        <v>0</v>
      </c>
      <c r="O28" s="2">
        <v>48</v>
      </c>
      <c r="P28" s="2">
        <v>1039</v>
      </c>
      <c r="Q28" s="2">
        <v>542</v>
      </c>
      <c r="R28" s="2">
        <v>25</v>
      </c>
      <c r="S28" s="2">
        <v>13</v>
      </c>
      <c r="T28" s="2">
        <v>1062</v>
      </c>
      <c r="U28" s="2">
        <v>0</v>
      </c>
      <c r="V28" s="2">
        <v>255</v>
      </c>
      <c r="Y28" s="2">
        <f>SUM(C28:V28)</f>
        <v>5152</v>
      </c>
      <c r="AA28" s="3" t="s">
        <v>50</v>
      </c>
      <c r="AB28" s="2">
        <f>Y6</f>
        <v>5029</v>
      </c>
      <c r="AC28" s="2">
        <f>Y45</f>
        <v>5772</v>
      </c>
      <c r="AD28" s="2">
        <f>$AB28/$AB$31</f>
        <v>0.37763760606743263</v>
      </c>
      <c r="AE28" s="2">
        <f>$AC28/$AC$31</f>
        <v>0.42930457419114915</v>
      </c>
      <c r="AG28" s="3" t="s">
        <v>51</v>
      </c>
      <c r="AH28">
        <v>0.43388150484343319</v>
      </c>
      <c r="AI28">
        <v>0.43287467460022311</v>
      </c>
    </row>
    <row r="29" spans="2:35" x14ac:dyDescent="0.25">
      <c r="B29" s="4" t="s">
        <v>22</v>
      </c>
      <c r="C29" s="2">
        <v>755</v>
      </c>
      <c r="D29" s="2">
        <v>5</v>
      </c>
      <c r="E29" s="2">
        <v>1</v>
      </c>
      <c r="F29" s="2">
        <v>0</v>
      </c>
      <c r="G29" s="2">
        <v>5</v>
      </c>
      <c r="H29" s="2">
        <v>241</v>
      </c>
      <c r="I29" s="2">
        <v>0</v>
      </c>
      <c r="J29" s="2">
        <v>293</v>
      </c>
      <c r="K29" s="2">
        <v>0</v>
      </c>
      <c r="L29" s="2">
        <v>243</v>
      </c>
      <c r="M29" s="2">
        <v>142</v>
      </c>
      <c r="N29" s="2">
        <v>0</v>
      </c>
      <c r="O29" s="2">
        <v>57</v>
      </c>
      <c r="P29" s="2">
        <v>302</v>
      </c>
      <c r="Q29" s="2">
        <v>73</v>
      </c>
      <c r="R29" s="2">
        <v>2</v>
      </c>
      <c r="S29" s="2">
        <v>3</v>
      </c>
      <c r="T29" s="2">
        <v>449</v>
      </c>
      <c r="U29" s="2">
        <v>0</v>
      </c>
      <c r="V29" s="2">
        <v>136</v>
      </c>
      <c r="Y29" s="2">
        <f t="shared" ref="Y29:Y33" si="4">SUM(C29:V29)</f>
        <v>2707</v>
      </c>
      <c r="AA29" s="3" t="s">
        <v>51</v>
      </c>
      <c r="AB29" s="2">
        <f>Y17</f>
        <v>5778</v>
      </c>
      <c r="AC29" s="2">
        <f>Y56</f>
        <v>5820</v>
      </c>
      <c r="AD29" s="2">
        <f t="shared" ref="AD29:AD30" si="5">$AB29/$AB$31</f>
        <v>0.43388150484343319</v>
      </c>
      <c r="AE29" s="2">
        <f t="shared" ref="AE29:AE30" si="6">$AC29/$AC$31</f>
        <v>0.43287467460022311</v>
      </c>
      <c r="AG29" s="3" t="s">
        <v>52</v>
      </c>
      <c r="AH29">
        <v>0.18848088908913418</v>
      </c>
      <c r="AI29">
        <v>0.13782075120862775</v>
      </c>
    </row>
    <row r="30" spans="2:35" x14ac:dyDescent="0.25">
      <c r="B30" s="4" t="s">
        <v>23</v>
      </c>
      <c r="C30" s="2">
        <v>716</v>
      </c>
      <c r="D30" s="2">
        <v>63</v>
      </c>
      <c r="E30" s="2">
        <v>3</v>
      </c>
      <c r="F30" s="2">
        <v>0</v>
      </c>
      <c r="G30" s="2">
        <v>5</v>
      </c>
      <c r="H30" s="2">
        <v>291</v>
      </c>
      <c r="I30" s="2">
        <v>0</v>
      </c>
      <c r="J30" s="2">
        <v>214</v>
      </c>
      <c r="K30" s="2">
        <v>0</v>
      </c>
      <c r="L30" s="2">
        <v>156</v>
      </c>
      <c r="M30" s="2">
        <v>67</v>
      </c>
      <c r="N30" s="2">
        <v>0</v>
      </c>
      <c r="O30" s="2">
        <v>140</v>
      </c>
      <c r="P30" s="2">
        <v>428</v>
      </c>
      <c r="Q30" s="2">
        <v>59</v>
      </c>
      <c r="R30" s="2">
        <v>5</v>
      </c>
      <c r="S30" s="2">
        <v>2</v>
      </c>
      <c r="T30" s="2">
        <v>297</v>
      </c>
      <c r="U30" s="2">
        <v>0</v>
      </c>
      <c r="V30" s="2">
        <v>64</v>
      </c>
      <c r="Y30" s="2">
        <f t="shared" si="4"/>
        <v>2510</v>
      </c>
      <c r="AA30" s="3" t="s">
        <v>52</v>
      </c>
      <c r="AB30" s="2">
        <f>Y30</f>
        <v>2510</v>
      </c>
      <c r="AC30" s="2">
        <f>Y68</f>
        <v>1853</v>
      </c>
      <c r="AD30" s="2">
        <f t="shared" si="5"/>
        <v>0.18848088908913418</v>
      </c>
      <c r="AE30" s="2">
        <f t="shared" si="6"/>
        <v>0.13782075120862775</v>
      </c>
    </row>
    <row r="31" spans="2:35" x14ac:dyDescent="0.25">
      <c r="B31" s="4" t="s">
        <v>24</v>
      </c>
      <c r="C31" s="2">
        <v>811</v>
      </c>
      <c r="D31" s="2">
        <v>193</v>
      </c>
      <c r="E31" s="2">
        <v>203</v>
      </c>
      <c r="F31" s="2">
        <v>0</v>
      </c>
      <c r="G31" s="2">
        <v>20</v>
      </c>
      <c r="H31" s="2">
        <v>1069</v>
      </c>
      <c r="I31" s="2">
        <v>0</v>
      </c>
      <c r="J31" s="2">
        <v>1032</v>
      </c>
      <c r="K31" s="2">
        <v>0</v>
      </c>
      <c r="L31" s="2">
        <v>893</v>
      </c>
      <c r="M31" s="2">
        <v>94</v>
      </c>
      <c r="N31" s="2">
        <v>0</v>
      </c>
      <c r="O31" s="2">
        <v>597</v>
      </c>
      <c r="P31" s="2">
        <v>2400</v>
      </c>
      <c r="Q31" s="2">
        <v>762</v>
      </c>
      <c r="R31" s="2">
        <v>149</v>
      </c>
      <c r="S31" s="2">
        <v>14</v>
      </c>
      <c r="T31" s="2">
        <v>3015</v>
      </c>
      <c r="U31" s="2">
        <v>0</v>
      </c>
      <c r="V31" s="2">
        <v>1136</v>
      </c>
      <c r="Y31" s="2">
        <f t="shared" si="4"/>
        <v>12388</v>
      </c>
      <c r="AA31" s="3" t="s">
        <v>58</v>
      </c>
      <c r="AB31" s="2">
        <f>SUM(AB28:AB30)</f>
        <v>13317</v>
      </c>
      <c r="AC31" s="2">
        <f>SUM(AC28:AC30)</f>
        <v>13445</v>
      </c>
      <c r="AD31" s="2"/>
      <c r="AE31" s="2"/>
    </row>
    <row r="32" spans="2:35" x14ac:dyDescent="0.25">
      <c r="B32" s="4" t="s">
        <v>25</v>
      </c>
      <c r="C32" s="2">
        <v>1476</v>
      </c>
      <c r="D32" s="2">
        <v>1863</v>
      </c>
      <c r="E32" s="2">
        <v>525</v>
      </c>
      <c r="F32" s="2">
        <v>46</v>
      </c>
      <c r="G32" s="2">
        <v>165</v>
      </c>
      <c r="H32" s="2">
        <v>955</v>
      </c>
      <c r="I32" s="2">
        <v>0</v>
      </c>
      <c r="J32" s="2">
        <v>996</v>
      </c>
      <c r="K32" s="2">
        <v>0</v>
      </c>
      <c r="L32" s="2">
        <v>1027</v>
      </c>
      <c r="M32" s="2">
        <v>1140</v>
      </c>
      <c r="N32" s="2">
        <v>0</v>
      </c>
      <c r="O32" s="2">
        <v>664</v>
      </c>
      <c r="P32" s="2">
        <v>1001</v>
      </c>
      <c r="Q32" s="2">
        <v>1097</v>
      </c>
      <c r="R32" s="2">
        <v>560</v>
      </c>
      <c r="S32" s="2">
        <v>207</v>
      </c>
      <c r="T32" s="2">
        <v>2672</v>
      </c>
      <c r="U32" s="2">
        <v>0</v>
      </c>
      <c r="V32" s="2">
        <v>1775</v>
      </c>
      <c r="Y32" s="2">
        <f t="shared" si="4"/>
        <v>16169</v>
      </c>
    </row>
    <row r="33" spans="2:35" x14ac:dyDescent="0.25">
      <c r="B33" s="4" t="s">
        <v>26</v>
      </c>
      <c r="C33" s="2">
        <v>4665</v>
      </c>
      <c r="D33" s="2">
        <v>2167</v>
      </c>
      <c r="E33" s="2">
        <v>732</v>
      </c>
      <c r="F33" s="2">
        <v>137</v>
      </c>
      <c r="G33" s="2">
        <v>197</v>
      </c>
      <c r="H33" s="2">
        <v>2759</v>
      </c>
      <c r="I33" s="2">
        <v>0</v>
      </c>
      <c r="J33" s="2">
        <v>3061</v>
      </c>
      <c r="K33" s="2">
        <v>0</v>
      </c>
      <c r="L33" s="2">
        <v>2632</v>
      </c>
      <c r="M33" s="2">
        <v>1526</v>
      </c>
      <c r="N33" s="2">
        <v>0</v>
      </c>
      <c r="O33" s="2">
        <v>1506</v>
      </c>
      <c r="P33" s="2">
        <v>5170</v>
      </c>
      <c r="Q33" s="2">
        <v>2533</v>
      </c>
      <c r="R33" s="2">
        <v>741</v>
      </c>
      <c r="S33" s="2">
        <v>239</v>
      </c>
      <c r="T33" s="2">
        <v>7495</v>
      </c>
      <c r="U33" s="2">
        <v>0</v>
      </c>
      <c r="V33" s="2">
        <v>3366</v>
      </c>
      <c r="Y33" s="2">
        <f t="shared" si="4"/>
        <v>38926</v>
      </c>
    </row>
    <row r="38" spans="2:35" x14ac:dyDescent="0.25">
      <c r="AA38" s="8" t="s">
        <v>61</v>
      </c>
      <c r="AB38" s="8"/>
      <c r="AC38" s="8"/>
      <c r="AD38" s="8"/>
      <c r="AE38" s="8"/>
      <c r="AH38" t="s">
        <v>56</v>
      </c>
      <c r="AI38" t="s">
        <v>57</v>
      </c>
    </row>
    <row r="39" spans="2:35" x14ac:dyDescent="0.25">
      <c r="AA39" s="2"/>
      <c r="AB39" s="3" t="s">
        <v>54</v>
      </c>
      <c r="AC39" s="3" t="s">
        <v>55</v>
      </c>
      <c r="AD39" s="3" t="s">
        <v>56</v>
      </c>
      <c r="AE39" s="3" t="s">
        <v>57</v>
      </c>
      <c r="AG39" s="3" t="s">
        <v>50</v>
      </c>
      <c r="AH39">
        <v>0.31878424987306758</v>
      </c>
      <c r="AI39">
        <v>0.43028353106776596</v>
      </c>
    </row>
    <row r="40" spans="2:35" x14ac:dyDescent="0.25">
      <c r="AA40" s="3" t="s">
        <v>50</v>
      </c>
      <c r="AB40" s="2">
        <f>Y7</f>
        <v>18208</v>
      </c>
      <c r="AC40" s="2">
        <f>Y46</f>
        <v>21398</v>
      </c>
      <c r="AD40" s="2">
        <f>$AB40/$AB$43</f>
        <v>0.31878424987306758</v>
      </c>
      <c r="AE40" s="2">
        <f>$AC40/$AC$43</f>
        <v>0.43028353106776596</v>
      </c>
      <c r="AG40" s="3" t="s">
        <v>51</v>
      </c>
      <c r="AH40">
        <v>0.46432760824272984</v>
      </c>
      <c r="AI40">
        <v>0.410255379046853</v>
      </c>
    </row>
    <row r="41" spans="2:35" x14ac:dyDescent="0.25">
      <c r="B41" s="9" t="s">
        <v>28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AA41" s="3" t="s">
        <v>51</v>
      </c>
      <c r="AB41" s="2">
        <f>Y19</f>
        <v>26521</v>
      </c>
      <c r="AC41" s="2">
        <f>Y57</f>
        <v>20402</v>
      </c>
      <c r="AD41" s="2">
        <f t="shared" ref="AD41:AD42" si="7">$AB41/$AB$43</f>
        <v>0.46432760824272984</v>
      </c>
      <c r="AE41" s="2">
        <f t="shared" ref="AE41:AE42" si="8">$AC41/$AC$43</f>
        <v>0.410255379046853</v>
      </c>
      <c r="AG41" s="3" t="s">
        <v>52</v>
      </c>
      <c r="AH41">
        <v>0.21688814188420261</v>
      </c>
      <c r="AI41">
        <v>0.15946108988538105</v>
      </c>
    </row>
    <row r="42" spans="2:35" x14ac:dyDescent="0.25">
      <c r="B42" s="2"/>
      <c r="C42" s="3" t="s">
        <v>29</v>
      </c>
      <c r="D42" s="3" t="s">
        <v>30</v>
      </c>
      <c r="E42" s="3" t="s">
        <v>31</v>
      </c>
      <c r="F42" s="3" t="s">
        <v>32</v>
      </c>
      <c r="G42" s="3" t="s">
        <v>33</v>
      </c>
      <c r="H42" s="3" t="s">
        <v>34</v>
      </c>
      <c r="I42" s="3" t="s">
        <v>35</v>
      </c>
      <c r="J42" s="3" t="s">
        <v>36</v>
      </c>
      <c r="K42" s="3" t="s">
        <v>37</v>
      </c>
      <c r="L42" s="3" t="s">
        <v>38</v>
      </c>
      <c r="M42" s="3" t="s">
        <v>39</v>
      </c>
      <c r="N42" s="3" t="s">
        <v>40</v>
      </c>
      <c r="O42" s="3" t="s">
        <v>41</v>
      </c>
      <c r="P42" s="3" t="s">
        <v>42</v>
      </c>
      <c r="Q42" s="3" t="s">
        <v>43</v>
      </c>
      <c r="R42" s="3" t="s">
        <v>44</v>
      </c>
      <c r="S42" s="3" t="s">
        <v>45</v>
      </c>
      <c r="T42" s="3" t="s">
        <v>46</v>
      </c>
      <c r="U42" s="3" t="s">
        <v>47</v>
      </c>
      <c r="V42" s="3" t="s">
        <v>48</v>
      </c>
      <c r="Y42" s="3" t="s">
        <v>50</v>
      </c>
      <c r="AA42" s="3" t="s">
        <v>52</v>
      </c>
      <c r="AB42" s="2">
        <f>Y31</f>
        <v>12388</v>
      </c>
      <c r="AC42" s="2">
        <f>Y69</f>
        <v>7930</v>
      </c>
      <c r="AD42" s="2">
        <f t="shared" si="7"/>
        <v>0.21688814188420261</v>
      </c>
      <c r="AE42" s="2">
        <f t="shared" si="8"/>
        <v>0.15946108988538105</v>
      </c>
    </row>
    <row r="43" spans="2:35" x14ac:dyDescent="0.25">
      <c r="B43" s="6" t="s">
        <v>21</v>
      </c>
      <c r="C43" s="2">
        <v>215</v>
      </c>
      <c r="D43" s="2">
        <v>249</v>
      </c>
      <c r="E43" s="2">
        <v>1406</v>
      </c>
      <c r="F43" s="2">
        <v>294</v>
      </c>
      <c r="G43" s="2">
        <v>237</v>
      </c>
      <c r="H43" s="2">
        <v>162</v>
      </c>
      <c r="I43" s="2">
        <v>438</v>
      </c>
      <c r="J43" s="2">
        <v>691</v>
      </c>
      <c r="K43" s="2">
        <v>226</v>
      </c>
      <c r="L43" s="2">
        <v>1106</v>
      </c>
      <c r="M43" s="2">
        <v>48</v>
      </c>
      <c r="N43" s="2">
        <v>243</v>
      </c>
      <c r="O43" s="2">
        <v>181</v>
      </c>
      <c r="P43" s="2">
        <v>0</v>
      </c>
      <c r="Q43" s="2">
        <v>855</v>
      </c>
      <c r="R43" s="2">
        <v>709</v>
      </c>
      <c r="S43" s="2">
        <v>278</v>
      </c>
      <c r="T43" s="2">
        <v>802</v>
      </c>
      <c r="U43" s="2">
        <v>60</v>
      </c>
      <c r="V43" s="2">
        <v>59</v>
      </c>
      <c r="Y43" s="2">
        <f>SUM(C43:V43)</f>
        <v>8259</v>
      </c>
      <c r="AA43" s="3" t="s">
        <v>58</v>
      </c>
      <c r="AB43" s="2">
        <f>SUM(AB40:AB42)</f>
        <v>57117</v>
      </c>
      <c r="AC43" s="2">
        <f>SUM(AC40:AC42)</f>
        <v>49730</v>
      </c>
      <c r="AD43" s="2"/>
      <c r="AE43" s="2"/>
    </row>
    <row r="44" spans="2:35" x14ac:dyDescent="0.25">
      <c r="B44" s="6" t="s">
        <v>22</v>
      </c>
      <c r="C44" s="2">
        <v>73</v>
      </c>
      <c r="D44" s="2">
        <v>109</v>
      </c>
      <c r="E44" s="2">
        <v>540</v>
      </c>
      <c r="F44" s="2">
        <v>207</v>
      </c>
      <c r="G44" s="2">
        <v>112</v>
      </c>
      <c r="H44" s="2">
        <v>69</v>
      </c>
      <c r="I44" s="2">
        <v>322</v>
      </c>
      <c r="J44" s="2">
        <v>423</v>
      </c>
      <c r="K44" s="2">
        <v>254</v>
      </c>
      <c r="L44" s="2">
        <v>333</v>
      </c>
      <c r="M44" s="2">
        <v>13</v>
      </c>
      <c r="N44" s="2">
        <v>85</v>
      </c>
      <c r="O44" s="2">
        <v>188</v>
      </c>
      <c r="P44" s="2">
        <v>0</v>
      </c>
      <c r="Q44" s="2">
        <v>314</v>
      </c>
      <c r="R44" s="2">
        <v>350</v>
      </c>
      <c r="S44" s="2">
        <v>610</v>
      </c>
      <c r="T44" s="2">
        <v>226</v>
      </c>
      <c r="U44" s="2">
        <v>23</v>
      </c>
      <c r="V44" s="2">
        <v>104</v>
      </c>
      <c r="Y44" s="2">
        <f t="shared" ref="Y44:Y48" si="9">SUM(C44:V44)</f>
        <v>4355</v>
      </c>
    </row>
    <row r="45" spans="2:35" x14ac:dyDescent="0.25">
      <c r="B45" s="6" t="s">
        <v>23</v>
      </c>
      <c r="C45" s="2">
        <v>94</v>
      </c>
      <c r="D45" s="2">
        <v>513</v>
      </c>
      <c r="E45" s="2">
        <v>499</v>
      </c>
      <c r="F45" s="2">
        <v>61</v>
      </c>
      <c r="G45" s="2">
        <v>46</v>
      </c>
      <c r="H45" s="2">
        <v>71</v>
      </c>
      <c r="I45" s="2">
        <v>1177</v>
      </c>
      <c r="J45" s="2">
        <v>584</v>
      </c>
      <c r="K45" s="2">
        <v>238</v>
      </c>
      <c r="L45" s="2">
        <v>359</v>
      </c>
      <c r="M45" s="2">
        <v>48</v>
      </c>
      <c r="N45" s="2">
        <v>85</v>
      </c>
      <c r="O45" s="2">
        <v>323</v>
      </c>
      <c r="P45" s="2">
        <v>0</v>
      </c>
      <c r="Q45" s="2">
        <v>164</v>
      </c>
      <c r="R45" s="2">
        <v>353</v>
      </c>
      <c r="S45" s="2">
        <v>758</v>
      </c>
      <c r="T45" s="2">
        <v>105</v>
      </c>
      <c r="U45" s="2">
        <v>61</v>
      </c>
      <c r="V45" s="2">
        <v>233</v>
      </c>
      <c r="Y45" s="2">
        <f t="shared" si="9"/>
        <v>5772</v>
      </c>
    </row>
    <row r="46" spans="2:35" x14ac:dyDescent="0.25">
      <c r="B46" s="6" t="s">
        <v>24</v>
      </c>
      <c r="C46" s="2">
        <v>180</v>
      </c>
      <c r="D46" s="2">
        <v>637</v>
      </c>
      <c r="E46" s="2">
        <v>1985</v>
      </c>
      <c r="F46" s="2">
        <v>312</v>
      </c>
      <c r="G46" s="2">
        <v>719</v>
      </c>
      <c r="H46" s="2">
        <v>334</v>
      </c>
      <c r="I46" s="2">
        <v>2602</v>
      </c>
      <c r="J46" s="2">
        <v>2220</v>
      </c>
      <c r="K46" s="2">
        <v>309</v>
      </c>
      <c r="L46" s="2">
        <v>958</v>
      </c>
      <c r="M46" s="2">
        <v>192</v>
      </c>
      <c r="N46" s="2">
        <v>592</v>
      </c>
      <c r="O46" s="2">
        <v>1364</v>
      </c>
      <c r="P46" s="2">
        <v>0</v>
      </c>
      <c r="Q46" s="2">
        <v>1003</v>
      </c>
      <c r="R46" s="2">
        <v>2259</v>
      </c>
      <c r="S46" s="2">
        <v>3442</v>
      </c>
      <c r="T46" s="2">
        <v>120</v>
      </c>
      <c r="U46" s="2">
        <v>649</v>
      </c>
      <c r="V46" s="2">
        <v>1521</v>
      </c>
      <c r="Y46" s="2">
        <f t="shared" si="9"/>
        <v>21398</v>
      </c>
    </row>
    <row r="47" spans="2:35" x14ac:dyDescent="0.25">
      <c r="B47" s="6" t="s">
        <v>25</v>
      </c>
      <c r="C47" s="2">
        <v>1627</v>
      </c>
      <c r="D47" s="2">
        <v>1921</v>
      </c>
      <c r="E47" s="2">
        <v>3700</v>
      </c>
      <c r="F47" s="2">
        <v>778</v>
      </c>
      <c r="G47" s="2">
        <v>1734</v>
      </c>
      <c r="H47" s="2">
        <v>1866</v>
      </c>
      <c r="I47" s="2">
        <v>5148</v>
      </c>
      <c r="J47" s="2">
        <v>3178</v>
      </c>
      <c r="K47" s="2">
        <v>3500</v>
      </c>
      <c r="L47" s="2">
        <v>5869</v>
      </c>
      <c r="M47" s="2">
        <v>758</v>
      </c>
      <c r="N47" s="2">
        <v>1904</v>
      </c>
      <c r="O47" s="2">
        <v>3171</v>
      </c>
      <c r="P47" s="2">
        <v>0</v>
      </c>
      <c r="Q47" s="2">
        <v>4650</v>
      </c>
      <c r="R47" s="2">
        <v>5808</v>
      </c>
      <c r="S47" s="2">
        <v>4782</v>
      </c>
      <c r="T47" s="2">
        <v>2990</v>
      </c>
      <c r="U47" s="2">
        <v>1838</v>
      </c>
      <c r="V47" s="2">
        <v>3195</v>
      </c>
      <c r="Y47" s="2">
        <f t="shared" si="9"/>
        <v>58417</v>
      </c>
    </row>
    <row r="48" spans="2:35" x14ac:dyDescent="0.25">
      <c r="B48" s="6" t="s">
        <v>26</v>
      </c>
      <c r="C48" s="2">
        <v>2189</v>
      </c>
      <c r="D48" s="2">
        <v>3429</v>
      </c>
      <c r="E48" s="2">
        <v>8130</v>
      </c>
      <c r="F48" s="2">
        <v>1652</v>
      </c>
      <c r="G48" s="2">
        <v>2848</v>
      </c>
      <c r="H48" s="2">
        <v>2502</v>
      </c>
      <c r="I48" s="2">
        <v>9687</v>
      </c>
      <c r="J48" s="2">
        <v>7096</v>
      </c>
      <c r="K48" s="2">
        <v>4527</v>
      </c>
      <c r="L48" s="2">
        <v>8625</v>
      </c>
      <c r="M48" s="2">
        <v>1059</v>
      </c>
      <c r="N48" s="2">
        <v>2909</v>
      </c>
      <c r="O48" s="2">
        <v>5227</v>
      </c>
      <c r="P48" s="2">
        <v>0</v>
      </c>
      <c r="Q48" s="2">
        <v>6986</v>
      </c>
      <c r="R48" s="2">
        <v>9479</v>
      </c>
      <c r="S48" s="2">
        <v>9870</v>
      </c>
      <c r="T48" s="2">
        <v>4243</v>
      </c>
      <c r="U48" s="2">
        <v>2631</v>
      </c>
      <c r="V48" s="2">
        <v>5112</v>
      </c>
      <c r="Y48" s="2">
        <f t="shared" si="9"/>
        <v>98201</v>
      </c>
    </row>
    <row r="49" spans="2:3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2:3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2:3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AA51" s="8" t="s">
        <v>62</v>
      </c>
      <c r="AB51" s="8"/>
      <c r="AC51" s="8"/>
      <c r="AD51" s="8"/>
      <c r="AE51" s="8"/>
      <c r="AH51" t="s">
        <v>56</v>
      </c>
      <c r="AI51" t="s">
        <v>57</v>
      </c>
    </row>
    <row r="52" spans="2:35" x14ac:dyDescent="0.25">
      <c r="B52" s="1" t="s">
        <v>49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AA52" s="2"/>
      <c r="AB52" s="3" t="s">
        <v>54</v>
      </c>
      <c r="AC52" s="3" t="s">
        <v>55</v>
      </c>
      <c r="AD52" s="3" t="s">
        <v>56</v>
      </c>
      <c r="AE52" s="3" t="s">
        <v>57</v>
      </c>
      <c r="AG52" s="3" t="s">
        <v>50</v>
      </c>
      <c r="AH52">
        <v>0.37521548796924137</v>
      </c>
      <c r="AI52">
        <v>0.431800542550282</v>
      </c>
    </row>
    <row r="53" spans="2:35" x14ac:dyDescent="0.25">
      <c r="B53" s="2"/>
      <c r="C53" s="3" t="s">
        <v>29</v>
      </c>
      <c r="D53" s="3" t="s">
        <v>30</v>
      </c>
      <c r="E53" s="3" t="s">
        <v>31</v>
      </c>
      <c r="F53" s="3" t="s">
        <v>32</v>
      </c>
      <c r="G53" s="3" t="s">
        <v>33</v>
      </c>
      <c r="H53" s="3" t="s">
        <v>34</v>
      </c>
      <c r="I53" s="3" t="s">
        <v>35</v>
      </c>
      <c r="J53" s="3" t="s">
        <v>36</v>
      </c>
      <c r="K53" s="3" t="s">
        <v>37</v>
      </c>
      <c r="L53" s="3" t="s">
        <v>38</v>
      </c>
      <c r="M53" s="3" t="s">
        <v>39</v>
      </c>
      <c r="N53" s="3" t="s">
        <v>40</v>
      </c>
      <c r="O53" s="3" t="s">
        <v>41</v>
      </c>
      <c r="P53" s="3" t="s">
        <v>42</v>
      </c>
      <c r="Q53" s="3" t="s">
        <v>43</v>
      </c>
      <c r="R53" s="3" t="s">
        <v>44</v>
      </c>
      <c r="S53" s="3" t="s">
        <v>45</v>
      </c>
      <c r="T53" s="3" t="s">
        <v>46</v>
      </c>
      <c r="U53" s="3" t="s">
        <v>47</v>
      </c>
      <c r="V53" s="3" t="s">
        <v>48</v>
      </c>
      <c r="Y53" s="3" t="s">
        <v>51</v>
      </c>
      <c r="AA53" s="3" t="s">
        <v>50</v>
      </c>
      <c r="AB53" s="2">
        <f>Y8</f>
        <v>35913</v>
      </c>
      <c r="AC53" s="2">
        <f>Y47</f>
        <v>58417</v>
      </c>
      <c r="AD53" s="2">
        <f>$AB53/$AB$56</f>
        <v>0.37521548796924137</v>
      </c>
      <c r="AE53" s="2">
        <f>$AC53/$AC$56</f>
        <v>0.431800542550282</v>
      </c>
      <c r="AG53" s="3" t="s">
        <v>51</v>
      </c>
      <c r="AH53">
        <v>0.45585239204705735</v>
      </c>
      <c r="AI53">
        <v>0.40686096964231594</v>
      </c>
    </row>
    <row r="54" spans="2:35" x14ac:dyDescent="0.25">
      <c r="B54" s="4" t="s">
        <v>21</v>
      </c>
      <c r="C54" s="2">
        <v>149</v>
      </c>
      <c r="D54" s="2">
        <v>696</v>
      </c>
      <c r="E54" s="2">
        <v>631</v>
      </c>
      <c r="F54" s="2">
        <v>463</v>
      </c>
      <c r="G54" s="2">
        <v>1496</v>
      </c>
      <c r="H54" s="2">
        <v>130</v>
      </c>
      <c r="I54" s="2">
        <v>1010</v>
      </c>
      <c r="J54" s="2">
        <v>883</v>
      </c>
      <c r="K54" s="2">
        <v>100</v>
      </c>
      <c r="L54" s="2">
        <v>240</v>
      </c>
      <c r="M54" s="2">
        <v>60</v>
      </c>
      <c r="N54" s="2">
        <v>211</v>
      </c>
      <c r="O54" s="2">
        <v>136</v>
      </c>
      <c r="P54" s="2">
        <v>905</v>
      </c>
      <c r="Q54" s="2">
        <v>427</v>
      </c>
      <c r="R54" s="2">
        <v>244</v>
      </c>
      <c r="S54" s="2">
        <v>409</v>
      </c>
      <c r="T54" s="2">
        <v>0</v>
      </c>
      <c r="U54" s="2">
        <v>176</v>
      </c>
      <c r="V54" s="2">
        <v>310</v>
      </c>
      <c r="Y54" s="2">
        <f>SUM(C54:V54)</f>
        <v>8676</v>
      </c>
      <c r="AA54" s="3" t="s">
        <v>51</v>
      </c>
      <c r="AB54" s="2">
        <f>Y20</f>
        <v>43631</v>
      </c>
      <c r="AC54" s="2">
        <f>Y58</f>
        <v>55043</v>
      </c>
      <c r="AD54" s="2">
        <f t="shared" ref="AD54:AD55" si="10">$AB54/$AB$56</f>
        <v>0.45585239204705735</v>
      </c>
      <c r="AE54" s="2">
        <f t="shared" ref="AE54:AE55" si="11">$AC54/$AC$56</f>
        <v>0.40686096964231594</v>
      </c>
      <c r="AG54" s="3" t="s">
        <v>52</v>
      </c>
      <c r="AH54">
        <v>0.16893211998370128</v>
      </c>
      <c r="AI54">
        <v>0.16133848780740204</v>
      </c>
    </row>
    <row r="55" spans="2:35" x14ac:dyDescent="0.25">
      <c r="B55" s="6" t="s">
        <v>22</v>
      </c>
      <c r="C55" s="2">
        <v>118</v>
      </c>
      <c r="D55" s="2">
        <v>252</v>
      </c>
      <c r="E55" s="2">
        <v>168</v>
      </c>
      <c r="F55" s="2">
        <v>138</v>
      </c>
      <c r="G55" s="2">
        <v>527</v>
      </c>
      <c r="H55" s="2">
        <v>85</v>
      </c>
      <c r="I55" s="2">
        <v>337</v>
      </c>
      <c r="J55" s="2">
        <v>735</v>
      </c>
      <c r="K55" s="2">
        <v>106</v>
      </c>
      <c r="L55" s="2">
        <v>34</v>
      </c>
      <c r="M55" s="2">
        <v>78</v>
      </c>
      <c r="N55" s="2">
        <v>71</v>
      </c>
      <c r="O55" s="2">
        <v>243</v>
      </c>
      <c r="P55" s="2">
        <v>1059</v>
      </c>
      <c r="Q55" s="2">
        <v>124</v>
      </c>
      <c r="R55" s="2">
        <v>216</v>
      </c>
      <c r="S55" s="2">
        <v>561</v>
      </c>
      <c r="T55" s="2">
        <v>0</v>
      </c>
      <c r="U55" s="2">
        <v>218</v>
      </c>
      <c r="V55" s="2">
        <v>28</v>
      </c>
      <c r="Y55" s="2">
        <f t="shared" ref="Y55:Y58" si="12">SUM(C55:V55)</f>
        <v>5098</v>
      </c>
      <c r="AA55" s="3" t="s">
        <v>52</v>
      </c>
      <c r="AB55" s="2">
        <f>Y32</f>
        <v>16169</v>
      </c>
      <c r="AC55" s="2">
        <f>Y70</f>
        <v>21827</v>
      </c>
      <c r="AD55" s="2">
        <f t="shared" si="10"/>
        <v>0.16893211998370128</v>
      </c>
      <c r="AE55" s="2">
        <f t="shared" si="11"/>
        <v>0.16133848780740204</v>
      </c>
    </row>
    <row r="56" spans="2:35" x14ac:dyDescent="0.25">
      <c r="B56" s="6" t="s">
        <v>23</v>
      </c>
      <c r="C56" s="2">
        <v>55</v>
      </c>
      <c r="D56" s="2">
        <v>403</v>
      </c>
      <c r="E56" s="2">
        <v>777</v>
      </c>
      <c r="F56" s="2">
        <v>82</v>
      </c>
      <c r="G56" s="2">
        <v>677</v>
      </c>
      <c r="H56" s="2">
        <v>78</v>
      </c>
      <c r="I56" s="2">
        <v>980</v>
      </c>
      <c r="J56" s="2">
        <v>796</v>
      </c>
      <c r="K56" s="2">
        <v>64</v>
      </c>
      <c r="L56" s="2">
        <v>35</v>
      </c>
      <c r="M56" s="2">
        <v>98</v>
      </c>
      <c r="N56" s="2">
        <v>94</v>
      </c>
      <c r="O56" s="2">
        <v>134</v>
      </c>
      <c r="P56" s="2">
        <v>305</v>
      </c>
      <c r="Q56" s="2">
        <v>18</v>
      </c>
      <c r="R56" s="2">
        <v>213</v>
      </c>
      <c r="S56" s="2">
        <v>608</v>
      </c>
      <c r="T56" s="2">
        <v>0</v>
      </c>
      <c r="U56" s="2">
        <v>323</v>
      </c>
      <c r="V56" s="2">
        <v>80</v>
      </c>
      <c r="Y56" s="2">
        <f t="shared" si="12"/>
        <v>5820</v>
      </c>
      <c r="AA56" s="3" t="s">
        <v>58</v>
      </c>
      <c r="AB56" s="2">
        <f>SUM(AB53:AB55)</f>
        <v>95713</v>
      </c>
      <c r="AC56" s="2">
        <f>SUM(AC53:AC55)</f>
        <v>135287</v>
      </c>
      <c r="AD56" s="2"/>
      <c r="AE56" s="2"/>
    </row>
    <row r="57" spans="2:35" x14ac:dyDescent="0.25">
      <c r="B57" s="6" t="s">
        <v>24</v>
      </c>
      <c r="C57" s="2">
        <v>774</v>
      </c>
      <c r="D57" s="2">
        <v>569</v>
      </c>
      <c r="E57" s="2">
        <v>727</v>
      </c>
      <c r="F57" s="2">
        <v>789</v>
      </c>
      <c r="G57" s="2">
        <v>2397</v>
      </c>
      <c r="H57" s="2">
        <v>481</v>
      </c>
      <c r="I57" s="2">
        <v>1403</v>
      </c>
      <c r="J57" s="2">
        <v>2384</v>
      </c>
      <c r="K57" s="2">
        <v>116</v>
      </c>
      <c r="L57" s="2">
        <v>315</v>
      </c>
      <c r="M57" s="2">
        <v>345</v>
      </c>
      <c r="N57" s="2">
        <v>494</v>
      </c>
      <c r="O57" s="2">
        <v>1015</v>
      </c>
      <c r="P57" s="2">
        <v>2331</v>
      </c>
      <c r="Q57" s="2">
        <v>22</v>
      </c>
      <c r="R57" s="2">
        <v>1549</v>
      </c>
      <c r="S57" s="2">
        <v>3175</v>
      </c>
      <c r="T57" s="2">
        <v>0</v>
      </c>
      <c r="U57" s="2">
        <v>593</v>
      </c>
      <c r="V57" s="2">
        <v>923</v>
      </c>
      <c r="Y57" s="2">
        <f t="shared" si="12"/>
        <v>20402</v>
      </c>
    </row>
    <row r="58" spans="2:35" x14ac:dyDescent="0.25">
      <c r="B58" s="6" t="s">
        <v>25</v>
      </c>
      <c r="C58" s="2">
        <v>1557</v>
      </c>
      <c r="D58" s="2">
        <v>2986</v>
      </c>
      <c r="E58" s="2">
        <v>2368</v>
      </c>
      <c r="F58" s="2">
        <v>2693</v>
      </c>
      <c r="G58" s="2">
        <v>6112</v>
      </c>
      <c r="H58" s="2">
        <v>2465</v>
      </c>
      <c r="I58" s="2">
        <v>4974</v>
      </c>
      <c r="J58" s="2">
        <v>3105</v>
      </c>
      <c r="K58" s="2">
        <v>1262</v>
      </c>
      <c r="L58" s="2">
        <v>1670</v>
      </c>
      <c r="M58" s="2">
        <v>1421</v>
      </c>
      <c r="N58" s="2">
        <v>1254</v>
      </c>
      <c r="O58" s="2">
        <v>3377</v>
      </c>
      <c r="P58" s="2">
        <v>2439</v>
      </c>
      <c r="Q58" s="2">
        <v>5524</v>
      </c>
      <c r="R58" s="2">
        <v>4151</v>
      </c>
      <c r="S58" s="2">
        <v>5035</v>
      </c>
      <c r="T58" s="2">
        <v>0</v>
      </c>
      <c r="U58" s="2">
        <v>1309</v>
      </c>
      <c r="V58" s="2">
        <v>1341</v>
      </c>
      <c r="Y58" s="2">
        <f t="shared" si="12"/>
        <v>55043</v>
      </c>
    </row>
    <row r="59" spans="2:35" x14ac:dyDescent="0.25">
      <c r="B59" s="6" t="s">
        <v>26</v>
      </c>
      <c r="C59" s="2">
        <v>2653</v>
      </c>
      <c r="D59" s="2">
        <v>4906</v>
      </c>
      <c r="E59" s="2">
        <v>4671</v>
      </c>
      <c r="F59" s="2">
        <v>4165</v>
      </c>
      <c r="G59" s="2">
        <v>11209</v>
      </c>
      <c r="H59" s="2">
        <v>3239</v>
      </c>
      <c r="I59" s="2">
        <v>8704</v>
      </c>
      <c r="J59" s="2">
        <v>7903</v>
      </c>
      <c r="K59" s="2">
        <v>1648</v>
      </c>
      <c r="L59" s="2">
        <v>2294</v>
      </c>
      <c r="M59" s="2">
        <v>2002</v>
      </c>
      <c r="N59" s="2">
        <v>2124</v>
      </c>
      <c r="O59" s="2">
        <v>4905</v>
      </c>
      <c r="P59" s="2">
        <v>7039</v>
      </c>
      <c r="Q59" s="2">
        <v>6115</v>
      </c>
      <c r="R59" s="2">
        <v>6373</v>
      </c>
      <c r="S59" s="2">
        <v>9788</v>
      </c>
      <c r="T59" s="2">
        <v>0</v>
      </c>
      <c r="U59" s="2">
        <v>2619</v>
      </c>
      <c r="V59" s="2">
        <v>2682</v>
      </c>
      <c r="Y59" s="2">
        <f>SUM(C59:V59)</f>
        <v>95039</v>
      </c>
    </row>
    <row r="61" spans="2:3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2:3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2:3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2:35" x14ac:dyDescent="0.25">
      <c r="B64" s="9" t="s">
        <v>49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2:25" x14ac:dyDescent="0.25">
      <c r="B65" s="2"/>
      <c r="C65" s="3" t="s">
        <v>29</v>
      </c>
      <c r="D65" s="3" t="s">
        <v>30</v>
      </c>
      <c r="E65" s="3" t="s">
        <v>31</v>
      </c>
      <c r="F65" s="3" t="s">
        <v>32</v>
      </c>
      <c r="G65" s="3" t="s">
        <v>33</v>
      </c>
      <c r="H65" s="3" t="s">
        <v>34</v>
      </c>
      <c r="I65" s="3" t="s">
        <v>35</v>
      </c>
      <c r="J65" s="3" t="s">
        <v>36</v>
      </c>
      <c r="K65" s="3" t="s">
        <v>37</v>
      </c>
      <c r="L65" s="3" t="s">
        <v>38</v>
      </c>
      <c r="M65" s="3" t="s">
        <v>39</v>
      </c>
      <c r="N65" s="3" t="s">
        <v>40</v>
      </c>
      <c r="O65" s="3" t="s">
        <v>41</v>
      </c>
      <c r="P65" s="3" t="s">
        <v>42</v>
      </c>
      <c r="Q65" s="3" t="s">
        <v>43</v>
      </c>
      <c r="R65" s="3" t="s">
        <v>44</v>
      </c>
      <c r="S65" s="3" t="s">
        <v>45</v>
      </c>
      <c r="T65" s="3" t="s">
        <v>46</v>
      </c>
      <c r="U65" s="3" t="s">
        <v>47</v>
      </c>
      <c r="V65" s="3" t="s">
        <v>48</v>
      </c>
      <c r="Y65" s="3" t="s">
        <v>52</v>
      </c>
    </row>
    <row r="66" spans="2:25" x14ac:dyDescent="0.25">
      <c r="B66" s="4" t="s">
        <v>21</v>
      </c>
      <c r="C66" s="2">
        <v>33</v>
      </c>
      <c r="D66" s="2">
        <v>149</v>
      </c>
      <c r="E66" s="2">
        <v>425</v>
      </c>
      <c r="F66" s="2">
        <v>143</v>
      </c>
      <c r="G66" s="2">
        <v>932</v>
      </c>
      <c r="H66" s="2">
        <v>77</v>
      </c>
      <c r="I66" s="2">
        <v>127</v>
      </c>
      <c r="J66" s="2">
        <v>18</v>
      </c>
      <c r="K66" s="2">
        <v>434</v>
      </c>
      <c r="L66" s="2">
        <v>311</v>
      </c>
      <c r="M66" s="2">
        <v>54</v>
      </c>
      <c r="N66" s="2">
        <v>171</v>
      </c>
      <c r="O66" s="2">
        <v>0</v>
      </c>
      <c r="P66" s="2">
        <v>208</v>
      </c>
      <c r="Q66" s="2">
        <v>0</v>
      </c>
      <c r="R66" s="2">
        <v>69</v>
      </c>
      <c r="S66" s="2">
        <v>100</v>
      </c>
      <c r="T66" s="2">
        <v>197</v>
      </c>
      <c r="U66" s="2">
        <v>6</v>
      </c>
      <c r="V66" s="2">
        <v>0</v>
      </c>
      <c r="Y66" s="7">
        <f>SUM(C66:V66)</f>
        <v>3454</v>
      </c>
    </row>
    <row r="67" spans="2:25" x14ac:dyDescent="0.25">
      <c r="B67" s="6" t="s">
        <v>22</v>
      </c>
      <c r="C67" s="2">
        <v>15</v>
      </c>
      <c r="D67" s="2">
        <v>118</v>
      </c>
      <c r="E67" s="2">
        <v>216</v>
      </c>
      <c r="F67" s="2">
        <v>57</v>
      </c>
      <c r="G67" s="2">
        <v>285</v>
      </c>
      <c r="H67" s="2">
        <v>27</v>
      </c>
      <c r="I67" s="2">
        <v>18</v>
      </c>
      <c r="J67" s="2">
        <v>0</v>
      </c>
      <c r="K67" s="2">
        <v>60</v>
      </c>
      <c r="L67" s="2">
        <v>40</v>
      </c>
      <c r="M67" s="2">
        <v>41</v>
      </c>
      <c r="N67" s="2">
        <v>53</v>
      </c>
      <c r="O67" s="2">
        <v>39</v>
      </c>
      <c r="P67" s="2">
        <v>130</v>
      </c>
      <c r="Q67" s="2">
        <v>0</v>
      </c>
      <c r="R67" s="2">
        <v>123</v>
      </c>
      <c r="S67" s="2">
        <v>23</v>
      </c>
      <c r="T67" s="2">
        <v>26</v>
      </c>
      <c r="U67" s="2">
        <v>5</v>
      </c>
      <c r="V67" s="2">
        <v>0</v>
      </c>
      <c r="Y67" s="2">
        <f t="shared" ref="Y67:Y70" si="13">SUM(C67:V67)</f>
        <v>1276</v>
      </c>
    </row>
    <row r="68" spans="2:25" x14ac:dyDescent="0.25">
      <c r="B68" s="6" t="s">
        <v>23</v>
      </c>
      <c r="C68" s="2">
        <v>59</v>
      </c>
      <c r="D68" s="2">
        <v>55</v>
      </c>
      <c r="E68" s="2">
        <v>712</v>
      </c>
      <c r="F68" s="2">
        <v>24</v>
      </c>
      <c r="G68" s="2">
        <v>387</v>
      </c>
      <c r="H68" s="2">
        <v>5</v>
      </c>
      <c r="I68" s="2">
        <v>48</v>
      </c>
      <c r="J68" s="2">
        <v>0</v>
      </c>
      <c r="K68" s="2">
        <v>144</v>
      </c>
      <c r="L68" s="2">
        <v>17</v>
      </c>
      <c r="M68" s="2">
        <v>100</v>
      </c>
      <c r="N68" s="2">
        <v>45</v>
      </c>
      <c r="O68" s="2">
        <v>6</v>
      </c>
      <c r="P68" s="2">
        <v>46</v>
      </c>
      <c r="Q68" s="2">
        <v>0</v>
      </c>
      <c r="R68" s="2">
        <v>108</v>
      </c>
      <c r="S68" s="2">
        <v>39</v>
      </c>
      <c r="T68" s="2">
        <v>54</v>
      </c>
      <c r="U68" s="2">
        <v>4</v>
      </c>
      <c r="V68" s="2">
        <v>0</v>
      </c>
      <c r="Y68" s="2">
        <f t="shared" si="13"/>
        <v>1853</v>
      </c>
    </row>
    <row r="69" spans="2:25" x14ac:dyDescent="0.25">
      <c r="B69" s="6" t="s">
        <v>24</v>
      </c>
      <c r="C69" s="2">
        <v>72</v>
      </c>
      <c r="D69" s="2">
        <v>774</v>
      </c>
      <c r="E69" s="2">
        <v>1167</v>
      </c>
      <c r="F69" s="2">
        <v>294</v>
      </c>
      <c r="G69" s="2">
        <v>482</v>
      </c>
      <c r="H69" s="2">
        <v>56</v>
      </c>
      <c r="I69" s="2">
        <v>224</v>
      </c>
      <c r="J69" s="2">
        <v>2</v>
      </c>
      <c r="K69" s="2">
        <v>798</v>
      </c>
      <c r="L69" s="2">
        <v>528</v>
      </c>
      <c r="M69" s="2">
        <v>175</v>
      </c>
      <c r="N69" s="2">
        <v>837</v>
      </c>
      <c r="O69" s="2">
        <v>187</v>
      </c>
      <c r="P69" s="2">
        <v>625</v>
      </c>
      <c r="Q69" s="2">
        <v>0</v>
      </c>
      <c r="R69" s="2">
        <v>1259</v>
      </c>
      <c r="S69" s="2">
        <v>306</v>
      </c>
      <c r="T69" s="2">
        <v>106</v>
      </c>
      <c r="U69" s="2">
        <v>38</v>
      </c>
      <c r="V69" s="2">
        <v>0</v>
      </c>
      <c r="Y69" s="2">
        <f t="shared" si="13"/>
        <v>7930</v>
      </c>
    </row>
    <row r="70" spans="2:25" x14ac:dyDescent="0.25">
      <c r="B70" s="6" t="s">
        <v>25</v>
      </c>
      <c r="C70" s="2">
        <v>397</v>
      </c>
      <c r="D70" s="2">
        <v>1557</v>
      </c>
      <c r="E70" s="2">
        <v>2413</v>
      </c>
      <c r="F70" s="2">
        <v>540</v>
      </c>
      <c r="G70" s="2">
        <v>2296</v>
      </c>
      <c r="H70" s="2">
        <v>302</v>
      </c>
      <c r="I70" s="2">
        <v>555</v>
      </c>
      <c r="J70" s="2">
        <v>484</v>
      </c>
      <c r="K70" s="2">
        <v>1649</v>
      </c>
      <c r="L70" s="2">
        <v>2080</v>
      </c>
      <c r="M70" s="2">
        <v>846</v>
      </c>
      <c r="N70" s="2">
        <v>1251</v>
      </c>
      <c r="O70" s="2">
        <v>481</v>
      </c>
      <c r="P70" s="2">
        <v>880</v>
      </c>
      <c r="Q70" s="2">
        <v>637</v>
      </c>
      <c r="R70" s="2">
        <v>1544</v>
      </c>
      <c r="S70" s="2">
        <v>2696</v>
      </c>
      <c r="T70" s="2">
        <v>1181</v>
      </c>
      <c r="U70" s="2">
        <v>38</v>
      </c>
      <c r="V70" s="2">
        <v>0</v>
      </c>
      <c r="Y70" s="2">
        <f t="shared" si="13"/>
        <v>21827</v>
      </c>
    </row>
    <row r="71" spans="2:25" x14ac:dyDescent="0.25">
      <c r="B71" s="6" t="s">
        <v>26</v>
      </c>
      <c r="C71" s="2">
        <v>576</v>
      </c>
      <c r="D71" s="2">
        <v>2653</v>
      </c>
      <c r="E71" s="2">
        <v>4933</v>
      </c>
      <c r="F71" s="2">
        <v>1058</v>
      </c>
      <c r="G71" s="2">
        <v>4382</v>
      </c>
      <c r="H71" s="2">
        <v>467</v>
      </c>
      <c r="I71" s="2">
        <v>972</v>
      </c>
      <c r="J71" s="2">
        <v>504</v>
      </c>
      <c r="K71" s="2">
        <v>3085</v>
      </c>
      <c r="L71" s="2">
        <v>2976</v>
      </c>
      <c r="M71" s="2">
        <v>1216</v>
      </c>
      <c r="N71" s="2">
        <v>2357</v>
      </c>
      <c r="O71" s="2">
        <v>713</v>
      </c>
      <c r="P71" s="2">
        <v>1889</v>
      </c>
      <c r="Q71" s="2">
        <v>637</v>
      </c>
      <c r="R71" s="2">
        <v>3103</v>
      </c>
      <c r="S71" s="2">
        <v>3164</v>
      </c>
      <c r="T71" s="2">
        <v>1564</v>
      </c>
      <c r="U71" s="2">
        <v>91</v>
      </c>
      <c r="V71" s="2">
        <v>0</v>
      </c>
      <c r="Y71" s="2">
        <f>SUM(C71:V71)</f>
        <v>36340</v>
      </c>
    </row>
    <row r="72" spans="2:25" x14ac:dyDescent="0.25">
      <c r="B72" s="6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Y72" s="2"/>
    </row>
  </sheetData>
  <mergeCells count="10">
    <mergeCell ref="AA2:AE2"/>
    <mergeCell ref="B64:V64"/>
    <mergeCell ref="AA14:AE14"/>
    <mergeCell ref="AA26:AE26"/>
    <mergeCell ref="AA38:AE38"/>
    <mergeCell ref="AA51:AE51"/>
    <mergeCell ref="B2:V2"/>
    <mergeCell ref="B14:V14"/>
    <mergeCell ref="B26:V26"/>
    <mergeCell ref="B41:V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Saurabh kundalwal</cp:lastModifiedBy>
  <dcterms:created xsi:type="dcterms:W3CDTF">2015-06-05T18:17:20Z</dcterms:created>
  <dcterms:modified xsi:type="dcterms:W3CDTF">2024-05-16T10:27:14Z</dcterms:modified>
</cp:coreProperties>
</file>