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andeep Tukkunor\Downloads\"/>
    </mc:Choice>
  </mc:AlternateContent>
  <xr:revisionPtr revIDLastSave="0" documentId="13_ncr:1_{CE9CEAF7-5CB6-4235-A869-130E075CAE05}" xr6:coauthVersionLast="45" xr6:coauthVersionMax="45" xr10:uidLastSave="{00000000-0000-0000-0000-000000000000}"/>
  <workbookProtection lockStructure="1"/>
  <bookViews>
    <workbookView xWindow="-108" yWindow="-108" windowWidth="23256" windowHeight="1257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3" l="1"/>
  <c r="C28" i="13"/>
  <c r="C26" i="13"/>
  <c r="E27" i="13"/>
  <c r="E28" i="13"/>
  <c r="E26" i="13"/>
  <c r="D26" i="13"/>
  <c r="D27" i="13"/>
  <c r="D28" i="13"/>
  <c r="B26" i="13" l="1"/>
  <c r="B13" i="13"/>
  <c r="D18" i="13"/>
  <c r="B27" i="13"/>
  <c r="B28" i="13"/>
  <c r="S8" i="6"/>
  <c r="M18" i="13"/>
  <c r="L18" i="13"/>
  <c r="K18" i="13"/>
  <c r="F19" i="13"/>
  <c r="E19" i="13"/>
  <c r="D19" i="13"/>
  <c r="E18" i="13"/>
  <c r="F18" i="13"/>
  <c r="B14" i="13"/>
  <c r="B15" i="13"/>
  <c r="B6" i="13"/>
  <c r="B7" i="13"/>
  <c r="B5" i="13"/>
  <c r="F6" i="6"/>
  <c r="E4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<sst xmlns="http://schemas.openxmlformats.org/spreadsheetml/2006/main" count="1376" uniqueCount="597">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</sst>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0" xfId="0" applyNumberFormat="1"/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Dashboard!$A$4:$A$7</c:f>
              <c:strCache>
                <c:ptCount val="4"/>
                <c:pt idx="0">
                  <c:v>Number of students by Campus</c:v>
                </c:pt>
                <c:pt idx="1">
                  <c:v>Melbourne</c:v>
                </c:pt>
                <c:pt idx="2">
                  <c:v>Sydney</c:v>
                </c:pt>
                <c:pt idx="3">
                  <c:v>Brisbane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1">
                  <c:v>83</c:v>
                </c:pt>
                <c:pt idx="2">
                  <c:v>124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5-43E7-98B4-C5EC82639B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Dashboard!$A$12:$A$15</c:f>
              <c:strCache>
                <c:ptCount val="4"/>
                <c:pt idx="0">
                  <c:v>Number of students by Course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Dashboard!$B$12:$B$15</c:f>
              <c:numCache>
                <c:formatCode>General</c:formatCode>
                <c:ptCount val="4"/>
                <c:pt idx="1">
                  <c:v>77</c:v>
                </c:pt>
                <c:pt idx="2">
                  <c:v>114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85A-80CB-AEB2E795E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B-4640-8252-E3EC05FABFE2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B-4640-8252-E3EC05FABFE2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B-4640-8252-E3EC05FABFE2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0B-4640-8252-E3EC05FA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926280"/>
        <c:axId val="536714040"/>
      </c:barChart>
      <c:catAx>
        <c:axId val="7909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4040"/>
        <c:crosses val="autoZero"/>
        <c:auto val="1"/>
        <c:lblAlgn val="ctr"/>
        <c:lblOffset val="100"/>
        <c:noMultiLvlLbl val="0"/>
      </c:catAx>
      <c:valAx>
        <c:axId val="5367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754380</xdr:colOff>
      <xdr:row>2</xdr:row>
      <xdr:rowOff>171450</xdr:rowOff>
    </xdr:from>
    <xdr:to>
      <xdr:col>7</xdr:col>
      <xdr:colOff>601980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5EE61-D71A-4793-BECC-B81ECFACA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746760</xdr:colOff>
      <xdr:row>3</xdr:row>
      <xdr:rowOff>57150</xdr:rowOff>
    </xdr:from>
    <xdr:to>
      <xdr:col>13</xdr:col>
      <xdr:colOff>480060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3FFD1-F0E6-4FF6-9508-8895097E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714488</xdr:colOff>
      <xdr:row>17</xdr:row>
      <xdr:rowOff>179351</xdr:rowOff>
    </xdr:from>
    <xdr:to>
      <xdr:col>10</xdr:col>
      <xdr:colOff>33788</xdr:colOff>
      <xdr:row>18</xdr:row>
      <xdr:rowOff>152428</xdr:rowOff>
    </xdr:to>
    <xdr:sp macro="" textlink="">
      <xdr:nvSpPr>
        <xdr:cNvPr id="22" name="Down Arrow 24">
          <a:extLst>
            <a:ext uri="{FF2B5EF4-FFF2-40B4-BE49-F238E27FC236}">
              <a16:creationId xmlns:a16="http://schemas.microsoft.com/office/drawing/2014/main" id="{8BC70CAA-4C37-460E-B317-AA2C69795FA8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838200</xdr:colOff>
      <xdr:row>21</xdr:row>
      <xdr:rowOff>49530</xdr:rowOff>
    </xdr:from>
    <xdr:to>
      <xdr:col>12</xdr:col>
      <xdr:colOff>381000</xdr:colOff>
      <xdr:row>28</xdr:row>
      <xdr:rowOff>1055370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39E65DB-6770-4EE4-80AB-6C767E2E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3" workbookViewId="0">
      <selection activeCell="F35" sqref="F35"/>
    </sheetView>
  </sheetViews>
  <sheetFormatPr defaultColWidth="9.88671875" defaultRowHeight="14.4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>
      <c r="H1" s="41"/>
    </row>
    <row r="2" spans="1:16" ht="34.799999999999997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>
      <c r="H5" s="41"/>
    </row>
    <row r="6" spans="1:16" ht="31.8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" customHeight="1"/>
    <row r="15" spans="1:16" ht="18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55"/>
  <sheetViews>
    <sheetView topLeftCell="E1" workbookViewId="0">
      <selection activeCell="S11" sqref="S11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  <col min="19" max="19" width="13.88671875" bestFit="1" customWidth="1"/>
  </cols>
  <sheetData>
    <row r="1" spans="3:19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9">
      <c r="D2" s="57"/>
      <c r="E2" s="57"/>
      <c r="H2" s="57"/>
      <c r="I2" s="57"/>
      <c r="J2" s="57"/>
      <c r="K2"/>
      <c r="L2"/>
      <c r="M2"/>
      <c r="N2"/>
    </row>
    <row r="3" spans="3:19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9" ht="18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9">
      <c r="F5" s="29" t="s">
        <v>285</v>
      </c>
      <c r="K5"/>
      <c r="L5" s="64"/>
      <c r="M5" s="64"/>
      <c r="N5" s="64"/>
      <c r="Q5" s="56"/>
      <c r="R5" s="56"/>
    </row>
    <row r="6" spans="3:19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9" s="2" customFormat="1" ht="41.4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9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(Payment_Semester_1+Payment_Semester_2+Payment_Semester_3)</f>
        <v>27000</v>
      </c>
      <c r="S8" s="86">
        <f>SUM(R8:R255)</f>
        <v>6021000</v>
      </c>
    </row>
    <row r="9" spans="3:19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(Payment_Semester_1+Payment_Semester_2+Payment_Semester_3)</f>
        <v>16200</v>
      </c>
    </row>
    <row r="10" spans="3:19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(Payment_Semester_1+Payment_Semester_2+Payment_Semester_3)</f>
        <v>32400</v>
      </c>
    </row>
    <row r="11" spans="3:19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(Payment_Semester_1+Payment_Semester_2+Payment_Semester_3)</f>
        <v>21600</v>
      </c>
    </row>
    <row r="12" spans="3:19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(Payment_Semester_1+Payment_Semester_2+Payment_Semester_3)</f>
        <v>21600</v>
      </c>
    </row>
    <row r="13" spans="3:19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(Payment_Semester_1+Payment_Semester_2+Payment_Semester_3)</f>
        <v>27000</v>
      </c>
    </row>
    <row r="14" spans="3:19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(Payment_Semester_1+Payment_Semester_2+Payment_Semester_3)</f>
        <v>18900</v>
      </c>
    </row>
    <row r="15" spans="3:19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(Payment_Semester_1+Payment_Semester_2+Payment_Semester_3)</f>
        <v>24300</v>
      </c>
    </row>
    <row r="16" spans="3:19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(Payment_Semester_1+Payment_Semester_2+Payment_Semester_3)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(Payment_Semester_1+Payment_Semester_2+Payment_Semester_3)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(Payment_Semester_1+Payment_Semester_2+Payment_Semester_3)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(Payment_Semester_1+Payment_Semester_2+Payment_Semester_3)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(Payment_Semester_1+Payment_Semester_2+Payment_Semester_3)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(Payment_Semester_1+Payment_Semester_2+Payment_Semester_3)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(Payment_Semester_1+Payment_Semester_2+Payment_Semester_3)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(Payment_Semester_1+Payment_Semester_2+Payment_Semester_3)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(Payment_Semester_1+Payment_Semester_2+Payment_Semester_3)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(Payment_Semester_1+Payment_Semester_2+Payment_Semester_3)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(Payment_Semester_1+Payment_Semester_2+Payment_Semester_3)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(Payment_Semester_1+Payment_Semester_2+Payment_Semester_3)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(Payment_Semester_1+Payment_Semester_2+Payment_Semester_3)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(Payment_Semester_1+Payment_Semester_2+Payment_Semester_3)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(Payment_Semester_1+Payment_Semester_2+Payment_Semester_3)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(Payment_Semester_1+Payment_Semester_2+Payment_Semester_3)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(Payment_Semester_1+Payment_Semester_2+Payment_Semester_3)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(Payment_Semester_1+Payment_Semester_2+Payment_Semester_3)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(Payment_Semester_1+Payment_Semester_2+Payment_Semester_3)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(Payment_Semester_1+Payment_Semester_2+Payment_Semester_3)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(Payment_Semester_1+Payment_Semester_2+Payment_Semester_3)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(Payment_Semester_1+Payment_Semester_2+Payment_Semester_3)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(Payment_Semester_1+Payment_Semester_2+Payment_Semester_3)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(Payment_Semester_1+Payment_Semester_2+Payment_Semester_3)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(Payment_Semester_1+Payment_Semester_2+Payment_Semester_3)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(Payment_Semester_1+Payment_Semester_2+Payment_Semester_3)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(Payment_Semester_1+Payment_Semester_2+Payment_Semester_3)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(Payment_Semester_1+Payment_Semester_2+Payment_Semester_3)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(Payment_Semester_1+Payment_Semester_2+Payment_Semester_3)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(Payment_Semester_1+Payment_Semester_2+Payment_Semester_3)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(Payment_Semester_1+Payment_Semester_2+Payment_Semester_3)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(Payment_Semester_1+Payment_Semester_2+Payment_Semester_3)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(Payment_Semester_1+Payment_Semester_2+Payment_Semester_3)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(Payment_Semester_1+Payment_Semester_2+Payment_Semester_3)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(Payment_Semester_1+Payment_Semester_2+Payment_Semester_3)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(Payment_Semester_1+Payment_Semester_2+Payment_Semester_3)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(Payment_Semester_1+Payment_Semester_2+Payment_Semester_3)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(Payment_Semester_1+Payment_Semester_2+Payment_Semester_3)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(Payment_Semester_1+Payment_Semester_2+Payment_Semester_3)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(Payment_Semester_1+Payment_Semester_2+Payment_Semester_3)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(Payment_Semester_1+Payment_Semester_2+Payment_Semester_3)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(Payment_Semester_1+Payment_Semester_2+Payment_Semester_3)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(Payment_Semester_1+Payment_Semester_2+Payment_Semester_3)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(Payment_Semester_1+Payment_Semester_2+Payment_Semester_3)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(Payment_Semester_1+Payment_Semester_2+Payment_Semester_3)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(Payment_Semester_1+Payment_Semester_2+Payment_Semester_3)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(Payment_Semester_1+Payment_Semester_2+Payment_Semester_3)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(Payment_Semester_1+Payment_Semester_2+Payment_Semester_3)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(Payment_Semester_1+Payment_Semester_2+Payment_Semester_3)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(Payment_Semester_1+Payment_Semester_2+Payment_Semester_3)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(Payment_Semester_1+Payment_Semester_2+Payment_Semester_3)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(Payment_Semester_1+Payment_Semester_2+Payment_Semester_3)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(Payment_Semester_1+Payment_Semester_2+Payment_Semester_3)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(Payment_Semester_1+Payment_Semester_2+Payment_Semester_3)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(Payment_Semester_1+Payment_Semester_2+Payment_Semester_3)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(Payment_Semester_1+Payment_Semester_2+Payment_Semester_3)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(Payment_Semester_1+Payment_Semester_2+Payment_Semester_3)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(Payment_Semester_1+Payment_Semester_2+Payment_Semester_3)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(Payment_Semester_1+Payment_Semester_2+Payment_Semester_3)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(Payment_Semester_1+Payment_Semester_2+Payment_Semester_3)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(Payment_Semester_1+Payment_Semester_2+Payment_Semester_3)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(Payment_Semester_1+Payment_Semester_2+Payment_Semester_3)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(Payment_Semester_1+Payment_Semester_2+Payment_Semester_3)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(Payment_Semester_1+Payment_Semester_2+Payment_Semester_3)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(Payment_Semester_1+Payment_Semester_2+Payment_Semester_3)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(Payment_Semester_1+Payment_Semester_2+Payment_Semester_3)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(Payment_Semester_1+Payment_Semester_2+Payment_Semester_3)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(Payment_Semester_1+Payment_Semester_2+Payment_Semester_3)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(Payment_Semester_1+Payment_Semester_2+Payment_Semester_3)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(Payment_Semester_1+Payment_Semester_2+Payment_Semester_3)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(Payment_Semester_1+Payment_Semester_2+Payment_Semester_3)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(Payment_Semester_1+Payment_Semester_2+Payment_Semester_3)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(Payment_Semester_1+Payment_Semester_2+Payment_Semester_3)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(Payment_Semester_1+Payment_Semester_2+Payment_Semester_3)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(Payment_Semester_1+Payment_Semester_2+Payment_Semester_3)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(Payment_Semester_1+Payment_Semester_2+Payment_Semester_3)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(Payment_Semester_1+Payment_Semester_2+Payment_Semester_3)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(Payment_Semester_1+Payment_Semester_2+Payment_Semester_3)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(Payment_Semester_1+Payment_Semester_2+Payment_Semester_3)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(Payment_Semester_1+Payment_Semester_2+Payment_Semester_3)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(Payment_Semester_1+Payment_Semester_2+Payment_Semester_3)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(Payment_Semester_1+Payment_Semester_2+Payment_Semester_3)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(Payment_Semester_1+Payment_Semester_2+Payment_Semester_3)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(Payment_Semester_1+Payment_Semester_2+Payment_Semester_3)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(Payment_Semester_1+Payment_Semester_2+Payment_Semester_3)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(Payment_Semester_1+Payment_Semester_2+Payment_Semester_3)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(Payment_Semester_1+Payment_Semester_2+Payment_Semester_3)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(Payment_Semester_1+Payment_Semester_2+Payment_Semester_3)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(Payment_Semester_1+Payment_Semester_2+Payment_Semester_3)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(Payment_Semester_1+Payment_Semester_2+Payment_Semester_3)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(Payment_Semester_1+Payment_Semester_2+Payment_Semester_3)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(Payment_Semester_1+Payment_Semester_2+Payment_Semester_3)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(Payment_Semester_1+Payment_Semester_2+Payment_Semester_3)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(Payment_Semester_1+Payment_Semester_2+Payment_Semester_3)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(Payment_Semester_1+Payment_Semester_2+Payment_Semester_3)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(Payment_Semester_1+Payment_Semester_2+Payment_Semester_3)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(Payment_Semester_1+Payment_Semester_2+Payment_Semester_3)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(Payment_Semester_1+Payment_Semester_2+Payment_Semester_3)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(Payment_Semester_1+Payment_Semester_2+Payment_Semester_3)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(Payment_Semester_1+Payment_Semester_2+Payment_Semester_3)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(Payment_Semester_1+Payment_Semester_2+Payment_Semester_3)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(Payment_Semester_1+Payment_Semester_2+Payment_Semester_3)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(Payment_Semester_1+Payment_Semester_2+Payment_Semester_3)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(Payment_Semester_1+Payment_Semester_2+Payment_Semester_3)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(Payment_Semester_1+Payment_Semester_2+Payment_Semester_3)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(Payment_Semester_1+Payment_Semester_2+Payment_Semester_3)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(Payment_Semester_1+Payment_Semester_2+Payment_Semester_3)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(Payment_Semester_1+Payment_Semester_2+Payment_Semester_3)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(Payment_Semester_1+Payment_Semester_2+Payment_Semester_3)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(Payment_Semester_1+Payment_Semester_2+Payment_Semester_3)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(Payment_Semester_1+Payment_Semester_2+Payment_Semester_3)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(Payment_Semester_1+Payment_Semester_2+Payment_Semester_3)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(Payment_Semester_1+Payment_Semester_2+Payment_Semester_3)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(Payment_Semester_1+Payment_Semester_2+Payment_Semester_3)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(Payment_Semester_1+Payment_Semester_2+Payment_Semester_3)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(Payment_Semester_1+Payment_Semester_2+Payment_Semester_3)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(Payment_Semester_1+Payment_Semester_2+Payment_Semester_3)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(Payment_Semester_1+Payment_Semester_2+Payment_Semester_3)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(Payment_Semester_1+Payment_Semester_2+Payment_Semester_3)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(Payment_Semester_1+Payment_Semester_2+Payment_Semester_3)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(Payment_Semester_1+Payment_Semester_2+Payment_Semester_3)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(Payment_Semester_1+Payment_Semester_2+Payment_Semester_3)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(Payment_Semester_1+Payment_Semester_2+Payment_Semester_3)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(Payment_Semester_1+Payment_Semester_2+Payment_Semester_3)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(Payment_Semester_1+Payment_Semester_2+Payment_Semester_3)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(Payment_Semester_1+Payment_Semester_2+Payment_Semester_3)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(Payment_Semester_1+Payment_Semester_2+Payment_Semester_3)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(Payment_Semester_1+Payment_Semester_2+Payment_Semester_3)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(Payment_Semester_1+Payment_Semester_2+Payment_Semester_3)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(Payment_Semester_1+Payment_Semester_2+Payment_Semester_3)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(Payment_Semester_1+Payment_Semester_2+Payment_Semester_3)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(Payment_Semester_1+Payment_Semester_2+Payment_Semester_3)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(Payment_Semester_1+Payment_Semester_2+Payment_Semester_3)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(Payment_Semester_1+Payment_Semester_2+Payment_Semester_3)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(Payment_Semester_1+Payment_Semester_2+Payment_Semester_3)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(Payment_Semester_1+Payment_Semester_2+Payment_Semester_3)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(Payment_Semester_1+Payment_Semester_2+Payment_Semester_3)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(Payment_Semester_1+Payment_Semester_2+Payment_Semester_3)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(Payment_Semester_1+Payment_Semester_2+Payment_Semester_3)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(Payment_Semester_1+Payment_Semester_2+Payment_Semester_3)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(Payment_Semester_1+Payment_Semester_2+Payment_Semester_3)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(Payment_Semester_1+Payment_Semester_2+Payment_Semester_3)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(Payment_Semester_1+Payment_Semester_2+Payment_Semester_3)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(Payment_Semester_1+Payment_Semester_2+Payment_Semester_3)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(Payment_Semester_1+Payment_Semester_2+Payment_Semester_3)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(Payment_Semester_1+Payment_Semester_2+Payment_Semester_3)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(Payment_Semester_1+Payment_Semester_2+Payment_Semester_3)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(Payment_Semester_1+Payment_Semester_2+Payment_Semester_3)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(Payment_Semester_1+Payment_Semester_2+Payment_Semester_3)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(Payment_Semester_1+Payment_Semester_2+Payment_Semester_3)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(Payment_Semester_1+Payment_Semester_2+Payment_Semester_3)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(Payment_Semester_1+Payment_Semester_2+Payment_Semester_3)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(Payment_Semester_1+Payment_Semester_2+Payment_Semester_3)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(Payment_Semester_1+Payment_Semester_2+Payment_Semester_3)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(Payment_Semester_1+Payment_Semester_2+Payment_Semester_3)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(Payment_Semester_1+Payment_Semester_2+Payment_Semester_3)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(Payment_Semester_1+Payment_Semester_2+Payment_Semester_3)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(Payment_Semester_1+Payment_Semester_2+Payment_Semester_3)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(Payment_Semester_1+Payment_Semester_2+Payment_Semester_3)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(Payment_Semester_1+Payment_Semester_2+Payment_Semester_3)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(Payment_Semester_1+Payment_Semester_2+Payment_Semester_3)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(Payment_Semester_1+Payment_Semester_2+Payment_Semester_3)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(Payment_Semester_1+Payment_Semester_2+Payment_Semester_3)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(Payment_Semester_1+Payment_Semester_2+Payment_Semester_3)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(Payment_Semester_1+Payment_Semester_2+Payment_Semester_3)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(Payment_Semester_1+Payment_Semester_2+Payment_Semester_3)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(Payment_Semester_1+Payment_Semester_2+Payment_Semester_3)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(Payment_Semester_1+Payment_Semester_2+Payment_Semester_3)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(Payment_Semester_1+Payment_Semester_2+Payment_Semester_3)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(Payment_Semester_1+Payment_Semester_2+Payment_Semester_3)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(Payment_Semester_1+Payment_Semester_2+Payment_Semester_3)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(Payment_Semester_1+Payment_Semester_2+Payment_Semester_3)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(Payment_Semester_1+Payment_Semester_2+Payment_Semester_3)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(Payment_Semester_1+Payment_Semester_2+Payment_Semester_3)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(Payment_Semester_1+Payment_Semester_2+Payment_Semester_3)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(Payment_Semester_1+Payment_Semester_2+Payment_Semester_3)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(Payment_Semester_1+Payment_Semester_2+Payment_Semester_3)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(Payment_Semester_1+Payment_Semester_2+Payment_Semester_3)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(Payment_Semester_1+Payment_Semester_2+Payment_Semester_3)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(Payment_Semester_1+Payment_Semester_2+Payment_Semester_3)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(Payment_Semester_1+Payment_Semester_2+Payment_Semester_3)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(Payment_Semester_1+Payment_Semester_2+Payment_Semester_3)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(Payment_Semester_1+Payment_Semester_2+Payment_Semester_3)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(Payment_Semester_1+Payment_Semester_2+Payment_Semester_3)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(Payment_Semester_1+Payment_Semester_2+Payment_Semester_3)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(Payment_Semester_1+Payment_Semester_2+Payment_Semester_3)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(Payment_Semester_1+Payment_Semester_2+Payment_Semester_3)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(Payment_Semester_1+Payment_Semester_2+Payment_Semester_3)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(Payment_Semester_1+Payment_Semester_2+Payment_Semester_3)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(Payment_Semester_1+Payment_Semester_2+Payment_Semester_3)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(Payment_Semester_1+Payment_Semester_2+Payment_Semester_3)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(Payment_Semester_1+Payment_Semester_2+Payment_Semester_3)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(Payment_Semester_1+Payment_Semester_2+Payment_Semester_3)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(Payment_Semester_1+Payment_Semester_2+Payment_Semester_3)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(Payment_Semester_1+Payment_Semester_2+Payment_Semester_3)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(Payment_Semester_1+Payment_Semester_2+Payment_Semester_3)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(Payment_Semester_1+Payment_Semester_2+Payment_Semester_3)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(Payment_Semester_1+Payment_Semester_2+Payment_Semester_3)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(Payment_Semester_1+Payment_Semester_2+Payment_Semester_3)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(Payment_Semester_1+Payment_Semester_2+Payment_Semester_3)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(Payment_Semester_1+Payment_Semester_2+Payment_Semester_3)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(Payment_Semester_1+Payment_Semester_2+Payment_Semester_3)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(Payment_Semester_1+Payment_Semester_2+Payment_Semester_3)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(Payment_Semester_1+Payment_Semester_2+Payment_Semester_3)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(Payment_Semester_1+Payment_Semester_2+Payment_Semester_3)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(Payment_Semester_1+Payment_Semester_2+Payment_Semester_3)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(Payment_Semester_1+Payment_Semester_2+Payment_Semester_3)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(Payment_Semester_1+Payment_Semester_2+Payment_Semester_3)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(Payment_Semester_1+Payment_Semester_2+Payment_Semester_3)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(Payment_Semester_1+Payment_Semester_2+Payment_Semester_3)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(Payment_Semester_1+Payment_Semester_2+Payment_Semester_3)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(Payment_Semester_1+Payment_Semester_2+Payment_Semester_3)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(Payment_Semester_1+Payment_Semester_2+Payment_Semester_3)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(Payment_Semester_1+Payment_Semester_2+Payment_Semester_3)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(Payment_Semester_1+Payment_Semester_2+Payment_Semester_3)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(Payment_Semester_1+Payment_Semester_2+Payment_Semester_3)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(Payment_Semester_1+Payment_Semester_2+Payment_Semester_3)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(Payment_Semester_1+Payment_Semester_2+Payment_Semester_3)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(Payment_Semester_1+Payment_Semester_2+Payment_Semester_3)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(Payment_Semester_1+Payment_Semester_2+Payment_Semester_3)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(Payment_Semester_1+Payment_Semester_2+Payment_Semester_3)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(Payment_Semester_1+Payment_Semester_2+Payment_Semester_3)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(Payment_Semester_1+Payment_Semester_2+Payment_Semester_3)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(Payment_Semester_1+Payment_Semester_2+Payment_Semester_3)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(Payment_Semester_1+Payment_Semester_2+Payment_Semester_3)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(Payment_Semester_1+Payment_Semester_2+Payment_Semester_3)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(Payment_Semester_1+Payment_Semester_2+Payment_Semester_3)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(Payment_Semester_1+Payment_Semester_2+Payment_Semester_3)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(Payment_Semester_1+Payment_Semester_2+Payment_Semester_3)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(Payment_Semester_1+Payment_Semester_2+Payment_Semester_3)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(Payment_Semester_1+Payment_Semester_2+Payment_Semester_3)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(Payment_Semester_1+Payment_Semester_2+Payment_Semester_3)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(Payment_Semester_1+Payment_Semester_2+Payment_Semester_3)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(Payment_Semester_1+Payment_Semester_2+Payment_Semester_3)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(Payment_Semester_1+Payment_Semester_2+Payment_Semester_3)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(Payment_Semester_1+Payment_Semester_2+Payment_Semester_3)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(Payment_Semester_1+Payment_Semester_2+Payment_Semester_3)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(Payment_Semester_1+Payment_Semester_2+Payment_Semester_3)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(Payment_Semester_1+Payment_Semester_2+Payment_Semester_3)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(Payment_Semester_1+Payment_Semester_2+Payment_Semester_3)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16" workbookViewId="0">
      <selection activeCell="A25" sqref="A25:E28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COUNTIFS(Campus,Dashboard!A5)</f>
        <v>83</v>
      </c>
    </row>
    <row r="6" spans="1:12" ht="23.25" customHeight="1">
      <c r="A6" s="15" t="s">
        <v>264</v>
      </c>
      <c r="B6" s="31">
        <f>COUNTIFS(Campus,Dashboard!A6)</f>
        <v>124</v>
      </c>
      <c r="E6" s="2"/>
    </row>
    <row r="7" spans="1:12" ht="23.25" customHeight="1">
      <c r="A7" s="15" t="s">
        <v>265</v>
      </c>
      <c r="B7" s="31">
        <f>COUNTIFS(Campus,Dashboard!A7)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">
      <c r="A12" s="80" t="s">
        <v>274</v>
      </c>
      <c r="B12" s="80"/>
    </row>
    <row r="13" spans="1:12" ht="18">
      <c r="A13" s="15" t="s">
        <v>268</v>
      </c>
      <c r="B13" s="13">
        <f>COUNTIFS(Course,Dashboard!A13)</f>
        <v>77</v>
      </c>
    </row>
    <row r="14" spans="1:12" ht="18">
      <c r="A14" s="15" t="s">
        <v>269</v>
      </c>
      <c r="B14" s="13">
        <f>COUNTIFS(Course,Dashboard!A14)</f>
        <v>114</v>
      </c>
    </row>
    <row r="15" spans="1:12" ht="18">
      <c r="A15" s="15" t="s">
        <v>270</v>
      </c>
      <c r="B15" s="13">
        <f>COUNTIFS(Course,Dashboard!A15)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 "&lt;50")</f>
        <v>36</v>
      </c>
      <c r="L18" s="20">
        <f>COUNTIFS(Average_mark_Semester_2, "&lt;50")</f>
        <v>26</v>
      </c>
      <c r="M18" s="20">
        <f>COUNTIFS(Average_mark_Semester_3, 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COUNTIFS(Number_of_units__Semester_1,"=1")</f>
        <v>39</v>
      </c>
      <c r="E19" s="20">
        <f>COUNTIFS(Number_of_units__Semester_2,"=1")</f>
        <v>65</v>
      </c>
      <c r="F19" s="20">
        <f>COUNTIFS(Number_of_units__Semester_3,"=1")</f>
        <v>0</v>
      </c>
      <c r="H19" s="69" t="s">
        <v>284</v>
      </c>
      <c r="I19" s="69"/>
      <c r="J19" s="70"/>
      <c r="K19" s="20"/>
      <c r="L19" s="20"/>
      <c r="M19" s="20"/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.2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>
      <c r="A26" s="15" t="s">
        <v>263</v>
      </c>
      <c r="B26" s="21">
        <f>SUMIFS(Total_Payment, Campus,A26)</f>
        <v>2008800</v>
      </c>
      <c r="C26" s="21">
        <f>SUMIFS(Total_Payment, Campus,$A26,Course, C$25)</f>
        <v>572400</v>
      </c>
      <c r="D26" s="21">
        <f>SUMIFS(Total_Payment, Campus,$A26,Course, D$25)</f>
        <v>963900</v>
      </c>
      <c r="E26" s="21">
        <f>SUMIFS(Total_Payment, Campus,$A26,Course, E$25)</f>
        <v>472500</v>
      </c>
      <c r="G26" s="7"/>
    </row>
    <row r="27" spans="1:13" ht="18">
      <c r="A27" s="15" t="s">
        <v>264</v>
      </c>
      <c r="B27" s="21">
        <f>SUMIFS(Total_Payment, Campus,A27)</f>
        <v>2983500</v>
      </c>
      <c r="C27" s="21">
        <f>SUMIFS(Total_Payment, Campus,$A27,Course, C$25)</f>
        <v>945000</v>
      </c>
      <c r="D27" s="21">
        <f>SUMIFS(Total_Payment, Campus,$A27,Course, D$25)</f>
        <v>1358100</v>
      </c>
      <c r="E27" s="21">
        <f>SUMIFS(Total_Payment, Campus,$A27,Course, E$25)</f>
        <v>680400</v>
      </c>
    </row>
    <row r="28" spans="1:13" ht="18">
      <c r="A28" s="15" t="s">
        <v>265</v>
      </c>
      <c r="B28" s="21">
        <f>SUMIFS(Total_Payment, Campus,A28)</f>
        <v>1028700</v>
      </c>
      <c r="C28" s="21">
        <f>SUMIFS(Total_Payment, Campus,$A28,Course, C$25)</f>
        <v>318600</v>
      </c>
      <c r="D28" s="21">
        <f>SUMIFS(Total_Payment, Campus,$A28,Course, D$25)</f>
        <v>442800</v>
      </c>
      <c r="E28" s="21">
        <f>SUMIFS(Total_Payment, Campus,$A28,Course, 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.2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>
      <c r="A34" s="15" t="s">
        <v>275</v>
      </c>
      <c r="B34" s="13"/>
      <c r="C34" s="13"/>
      <c r="D34" s="13"/>
      <c r="E34" s="21"/>
      <c r="F34" s="35"/>
      <c r="G34" s="7"/>
    </row>
    <row r="35" spans="1:7" ht="18">
      <c r="A35" s="15" t="s">
        <v>276</v>
      </c>
      <c r="B35" s="13"/>
      <c r="C35" s="13"/>
      <c r="D35" s="13"/>
      <c r="E35" s="21"/>
      <c r="F35" s="35"/>
    </row>
    <row r="36" spans="1:7" ht="18">
      <c r="A36" s="15" t="s">
        <v>277</v>
      </c>
      <c r="B36" s="13"/>
      <c r="C36" s="13"/>
      <c r="D36" s="13"/>
      <c r="E36" s="21"/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B34:E37 B5:B7 B13:B15 D18:F19 K18:M19 B26:E28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Sandeep Tukkunor</cp:lastModifiedBy>
  <dcterms:created xsi:type="dcterms:W3CDTF">2016-08-30T01:18:10Z</dcterms:created>
  <dcterms:modified xsi:type="dcterms:W3CDTF">2020-11-21T05:44:27Z</dcterms:modified>
</cp:coreProperties>
</file>