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eep Tukkunor\Desktop\100 Days Of Code\Visualization\Excel Specialization\Excel Skills for Business Intermediate I\Week 1\Assesment\"/>
    </mc:Choice>
  </mc:AlternateContent>
  <xr:revisionPtr revIDLastSave="0" documentId="13_ncr:1_{530E7EF5-0E73-425A-B070-802B50325DD6}" xr6:coauthVersionLast="45" xr6:coauthVersionMax="45" xr10:uidLastSave="{00000000-0000-0000-0000-000000000000}"/>
  <bookViews>
    <workbookView minimized="1" xWindow="11508" yWindow="-12" windowWidth="11544" windowHeight="6192" xr2:uid="{00000000-000D-0000-FFFF-FFFF00000000}"/>
  </bookViews>
  <sheets>
    <sheet name="Q1 Summary" sheetId="6" r:id="rId1"/>
    <sheet name="January" sheetId="2" r:id="rId2"/>
    <sheet name="February" sheetId="3" r:id="rId3"/>
    <sheet name="March" sheetId="4" r:id="rId4"/>
    <sheet name="Data" sheetId="1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6" l="1"/>
  <c r="C6" i="6"/>
  <c r="C7" i="6"/>
  <c r="C8" i="6"/>
  <c r="C9" i="6"/>
  <c r="C10" i="6"/>
  <c r="C11" i="6"/>
  <c r="C12" i="6"/>
  <c r="C13" i="6"/>
  <c r="C14" i="6"/>
  <c r="C5" i="6"/>
  <c r="B14" i="6" l="1"/>
  <c r="D14" i="6" s="1"/>
  <c r="E14" i="6" s="1"/>
  <c r="B13" i="6"/>
  <c r="D13" i="6" s="1"/>
  <c r="E13" i="6" s="1"/>
  <c r="B12" i="6"/>
  <c r="D12" i="6" s="1"/>
  <c r="E12" i="6" s="1"/>
  <c r="B11" i="6"/>
  <c r="D11" i="6" s="1"/>
  <c r="E11" i="6" s="1"/>
  <c r="B10" i="6"/>
  <c r="D10" i="6" s="1"/>
  <c r="E10" i="6" s="1"/>
  <c r="B9" i="6"/>
  <c r="D9" i="6" s="1"/>
  <c r="E9" i="6" s="1"/>
  <c r="B8" i="6"/>
  <c r="D8" i="6" s="1"/>
  <c r="E8" i="6" s="1"/>
  <c r="B7" i="6"/>
  <c r="D7" i="6" s="1"/>
  <c r="E7" i="6" s="1"/>
  <c r="B6" i="6"/>
  <c r="D6" i="6" s="1"/>
  <c r="E6" i="6" s="1"/>
  <c r="B5" i="6"/>
  <c r="D5" i="6" s="1"/>
  <c r="B14" i="4"/>
  <c r="D14" i="4" s="1"/>
  <c r="E14" i="4" s="1"/>
  <c r="B13" i="4"/>
  <c r="D13" i="4" s="1"/>
  <c r="E13" i="4" s="1"/>
  <c r="B12" i="4"/>
  <c r="D12" i="4" s="1"/>
  <c r="E12" i="4" s="1"/>
  <c r="B11" i="4"/>
  <c r="B10" i="4"/>
  <c r="D10" i="4" s="1"/>
  <c r="E10" i="4" s="1"/>
  <c r="B9" i="4"/>
  <c r="D9" i="4" s="1"/>
  <c r="E9" i="4" s="1"/>
  <c r="B8" i="4"/>
  <c r="D8" i="4" s="1"/>
  <c r="E8" i="4" s="1"/>
  <c r="B7" i="4"/>
  <c r="B6" i="4"/>
  <c r="D6" i="4" s="1"/>
  <c r="E6" i="4" s="1"/>
  <c r="B5" i="4"/>
  <c r="D5" i="4" s="1"/>
  <c r="B14" i="3"/>
  <c r="D14" i="3" s="1"/>
  <c r="E14" i="3" s="1"/>
  <c r="B13" i="3"/>
  <c r="D12" i="3"/>
  <c r="E12" i="3" s="1"/>
  <c r="B12" i="3"/>
  <c r="B11" i="3"/>
  <c r="D11" i="3" s="1"/>
  <c r="E11" i="3" s="1"/>
  <c r="B10" i="3"/>
  <c r="D10" i="3" s="1"/>
  <c r="E10" i="3" s="1"/>
  <c r="B9" i="3"/>
  <c r="D8" i="3"/>
  <c r="E8" i="3" s="1"/>
  <c r="B8" i="3"/>
  <c r="B7" i="3"/>
  <c r="D7" i="3" s="1"/>
  <c r="E7" i="3" s="1"/>
  <c r="B6" i="3"/>
  <c r="D6" i="3" s="1"/>
  <c r="E6" i="3" s="1"/>
  <c r="B5" i="3"/>
  <c r="B14" i="2"/>
  <c r="B9" i="2"/>
  <c r="B11" i="2"/>
  <c r="B7" i="2"/>
  <c r="D7" i="4" l="1"/>
  <c r="E7" i="4" s="1"/>
  <c r="D11" i="4"/>
  <c r="E11" i="4" s="1"/>
  <c r="D9" i="3"/>
  <c r="E9" i="3" s="1"/>
  <c r="D13" i="3"/>
  <c r="E13" i="3" s="1"/>
  <c r="D5" i="3"/>
  <c r="E5" i="3" s="1"/>
  <c r="D15" i="6"/>
  <c r="E5" i="6"/>
  <c r="E5" i="4"/>
  <c r="D7" i="2"/>
  <c r="E7" i="2" s="1"/>
  <c r="D11" i="2"/>
  <c r="E11" i="2" s="1"/>
  <c r="D9" i="2"/>
  <c r="E9" i="2" s="1"/>
  <c r="D14" i="2"/>
  <c r="E14" i="2" s="1"/>
  <c r="B12" i="2"/>
  <c r="D12" i="2" s="1"/>
  <c r="E12" i="2" s="1"/>
  <c r="B5" i="2"/>
  <c r="D5" i="2" s="1"/>
  <c r="E5" i="2" s="1"/>
  <c r="B6" i="2"/>
  <c r="D6" i="2" s="1"/>
  <c r="E6" i="2" s="1"/>
  <c r="B8" i="2"/>
  <c r="D8" i="2" s="1"/>
  <c r="E8" i="2" s="1"/>
  <c r="B10" i="2"/>
  <c r="D10" i="2" s="1"/>
  <c r="E10" i="2" s="1"/>
  <c r="B13" i="2"/>
  <c r="D13" i="2" s="1"/>
  <c r="E13" i="2" s="1"/>
  <c r="E15" i="3" l="1"/>
  <c r="D15" i="4"/>
  <c r="E15" i="4"/>
  <c r="D15" i="3"/>
  <c r="E15" i="2"/>
  <c r="D15" i="2"/>
</calcChain>
</file>

<file path=xl/sharedStrings.xml><?xml version="1.0" encoding="utf-8"?>
<sst xmlns="http://schemas.openxmlformats.org/spreadsheetml/2006/main" count="109" uniqueCount="34">
  <si>
    <t>Product List</t>
  </si>
  <si>
    <t>Item Code</t>
  </si>
  <si>
    <t>Item Description</t>
  </si>
  <si>
    <t>Vendor</t>
  </si>
  <si>
    <t>Unit Price</t>
  </si>
  <si>
    <t>Commission Rate:</t>
  </si>
  <si>
    <t>Keyboard</t>
  </si>
  <si>
    <t>Dale</t>
  </si>
  <si>
    <t>Mouse</t>
  </si>
  <si>
    <t>Tiger</t>
  </si>
  <si>
    <t>Monitor</t>
  </si>
  <si>
    <t>Comp Inc</t>
  </si>
  <si>
    <t>Memory Board</t>
  </si>
  <si>
    <t>CD ROM Drive</t>
  </si>
  <si>
    <t>AJ Distributors</t>
  </si>
  <si>
    <t>Hard Drive</t>
  </si>
  <si>
    <t>Blu Chip</t>
  </si>
  <si>
    <t>System Unit</t>
  </si>
  <si>
    <t>Arc</t>
  </si>
  <si>
    <t>Quick Parts</t>
  </si>
  <si>
    <t>Nickel</t>
  </si>
  <si>
    <t>Monthly Sales Report</t>
  </si>
  <si>
    <t>Name:</t>
  </si>
  <si>
    <t>Di Egan</t>
  </si>
  <si>
    <t>Month:</t>
  </si>
  <si>
    <t>January</t>
  </si>
  <si>
    <t>Item Price</t>
  </si>
  <si>
    <t>Quantity</t>
  </si>
  <si>
    <t>Sales</t>
  </si>
  <si>
    <t>Commission</t>
  </si>
  <si>
    <t>Totals:</t>
  </si>
  <si>
    <t>Quarterly Sales Report</t>
  </si>
  <si>
    <t>March</t>
  </si>
  <si>
    <t>February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</si>
</sst>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$&quot;* #,##0.00_-;\-&quot;$&quot;* #,##0.00_-;_-&quot;$&quot;* &quot;-&quot;??_-;_-@_-"/>
    <numFmt numFmtId="165" formatCode="&quot;$&quot;#,##0.00"/>
    <numFmt numFmtId="166" formatCode="mmmm\,\ yyyy"/>
    <numFmt numFmtId="167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5" fillId="0" borderId="2" applyNumberFormat="0" applyFill="0" applyAlignment="0" applyProtection="0"/>
    <xf numFmtId="0" fontId="6" fillId="3" borderId="0" applyNumberFormat="0" applyBorder="0" applyAlignment="0" applyProtection="0"/>
    <xf numFmtId="0" fontId="1" fillId="4" borderId="0" applyNumberFormat="0" applyBorder="0" applyAlignment="0" applyProtection="0"/>
  </cellStyleXfs>
  <cellXfs count="26">
    <xf numFmtId="0" fontId="0" fillId="0" borderId="0" xfId="0"/>
    <xf numFmtId="0" fontId="7" fillId="0" borderId="0" xfId="2" applyFont="1" applyAlignment="1">
      <alignment horizontal="left"/>
    </xf>
    <xf numFmtId="0" fontId="8" fillId="0" borderId="0" xfId="0" applyFont="1"/>
    <xf numFmtId="0" fontId="6" fillId="3" borderId="0" xfId="5" applyFont="1" applyAlignment="1">
      <alignment horizontal="left"/>
    </xf>
    <xf numFmtId="0" fontId="6" fillId="3" borderId="0" xfId="5" applyFont="1"/>
    <xf numFmtId="0" fontId="4" fillId="3" borderId="3" xfId="5" applyFont="1" applyFill="1" applyBorder="1"/>
    <xf numFmtId="0" fontId="8" fillId="0" borderId="0" xfId="0" applyFont="1" applyAlignment="1">
      <alignment horizontal="left"/>
    </xf>
    <xf numFmtId="165" fontId="8" fillId="0" borderId="0" xfId="0" applyNumberFormat="1" applyFont="1"/>
    <xf numFmtId="10" fontId="3" fillId="2" borderId="1" xfId="3" applyNumberFormat="1"/>
    <xf numFmtId="0" fontId="6" fillId="3" borderId="4" xfId="5" applyFont="1" applyBorder="1" applyAlignment="1">
      <alignment horizontal="left"/>
    </xf>
    <xf numFmtId="0" fontId="6" fillId="3" borderId="5" xfId="5" applyFont="1" applyBorder="1" applyAlignment="1">
      <alignment horizontal="right"/>
    </xf>
    <xf numFmtId="0" fontId="6" fillId="3" borderId="6" xfId="5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165" fontId="8" fillId="0" borderId="0" xfId="0" applyNumberFormat="1" applyFont="1" applyBorder="1"/>
    <xf numFmtId="0" fontId="8" fillId="0" borderId="0" xfId="0" applyFont="1" applyBorder="1"/>
    <xf numFmtId="164" fontId="8" fillId="0" borderId="0" xfId="1" applyFont="1" applyBorder="1"/>
    <xf numFmtId="167" fontId="8" fillId="0" borderId="0" xfId="0" applyNumberFormat="1" applyFont="1" applyBorder="1"/>
    <xf numFmtId="0" fontId="5" fillId="0" borderId="2" xfId="4" applyFont="1" applyAlignment="1">
      <alignment horizontal="left"/>
    </xf>
    <xf numFmtId="0" fontId="5" fillId="0" borderId="2" xfId="4" applyFont="1"/>
    <xf numFmtId="165" fontId="5" fillId="0" borderId="2" xfId="4" applyNumberFormat="1" applyFont="1"/>
    <xf numFmtId="0" fontId="1" fillId="4" borderId="0" xfId="6" applyAlignment="1">
      <alignment horizontal="right"/>
    </xf>
    <xf numFmtId="0" fontId="1" fillId="4" borderId="0" xfId="6"/>
    <xf numFmtId="166" fontId="1" fillId="4" borderId="0" xfId="6" applyNumberFormat="1" applyAlignment="1">
      <alignment horizontal="center"/>
    </xf>
    <xf numFmtId="0" fontId="0" fillId="4" borderId="0" xfId="6" applyFont="1"/>
    <xf numFmtId="0" fontId="7" fillId="0" borderId="0" xfId="2" applyFont="1" applyAlignment="1">
      <alignment horizontal="center"/>
    </xf>
    <xf numFmtId="0" fontId="0" fillId="4" borderId="0" xfId="6" applyFont="1" applyAlignment="1">
      <alignment horizontal="center"/>
    </xf>
  </cellXfs>
  <cellStyles count="7">
    <cellStyle name="20% - Accent1" xfId="6" builtinId="30"/>
    <cellStyle name="Accent1" xfId="5" builtinId="29"/>
    <cellStyle name="Currency" xfId="1" builtinId="4"/>
    <cellStyle name="Normal" xfId="0" builtinId="0"/>
    <cellStyle name="Output" xfId="3" builtinId="21"/>
    <cellStyle name="Title" xfId="2" builtinId="15"/>
    <cellStyle name="Total" xfId="4" builtinId="25"/>
  </cellStyles>
  <dxfs count="6"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5" formatCode="&quot;$&quot;#,##0.0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tems" displayName="Items" ref="A3:D34" totalsRowShown="0" headerRowDxfId="5" dataDxfId="4" headerRowCellStyle="Accent1">
  <autoFilter ref="A3:D34" xr:uid="{00000000-0009-0000-0100-000001000000}"/>
  <tableColumns count="4">
    <tableColumn id="1" xr3:uid="{00000000-0010-0000-0000-000001000000}" name="Item Code" dataDxfId="3"/>
    <tableColumn id="2" xr3:uid="{00000000-0010-0000-0000-000002000000}" name="Item Description" dataDxfId="2"/>
    <tableColumn id="3" xr3:uid="{00000000-0010-0000-0000-000003000000}" name="Vendor" dataDxfId="1"/>
    <tableColumn id="4" xr3:uid="{00000000-0010-0000-0000-000004000000}" name="Unit Pric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"/>
  <sheetViews>
    <sheetView tabSelected="1" topLeftCell="B1" zoomScale="170" zoomScaleNormal="170" workbookViewId="0">
      <selection activeCell="E16" sqref="E16"/>
    </sheetView>
  </sheetViews>
  <sheetFormatPr defaultColWidth="9.33203125" defaultRowHeight="13.8" x14ac:dyDescent="0.3"/>
  <cols>
    <col min="1" max="1" width="11.109375" style="6" customWidth="1"/>
    <col min="2" max="5" width="12.5546875" style="2" customWidth="1"/>
    <col min="6" max="16384" width="9.33203125" style="2"/>
  </cols>
  <sheetData>
    <row r="1" spans="1:5" ht="23.4" x14ac:dyDescent="0.45">
      <c r="A1" s="24" t="s">
        <v>31</v>
      </c>
      <c r="B1" s="24"/>
      <c r="C1" s="24"/>
      <c r="D1" s="24"/>
      <c r="E1" s="24"/>
    </row>
    <row r="2" spans="1:5" ht="14.4" x14ac:dyDescent="0.3">
      <c r="A2" s="25" t="s">
        <v>23</v>
      </c>
      <c r="B2" s="25"/>
      <c r="C2" s="25"/>
      <c r="D2" s="25"/>
      <c r="E2" s="25"/>
    </row>
    <row r="3" spans="1:5" ht="14.4" thickBot="1" x14ac:dyDescent="0.35"/>
    <row r="4" spans="1:5" ht="14.4" x14ac:dyDescent="0.3">
      <c r="A4" s="9" t="s">
        <v>1</v>
      </c>
      <c r="B4" s="10" t="s">
        <v>26</v>
      </c>
      <c r="C4" s="10" t="s">
        <v>27</v>
      </c>
      <c r="D4" s="10" t="s">
        <v>28</v>
      </c>
      <c r="E4" s="11" t="s">
        <v>29</v>
      </c>
    </row>
    <row r="5" spans="1:5" x14ac:dyDescent="0.3">
      <c r="A5" s="12">
        <v>3243</v>
      </c>
      <c r="B5" s="13">
        <f>VLOOKUP(A5,Items[],4,0)</f>
        <v>29</v>
      </c>
      <c r="C5" s="14">
        <f>SUM(January!C5+February!C5+March!C5)</f>
        <v>17</v>
      </c>
      <c r="D5" s="15">
        <f t="shared" ref="D5:D14" si="0">B5*C5</f>
        <v>493</v>
      </c>
      <c r="E5" s="16">
        <f>D5*Data!$G$3</f>
        <v>81.492900000000006</v>
      </c>
    </row>
    <row r="6" spans="1:5" x14ac:dyDescent="0.3">
      <c r="A6" s="12">
        <v>3244</v>
      </c>
      <c r="B6" s="13">
        <f>VLOOKUP(A6,Items[],4,0)</f>
        <v>19</v>
      </c>
      <c r="C6" s="14">
        <f>SUM(January!C6+February!C6+March!C6)</f>
        <v>41</v>
      </c>
      <c r="D6" s="15">
        <f t="shared" si="0"/>
        <v>779</v>
      </c>
      <c r="E6" s="16">
        <f>D6*Data!$G$3</f>
        <v>128.7687</v>
      </c>
    </row>
    <row r="7" spans="1:5" x14ac:dyDescent="0.3">
      <c r="A7" s="12">
        <v>3245</v>
      </c>
      <c r="B7" s="13">
        <f>VLOOKUP(A7,Items[],4,0)</f>
        <v>129</v>
      </c>
      <c r="C7" s="14">
        <f>SUM(January!C7+February!C7+March!C7)</f>
        <v>19</v>
      </c>
      <c r="D7" s="15">
        <f t="shared" si="0"/>
        <v>2451</v>
      </c>
      <c r="E7" s="16">
        <f>D7*Data!$G$3</f>
        <v>405.15030000000002</v>
      </c>
    </row>
    <row r="8" spans="1:5" x14ac:dyDescent="0.3">
      <c r="A8" s="12">
        <v>3253</v>
      </c>
      <c r="B8" s="13">
        <f>VLOOKUP(A8,Items[],4,0)</f>
        <v>59</v>
      </c>
      <c r="C8" s="14">
        <f>SUM(January!C8+February!C8+March!C8)</f>
        <v>37</v>
      </c>
      <c r="D8" s="15">
        <f t="shared" si="0"/>
        <v>2183</v>
      </c>
      <c r="E8" s="16">
        <f>D8*Data!$G$3</f>
        <v>360.84989999999999</v>
      </c>
    </row>
    <row r="9" spans="1:5" x14ac:dyDescent="0.3">
      <c r="A9" s="12">
        <v>3256</v>
      </c>
      <c r="B9" s="13">
        <f>VLOOKUP(A9,Items[],4,0)</f>
        <v>199</v>
      </c>
      <c r="C9" s="14">
        <f>SUM(January!C9+February!C9+March!C9)</f>
        <v>19</v>
      </c>
      <c r="D9" s="15">
        <f t="shared" si="0"/>
        <v>3781</v>
      </c>
      <c r="E9" s="16">
        <f>D9*Data!$G$3</f>
        <v>624.99930000000006</v>
      </c>
    </row>
    <row r="10" spans="1:5" x14ac:dyDescent="0.3">
      <c r="A10" s="12">
        <v>3258</v>
      </c>
      <c r="B10" s="13">
        <f>VLOOKUP(A10,Items[],4,0)</f>
        <v>29</v>
      </c>
      <c r="C10" s="14">
        <f>SUM(January!C10+February!C10+March!C10)</f>
        <v>104</v>
      </c>
      <c r="D10" s="15">
        <f t="shared" si="0"/>
        <v>3016</v>
      </c>
      <c r="E10" s="16">
        <f>D10*Data!$G$3</f>
        <v>498.54480000000001</v>
      </c>
    </row>
    <row r="11" spans="1:5" x14ac:dyDescent="0.3">
      <c r="A11" s="12">
        <v>3259</v>
      </c>
      <c r="B11" s="13">
        <f>VLOOKUP(A11,Items[],4,0)</f>
        <v>39</v>
      </c>
      <c r="C11" s="14">
        <f>SUM(January!C11+February!C11+March!C11)</f>
        <v>59</v>
      </c>
      <c r="D11" s="15">
        <f t="shared" si="0"/>
        <v>2301</v>
      </c>
      <c r="E11" s="16">
        <f>D11*Data!$G$3</f>
        <v>380.3553</v>
      </c>
    </row>
    <row r="12" spans="1:5" x14ac:dyDescent="0.3">
      <c r="A12" s="12">
        <v>3260</v>
      </c>
      <c r="B12" s="13">
        <f>VLOOKUP(A12,Items[],4,0)</f>
        <v>99</v>
      </c>
      <c r="C12" s="14">
        <f>SUM(January!C12+February!C12+March!C12)</f>
        <v>16</v>
      </c>
      <c r="D12" s="15">
        <f t="shared" si="0"/>
        <v>1584</v>
      </c>
      <c r="E12" s="16">
        <f>D12*Data!$G$3</f>
        <v>261.83519999999999</v>
      </c>
    </row>
    <row r="13" spans="1:5" x14ac:dyDescent="0.3">
      <c r="A13" s="12">
        <v>3265</v>
      </c>
      <c r="B13" s="13">
        <f>VLOOKUP(A13,Items[],4,0)</f>
        <v>59</v>
      </c>
      <c r="C13" s="14">
        <f>SUM(January!C13+February!C13+March!C13)</f>
        <v>56</v>
      </c>
      <c r="D13" s="15">
        <f t="shared" si="0"/>
        <v>3304</v>
      </c>
      <c r="E13" s="16">
        <f>D13*Data!$G$3</f>
        <v>546.15120000000002</v>
      </c>
    </row>
    <row r="14" spans="1:5" x14ac:dyDescent="0.3">
      <c r="A14" s="12">
        <v>3273</v>
      </c>
      <c r="B14" s="13">
        <f>VLOOKUP(A14,Items[],4,0)</f>
        <v>59</v>
      </c>
      <c r="C14" s="14">
        <f>SUM(January!C14+February!C14+March!C14)</f>
        <v>7</v>
      </c>
      <c r="D14" s="15">
        <f t="shared" si="0"/>
        <v>413</v>
      </c>
      <c r="E14" s="16">
        <f>D14*Data!$G$3</f>
        <v>68.268900000000002</v>
      </c>
    </row>
    <row r="15" spans="1:5" ht="15" thickBot="1" x14ac:dyDescent="0.35">
      <c r="A15" s="17" t="s">
        <v>30</v>
      </c>
      <c r="B15" s="18"/>
      <c r="C15" s="14"/>
      <c r="D15" s="19">
        <f>SUM(D5:D14)</f>
        <v>20305</v>
      </c>
      <c r="E15" s="19">
        <f>SUM(E5:E14)</f>
        <v>3356.4165000000003</v>
      </c>
    </row>
    <row r="16" spans="1:5" ht="14.4" thickTop="1" x14ac:dyDescent="0.3"/>
  </sheetData>
  <sortState xmlns:xlrd2="http://schemas.microsoft.com/office/spreadsheetml/2017/richdata2" ref="A1:E2">
    <sortCondition ref="A2"/>
  </sortState>
  <mergeCells count="2">
    <mergeCell ref="A2:E2"/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opLeftCell="B4" zoomScale="170" zoomScaleNormal="170" workbookViewId="0">
      <selection activeCell="E5" sqref="E5"/>
    </sheetView>
  </sheetViews>
  <sheetFormatPr defaultColWidth="9.33203125" defaultRowHeight="13.8" x14ac:dyDescent="0.3"/>
  <cols>
    <col min="1" max="1" width="11.109375" style="6" customWidth="1"/>
    <col min="2" max="5" width="12.5546875" style="2" customWidth="1"/>
    <col min="6" max="16384" width="9.33203125" style="2"/>
  </cols>
  <sheetData>
    <row r="1" spans="1:5" ht="23.4" x14ac:dyDescent="0.45">
      <c r="A1" s="24" t="s">
        <v>21</v>
      </c>
      <c r="B1" s="24"/>
      <c r="C1" s="24"/>
      <c r="D1" s="24"/>
      <c r="E1" s="24"/>
    </row>
    <row r="2" spans="1:5" ht="14.4" x14ac:dyDescent="0.3">
      <c r="A2" s="20" t="s">
        <v>22</v>
      </c>
      <c r="B2" s="21" t="s">
        <v>23</v>
      </c>
      <c r="C2" s="22"/>
      <c r="D2" s="20" t="s">
        <v>24</v>
      </c>
      <c r="E2" s="21" t="s">
        <v>25</v>
      </c>
    </row>
    <row r="3" spans="1:5" ht="14.4" thickBot="1" x14ac:dyDescent="0.35"/>
    <row r="4" spans="1:5" ht="14.4" x14ac:dyDescent="0.3">
      <c r="A4" s="9" t="s">
        <v>1</v>
      </c>
      <c r="B4" s="10" t="s">
        <v>26</v>
      </c>
      <c r="C4" s="10" t="s">
        <v>27</v>
      </c>
      <c r="D4" s="10" t="s">
        <v>28</v>
      </c>
      <c r="E4" s="11" t="s">
        <v>29</v>
      </c>
    </row>
    <row r="5" spans="1:5" x14ac:dyDescent="0.3">
      <c r="A5" s="12">
        <v>3243</v>
      </c>
      <c r="B5" s="13">
        <f>VLOOKUP(A5,Items[],4,0)</f>
        <v>29</v>
      </c>
      <c r="C5" s="14">
        <v>4</v>
      </c>
      <c r="D5" s="15">
        <f t="shared" ref="D5:D14" si="0">B5*C5</f>
        <v>116</v>
      </c>
      <c r="E5" s="16">
        <f>D5*Data!$G$3</f>
        <v>19.174800000000001</v>
      </c>
    </row>
    <row r="6" spans="1:5" x14ac:dyDescent="0.3">
      <c r="A6" s="12">
        <v>3244</v>
      </c>
      <c r="B6" s="13">
        <f>VLOOKUP(A6,Items[],4,0)</f>
        <v>19</v>
      </c>
      <c r="C6" s="14">
        <v>7</v>
      </c>
      <c r="D6" s="15">
        <f t="shared" si="0"/>
        <v>133</v>
      </c>
      <c r="E6" s="16">
        <f>D6*Data!$G$3</f>
        <v>21.9849</v>
      </c>
    </row>
    <row r="7" spans="1:5" x14ac:dyDescent="0.3">
      <c r="A7" s="12">
        <v>3245</v>
      </c>
      <c r="B7" s="13">
        <f>VLOOKUP(A7,Items[],4,0)</f>
        <v>129</v>
      </c>
      <c r="C7" s="14">
        <v>0</v>
      </c>
      <c r="D7" s="15">
        <f t="shared" si="0"/>
        <v>0</v>
      </c>
      <c r="E7" s="16">
        <f>D7*Data!$G$3</f>
        <v>0</v>
      </c>
    </row>
    <row r="8" spans="1:5" x14ac:dyDescent="0.3">
      <c r="A8" s="12">
        <v>3253</v>
      </c>
      <c r="B8" s="13">
        <f>VLOOKUP(A8,Items[],4,0)</f>
        <v>59</v>
      </c>
      <c r="C8" s="14">
        <v>12</v>
      </c>
      <c r="D8" s="15">
        <f t="shared" si="0"/>
        <v>708</v>
      </c>
      <c r="E8" s="16">
        <f>D8*Data!$G$3</f>
        <v>117.0324</v>
      </c>
    </row>
    <row r="9" spans="1:5" x14ac:dyDescent="0.3">
      <c r="A9" s="12">
        <v>3256</v>
      </c>
      <c r="B9" s="13">
        <f>VLOOKUP(A9,Items[],4,0)</f>
        <v>199</v>
      </c>
      <c r="C9" s="14">
        <v>7</v>
      </c>
      <c r="D9" s="15">
        <f t="shared" si="0"/>
        <v>1393</v>
      </c>
      <c r="E9" s="16">
        <f>D9*Data!$G$3</f>
        <v>230.2629</v>
      </c>
    </row>
    <row r="10" spans="1:5" x14ac:dyDescent="0.3">
      <c r="A10" s="12">
        <v>3258</v>
      </c>
      <c r="B10" s="13">
        <f>VLOOKUP(A10,Items[],4,0)</f>
        <v>29</v>
      </c>
      <c r="C10" s="14">
        <v>45</v>
      </c>
      <c r="D10" s="15">
        <f t="shared" si="0"/>
        <v>1305</v>
      </c>
      <c r="E10" s="16">
        <f>D10*Data!$G$3</f>
        <v>215.7165</v>
      </c>
    </row>
    <row r="11" spans="1:5" x14ac:dyDescent="0.3">
      <c r="A11" s="12">
        <v>3259</v>
      </c>
      <c r="B11" s="13">
        <f>VLOOKUP(A11,Items[],4,0)</f>
        <v>39</v>
      </c>
      <c r="C11" s="14">
        <v>2</v>
      </c>
      <c r="D11" s="15">
        <f t="shared" si="0"/>
        <v>78</v>
      </c>
      <c r="E11" s="16">
        <f>D11*Data!$G$3</f>
        <v>12.8934</v>
      </c>
    </row>
    <row r="12" spans="1:5" x14ac:dyDescent="0.3">
      <c r="A12" s="12">
        <v>3260</v>
      </c>
      <c r="B12" s="13">
        <f>VLOOKUP(A12,Items[],4,0)</f>
        <v>99</v>
      </c>
      <c r="C12" s="14">
        <v>0</v>
      </c>
      <c r="D12" s="15">
        <f t="shared" si="0"/>
        <v>0</v>
      </c>
      <c r="E12" s="16">
        <f>D12*Data!$G$3</f>
        <v>0</v>
      </c>
    </row>
    <row r="13" spans="1:5" x14ac:dyDescent="0.3">
      <c r="A13" s="12">
        <v>3265</v>
      </c>
      <c r="B13" s="13">
        <f>VLOOKUP(A13,Items[],4,0)</f>
        <v>59</v>
      </c>
      <c r="C13" s="14">
        <v>3</v>
      </c>
      <c r="D13" s="15">
        <f t="shared" si="0"/>
        <v>177</v>
      </c>
      <c r="E13" s="16">
        <f>D13*Data!$G$3</f>
        <v>29.258099999999999</v>
      </c>
    </row>
    <row r="14" spans="1:5" x14ac:dyDescent="0.3">
      <c r="A14" s="12">
        <v>3273</v>
      </c>
      <c r="B14" s="13">
        <f>VLOOKUP(A14,Items[],4,0)</f>
        <v>59</v>
      </c>
      <c r="C14" s="14">
        <v>4</v>
      </c>
      <c r="D14" s="15">
        <f t="shared" si="0"/>
        <v>236</v>
      </c>
      <c r="E14" s="16">
        <f>D14*Data!$G$3</f>
        <v>39.010800000000003</v>
      </c>
    </row>
    <row r="15" spans="1:5" ht="15" thickBot="1" x14ac:dyDescent="0.35">
      <c r="A15" s="17" t="s">
        <v>30</v>
      </c>
      <c r="B15" s="18"/>
      <c r="C15" s="18"/>
      <c r="D15" s="19">
        <f>SUM(D5:D14)</f>
        <v>4146</v>
      </c>
      <c r="E15" s="19">
        <f>SUM(E5:E14)</f>
        <v>685.3338</v>
      </c>
    </row>
    <row r="16" spans="1:5" ht="14.4" thickTop="1" x14ac:dyDescent="0.3"/>
  </sheetData>
  <sortState xmlns:xlrd2="http://schemas.microsoft.com/office/spreadsheetml/2017/richdata2" ref="A5:E15">
    <sortCondition ref="A6"/>
  </sortState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6"/>
  <sheetViews>
    <sheetView zoomScale="170" zoomScaleNormal="170" workbookViewId="0">
      <selection sqref="A1:E1"/>
    </sheetView>
  </sheetViews>
  <sheetFormatPr defaultColWidth="9.33203125" defaultRowHeight="13.8" x14ac:dyDescent="0.3"/>
  <cols>
    <col min="1" max="1" width="11.109375" style="6" customWidth="1"/>
    <col min="2" max="5" width="12.5546875" style="2" customWidth="1"/>
    <col min="6" max="16384" width="9.33203125" style="2"/>
  </cols>
  <sheetData>
    <row r="1" spans="1:5" ht="23.4" x14ac:dyDescent="0.45">
      <c r="A1" s="24" t="s">
        <v>21</v>
      </c>
      <c r="B1" s="24"/>
      <c r="C1" s="24"/>
      <c r="D1" s="24"/>
      <c r="E1" s="24"/>
    </row>
    <row r="2" spans="1:5" ht="14.4" x14ac:dyDescent="0.3">
      <c r="A2" s="20" t="s">
        <v>22</v>
      </c>
      <c r="B2" s="21" t="s">
        <v>23</v>
      </c>
      <c r="C2" s="22"/>
      <c r="D2" s="20" t="s">
        <v>24</v>
      </c>
      <c r="E2" s="23" t="s">
        <v>33</v>
      </c>
    </row>
    <row r="3" spans="1:5" ht="14.4" thickBot="1" x14ac:dyDescent="0.35"/>
    <row r="4" spans="1:5" ht="14.4" x14ac:dyDescent="0.3">
      <c r="A4" s="9" t="s">
        <v>1</v>
      </c>
      <c r="B4" s="10" t="s">
        <v>26</v>
      </c>
      <c r="C4" s="10" t="s">
        <v>27</v>
      </c>
      <c r="D4" s="10" t="s">
        <v>28</v>
      </c>
      <c r="E4" s="11" t="s">
        <v>29</v>
      </c>
    </row>
    <row r="5" spans="1:5" x14ac:dyDescent="0.3">
      <c r="A5" s="12">
        <v>3243</v>
      </c>
      <c r="B5" s="13">
        <f>VLOOKUP(A5,Items[],4,0)</f>
        <v>29</v>
      </c>
      <c r="C5" s="14">
        <v>6</v>
      </c>
      <c r="D5" s="15">
        <f t="shared" ref="D5:D14" si="0">B5*C5</f>
        <v>174</v>
      </c>
      <c r="E5" s="16">
        <f>D5*Data!$G$3</f>
        <v>28.7622</v>
      </c>
    </row>
    <row r="6" spans="1:5" x14ac:dyDescent="0.3">
      <c r="A6" s="12">
        <v>3244</v>
      </c>
      <c r="B6" s="13">
        <f>VLOOKUP(A6,Items[],4,0)</f>
        <v>19</v>
      </c>
      <c r="C6" s="14">
        <v>34</v>
      </c>
      <c r="D6" s="15">
        <f t="shared" si="0"/>
        <v>646</v>
      </c>
      <c r="E6" s="16">
        <f>D6*Data!$G$3</f>
        <v>106.7838</v>
      </c>
    </row>
    <row r="7" spans="1:5" x14ac:dyDescent="0.3">
      <c r="A7" s="12">
        <v>3245</v>
      </c>
      <c r="B7" s="13">
        <f>VLOOKUP(A7,Items[],4,0)</f>
        <v>129</v>
      </c>
      <c r="C7" s="14">
        <v>3</v>
      </c>
      <c r="D7" s="15">
        <f t="shared" si="0"/>
        <v>387</v>
      </c>
      <c r="E7" s="16">
        <f>D7*Data!$G$3</f>
        <v>63.9711</v>
      </c>
    </row>
    <row r="8" spans="1:5" x14ac:dyDescent="0.3">
      <c r="A8" s="12">
        <v>3253</v>
      </c>
      <c r="B8" s="13">
        <f>VLOOKUP(A8,Items[],4,0)</f>
        <v>59</v>
      </c>
      <c r="C8" s="14">
        <v>6</v>
      </c>
      <c r="D8" s="15">
        <f t="shared" si="0"/>
        <v>354</v>
      </c>
      <c r="E8" s="16">
        <f>D8*Data!$G$3</f>
        <v>58.516199999999998</v>
      </c>
    </row>
    <row r="9" spans="1:5" x14ac:dyDescent="0.3">
      <c r="A9" s="12">
        <v>3256</v>
      </c>
      <c r="B9" s="13">
        <f>VLOOKUP(A9,Items[],4,0)</f>
        <v>199</v>
      </c>
      <c r="C9" s="14">
        <v>12</v>
      </c>
      <c r="D9" s="15">
        <f t="shared" si="0"/>
        <v>2388</v>
      </c>
      <c r="E9" s="16">
        <f>D9*Data!$G$3</f>
        <v>394.7364</v>
      </c>
    </row>
    <row r="10" spans="1:5" x14ac:dyDescent="0.3">
      <c r="A10" s="12">
        <v>3258</v>
      </c>
      <c r="B10" s="13">
        <f>VLOOKUP(A10,Items[],4,0)</f>
        <v>29</v>
      </c>
      <c r="C10" s="14">
        <v>23</v>
      </c>
      <c r="D10" s="15">
        <f t="shared" si="0"/>
        <v>667</v>
      </c>
      <c r="E10" s="16">
        <f>D10*Data!$G$3</f>
        <v>110.2551</v>
      </c>
    </row>
    <row r="11" spans="1:5" x14ac:dyDescent="0.3">
      <c r="A11" s="12">
        <v>3259</v>
      </c>
      <c r="B11" s="13">
        <f>VLOOKUP(A11,Items[],4,0)</f>
        <v>39</v>
      </c>
      <c r="C11" s="14">
        <v>21</v>
      </c>
      <c r="D11" s="15">
        <f t="shared" si="0"/>
        <v>819</v>
      </c>
      <c r="E11" s="16">
        <f>D11*Data!$G$3</f>
        <v>135.38069999999999</v>
      </c>
    </row>
    <row r="12" spans="1:5" x14ac:dyDescent="0.3">
      <c r="A12" s="12">
        <v>3260</v>
      </c>
      <c r="B12" s="13">
        <f>VLOOKUP(A12,Items[],4,0)</f>
        <v>99</v>
      </c>
      <c r="C12" s="14">
        <v>0</v>
      </c>
      <c r="D12" s="15">
        <f t="shared" si="0"/>
        <v>0</v>
      </c>
      <c r="E12" s="16">
        <f>D12*Data!$G$3</f>
        <v>0</v>
      </c>
    </row>
    <row r="13" spans="1:5" x14ac:dyDescent="0.3">
      <c r="A13" s="12">
        <v>3265</v>
      </c>
      <c r="B13" s="13">
        <f>VLOOKUP(A13,Items[],4,0)</f>
        <v>59</v>
      </c>
      <c r="C13" s="14">
        <v>27</v>
      </c>
      <c r="D13" s="15">
        <f t="shared" si="0"/>
        <v>1593</v>
      </c>
      <c r="E13" s="16">
        <f>D13*Data!$G$3</f>
        <v>263.3229</v>
      </c>
    </row>
    <row r="14" spans="1:5" x14ac:dyDescent="0.3">
      <c r="A14" s="12">
        <v>3273</v>
      </c>
      <c r="B14" s="13">
        <f>VLOOKUP(A14,Items[],4,0)</f>
        <v>59</v>
      </c>
      <c r="C14" s="14">
        <v>2</v>
      </c>
      <c r="D14" s="15">
        <f t="shared" si="0"/>
        <v>118</v>
      </c>
      <c r="E14" s="16">
        <f>D14*Data!$G$3</f>
        <v>19.505400000000002</v>
      </c>
    </row>
    <row r="15" spans="1:5" ht="15" thickBot="1" x14ac:dyDescent="0.35">
      <c r="A15" s="17" t="s">
        <v>30</v>
      </c>
      <c r="B15" s="18"/>
      <c r="C15" s="18"/>
      <c r="D15" s="19">
        <f>SUM(D5:D14)</f>
        <v>7146</v>
      </c>
      <c r="E15" s="19">
        <f>SUM(E5:E14)</f>
        <v>1181.2338</v>
      </c>
    </row>
    <row r="16" spans="1:5" ht="14.4" thickTop="1" x14ac:dyDescent="0.3"/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6"/>
  <sheetViews>
    <sheetView zoomScale="170" zoomScaleNormal="170" workbookViewId="0">
      <selection sqref="A1:E1"/>
    </sheetView>
  </sheetViews>
  <sheetFormatPr defaultColWidth="9.33203125" defaultRowHeight="13.8" x14ac:dyDescent="0.3"/>
  <cols>
    <col min="1" max="1" width="11.109375" style="6" customWidth="1"/>
    <col min="2" max="5" width="12.5546875" style="2" customWidth="1"/>
    <col min="6" max="16384" width="9.33203125" style="2"/>
  </cols>
  <sheetData>
    <row r="1" spans="1:5" ht="23.4" x14ac:dyDescent="0.45">
      <c r="A1" s="24" t="s">
        <v>21</v>
      </c>
      <c r="B1" s="24"/>
      <c r="C1" s="24"/>
      <c r="D1" s="24"/>
      <c r="E1" s="24"/>
    </row>
    <row r="2" spans="1:5" ht="14.4" x14ac:dyDescent="0.3">
      <c r="A2" s="20" t="s">
        <v>22</v>
      </c>
      <c r="B2" s="21" t="s">
        <v>23</v>
      </c>
      <c r="C2" s="22"/>
      <c r="D2" s="20" t="s">
        <v>24</v>
      </c>
      <c r="E2" s="23" t="s">
        <v>32</v>
      </c>
    </row>
    <row r="3" spans="1:5" ht="14.4" thickBot="1" x14ac:dyDescent="0.35"/>
    <row r="4" spans="1:5" ht="14.4" x14ac:dyDescent="0.3">
      <c r="A4" s="9" t="s">
        <v>1</v>
      </c>
      <c r="B4" s="10" t="s">
        <v>26</v>
      </c>
      <c r="C4" s="10" t="s">
        <v>27</v>
      </c>
      <c r="D4" s="10" t="s">
        <v>28</v>
      </c>
      <c r="E4" s="11" t="s">
        <v>29</v>
      </c>
    </row>
    <row r="5" spans="1:5" x14ac:dyDescent="0.3">
      <c r="A5" s="12">
        <v>3243</v>
      </c>
      <c r="B5" s="13">
        <f>VLOOKUP(A5,Items[],4,0)</f>
        <v>29</v>
      </c>
      <c r="C5" s="14">
        <v>7</v>
      </c>
      <c r="D5" s="15">
        <f t="shared" ref="D5:D14" si="0">B5*C5</f>
        <v>203</v>
      </c>
      <c r="E5" s="16">
        <f>D5*Data!$G$3</f>
        <v>33.555900000000001</v>
      </c>
    </row>
    <row r="6" spans="1:5" x14ac:dyDescent="0.3">
      <c r="A6" s="12">
        <v>3244</v>
      </c>
      <c r="B6" s="13">
        <f>VLOOKUP(A6,Items[],4,0)</f>
        <v>19</v>
      </c>
      <c r="C6" s="14">
        <v>0</v>
      </c>
      <c r="D6" s="15">
        <f t="shared" si="0"/>
        <v>0</v>
      </c>
      <c r="E6" s="16">
        <f>D6*Data!$G$3</f>
        <v>0</v>
      </c>
    </row>
    <row r="7" spans="1:5" x14ac:dyDescent="0.3">
      <c r="A7" s="12">
        <v>3245</v>
      </c>
      <c r="B7" s="13">
        <f>VLOOKUP(A7,Items[],4,0)</f>
        <v>129</v>
      </c>
      <c r="C7" s="14">
        <v>16</v>
      </c>
      <c r="D7" s="15">
        <f t="shared" si="0"/>
        <v>2064</v>
      </c>
      <c r="E7" s="16">
        <f>D7*Data!$G$3</f>
        <v>341.17919999999998</v>
      </c>
    </row>
    <row r="8" spans="1:5" x14ac:dyDescent="0.3">
      <c r="A8" s="12">
        <v>3253</v>
      </c>
      <c r="B8" s="13">
        <f>VLOOKUP(A8,Items[],4,0)</f>
        <v>59</v>
      </c>
      <c r="C8" s="14">
        <v>19</v>
      </c>
      <c r="D8" s="15">
        <f t="shared" si="0"/>
        <v>1121</v>
      </c>
      <c r="E8" s="16">
        <f>D8*Data!$G$3</f>
        <v>185.3013</v>
      </c>
    </row>
    <row r="9" spans="1:5" x14ac:dyDescent="0.3">
      <c r="A9" s="12">
        <v>3256</v>
      </c>
      <c r="B9" s="13">
        <f>VLOOKUP(A9,Items[],4,0)</f>
        <v>199</v>
      </c>
      <c r="C9" s="14">
        <v>0</v>
      </c>
      <c r="D9" s="15">
        <f t="shared" si="0"/>
        <v>0</v>
      </c>
      <c r="E9" s="16">
        <f>D9*Data!$G$3</f>
        <v>0</v>
      </c>
    </row>
    <row r="10" spans="1:5" x14ac:dyDescent="0.3">
      <c r="A10" s="12">
        <v>3258</v>
      </c>
      <c r="B10" s="13">
        <f>VLOOKUP(A10,Items[],4,0)</f>
        <v>29</v>
      </c>
      <c r="C10" s="14">
        <v>36</v>
      </c>
      <c r="D10" s="15">
        <f t="shared" si="0"/>
        <v>1044</v>
      </c>
      <c r="E10" s="16">
        <f>D10*Data!$G$3</f>
        <v>172.57320000000001</v>
      </c>
    </row>
    <row r="11" spans="1:5" x14ac:dyDescent="0.3">
      <c r="A11" s="12">
        <v>3259</v>
      </c>
      <c r="B11" s="13">
        <f>VLOOKUP(A11,Items[],4,0)</f>
        <v>39</v>
      </c>
      <c r="C11" s="14">
        <v>36</v>
      </c>
      <c r="D11" s="15">
        <f t="shared" si="0"/>
        <v>1404</v>
      </c>
      <c r="E11" s="16">
        <f>D11*Data!$G$3</f>
        <v>232.0812</v>
      </c>
    </row>
    <row r="12" spans="1:5" x14ac:dyDescent="0.3">
      <c r="A12" s="12">
        <v>3260</v>
      </c>
      <c r="B12" s="13">
        <f>VLOOKUP(A12,Items[],4,0)</f>
        <v>99</v>
      </c>
      <c r="C12" s="14">
        <v>16</v>
      </c>
      <c r="D12" s="15">
        <f t="shared" si="0"/>
        <v>1584</v>
      </c>
      <c r="E12" s="16">
        <f>D12*Data!$G$3</f>
        <v>261.83519999999999</v>
      </c>
    </row>
    <row r="13" spans="1:5" x14ac:dyDescent="0.3">
      <c r="A13" s="12">
        <v>3265</v>
      </c>
      <c r="B13" s="13">
        <f>VLOOKUP(A13,Items[],4,0)</f>
        <v>59</v>
      </c>
      <c r="C13" s="14">
        <v>26</v>
      </c>
      <c r="D13" s="15">
        <f t="shared" si="0"/>
        <v>1534</v>
      </c>
      <c r="E13" s="16">
        <f>D13*Data!$G$3</f>
        <v>253.5702</v>
      </c>
    </row>
    <row r="14" spans="1:5" x14ac:dyDescent="0.3">
      <c r="A14" s="12">
        <v>3273</v>
      </c>
      <c r="B14" s="13">
        <f>VLOOKUP(A14,Items[],4,0)</f>
        <v>59</v>
      </c>
      <c r="C14" s="14">
        <v>1</v>
      </c>
      <c r="D14" s="15">
        <f t="shared" si="0"/>
        <v>59</v>
      </c>
      <c r="E14" s="16">
        <f>D14*Data!$G$3</f>
        <v>9.7527000000000008</v>
      </c>
    </row>
    <row r="15" spans="1:5" ht="15" thickBot="1" x14ac:dyDescent="0.35">
      <c r="A15" s="17" t="s">
        <v>30</v>
      </c>
      <c r="B15" s="18"/>
      <c r="C15" s="18"/>
      <c r="D15" s="19">
        <f>SUM(D5:D14)</f>
        <v>9013</v>
      </c>
      <c r="E15" s="19">
        <f>SUM(E5:E14)</f>
        <v>1489.8489</v>
      </c>
    </row>
    <row r="16" spans="1:5" ht="14.4" thickTop="1" x14ac:dyDescent="0.3"/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4"/>
  <sheetViews>
    <sheetView zoomScale="140" zoomScaleNormal="140" workbookViewId="0">
      <selection activeCell="G3" sqref="G3"/>
    </sheetView>
  </sheetViews>
  <sheetFormatPr defaultColWidth="9.33203125" defaultRowHeight="13.8" x14ac:dyDescent="0.3"/>
  <cols>
    <col min="1" max="1" width="11.109375" style="6" customWidth="1"/>
    <col min="2" max="2" width="17.33203125" style="2" customWidth="1"/>
    <col min="3" max="3" width="12.33203125" style="2" bestFit="1" customWidth="1"/>
    <col min="4" max="4" width="11.33203125" style="2" customWidth="1"/>
    <col min="5" max="5" width="9.33203125" style="2"/>
    <col min="6" max="6" width="15.33203125" style="2" bestFit="1" customWidth="1"/>
    <col min="7" max="16384" width="9.33203125" style="2"/>
  </cols>
  <sheetData>
    <row r="1" spans="1:7" ht="23.4" x14ac:dyDescent="0.45">
      <c r="A1" s="1" t="s">
        <v>0</v>
      </c>
    </row>
    <row r="3" spans="1:7" ht="14.4" x14ac:dyDescent="0.3">
      <c r="A3" s="3" t="s">
        <v>1</v>
      </c>
      <c r="B3" s="4" t="s">
        <v>2</v>
      </c>
      <c r="C3" s="4" t="s">
        <v>3</v>
      </c>
      <c r="D3" s="4" t="s">
        <v>4</v>
      </c>
      <c r="F3" s="5" t="s">
        <v>5</v>
      </c>
      <c r="G3" s="8">
        <v>0.1653</v>
      </c>
    </row>
    <row r="4" spans="1:7" x14ac:dyDescent="0.3">
      <c r="A4" s="6">
        <v>3243</v>
      </c>
      <c r="B4" s="2" t="s">
        <v>6</v>
      </c>
      <c r="C4" s="2" t="s">
        <v>7</v>
      </c>
      <c r="D4" s="7">
        <v>29</v>
      </c>
    </row>
    <row r="5" spans="1:7" x14ac:dyDescent="0.3">
      <c r="A5" s="6">
        <v>3244</v>
      </c>
      <c r="B5" s="2" t="s">
        <v>8</v>
      </c>
      <c r="C5" s="2" t="s">
        <v>9</v>
      </c>
      <c r="D5" s="7">
        <v>19</v>
      </c>
    </row>
    <row r="6" spans="1:7" x14ac:dyDescent="0.3">
      <c r="A6" s="6">
        <v>3245</v>
      </c>
      <c r="B6" s="2" t="s">
        <v>10</v>
      </c>
      <c r="C6" s="2" t="s">
        <v>11</v>
      </c>
      <c r="D6" s="7">
        <v>129</v>
      </c>
    </row>
    <row r="7" spans="1:7" x14ac:dyDescent="0.3">
      <c r="A7" s="6">
        <v>3246</v>
      </c>
      <c r="B7" s="2" t="s">
        <v>12</v>
      </c>
      <c r="C7" s="2" t="s">
        <v>11</v>
      </c>
      <c r="D7" s="7">
        <v>59</v>
      </c>
    </row>
    <row r="8" spans="1:7" x14ac:dyDescent="0.3">
      <c r="A8" s="6">
        <v>3247</v>
      </c>
      <c r="B8" s="2" t="s">
        <v>13</v>
      </c>
      <c r="C8" s="2" t="s">
        <v>14</v>
      </c>
      <c r="D8" s="7">
        <v>39</v>
      </c>
    </row>
    <row r="9" spans="1:7" x14ac:dyDescent="0.3">
      <c r="A9" s="6">
        <v>3248</v>
      </c>
      <c r="B9" s="2" t="s">
        <v>15</v>
      </c>
      <c r="C9" s="2" t="s">
        <v>16</v>
      </c>
      <c r="D9" s="7">
        <v>99</v>
      </c>
    </row>
    <row r="10" spans="1:7" x14ac:dyDescent="0.3">
      <c r="A10" s="6">
        <v>3249</v>
      </c>
      <c r="B10" s="2" t="s">
        <v>17</v>
      </c>
      <c r="C10" s="2" t="s">
        <v>9</v>
      </c>
      <c r="D10" s="7">
        <v>199</v>
      </c>
    </row>
    <row r="11" spans="1:7" x14ac:dyDescent="0.3">
      <c r="A11" s="6">
        <v>3250</v>
      </c>
      <c r="B11" s="2" t="s">
        <v>17</v>
      </c>
      <c r="C11" s="2" t="s">
        <v>7</v>
      </c>
      <c r="D11" s="7">
        <v>199</v>
      </c>
    </row>
    <row r="12" spans="1:7" x14ac:dyDescent="0.3">
      <c r="A12" s="6">
        <v>3251</v>
      </c>
      <c r="B12" s="2" t="s">
        <v>8</v>
      </c>
      <c r="C12" s="2" t="s">
        <v>18</v>
      </c>
      <c r="D12" s="7">
        <v>19</v>
      </c>
    </row>
    <row r="13" spans="1:7" x14ac:dyDescent="0.3">
      <c r="A13" s="6">
        <v>3252</v>
      </c>
      <c r="B13" s="2" t="s">
        <v>10</v>
      </c>
      <c r="C13" s="2" t="s">
        <v>7</v>
      </c>
      <c r="D13" s="7">
        <v>129</v>
      </c>
    </row>
    <row r="14" spans="1:7" x14ac:dyDescent="0.3">
      <c r="A14" s="6">
        <v>3253</v>
      </c>
      <c r="B14" s="2" t="s">
        <v>12</v>
      </c>
      <c r="C14" s="2" t="s">
        <v>11</v>
      </c>
      <c r="D14" s="7">
        <v>59</v>
      </c>
    </row>
    <row r="15" spans="1:7" x14ac:dyDescent="0.3">
      <c r="A15" s="6">
        <v>3254</v>
      </c>
      <c r="B15" s="2" t="s">
        <v>15</v>
      </c>
      <c r="C15" s="2" t="s">
        <v>14</v>
      </c>
      <c r="D15" s="7">
        <v>99</v>
      </c>
    </row>
    <row r="16" spans="1:7" x14ac:dyDescent="0.3">
      <c r="A16" s="6">
        <v>3255</v>
      </c>
      <c r="B16" s="2" t="s">
        <v>10</v>
      </c>
      <c r="C16" s="2" t="s">
        <v>19</v>
      </c>
      <c r="D16" s="7">
        <v>129</v>
      </c>
    </row>
    <row r="17" spans="1:4" x14ac:dyDescent="0.3">
      <c r="A17" s="6">
        <v>3256</v>
      </c>
      <c r="B17" s="2" t="s">
        <v>17</v>
      </c>
      <c r="C17" s="2" t="s">
        <v>7</v>
      </c>
      <c r="D17" s="7">
        <v>199</v>
      </c>
    </row>
    <row r="18" spans="1:4" x14ac:dyDescent="0.3">
      <c r="A18" s="6">
        <v>3257</v>
      </c>
      <c r="B18" s="2" t="s">
        <v>6</v>
      </c>
      <c r="C18" s="2" t="s">
        <v>16</v>
      </c>
      <c r="D18" s="7">
        <v>29</v>
      </c>
    </row>
    <row r="19" spans="1:4" x14ac:dyDescent="0.3">
      <c r="A19" s="6">
        <v>3258</v>
      </c>
      <c r="B19" s="2" t="s">
        <v>6</v>
      </c>
      <c r="C19" s="2" t="s">
        <v>19</v>
      </c>
      <c r="D19" s="7">
        <v>29</v>
      </c>
    </row>
    <row r="20" spans="1:4" x14ac:dyDescent="0.3">
      <c r="A20" s="6">
        <v>3259</v>
      </c>
      <c r="B20" s="2" t="s">
        <v>13</v>
      </c>
      <c r="C20" s="2" t="s">
        <v>9</v>
      </c>
      <c r="D20" s="7">
        <v>39</v>
      </c>
    </row>
    <row r="21" spans="1:4" x14ac:dyDescent="0.3">
      <c r="A21" s="6">
        <v>3260</v>
      </c>
      <c r="B21" s="2" t="s">
        <v>15</v>
      </c>
      <c r="C21" s="2" t="s">
        <v>16</v>
      </c>
      <c r="D21" s="7">
        <v>99</v>
      </c>
    </row>
    <row r="22" spans="1:4" x14ac:dyDescent="0.3">
      <c r="A22" s="6">
        <v>3261</v>
      </c>
      <c r="B22" s="2" t="s">
        <v>8</v>
      </c>
      <c r="C22" s="2" t="s">
        <v>14</v>
      </c>
      <c r="D22" s="7">
        <v>19</v>
      </c>
    </row>
    <row r="23" spans="1:4" x14ac:dyDescent="0.3">
      <c r="A23" s="6">
        <v>3262</v>
      </c>
      <c r="B23" s="2" t="s">
        <v>10</v>
      </c>
      <c r="C23" s="2" t="s">
        <v>11</v>
      </c>
      <c r="D23" s="7">
        <v>129</v>
      </c>
    </row>
    <row r="24" spans="1:4" x14ac:dyDescent="0.3">
      <c r="A24" s="6">
        <v>3263</v>
      </c>
      <c r="B24" s="2" t="s">
        <v>13</v>
      </c>
      <c r="C24" s="2" t="s">
        <v>19</v>
      </c>
      <c r="D24" s="7">
        <v>39</v>
      </c>
    </row>
    <row r="25" spans="1:4" x14ac:dyDescent="0.3">
      <c r="A25" s="6">
        <v>3264</v>
      </c>
      <c r="B25" s="2" t="s">
        <v>10</v>
      </c>
      <c r="C25" s="2" t="s">
        <v>7</v>
      </c>
      <c r="D25" s="7">
        <v>129</v>
      </c>
    </row>
    <row r="26" spans="1:4" x14ac:dyDescent="0.3">
      <c r="A26" s="6">
        <v>3265</v>
      </c>
      <c r="B26" s="2" t="s">
        <v>12</v>
      </c>
      <c r="C26" s="2" t="s">
        <v>20</v>
      </c>
      <c r="D26" s="7">
        <v>59</v>
      </c>
    </row>
    <row r="27" spans="1:4" x14ac:dyDescent="0.3">
      <c r="A27" s="6">
        <v>3266</v>
      </c>
      <c r="B27" s="2" t="s">
        <v>8</v>
      </c>
      <c r="C27" s="2" t="s">
        <v>19</v>
      </c>
      <c r="D27" s="7">
        <v>19</v>
      </c>
    </row>
    <row r="28" spans="1:4" x14ac:dyDescent="0.3">
      <c r="A28" s="6">
        <v>3267</v>
      </c>
      <c r="B28" s="2" t="s">
        <v>10</v>
      </c>
      <c r="C28" s="2" t="s">
        <v>11</v>
      </c>
      <c r="D28" s="7">
        <v>129</v>
      </c>
    </row>
    <row r="29" spans="1:4" x14ac:dyDescent="0.3">
      <c r="A29" s="6">
        <v>3268</v>
      </c>
      <c r="B29" s="2" t="s">
        <v>8</v>
      </c>
      <c r="C29" s="2" t="s">
        <v>11</v>
      </c>
      <c r="D29" s="7">
        <v>19</v>
      </c>
    </row>
    <row r="30" spans="1:4" x14ac:dyDescent="0.3">
      <c r="A30" s="6">
        <v>3269</v>
      </c>
      <c r="B30" s="2" t="s">
        <v>12</v>
      </c>
      <c r="C30" s="2" t="s">
        <v>16</v>
      </c>
      <c r="D30" s="7">
        <v>59</v>
      </c>
    </row>
    <row r="31" spans="1:4" x14ac:dyDescent="0.3">
      <c r="A31" s="6">
        <v>3270</v>
      </c>
      <c r="B31" s="2" t="s">
        <v>6</v>
      </c>
      <c r="C31" s="2" t="s">
        <v>14</v>
      </c>
      <c r="D31" s="7">
        <v>29</v>
      </c>
    </row>
    <row r="32" spans="1:4" x14ac:dyDescent="0.3">
      <c r="A32" s="6">
        <v>3271</v>
      </c>
      <c r="B32" s="2" t="s">
        <v>12</v>
      </c>
      <c r="C32" s="2" t="s">
        <v>11</v>
      </c>
      <c r="D32" s="7">
        <v>59</v>
      </c>
    </row>
    <row r="33" spans="1:4" x14ac:dyDescent="0.3">
      <c r="A33" s="6">
        <v>3272</v>
      </c>
      <c r="B33" s="2" t="s">
        <v>17</v>
      </c>
      <c r="C33" s="2" t="s">
        <v>20</v>
      </c>
      <c r="D33" s="7">
        <v>199</v>
      </c>
    </row>
    <row r="34" spans="1:4" x14ac:dyDescent="0.3">
      <c r="A34" s="6">
        <v>3273</v>
      </c>
      <c r="B34" s="2" t="s">
        <v>12</v>
      </c>
      <c r="C34" s="2" t="s">
        <v>11</v>
      </c>
      <c r="D34" s="7">
        <v>59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 Summary</vt:lpstr>
      <vt:lpstr>January</vt:lpstr>
      <vt:lpstr>February</vt:lpstr>
      <vt:lpstr>March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Sandeep Tukkunor</cp:lastModifiedBy>
  <dcterms:created xsi:type="dcterms:W3CDTF">2017-08-11T00:03:46Z</dcterms:created>
  <dcterms:modified xsi:type="dcterms:W3CDTF">2020-09-24T13:58:27Z</dcterms:modified>
</cp:coreProperties>
</file>