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080" yWindow="2140" windowWidth="23960" windowHeight="21560" tabRatio="500"/>
  </bookViews>
  <sheets>
    <sheet name="Sheet1" sheetId="1" r:id="rId1"/>
    <sheet name="Sheet2" sheetId="2" r:id="rId2"/>
    <sheet name="Trials" sheetId="3" r:id="rId3"/>
  </sheets>
  <definedNames>
    <definedName name="_xlnm.Print_Area" localSheetId="0">Sheet1!$A$3:$N$59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1" i="1" l="1"/>
  <c r="G56" i="1"/>
  <c r="G55" i="1"/>
  <c r="F56" i="1"/>
  <c r="F55" i="1"/>
  <c r="C89" i="3"/>
  <c r="C88" i="3"/>
  <c r="C87" i="3"/>
  <c r="C86" i="3"/>
  <c r="C85" i="3"/>
  <c r="C84" i="3"/>
  <c r="C76" i="3"/>
  <c r="C75" i="3"/>
  <c r="C74" i="3"/>
  <c r="C73" i="3"/>
  <c r="C72" i="3"/>
  <c r="C71" i="3"/>
  <c r="C63" i="3"/>
  <c r="C62" i="3"/>
  <c r="C61" i="3"/>
  <c r="C60" i="3"/>
  <c r="C59" i="3"/>
  <c r="C58" i="3"/>
  <c r="C50" i="3"/>
  <c r="C49" i="3"/>
  <c r="C48" i="3"/>
  <c r="C47" i="3"/>
  <c r="C46" i="3"/>
  <c r="C45" i="3"/>
  <c r="C37" i="3"/>
  <c r="C36" i="3"/>
  <c r="C35" i="3"/>
  <c r="C34" i="3"/>
  <c r="C33" i="3"/>
  <c r="C32" i="3"/>
  <c r="C24" i="3"/>
  <c r="C23" i="3"/>
  <c r="C22" i="3"/>
  <c r="C21" i="3"/>
  <c r="C20" i="3"/>
  <c r="C19" i="3"/>
  <c r="C11" i="3"/>
  <c r="C10" i="3"/>
  <c r="C9" i="3"/>
  <c r="C8" i="3"/>
  <c r="C7" i="3"/>
  <c r="C6" i="3"/>
  <c r="D56" i="1"/>
  <c r="D55" i="1"/>
  <c r="C56" i="1"/>
  <c r="C55" i="1"/>
</calcChain>
</file>

<file path=xl/sharedStrings.xml><?xml version="1.0" encoding="utf-8"?>
<sst xmlns="http://schemas.openxmlformats.org/spreadsheetml/2006/main" count="126" uniqueCount="46">
  <si>
    <t>lat</t>
  </si>
  <si>
    <t>long</t>
  </si>
  <si>
    <t>&lt;LineString&gt;</t>
  </si>
  <si>
    <t>&lt;tessellate&gt;1&lt;/tessellate&gt;</t>
  </si>
  <si>
    <t>&lt;coordinates&gt;</t>
  </si>
  <si>
    <t xml:space="preserve">-98.3126785002253,39.90786501057454,0 </t>
  </si>
  <si>
    <t xml:space="preserve">-98.31266120303557,39.90806904183937,0 </t>
  </si>
  <si>
    <t xml:space="preserve">-98.31265107131242,39.9082957776758,0 </t>
  </si>
  <si>
    <t xml:space="preserve">-98.31265165274249,39.90844138060192,0 </t>
  </si>
  <si>
    <t xml:space="preserve">-98.31268989516626,39.90861162212824,0 </t>
  </si>
  <si>
    <t xml:space="preserve">-98.31273582117109,39.90872730897934,0 </t>
  </si>
  <si>
    <t xml:space="preserve">-98.31282521648262,39.90889563242038,0 </t>
  </si>
  <si>
    <t xml:space="preserve">-98.31296587156012,39.90906559937376,0 </t>
  </si>
  <si>
    <t xml:space="preserve">-98.3130941066479,39.90920623262745,0 </t>
  </si>
  <si>
    <t xml:space="preserve">-98.31330683755381,39.90939368122672,0 </t>
  </si>
  <si>
    <t xml:space="preserve">-98.31340544403912,39.90948542616707,0 </t>
  </si>
  <si>
    <t xml:space="preserve">-98.31353939705713,39.90962701233002,0 </t>
  </si>
  <si>
    <t xml:space="preserve">-98.31354805566102,39.90986271260292,0 </t>
  </si>
  <si>
    <t xml:space="preserve">-98.31354013989456,39.91013699774498,0 </t>
  </si>
  <si>
    <t xml:space="preserve">-98.31353581479021,39.91037717321525,0 </t>
  </si>
  <si>
    <t xml:space="preserve">-98.31353529313118,39.91089588353,0 </t>
  </si>
  <si>
    <t xml:space="preserve">-98.31353010381335,39.91122192882798,0 </t>
  </si>
  <si>
    <t xml:space="preserve">-98.31353279550771,39.91139090216828,0 </t>
  </si>
  <si>
    <t xml:space="preserve">-98.3135333757664,39.91151568738744,0 </t>
  </si>
  <si>
    <t xml:space="preserve">-98.31353123519847,39.91155589454794,0 </t>
  </si>
  <si>
    <t>&lt;/coordinates&gt;</t>
  </si>
  <si>
    <t>&lt;/LineString&gt;</t>
  </si>
  <si>
    <t>\</t>
  </si>
  <si>
    <t xml:space="preserve"> |</t>
  </si>
  <si>
    <t>Lat</t>
  </si>
  <si>
    <t>Lon</t>
  </si>
  <si>
    <t>UTM Easting</t>
  </si>
  <si>
    <t>UTM Northing</t>
  </si>
  <si>
    <t>minimum</t>
  </si>
  <si>
    <t>maximum</t>
  </si>
  <si>
    <t>Total Points</t>
  </si>
  <si>
    <t>Points Processed</t>
  </si>
  <si>
    <t>Unprocessed Points</t>
  </si>
  <si>
    <t>Unclassified Points</t>
  </si>
  <si>
    <t>Unfinished Points</t>
  </si>
  <si>
    <t>Ground Points</t>
  </si>
  <si>
    <t>Vegetation Points</t>
  </si>
  <si>
    <t>Trial</t>
  </si>
  <si>
    <t>Grid Spacing</t>
  </si>
  <si>
    <t>Threshold</t>
  </si>
  <si>
    <t>Max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</si>
</sst>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6" formatCode="0.000000%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5" xfId="0" applyBorder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164" fontId="0" fillId="0" borderId="0" xfId="0" applyNumberFormat="1" applyAlignment="1">
      <alignment horizontal="right"/>
    </xf>
    <xf numFmtId="0" fontId="0" fillId="0" borderId="0" xfId="0" applyBorder="1" applyAlignment="1">
      <alignment horizontal="center"/>
    </xf>
    <xf numFmtId="165" fontId="0" fillId="0" borderId="2" xfId="0" applyNumberFormat="1" applyBorder="1" applyAlignment="1">
      <alignment horizontal="left" indent="1"/>
    </xf>
    <xf numFmtId="165" fontId="0" fillId="0" borderId="0" xfId="0" applyNumberFormat="1" applyBorder="1" applyAlignment="1">
      <alignment horizontal="left" indent="1"/>
    </xf>
    <xf numFmtId="165" fontId="0" fillId="0" borderId="7" xfId="0" applyNumberFormat="1" applyBorder="1" applyAlignment="1">
      <alignment horizontal="left" indent="1"/>
    </xf>
    <xf numFmtId="165" fontId="0" fillId="0" borderId="0" xfId="0" applyNumberFormat="1" applyAlignment="1">
      <alignment horizontal="left" indent="1"/>
    </xf>
    <xf numFmtId="164" fontId="0" fillId="0" borderId="2" xfId="0" applyNumberFormat="1" applyBorder="1" applyAlignment="1">
      <alignment horizontal="left" indent="1"/>
    </xf>
    <xf numFmtId="164" fontId="0" fillId="0" borderId="0" xfId="0" applyNumberFormat="1" applyBorder="1" applyAlignment="1">
      <alignment horizontal="left" indent="1"/>
    </xf>
    <xf numFmtId="164" fontId="0" fillId="0" borderId="7" xfId="0" applyNumberFormat="1" applyBorder="1" applyAlignment="1">
      <alignment horizontal="left" indent="1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166" fontId="0" fillId="0" borderId="0" xfId="0" applyNumberFormat="1"/>
    <xf numFmtId="0" fontId="4" fillId="0" borderId="0" xfId="0" applyFont="1"/>
    <xf numFmtId="166" fontId="4" fillId="0" borderId="0" xfId="0" applyNumberFormat="1" applyFont="1"/>
    <xf numFmtId="0" fontId="3" fillId="0" borderId="0" xfId="0" applyFont="1"/>
    <xf numFmtId="166" fontId="3" fillId="0" borderId="0" xfId="0" applyNumberFormat="1" applyFont="1"/>
    <xf numFmtId="0" fontId="5" fillId="0" borderId="0" xfId="0" applyFont="1"/>
    <xf numFmtId="166" fontId="5" fillId="0" borderId="0" xfId="0" applyNumberFormat="1" applyFont="1"/>
    <xf numFmtId="165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left" indent="1"/>
    </xf>
    <xf numFmtId="164" fontId="0" fillId="0" borderId="9" xfId="0" applyNumberFormat="1" applyBorder="1" applyAlignment="1">
      <alignment horizontal="left" inden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6">
    <dxf>
      <numFmt numFmtId="165" formatCode="0.0"/>
      <alignment horizontal="left" vertical="bottom" textRotation="0" wrapText="0" relativeIndent="1" justifyLastLine="0" shrinkToFit="0"/>
    </dxf>
    <dxf>
      <numFmt numFmtId="165" formatCode="0.0"/>
      <alignment horizontal="left" vertical="bottom" textRotation="0" wrapText="0" relativeIndent="1" justifyLastLine="0" shrinkToFit="0"/>
    </dxf>
    <dxf>
      <numFmt numFmtId="164" formatCode="0.00000"/>
    </dxf>
    <dxf>
      <numFmt numFmtId="164" formatCode="0.00000"/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bottom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I26:L45" totalsRowShown="0" headerRowDxfId="5" tableBorderDxfId="4">
  <tableColumns count="4">
    <tableColumn id="1" name="Lat" dataDxfId="3"/>
    <tableColumn id="2" name="Lon" dataDxfId="2"/>
    <tableColumn id="3" name="UTM Easting" dataDxfId="1"/>
    <tableColumn id="4" name="UTM Northing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6:M56"/>
  <sheetViews>
    <sheetView tabSelected="1" topLeftCell="A3" workbookViewId="0">
      <selection activeCell="A59" sqref="A3:N59"/>
    </sheetView>
  </sheetViews>
  <sheetFormatPr baseColWidth="10" defaultRowHeight="15" x14ac:dyDescent="0"/>
  <cols>
    <col min="1" max="2" width="10.83203125" style="2"/>
    <col min="3" max="3" width="13.83203125" style="17" bestFit="1" customWidth="1"/>
    <col min="4" max="4" width="13.83203125" style="2" bestFit="1" customWidth="1"/>
    <col min="5" max="5" width="10.83203125" style="2"/>
    <col min="6" max="7" width="11.5" style="2" bestFit="1" customWidth="1"/>
    <col min="8" max="8" width="13.83203125" style="22" bestFit="1" customWidth="1"/>
    <col min="9" max="9" width="11.33203125" style="2" customWidth="1"/>
    <col min="10" max="10" width="13.83203125" style="2" bestFit="1" customWidth="1"/>
    <col min="11" max="11" width="14.1640625" style="2" customWidth="1"/>
    <col min="12" max="12" width="15.6640625" style="2" customWidth="1"/>
    <col min="13" max="13" width="13.83203125" style="17" bestFit="1" customWidth="1"/>
    <col min="14" max="14" width="13.83203125" style="2" bestFit="1" customWidth="1"/>
    <col min="15" max="16384" width="10.83203125" style="2"/>
  </cols>
  <sheetData>
    <row r="6" spans="1:13">
      <c r="A6" s="12" t="s">
        <v>0</v>
      </c>
      <c r="B6" s="3">
        <v>39.920400000000001</v>
      </c>
      <c r="C6" s="14">
        <v>557531.1</v>
      </c>
      <c r="D6" s="4"/>
      <c r="E6" s="4"/>
      <c r="F6" s="4"/>
      <c r="G6" s="4"/>
      <c r="H6" s="18"/>
      <c r="I6" s="4"/>
      <c r="J6" s="4"/>
      <c r="K6" s="4"/>
      <c r="L6" s="5">
        <v>39.920400000000001</v>
      </c>
      <c r="M6" s="17">
        <v>559684.6</v>
      </c>
    </row>
    <row r="7" spans="1:13">
      <c r="A7" s="12" t="s">
        <v>1</v>
      </c>
      <c r="B7" s="6">
        <v>-98.326800000000006</v>
      </c>
      <c r="C7" s="15">
        <v>4419139.4000000004</v>
      </c>
      <c r="D7" s="7"/>
      <c r="E7" s="7"/>
      <c r="F7" s="7"/>
      <c r="G7" s="7"/>
      <c r="H7" s="19"/>
      <c r="I7" s="7"/>
      <c r="J7" s="7"/>
      <c r="K7" s="7"/>
      <c r="L7" s="8">
        <v>-98.301598999999996</v>
      </c>
      <c r="M7" s="17">
        <v>4419155.9000000004</v>
      </c>
    </row>
    <row r="8" spans="1:13">
      <c r="B8" s="6"/>
      <c r="C8" s="15"/>
      <c r="D8" s="7"/>
      <c r="E8" s="7"/>
      <c r="F8" s="7"/>
      <c r="G8" s="7"/>
      <c r="H8" s="19"/>
      <c r="I8" s="7"/>
      <c r="J8" s="7"/>
      <c r="K8" s="7"/>
      <c r="L8" s="8"/>
    </row>
    <row r="9" spans="1:13">
      <c r="B9" s="6"/>
      <c r="C9" s="15"/>
      <c r="D9" s="7"/>
      <c r="E9" s="7"/>
      <c r="F9" s="7"/>
      <c r="G9" s="7"/>
      <c r="H9" s="19"/>
      <c r="I9" s="7"/>
      <c r="J9" s="7"/>
      <c r="K9" s="7"/>
      <c r="L9" s="8"/>
    </row>
    <row r="10" spans="1:13">
      <c r="B10" s="6"/>
      <c r="C10" s="15"/>
      <c r="D10" s="7"/>
      <c r="E10" s="7"/>
      <c r="F10" s="7"/>
      <c r="G10" s="7"/>
      <c r="H10" s="19"/>
      <c r="I10" s="7"/>
      <c r="J10" s="7"/>
      <c r="K10" s="7"/>
      <c r="L10" s="8"/>
    </row>
    <row r="11" spans="1:13">
      <c r="B11" s="6"/>
      <c r="C11" s="15"/>
      <c r="D11" s="7"/>
      <c r="E11" s="7"/>
      <c r="F11" s="7"/>
      <c r="G11" s="7"/>
      <c r="H11" s="19"/>
      <c r="I11" s="7"/>
      <c r="J11" s="7"/>
      <c r="K11" s="7"/>
      <c r="L11" s="8"/>
    </row>
    <row r="12" spans="1:13">
      <c r="B12" s="6"/>
      <c r="C12" s="15"/>
      <c r="D12" s="7"/>
      <c r="E12" s="7"/>
      <c r="F12" s="7"/>
      <c r="G12" s="7"/>
      <c r="H12" s="19"/>
      <c r="I12" s="7"/>
      <c r="J12" s="7"/>
      <c r="K12" s="7"/>
      <c r="L12" s="8"/>
    </row>
    <row r="13" spans="1:13">
      <c r="B13" s="3">
        <v>39.911499999999997</v>
      </c>
      <c r="C13" s="14">
        <v>557709.4</v>
      </c>
      <c r="D13" s="4"/>
      <c r="E13" s="4"/>
      <c r="F13" s="4"/>
      <c r="G13" s="4"/>
      <c r="H13" s="18"/>
      <c r="I13" s="3">
        <v>39.907870000000003</v>
      </c>
      <c r="J13" s="14">
        <v>558748.5</v>
      </c>
      <c r="K13" s="4"/>
      <c r="L13" s="5">
        <v>39.911633000000002</v>
      </c>
      <c r="M13" s="17">
        <v>559329.9</v>
      </c>
    </row>
    <row r="14" spans="1:13">
      <c r="B14" s="6">
        <v>-98.324798000000001</v>
      </c>
      <c r="C14" s="15">
        <v>4418152.8</v>
      </c>
      <c r="D14" s="7"/>
      <c r="E14" s="7"/>
      <c r="F14" s="7"/>
      <c r="G14" s="7"/>
      <c r="H14" s="19"/>
      <c r="I14" s="6">
        <v>-98.31268</v>
      </c>
      <c r="J14" s="15">
        <v>4417757.8</v>
      </c>
      <c r="K14" s="7"/>
      <c r="L14" s="8">
        <v>-98.305839000000006</v>
      </c>
      <c r="M14" s="17">
        <v>4418179.7</v>
      </c>
    </row>
    <row r="15" spans="1:13">
      <c r="B15" s="6"/>
      <c r="C15" s="15"/>
      <c r="D15" s="7"/>
      <c r="E15" s="7"/>
      <c r="F15" s="7"/>
      <c r="G15" s="7"/>
      <c r="H15" s="19"/>
      <c r="I15" s="6"/>
      <c r="J15" s="15"/>
      <c r="K15" s="7"/>
      <c r="L15" s="8"/>
    </row>
    <row r="16" spans="1:13">
      <c r="B16" s="6"/>
      <c r="C16" s="15"/>
      <c r="D16" s="7"/>
      <c r="E16" s="7"/>
      <c r="F16" s="7"/>
      <c r="G16" s="7"/>
      <c r="H16" s="19"/>
      <c r="I16" s="6"/>
      <c r="J16" s="15"/>
      <c r="K16" s="7"/>
      <c r="L16" s="8"/>
    </row>
    <row r="17" spans="2:13">
      <c r="B17" s="6"/>
      <c r="C17" s="15"/>
      <c r="D17" s="7"/>
      <c r="E17" s="7"/>
      <c r="F17" s="7"/>
      <c r="G17" s="7"/>
      <c r="H17" s="19"/>
      <c r="I17" s="6"/>
      <c r="J17" s="15"/>
      <c r="K17" s="7"/>
      <c r="L17" s="8"/>
    </row>
    <row r="18" spans="2:13">
      <c r="B18" s="6"/>
      <c r="C18" s="15"/>
      <c r="D18" s="7"/>
      <c r="E18" s="7"/>
      <c r="F18" s="7"/>
      <c r="G18" s="7"/>
      <c r="H18" s="19"/>
      <c r="I18" s="6"/>
      <c r="J18" s="15"/>
      <c r="K18" s="7"/>
      <c r="L18" s="8"/>
    </row>
    <row r="19" spans="2:13">
      <c r="B19" s="6"/>
      <c r="C19" s="15"/>
      <c r="D19" s="7"/>
      <c r="E19" s="7"/>
      <c r="F19" s="7"/>
      <c r="G19" s="7"/>
      <c r="H19" s="19"/>
      <c r="I19" s="6"/>
      <c r="J19" s="15"/>
      <c r="K19" s="7"/>
      <c r="L19" s="8"/>
    </row>
    <row r="20" spans="2:13">
      <c r="B20" s="6"/>
      <c r="C20" s="15"/>
      <c r="D20" s="7"/>
      <c r="E20" s="7"/>
      <c r="F20" s="7"/>
      <c r="G20" s="7"/>
      <c r="H20" s="19"/>
      <c r="I20" s="6"/>
      <c r="J20" s="15"/>
      <c r="K20" s="7"/>
      <c r="L20" s="8"/>
    </row>
    <row r="21" spans="2:13">
      <c r="B21" s="6"/>
      <c r="C21" s="15"/>
      <c r="D21" s="7"/>
      <c r="E21" s="7"/>
      <c r="F21" s="7"/>
      <c r="G21" s="7"/>
      <c r="H21" s="19"/>
      <c r="I21" s="6">
        <v>39.911560000000001</v>
      </c>
      <c r="J21" s="15">
        <v>558672.69999999995</v>
      </c>
      <c r="K21" s="7"/>
      <c r="L21" s="8">
        <v>39.907846999999997</v>
      </c>
      <c r="M21" s="17">
        <v>559332.30000000005</v>
      </c>
    </row>
    <row r="22" spans="2:13">
      <c r="B22" s="11"/>
      <c r="C22" s="16"/>
      <c r="D22" s="9"/>
      <c r="E22" s="9"/>
      <c r="F22" s="9"/>
      <c r="G22" s="9"/>
      <c r="H22" s="20"/>
      <c r="I22" s="11">
        <v>-98.31353</v>
      </c>
      <c r="J22" s="16">
        <v>4418166.8</v>
      </c>
      <c r="K22" s="9"/>
      <c r="L22" s="10">
        <v>-98.305853999999997</v>
      </c>
      <c r="M22" s="17">
        <v>4417760.0999999996</v>
      </c>
    </row>
    <row r="23" spans="2:13">
      <c r="B23" s="6">
        <v>39.907944999999998</v>
      </c>
      <c r="C23" s="15">
        <v>557713.30000000005</v>
      </c>
      <c r="D23" s="7"/>
      <c r="E23" s="7"/>
      <c r="F23" s="7"/>
      <c r="G23" s="8">
        <v>39.907871999999998</v>
      </c>
      <c r="H23" s="15">
        <v>558520.19999999995</v>
      </c>
      <c r="I23" s="7" t="s">
        <v>27</v>
      </c>
      <c r="J23" s="7"/>
      <c r="K23" s="7"/>
      <c r="L23" s="8"/>
    </row>
    <row r="24" spans="2:13">
      <c r="B24" s="6">
        <v>-98.324789999999993</v>
      </c>
      <c r="C24" s="15">
        <v>4417758.8</v>
      </c>
      <c r="D24" s="7"/>
      <c r="E24" s="7"/>
      <c r="F24" s="7"/>
      <c r="G24" s="8">
        <v>-98.315347000000003</v>
      </c>
      <c r="H24" s="15">
        <v>4417756.0999999996</v>
      </c>
      <c r="I24" s="7" t="s">
        <v>28</v>
      </c>
      <c r="J24" s="7"/>
      <c r="K24" s="7"/>
      <c r="L24" s="8"/>
    </row>
    <row r="25" spans="2:13">
      <c r="B25" s="6"/>
      <c r="C25" s="15"/>
      <c r="D25" s="7"/>
      <c r="E25" s="7"/>
      <c r="F25" s="7"/>
      <c r="G25" s="8"/>
      <c r="H25" s="21"/>
      <c r="I25" t="s">
        <v>28</v>
      </c>
      <c r="J25"/>
      <c r="K25"/>
      <c r="L25" s="1"/>
      <c r="M25" s="21"/>
    </row>
    <row r="26" spans="2:13">
      <c r="B26" s="6"/>
      <c r="C26" s="15"/>
      <c r="D26" s="7"/>
      <c r="E26" s="7"/>
      <c r="F26" s="7"/>
      <c r="G26" s="8"/>
      <c r="H26" s="21"/>
      <c r="I26" s="13" t="s">
        <v>29</v>
      </c>
      <c r="J26" s="13" t="s">
        <v>30</v>
      </c>
      <c r="K26" s="13" t="s">
        <v>31</v>
      </c>
      <c r="L26" s="13" t="s">
        <v>32</v>
      </c>
      <c r="M26" s="21"/>
    </row>
    <row r="27" spans="2:13">
      <c r="B27" s="6"/>
      <c r="C27" s="15"/>
      <c r="D27" s="7"/>
      <c r="E27" s="7"/>
      <c r="F27" s="7"/>
      <c r="G27" s="8"/>
      <c r="H27" s="21"/>
      <c r="I27" s="7">
        <v>39.908069041839298</v>
      </c>
      <c r="J27" s="7">
        <v>-98.312661203035503</v>
      </c>
      <c r="K27" s="15">
        <v>558750</v>
      </c>
      <c r="L27" s="15">
        <v>4417780.0999999996</v>
      </c>
      <c r="M27" s="21"/>
    </row>
    <row r="28" spans="2:13">
      <c r="B28" s="6"/>
      <c r="C28" s="15"/>
      <c r="D28" s="7"/>
      <c r="E28" s="7"/>
      <c r="F28" s="7"/>
      <c r="G28" s="8"/>
      <c r="H28" s="21"/>
      <c r="I28" s="7">
        <v>39.908295777675797</v>
      </c>
      <c r="J28" s="7">
        <v>-98.312651071312402</v>
      </c>
      <c r="K28" s="15">
        <v>558750.6</v>
      </c>
      <c r="L28" s="15">
        <v>4417805.5999999996</v>
      </c>
      <c r="M28" s="21"/>
    </row>
    <row r="29" spans="2:13">
      <c r="B29" s="6"/>
      <c r="C29" s="15"/>
      <c r="D29" s="7"/>
      <c r="E29" s="7"/>
      <c r="F29" s="7"/>
      <c r="G29" s="8"/>
      <c r="H29" s="21"/>
      <c r="I29" s="7">
        <v>39.9084413806019</v>
      </c>
      <c r="J29" s="7">
        <v>-98.312651652742403</v>
      </c>
      <c r="K29" s="15">
        <v>558750.5</v>
      </c>
      <c r="L29" s="15">
        <v>4417821.0999999996</v>
      </c>
      <c r="M29" s="21"/>
    </row>
    <row r="30" spans="2:13">
      <c r="B30" s="6">
        <v>39.904283999999997</v>
      </c>
      <c r="C30" s="15">
        <v>57717.2</v>
      </c>
      <c r="D30" s="7"/>
      <c r="E30" s="7"/>
      <c r="F30" s="7"/>
      <c r="G30" s="8">
        <v>39.904215000000001</v>
      </c>
      <c r="H30" s="21">
        <v>558523.30000000005</v>
      </c>
      <c r="I30" s="7">
        <v>39.908611622128198</v>
      </c>
      <c r="J30" s="7">
        <v>-98.312689895166201</v>
      </c>
      <c r="K30" s="15">
        <v>558747</v>
      </c>
      <c r="L30" s="15">
        <v>4417840</v>
      </c>
      <c r="M30" s="21"/>
    </row>
    <row r="31" spans="2:13">
      <c r="B31" s="11">
        <v>-98.324779000000007</v>
      </c>
      <c r="C31" s="16">
        <v>4417351.5</v>
      </c>
      <c r="D31" s="9"/>
      <c r="E31" s="9"/>
      <c r="F31" s="9"/>
      <c r="G31" s="10">
        <v>-98.315349999999995</v>
      </c>
      <c r="H31" s="21">
        <v>4417351</v>
      </c>
      <c r="I31" s="7">
        <v>39.908727308979302</v>
      </c>
      <c r="J31" s="7">
        <v>-98.312735821171003</v>
      </c>
      <c r="K31" s="15">
        <v>558742.6</v>
      </c>
      <c r="L31" s="15">
        <v>4417853.3</v>
      </c>
      <c r="M31" s="21"/>
    </row>
    <row r="32" spans="2:13">
      <c r="B32" s="6"/>
      <c r="C32" s="15"/>
      <c r="D32" s="7"/>
      <c r="E32" s="7"/>
      <c r="F32" s="7"/>
      <c r="G32" s="7"/>
      <c r="H32" s="21"/>
      <c r="I32" s="7">
        <v>39.908895632420297</v>
      </c>
      <c r="J32" s="7">
        <v>-98.312825216482594</v>
      </c>
      <c r="K32" s="15">
        <v>558734.80000000005</v>
      </c>
      <c r="L32" s="15">
        <v>4417872.0999999996</v>
      </c>
      <c r="M32" s="21"/>
    </row>
    <row r="33" spans="2:13">
      <c r="B33" s="6"/>
      <c r="C33" s="15"/>
      <c r="D33" s="7"/>
      <c r="E33" s="7"/>
      <c r="F33" s="7"/>
      <c r="G33" s="7"/>
      <c r="H33" s="21"/>
      <c r="I33" s="7">
        <v>39.909065599373697</v>
      </c>
      <c r="J33" s="7">
        <v>-98.312965871560095</v>
      </c>
      <c r="K33" s="15">
        <v>558722.6</v>
      </c>
      <c r="L33" s="15">
        <v>4417890.8</v>
      </c>
      <c r="M33" s="21"/>
    </row>
    <row r="34" spans="2:13">
      <c r="B34" s="6"/>
      <c r="C34" s="15"/>
      <c r="D34" s="7"/>
      <c r="E34" s="7"/>
      <c r="F34" s="7"/>
      <c r="G34" s="7"/>
      <c r="H34" s="21"/>
      <c r="I34" s="7">
        <v>39.909206232627398</v>
      </c>
      <c r="J34" s="7">
        <v>-98.313094106647895</v>
      </c>
      <c r="K34" s="15">
        <v>558712.30000000005</v>
      </c>
      <c r="L34" s="15">
        <v>4417906.3</v>
      </c>
      <c r="M34" s="21"/>
    </row>
    <row r="35" spans="2:13">
      <c r="B35" s="6"/>
      <c r="C35" s="15"/>
      <c r="D35" s="7"/>
      <c r="E35" s="7"/>
      <c r="F35" s="7"/>
      <c r="G35" s="7"/>
      <c r="H35" s="21"/>
      <c r="I35" s="7">
        <v>39.909393681226703</v>
      </c>
      <c r="J35" s="7">
        <v>-98.313306837553796</v>
      </c>
      <c r="K35" s="15">
        <v>558693.30000000005</v>
      </c>
      <c r="L35" s="15">
        <v>4417926.0999999996</v>
      </c>
      <c r="M35" s="21"/>
    </row>
    <row r="36" spans="2:13">
      <c r="B36" s="6"/>
      <c r="C36" s="15"/>
      <c r="D36" s="7"/>
      <c r="E36" s="7"/>
      <c r="F36" s="7"/>
      <c r="G36" s="7"/>
      <c r="H36" s="21"/>
      <c r="I36" s="7">
        <v>39.909485426167002</v>
      </c>
      <c r="J36" s="7">
        <v>-98.313405444039105</v>
      </c>
      <c r="K36" s="15">
        <v>558684.69999999995</v>
      </c>
      <c r="L36" s="15">
        <v>4417937.2</v>
      </c>
      <c r="M36" s="21"/>
    </row>
    <row r="37" spans="2:13">
      <c r="B37" s="6"/>
      <c r="C37" s="15"/>
      <c r="D37" s="7"/>
      <c r="E37" s="7"/>
      <c r="F37" s="7"/>
      <c r="G37" s="7"/>
      <c r="H37" s="21"/>
      <c r="I37" s="7">
        <v>39.909627012329999</v>
      </c>
      <c r="J37" s="7">
        <v>-98.313539397057099</v>
      </c>
      <c r="K37" s="15">
        <v>558673.4</v>
      </c>
      <c r="L37" s="15">
        <v>4417952.5999999996</v>
      </c>
      <c r="M37" s="21"/>
    </row>
    <row r="38" spans="2:13">
      <c r="B38" s="6"/>
      <c r="C38" s="15"/>
      <c r="D38" s="7"/>
      <c r="E38" s="7"/>
      <c r="F38" s="7"/>
      <c r="G38" s="7"/>
      <c r="H38" s="21"/>
      <c r="I38" s="7">
        <v>39.909862712602902</v>
      </c>
      <c r="J38" s="7">
        <v>-98.313548055661002</v>
      </c>
      <c r="K38" s="15">
        <v>558672.4</v>
      </c>
      <c r="L38" s="15">
        <v>4417978.0999999996</v>
      </c>
      <c r="M38" s="21"/>
    </row>
    <row r="39" spans="2:13">
      <c r="B39" s="6"/>
      <c r="C39" s="15"/>
      <c r="D39" s="7"/>
      <c r="E39" s="7"/>
      <c r="F39" s="7"/>
      <c r="G39" s="7"/>
      <c r="H39" s="21"/>
      <c r="I39" s="7">
        <v>39.9101369977449</v>
      </c>
      <c r="J39" s="7">
        <v>-98.313540139894499</v>
      </c>
      <c r="K39" s="15">
        <v>558673</v>
      </c>
      <c r="L39" s="15">
        <v>4418009.2</v>
      </c>
      <c r="M39" s="21"/>
    </row>
    <row r="40" spans="2:13">
      <c r="B40" s="6"/>
      <c r="C40" s="15"/>
      <c r="D40" s="7"/>
      <c r="E40" s="7"/>
      <c r="F40" s="7"/>
      <c r="G40" s="7"/>
      <c r="H40" s="21"/>
      <c r="I40" s="7">
        <v>39.910377173215203</v>
      </c>
      <c r="J40" s="7">
        <v>-98.3135358147902</v>
      </c>
      <c r="K40" s="15">
        <v>558672.80000000005</v>
      </c>
      <c r="L40" s="15">
        <v>4418035.9000000004</v>
      </c>
      <c r="M40" s="21"/>
    </row>
    <row r="41" spans="2:13">
      <c r="B41" s="6"/>
      <c r="C41" s="15"/>
      <c r="D41" s="7"/>
      <c r="E41" s="7"/>
      <c r="F41" s="7"/>
      <c r="G41" s="7"/>
      <c r="H41" s="21"/>
      <c r="I41" s="7">
        <v>39.910895883530003</v>
      </c>
      <c r="J41" s="7">
        <v>-98.313535293131096</v>
      </c>
      <c r="K41" s="15">
        <v>558672.4</v>
      </c>
      <c r="L41" s="15">
        <v>4418093.5999999996</v>
      </c>
      <c r="M41" s="21"/>
    </row>
    <row r="42" spans="2:13">
      <c r="B42" s="6"/>
      <c r="C42" s="15"/>
      <c r="D42" s="7"/>
      <c r="E42" s="7"/>
      <c r="F42" s="7"/>
      <c r="G42" s="7"/>
      <c r="H42" s="21"/>
      <c r="I42" s="7">
        <v>39.911221928827899</v>
      </c>
      <c r="J42" s="7">
        <v>-98.313530103813306</v>
      </c>
      <c r="K42" s="15">
        <v>558672.9</v>
      </c>
      <c r="L42" s="15">
        <v>4418129.0999999996</v>
      </c>
      <c r="M42" s="21"/>
    </row>
    <row r="43" spans="2:13">
      <c r="B43" s="6"/>
      <c r="C43" s="15"/>
      <c r="D43" s="7"/>
      <c r="E43" s="7"/>
      <c r="F43" s="7"/>
      <c r="G43" s="7"/>
      <c r="H43" s="21"/>
      <c r="I43" s="7">
        <v>39.911390902168201</v>
      </c>
      <c r="J43" s="7">
        <v>-98.313532795507697</v>
      </c>
      <c r="K43" s="15">
        <v>558682.19999999995</v>
      </c>
      <c r="L43" s="15">
        <v>4416927.0999999996</v>
      </c>
      <c r="M43" s="21"/>
    </row>
    <row r="44" spans="2:13">
      <c r="B44" s="6"/>
      <c r="C44" s="15"/>
      <c r="D44" s="7"/>
      <c r="E44" s="7"/>
      <c r="F44" s="7"/>
      <c r="G44" s="7"/>
      <c r="H44" s="21"/>
      <c r="I44" s="7">
        <v>39.9115156873874</v>
      </c>
      <c r="J44" s="7">
        <v>-98.313533375766397</v>
      </c>
      <c r="K44" s="15">
        <v>558672.69999999995</v>
      </c>
      <c r="L44" s="15">
        <v>4418162.4000000004</v>
      </c>
      <c r="M44" s="21"/>
    </row>
    <row r="45" spans="2:13">
      <c r="B45" s="6"/>
      <c r="C45" s="15"/>
      <c r="D45" s="7"/>
      <c r="E45" s="7"/>
      <c r="F45" s="7"/>
      <c r="G45" s="7"/>
      <c r="H45" s="21"/>
      <c r="I45" s="7">
        <v>39.911555894547902</v>
      </c>
      <c r="J45" s="7">
        <v>-98.313531235198397</v>
      </c>
      <c r="K45" s="15">
        <v>558672.69999999995</v>
      </c>
      <c r="L45" s="15">
        <v>4418166.8</v>
      </c>
      <c r="M45" s="21"/>
    </row>
    <row r="46" spans="2:13">
      <c r="B46" s="6"/>
      <c r="C46" s="15"/>
      <c r="D46" s="7"/>
      <c r="E46" s="7"/>
      <c r="F46" s="7"/>
      <c r="G46" s="7"/>
      <c r="H46" s="21"/>
      <c r="I46"/>
      <c r="J46"/>
      <c r="K46"/>
      <c r="L46" s="1"/>
      <c r="M46" s="21"/>
    </row>
    <row r="47" spans="2:13">
      <c r="B47" s="6"/>
      <c r="C47" s="15"/>
      <c r="D47" s="7"/>
      <c r="E47" s="7"/>
      <c r="F47" s="7"/>
      <c r="G47" s="7"/>
      <c r="H47" s="19"/>
      <c r="I47" s="7"/>
      <c r="J47" s="7"/>
      <c r="K47" s="7"/>
      <c r="L47" s="8"/>
    </row>
    <row r="48" spans="2:13">
      <c r="B48" s="6"/>
      <c r="C48" s="15"/>
      <c r="D48" s="7"/>
      <c r="E48" s="7"/>
      <c r="F48" s="7"/>
      <c r="G48" s="7"/>
      <c r="H48" s="19"/>
      <c r="I48" s="7"/>
      <c r="J48" s="7"/>
      <c r="K48" s="7"/>
      <c r="L48" s="8"/>
    </row>
    <row r="49" spans="2:13">
      <c r="B49" s="6"/>
      <c r="C49" s="15"/>
      <c r="D49" s="7"/>
      <c r="E49" s="7"/>
      <c r="F49" s="7"/>
      <c r="G49" s="7"/>
      <c r="H49" s="19"/>
      <c r="I49" s="7"/>
      <c r="J49" s="7"/>
      <c r="K49" s="7"/>
      <c r="L49" s="8"/>
    </row>
    <row r="50" spans="2:13">
      <c r="B50" s="6">
        <v>39.898800000000001</v>
      </c>
      <c r="C50" s="15">
        <v>557549.1</v>
      </c>
      <c r="D50" s="7"/>
      <c r="E50" s="7"/>
      <c r="F50" s="7"/>
      <c r="G50" s="7"/>
      <c r="H50" s="19"/>
      <c r="I50" s="7"/>
      <c r="J50" s="7"/>
      <c r="K50" s="7"/>
      <c r="L50" s="8">
        <v>39.898800000000001</v>
      </c>
      <c r="M50" s="17">
        <v>559703.4</v>
      </c>
    </row>
    <row r="51" spans="2:13">
      <c r="B51" s="11">
        <v>-98.326800000000006</v>
      </c>
      <c r="C51" s="16">
        <v>4416742</v>
      </c>
      <c r="D51" s="9"/>
      <c r="E51" s="9"/>
      <c r="F51" s="9"/>
      <c r="G51" s="9"/>
      <c r="H51" s="20"/>
      <c r="I51" s="9"/>
      <c r="J51" s="9"/>
      <c r="K51" s="9"/>
      <c r="L51" s="10">
        <f>-98.301599</f>
        <v>-98.301598999999996</v>
      </c>
      <c r="M51" s="17">
        <v>4416758.5</v>
      </c>
    </row>
    <row r="54" spans="2:13">
      <c r="C54" s="30" t="s">
        <v>33</v>
      </c>
      <c r="D54" s="31" t="s">
        <v>34</v>
      </c>
      <c r="F54" s="30" t="s">
        <v>33</v>
      </c>
      <c r="G54" s="31" t="s">
        <v>34</v>
      </c>
    </row>
    <row r="55" spans="2:13">
      <c r="C55" s="32">
        <f>MIN(C6,M6,C50,C13,M13,M50)</f>
        <v>557531.1</v>
      </c>
      <c r="D55" s="32">
        <f>MAX(C6,M6,C30,C13,M13,M50)</f>
        <v>559703.4</v>
      </c>
      <c r="F55" s="33">
        <f>MIN(B50,L50,L6,B6)</f>
        <v>39.898800000000001</v>
      </c>
      <c r="G55" s="33">
        <f>MAX(B50,B6,L6,L50)</f>
        <v>39.920400000000001</v>
      </c>
    </row>
    <row r="56" spans="2:13">
      <c r="C56" s="32">
        <f>MIN(C7,M7,C51,C14,M14,M51)</f>
        <v>4416742</v>
      </c>
      <c r="D56" s="32">
        <f>MAX(C7,M7,C31,C14,M14,M51)</f>
        <v>4419155.9000000004</v>
      </c>
      <c r="F56" s="33">
        <f>MIN(B51,L51,L7,B7)</f>
        <v>-98.326800000000006</v>
      </c>
      <c r="G56" s="33">
        <f>MAX(B51,B7,L7,L51)</f>
        <v>-98.301598999999996</v>
      </c>
    </row>
  </sheetData>
  <phoneticPr fontId="6" type="noConversion"/>
  <pageMargins left="0.75" right="0.75" top="1" bottom="1" header="0.5" footer="0.5"/>
  <pageSetup scale="54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4" sqref="H4:J23"/>
    </sheetView>
  </sheetViews>
  <sheetFormatPr baseColWidth="10" defaultRowHeight="15" x14ac:dyDescent="0"/>
  <sheetData>
    <row r="1" spans="1:10">
      <c r="A1" s="2" t="s">
        <v>2</v>
      </c>
      <c r="B1" s="2"/>
      <c r="C1" s="2"/>
      <c r="D1" s="2"/>
      <c r="E1" s="2"/>
      <c r="F1" s="2"/>
    </row>
    <row r="2" spans="1:10">
      <c r="A2" s="2"/>
      <c r="B2" s="2" t="s">
        <v>3</v>
      </c>
      <c r="C2" s="2"/>
      <c r="D2" s="2"/>
      <c r="E2" s="2"/>
      <c r="F2" s="2"/>
    </row>
    <row r="3" spans="1:10">
      <c r="A3" s="2"/>
      <c r="B3" s="2" t="s">
        <v>4</v>
      </c>
      <c r="C3" s="2"/>
      <c r="D3" s="2"/>
      <c r="E3" s="2"/>
      <c r="F3" s="2"/>
    </row>
    <row r="4" spans="1:10">
      <c r="A4" s="2"/>
      <c r="B4" s="2"/>
      <c r="C4" s="2" t="s">
        <v>5</v>
      </c>
      <c r="D4" s="2"/>
      <c r="E4" s="2"/>
      <c r="F4" s="2"/>
      <c r="H4" s="2">
        <v>-98.312678500225303</v>
      </c>
      <c r="I4" s="2">
        <v>39.907865010574497</v>
      </c>
      <c r="J4" s="2">
        <v>0</v>
      </c>
    </row>
    <row r="5" spans="1:10">
      <c r="A5" s="2"/>
      <c r="B5" s="2"/>
      <c r="C5" s="2" t="s">
        <v>6</v>
      </c>
      <c r="D5" s="2"/>
      <c r="E5" s="2"/>
      <c r="F5" s="2"/>
      <c r="H5" s="2">
        <v>-98.312661203035503</v>
      </c>
      <c r="I5" s="2">
        <v>39.908069041839298</v>
      </c>
      <c r="J5" s="2">
        <v>0</v>
      </c>
    </row>
    <row r="6" spans="1:10">
      <c r="A6" s="2"/>
      <c r="B6" s="2"/>
      <c r="C6" s="2" t="s">
        <v>7</v>
      </c>
      <c r="D6" s="2"/>
      <c r="E6" s="2"/>
      <c r="F6" s="2"/>
      <c r="H6" s="2">
        <v>-98.312651071312402</v>
      </c>
      <c r="I6" s="2">
        <v>39.908295777675797</v>
      </c>
      <c r="J6" s="2">
        <v>0</v>
      </c>
    </row>
    <row r="7" spans="1:10">
      <c r="A7" s="2"/>
      <c r="B7" s="2"/>
      <c r="C7" s="2" t="s">
        <v>8</v>
      </c>
      <c r="D7" s="2"/>
      <c r="E7" s="2"/>
      <c r="F7" s="2"/>
      <c r="H7" s="2">
        <v>-98.312651652742403</v>
      </c>
      <c r="I7" s="2">
        <v>39.9084413806019</v>
      </c>
      <c r="J7" s="2">
        <v>0</v>
      </c>
    </row>
    <row r="8" spans="1:10">
      <c r="A8" s="2"/>
      <c r="B8" s="2"/>
      <c r="C8" s="2" t="s">
        <v>9</v>
      </c>
      <c r="D8" s="2"/>
      <c r="E8" s="2"/>
      <c r="F8" s="2"/>
      <c r="H8" s="2">
        <v>-98.312689895166201</v>
      </c>
      <c r="I8" s="2">
        <v>39.908611622128198</v>
      </c>
      <c r="J8" s="2">
        <v>0</v>
      </c>
    </row>
    <row r="9" spans="1:10">
      <c r="A9" s="2"/>
      <c r="B9" s="2"/>
      <c r="C9" s="2" t="s">
        <v>10</v>
      </c>
      <c r="D9" s="2"/>
      <c r="E9" s="2"/>
      <c r="F9" s="2"/>
      <c r="H9" s="2">
        <v>-98.312735821171003</v>
      </c>
      <c r="I9" s="2">
        <v>39.908727308979302</v>
      </c>
      <c r="J9" s="2">
        <v>0</v>
      </c>
    </row>
    <row r="10" spans="1:10">
      <c r="A10" s="2"/>
      <c r="B10" s="2"/>
      <c r="C10" s="2" t="s">
        <v>11</v>
      </c>
      <c r="D10" s="2"/>
      <c r="E10" s="2"/>
      <c r="F10" s="2"/>
      <c r="H10" s="2">
        <v>-98.312825216482594</v>
      </c>
      <c r="I10" s="2">
        <v>39.908895632420297</v>
      </c>
      <c r="J10" s="2">
        <v>0</v>
      </c>
    </row>
    <row r="11" spans="1:10">
      <c r="A11" s="2"/>
      <c r="B11" s="2"/>
      <c r="C11" s="2" t="s">
        <v>12</v>
      </c>
      <c r="D11" s="2"/>
      <c r="E11" s="2"/>
      <c r="F11" s="2"/>
      <c r="H11" s="2">
        <v>-98.312965871560095</v>
      </c>
      <c r="I11" s="2">
        <v>39.909065599373697</v>
      </c>
      <c r="J11" s="2">
        <v>0</v>
      </c>
    </row>
    <row r="12" spans="1:10">
      <c r="A12" s="2"/>
      <c r="B12" s="2"/>
      <c r="C12" s="2" t="s">
        <v>13</v>
      </c>
      <c r="D12" s="2"/>
      <c r="E12" s="2"/>
      <c r="F12" s="2"/>
      <c r="H12" s="2">
        <v>-98.313094106647895</v>
      </c>
      <c r="I12" s="2">
        <v>39.909206232627398</v>
      </c>
      <c r="J12" s="2">
        <v>0</v>
      </c>
    </row>
    <row r="13" spans="1:10">
      <c r="A13" s="2"/>
      <c r="B13" s="2"/>
      <c r="C13" s="2" t="s">
        <v>14</v>
      </c>
      <c r="D13" s="2"/>
      <c r="E13" s="2"/>
      <c r="F13" s="2"/>
      <c r="H13" s="2">
        <v>-98.313306837553796</v>
      </c>
      <c r="I13" s="2">
        <v>39.909393681226703</v>
      </c>
      <c r="J13" s="2">
        <v>0</v>
      </c>
    </row>
    <row r="14" spans="1:10">
      <c r="A14" s="2"/>
      <c r="B14" s="2"/>
      <c r="C14" s="2" t="s">
        <v>15</v>
      </c>
      <c r="D14" s="2"/>
      <c r="E14" s="2"/>
      <c r="F14" s="2"/>
      <c r="H14" s="2">
        <v>-98.313405444039105</v>
      </c>
      <c r="I14" s="2">
        <v>39.909485426167002</v>
      </c>
      <c r="J14" s="2">
        <v>0</v>
      </c>
    </row>
    <row r="15" spans="1:10">
      <c r="A15" s="2"/>
      <c r="B15" s="2"/>
      <c r="C15" s="2" t="s">
        <v>16</v>
      </c>
      <c r="D15" s="2"/>
      <c r="E15" s="2"/>
      <c r="F15" s="2"/>
      <c r="H15" s="2">
        <v>-98.313539397057099</v>
      </c>
      <c r="I15" s="2">
        <v>39.909627012329999</v>
      </c>
      <c r="J15" s="2">
        <v>0</v>
      </c>
    </row>
    <row r="16" spans="1:10">
      <c r="A16" s="2"/>
      <c r="B16" s="2"/>
      <c r="C16" s="2" t="s">
        <v>17</v>
      </c>
      <c r="D16" s="2"/>
      <c r="E16" s="2"/>
      <c r="F16" s="2"/>
      <c r="H16" s="2">
        <v>-98.313548055661002</v>
      </c>
      <c r="I16" s="2">
        <v>39.909862712602902</v>
      </c>
      <c r="J16" s="2">
        <v>0</v>
      </c>
    </row>
    <row r="17" spans="1:10">
      <c r="A17" s="2"/>
      <c r="B17" s="2"/>
      <c r="C17" s="2" t="s">
        <v>18</v>
      </c>
      <c r="D17" s="2"/>
      <c r="E17" s="2"/>
      <c r="F17" s="2"/>
      <c r="H17" s="2">
        <v>-98.313540139894499</v>
      </c>
      <c r="I17" s="2">
        <v>39.9101369977449</v>
      </c>
      <c r="J17" s="2">
        <v>0</v>
      </c>
    </row>
    <row r="18" spans="1:10">
      <c r="A18" s="2"/>
      <c r="B18" s="2"/>
      <c r="C18" s="2" t="s">
        <v>19</v>
      </c>
      <c r="D18" s="2"/>
      <c r="E18" s="2"/>
      <c r="F18" s="2"/>
      <c r="H18" s="2">
        <v>-98.3135358147902</v>
      </c>
      <c r="I18" s="2">
        <v>39.910377173215203</v>
      </c>
      <c r="J18" s="2">
        <v>0</v>
      </c>
    </row>
    <row r="19" spans="1:10">
      <c r="A19" s="2"/>
      <c r="B19" s="2"/>
      <c r="C19" s="2" t="s">
        <v>20</v>
      </c>
      <c r="D19" s="2"/>
      <c r="E19" s="2"/>
      <c r="F19" s="2"/>
      <c r="H19" s="2">
        <v>-98.313535293131096</v>
      </c>
      <c r="I19" s="2">
        <v>39.910895883530003</v>
      </c>
      <c r="J19" s="2">
        <v>0</v>
      </c>
    </row>
    <row r="20" spans="1:10">
      <c r="A20" s="2"/>
      <c r="B20" s="2"/>
      <c r="C20" s="2" t="s">
        <v>21</v>
      </c>
      <c r="D20" s="2"/>
      <c r="E20" s="2"/>
      <c r="F20" s="2"/>
      <c r="H20" s="2">
        <v>-98.313530103813306</v>
      </c>
      <c r="I20" s="2">
        <v>39.911221928827899</v>
      </c>
      <c r="J20" s="2">
        <v>0</v>
      </c>
    </row>
    <row r="21" spans="1:10">
      <c r="A21" s="2"/>
      <c r="B21" s="2"/>
      <c r="C21" s="2" t="s">
        <v>22</v>
      </c>
      <c r="D21" s="2"/>
      <c r="E21" s="2"/>
      <c r="F21" s="2"/>
      <c r="H21" s="2">
        <v>-98.313532795507697</v>
      </c>
      <c r="I21" s="2">
        <v>39.911390902168201</v>
      </c>
      <c r="J21" s="2">
        <v>0</v>
      </c>
    </row>
    <row r="22" spans="1:10">
      <c r="A22" s="2"/>
      <c r="B22" s="2"/>
      <c r="C22" s="2" t="s">
        <v>23</v>
      </c>
      <c r="D22" s="2"/>
      <c r="E22" s="2"/>
      <c r="F22" s="2"/>
      <c r="H22" s="2">
        <v>-98.313533375766397</v>
      </c>
      <c r="I22" s="2">
        <v>39.9115156873874</v>
      </c>
      <c r="J22" s="2">
        <v>0</v>
      </c>
    </row>
    <row r="23" spans="1:10">
      <c r="A23" s="2"/>
      <c r="B23" s="2"/>
      <c r="C23" s="2" t="s">
        <v>24</v>
      </c>
      <c r="D23" s="2"/>
      <c r="E23" s="2"/>
      <c r="F23" s="2"/>
      <c r="H23" s="2">
        <v>-98.313531235198397</v>
      </c>
      <c r="I23" s="2">
        <v>39.911555894547902</v>
      </c>
      <c r="J23" s="2">
        <v>0</v>
      </c>
    </row>
    <row r="24" spans="1:10">
      <c r="A24" s="2"/>
      <c r="B24" s="2" t="s">
        <v>25</v>
      </c>
      <c r="C24" s="2"/>
      <c r="D24" s="2"/>
      <c r="E24" s="2"/>
      <c r="F24" s="2"/>
    </row>
    <row r="25" spans="1:10">
      <c r="A25" s="2" t="s">
        <v>26</v>
      </c>
      <c r="B25" s="2"/>
      <c r="C25" s="2"/>
      <c r="D25" s="2"/>
      <c r="E25" s="2"/>
      <c r="F2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sqref="A1:C102"/>
    </sheetView>
  </sheetViews>
  <sheetFormatPr baseColWidth="10" defaultRowHeight="15" x14ac:dyDescent="0"/>
  <cols>
    <col min="1" max="1" width="17.33203125" bestFit="1" customWidth="1"/>
    <col min="3" max="3" width="11.33203125" style="23" bestFit="1" customWidth="1"/>
  </cols>
  <sheetData>
    <row r="1" spans="1:3" s="26" customFormat="1">
      <c r="A1" s="26" t="s">
        <v>42</v>
      </c>
      <c r="B1" s="26">
        <v>1</v>
      </c>
      <c r="C1" s="27"/>
    </row>
    <row r="2" spans="1:3">
      <c r="A2" t="s">
        <v>43</v>
      </c>
      <c r="B2">
        <v>7</v>
      </c>
    </row>
    <row r="3" spans="1:3">
      <c r="A3" t="s">
        <v>44</v>
      </c>
      <c r="B3">
        <v>0.01</v>
      </c>
    </row>
    <row r="4" spans="1:3">
      <c r="A4" t="s">
        <v>45</v>
      </c>
      <c r="B4">
        <v>30</v>
      </c>
    </row>
    <row r="5" spans="1:3">
      <c r="A5" t="s">
        <v>35</v>
      </c>
      <c r="B5">
        <v>5000762</v>
      </c>
    </row>
    <row r="6" spans="1:3">
      <c r="A6" t="s">
        <v>36</v>
      </c>
      <c r="B6">
        <v>4837434</v>
      </c>
      <c r="C6" s="23">
        <f>B6/B5</f>
        <v>0.96733937747887222</v>
      </c>
    </row>
    <row r="7" spans="1:3">
      <c r="A7" t="s">
        <v>37</v>
      </c>
      <c r="B7">
        <v>0</v>
      </c>
      <c r="C7" s="23">
        <f>B7/B5</f>
        <v>0</v>
      </c>
    </row>
    <row r="8" spans="1:3">
      <c r="A8" t="s">
        <v>38</v>
      </c>
      <c r="B8">
        <v>162376</v>
      </c>
      <c r="C8" s="23">
        <f>B8/$B$5</f>
        <v>3.2470251533666269E-2</v>
      </c>
    </row>
    <row r="9" spans="1:3">
      <c r="A9" t="s">
        <v>39</v>
      </c>
      <c r="B9">
        <v>1183</v>
      </c>
      <c r="C9" s="23">
        <f>B9/$B$5</f>
        <v>2.3656394765437746E-4</v>
      </c>
    </row>
    <row r="10" spans="1:3">
      <c r="A10" t="s">
        <v>40</v>
      </c>
      <c r="B10">
        <v>1041017</v>
      </c>
      <c r="C10" s="23">
        <f>B10/$B$5</f>
        <v>0.20817167463678535</v>
      </c>
    </row>
    <row r="11" spans="1:3">
      <c r="A11" t="s">
        <v>41</v>
      </c>
      <c r="B11">
        <v>3795386</v>
      </c>
      <c r="C11" s="23">
        <f>B11/$B$5</f>
        <v>0.75896153426217849</v>
      </c>
    </row>
    <row r="14" spans="1:3" s="26" customFormat="1">
      <c r="A14" s="26" t="s">
        <v>42</v>
      </c>
      <c r="B14" s="26">
        <v>2</v>
      </c>
      <c r="C14" s="27"/>
    </row>
    <row r="15" spans="1:3">
      <c r="A15" t="s">
        <v>43</v>
      </c>
      <c r="B15">
        <v>5</v>
      </c>
    </row>
    <row r="16" spans="1:3">
      <c r="A16" t="s">
        <v>44</v>
      </c>
      <c r="B16">
        <v>0</v>
      </c>
    </row>
    <row r="17" spans="1:3">
      <c r="A17" t="s">
        <v>45</v>
      </c>
      <c r="B17">
        <v>30</v>
      </c>
    </row>
    <row r="18" spans="1:3">
      <c r="A18" t="s">
        <v>35</v>
      </c>
      <c r="B18">
        <v>5000762</v>
      </c>
    </row>
    <row r="19" spans="1:3">
      <c r="A19" t="s">
        <v>36</v>
      </c>
      <c r="B19">
        <v>4837434</v>
      </c>
      <c r="C19" s="23">
        <f>B19/B18</f>
        <v>0.96733937747887222</v>
      </c>
    </row>
    <row r="20" spans="1:3">
      <c r="A20" t="s">
        <v>37</v>
      </c>
      <c r="B20">
        <v>0</v>
      </c>
      <c r="C20" s="23">
        <f>B20/B18</f>
        <v>0</v>
      </c>
    </row>
    <row r="21" spans="1:3">
      <c r="A21" t="s">
        <v>38</v>
      </c>
      <c r="B21">
        <v>162010</v>
      </c>
      <c r="C21" s="23">
        <f>B21/$B$5</f>
        <v>3.2397062687646402E-2</v>
      </c>
    </row>
    <row r="22" spans="1:3">
      <c r="A22" t="s">
        <v>39</v>
      </c>
      <c r="B22">
        <v>783</v>
      </c>
      <c r="C22" s="23">
        <f>B22/$B$5</f>
        <v>1.565761377965998E-4</v>
      </c>
    </row>
    <row r="23" spans="1:3">
      <c r="A23" t="s">
        <v>40</v>
      </c>
      <c r="B23">
        <v>1037660</v>
      </c>
      <c r="C23" s="23">
        <f>B23/$B$5</f>
        <v>0.20750037694255397</v>
      </c>
    </row>
    <row r="24" spans="1:3">
      <c r="A24" t="s">
        <v>41</v>
      </c>
      <c r="B24">
        <v>3799109</v>
      </c>
      <c r="C24" s="23">
        <f>B24/$B$5</f>
        <v>0.75970602080242966</v>
      </c>
    </row>
    <row r="27" spans="1:3" s="26" customFormat="1">
      <c r="A27" s="26" t="s">
        <v>42</v>
      </c>
      <c r="B27" s="26">
        <v>3</v>
      </c>
      <c r="C27" s="27"/>
    </row>
    <row r="28" spans="1:3">
      <c r="A28" s="24" t="s">
        <v>43</v>
      </c>
      <c r="B28" s="24">
        <v>6</v>
      </c>
      <c r="C28" s="25"/>
    </row>
    <row r="29" spans="1:3">
      <c r="A29" s="24" t="s">
        <v>44</v>
      </c>
      <c r="B29" s="24">
        <v>0.5</v>
      </c>
      <c r="C29" s="25"/>
    </row>
    <row r="30" spans="1:3">
      <c r="A30" s="24" t="s">
        <v>45</v>
      </c>
      <c r="B30" s="24">
        <v>60</v>
      </c>
      <c r="C30" s="25"/>
    </row>
    <row r="31" spans="1:3">
      <c r="A31" t="s">
        <v>35</v>
      </c>
      <c r="B31">
        <v>5000762</v>
      </c>
    </row>
    <row r="32" spans="1:3">
      <c r="A32" t="s">
        <v>36</v>
      </c>
      <c r="B32">
        <v>4837434</v>
      </c>
      <c r="C32" s="23">
        <f>B32/B31</f>
        <v>0.96733937747887222</v>
      </c>
    </row>
    <row r="33" spans="1:3">
      <c r="A33" t="s">
        <v>37</v>
      </c>
      <c r="B33">
        <v>0</v>
      </c>
      <c r="C33" s="23">
        <f>B33/B31</f>
        <v>0</v>
      </c>
    </row>
    <row r="34" spans="1:3">
      <c r="A34" t="s">
        <v>38</v>
      </c>
      <c r="B34">
        <v>161872</v>
      </c>
      <c r="C34" s="23">
        <f>B34/$B$5</f>
        <v>3.236946689324547E-2</v>
      </c>
    </row>
    <row r="35" spans="1:3">
      <c r="A35" t="s">
        <v>39</v>
      </c>
      <c r="B35">
        <v>707</v>
      </c>
      <c r="C35" s="23">
        <f>B35/$B$5</f>
        <v>1.4137845392362205E-4</v>
      </c>
    </row>
    <row r="36" spans="1:3">
      <c r="A36" t="s">
        <v>40</v>
      </c>
      <c r="B36">
        <v>4499985</v>
      </c>
      <c r="C36" s="23">
        <f>B36/$B$5</f>
        <v>0.89985986135712914</v>
      </c>
    </row>
    <row r="37" spans="1:3">
      <c r="A37" t="s">
        <v>41</v>
      </c>
      <c r="B37">
        <v>336922</v>
      </c>
      <c r="C37" s="23">
        <f>B37/$B$5</f>
        <v>6.7374132182255422E-2</v>
      </c>
    </row>
    <row r="40" spans="1:3">
      <c r="A40" s="26" t="s">
        <v>42</v>
      </c>
      <c r="B40" s="26">
        <v>4</v>
      </c>
      <c r="C40" s="27"/>
    </row>
    <row r="41" spans="1:3">
      <c r="A41" s="24" t="s">
        <v>43</v>
      </c>
      <c r="B41" s="24">
        <v>6</v>
      </c>
      <c r="C41" s="25"/>
    </row>
    <row r="42" spans="1:3">
      <c r="A42" s="24" t="s">
        <v>44</v>
      </c>
      <c r="B42" s="24">
        <v>0.25</v>
      </c>
      <c r="C42" s="25"/>
    </row>
    <row r="43" spans="1:3">
      <c r="A43" s="24" t="s">
        <v>45</v>
      </c>
      <c r="B43" s="24">
        <v>60</v>
      </c>
      <c r="C43" s="25"/>
    </row>
    <row r="44" spans="1:3">
      <c r="A44" t="s">
        <v>35</v>
      </c>
      <c r="B44">
        <v>5000762</v>
      </c>
    </row>
    <row r="45" spans="1:3">
      <c r="A45" t="s">
        <v>36</v>
      </c>
      <c r="B45">
        <v>4837434</v>
      </c>
      <c r="C45" s="23">
        <f>B45/B44</f>
        <v>0.96733937747887222</v>
      </c>
    </row>
    <row r="46" spans="1:3">
      <c r="A46" t="s">
        <v>37</v>
      </c>
      <c r="B46">
        <v>0</v>
      </c>
      <c r="C46" s="23">
        <f>B46/B44</f>
        <v>0</v>
      </c>
    </row>
    <row r="47" spans="1:3">
      <c r="A47" t="s">
        <v>38</v>
      </c>
      <c r="B47">
        <v>161822</v>
      </c>
      <c r="C47" s="23">
        <f>B47/$B$5</f>
        <v>3.2359468417013246E-2</v>
      </c>
    </row>
    <row r="48" spans="1:3">
      <c r="A48" t="s">
        <v>39</v>
      </c>
      <c r="B48">
        <v>599</v>
      </c>
      <c r="C48" s="23">
        <f>B48/$B$5</f>
        <v>1.1978174526202207E-4</v>
      </c>
    </row>
    <row r="49" spans="1:3">
      <c r="A49" t="s">
        <v>40</v>
      </c>
      <c r="B49">
        <v>4192955</v>
      </c>
      <c r="C49" s="23">
        <f>B49/$B$5</f>
        <v>0.83846321820554548</v>
      </c>
    </row>
    <row r="50" spans="1:3">
      <c r="A50" t="s">
        <v>41</v>
      </c>
      <c r="B50">
        <v>644002</v>
      </c>
      <c r="C50" s="23">
        <f>B50/$B$5</f>
        <v>0.12878077381007136</v>
      </c>
    </row>
    <row r="53" spans="1:3">
      <c r="A53" s="26" t="s">
        <v>42</v>
      </c>
      <c r="B53" s="26">
        <v>5</v>
      </c>
      <c r="C53" s="27"/>
    </row>
    <row r="54" spans="1:3">
      <c r="A54" s="24" t="s">
        <v>43</v>
      </c>
      <c r="B54" s="24">
        <v>6</v>
      </c>
      <c r="C54" s="25"/>
    </row>
    <row r="55" spans="1:3">
      <c r="A55" s="24" t="s">
        <v>44</v>
      </c>
      <c r="B55" s="24">
        <v>0.15</v>
      </c>
      <c r="C55" s="25"/>
    </row>
    <row r="56" spans="1:3">
      <c r="A56" s="24" t="s">
        <v>45</v>
      </c>
      <c r="B56" s="24">
        <v>100</v>
      </c>
      <c r="C56" s="25"/>
    </row>
    <row r="57" spans="1:3">
      <c r="A57" t="s">
        <v>35</v>
      </c>
      <c r="B57">
        <v>5000762</v>
      </c>
    </row>
    <row r="58" spans="1:3">
      <c r="A58" t="s">
        <v>36</v>
      </c>
      <c r="B58">
        <v>4837434</v>
      </c>
      <c r="C58" s="23">
        <f>B58/B57</f>
        <v>0.96733937747887222</v>
      </c>
    </row>
    <row r="59" spans="1:3">
      <c r="A59" t="s">
        <v>37</v>
      </c>
      <c r="B59">
        <v>0</v>
      </c>
      <c r="C59" s="23">
        <f>B59/B57</f>
        <v>0</v>
      </c>
    </row>
    <row r="60" spans="1:3">
      <c r="A60" t="s">
        <v>38</v>
      </c>
      <c r="B60">
        <v>161705</v>
      </c>
      <c r="C60" s="23">
        <f>B60/$B$5</f>
        <v>3.2336071982629846E-2</v>
      </c>
    </row>
    <row r="61" spans="1:3">
      <c r="A61" t="s">
        <v>39</v>
      </c>
      <c r="B61">
        <v>474</v>
      </c>
      <c r="C61" s="23">
        <f>B61/$B$5</f>
        <v>9.4785554681466551E-5</v>
      </c>
    </row>
    <row r="62" spans="1:3">
      <c r="A62" t="s">
        <v>40</v>
      </c>
      <c r="B62">
        <v>3669004</v>
      </c>
      <c r="C62" s="23">
        <f>B62/$B$5</f>
        <v>0.73368898579856434</v>
      </c>
    </row>
    <row r="63" spans="1:3">
      <c r="A63" t="s">
        <v>41</v>
      </c>
      <c r="B63">
        <v>1168069</v>
      </c>
      <c r="C63" s="23">
        <f>B63/$B$5</f>
        <v>0.23357820268191129</v>
      </c>
    </row>
    <row r="66" spans="1:3">
      <c r="A66" s="26" t="s">
        <v>42</v>
      </c>
      <c r="B66" s="26">
        <v>6</v>
      </c>
      <c r="C66" s="27"/>
    </row>
    <row r="67" spans="1:3">
      <c r="A67" s="24" t="s">
        <v>43</v>
      </c>
      <c r="B67" s="24">
        <v>6</v>
      </c>
      <c r="C67" s="25"/>
    </row>
    <row r="68" spans="1:3">
      <c r="A68" s="24" t="s">
        <v>44</v>
      </c>
      <c r="B68" s="24">
        <v>0.1</v>
      </c>
      <c r="C68" s="25"/>
    </row>
    <row r="69" spans="1:3">
      <c r="A69" s="24" t="s">
        <v>45</v>
      </c>
      <c r="B69" s="24">
        <v>200</v>
      </c>
      <c r="C69" s="25"/>
    </row>
    <row r="70" spans="1:3">
      <c r="A70" t="s">
        <v>35</v>
      </c>
      <c r="B70">
        <v>5000762</v>
      </c>
    </row>
    <row r="71" spans="1:3">
      <c r="A71" t="s">
        <v>36</v>
      </c>
      <c r="B71">
        <v>4837434</v>
      </c>
      <c r="C71" s="23">
        <f>B71/B70</f>
        <v>0.96733937747887222</v>
      </c>
    </row>
    <row r="72" spans="1:3">
      <c r="A72" t="s">
        <v>37</v>
      </c>
      <c r="B72">
        <v>0</v>
      </c>
      <c r="C72" s="23">
        <f>B72/B70</f>
        <v>0</v>
      </c>
    </row>
    <row r="73" spans="1:3">
      <c r="A73" t="s">
        <v>38</v>
      </c>
      <c r="B73">
        <v>161907</v>
      </c>
      <c r="C73" s="23">
        <f>B73/$B$5</f>
        <v>3.2376465826608025E-2</v>
      </c>
    </row>
    <row r="74" spans="1:3">
      <c r="A74" t="s">
        <v>39</v>
      </c>
      <c r="B74">
        <v>728</v>
      </c>
      <c r="C74" s="23">
        <f>B74/$B$5</f>
        <v>1.4557781394115537E-4</v>
      </c>
    </row>
    <row r="75" spans="1:3">
      <c r="A75" t="s">
        <v>40</v>
      </c>
      <c r="B75">
        <v>2998084</v>
      </c>
      <c r="C75" s="23">
        <f>B75/$B$5</f>
        <v>0.59952543232411382</v>
      </c>
    </row>
    <row r="76" spans="1:3">
      <c r="A76" t="s">
        <v>41</v>
      </c>
      <c r="B76">
        <v>1838788</v>
      </c>
      <c r="C76" s="23">
        <f>B76/$B$5</f>
        <v>0.36770156228190826</v>
      </c>
    </row>
    <row r="79" spans="1:3">
      <c r="A79" s="26" t="s">
        <v>42</v>
      </c>
      <c r="B79" s="26">
        <v>7</v>
      </c>
      <c r="C79" s="27"/>
    </row>
    <row r="80" spans="1:3">
      <c r="A80" s="24" t="s">
        <v>43</v>
      </c>
      <c r="B80" s="24">
        <v>6</v>
      </c>
      <c r="C80" s="25"/>
    </row>
    <row r="81" spans="1:3">
      <c r="A81" s="24" t="s">
        <v>44</v>
      </c>
      <c r="B81" s="24">
        <v>0.15</v>
      </c>
      <c r="C81" s="25"/>
    </row>
    <row r="82" spans="1:3">
      <c r="A82" s="24" t="s">
        <v>45</v>
      </c>
      <c r="B82" s="24">
        <v>200</v>
      </c>
      <c r="C82" s="25"/>
    </row>
    <row r="83" spans="1:3">
      <c r="A83" t="s">
        <v>35</v>
      </c>
      <c r="B83">
        <v>5000762</v>
      </c>
    </row>
    <row r="84" spans="1:3">
      <c r="A84" t="s">
        <v>36</v>
      </c>
      <c r="B84">
        <v>4837434</v>
      </c>
      <c r="C84" s="23">
        <f>B84/B83</f>
        <v>0.96733937747887222</v>
      </c>
    </row>
    <row r="85" spans="1:3">
      <c r="A85" t="s">
        <v>37</v>
      </c>
      <c r="B85">
        <v>0</v>
      </c>
      <c r="C85" s="23">
        <f>B85/B83</f>
        <v>0</v>
      </c>
    </row>
    <row r="86" spans="1:3">
      <c r="A86" t="s">
        <v>38</v>
      </c>
      <c r="B86">
        <v>161706</v>
      </c>
      <c r="C86" s="23">
        <f>B86/$B$5</f>
        <v>3.2336271952154494E-2</v>
      </c>
    </row>
    <row r="87" spans="1:3">
      <c r="A87" t="s">
        <v>39</v>
      </c>
      <c r="B87">
        <v>474</v>
      </c>
      <c r="C87" s="23">
        <f>B87/$B$5</f>
        <v>9.4785554681466551E-5</v>
      </c>
    </row>
    <row r="88" spans="1:3">
      <c r="A88" t="s">
        <v>40</v>
      </c>
      <c r="B88">
        <v>3669004</v>
      </c>
      <c r="C88" s="23">
        <f>B88/$B$5</f>
        <v>0.73368898579856434</v>
      </c>
    </row>
    <row r="89" spans="1:3">
      <c r="A89" t="s">
        <v>41</v>
      </c>
      <c r="B89">
        <v>1168069</v>
      </c>
      <c r="C89" s="23">
        <f>B89/$B$5</f>
        <v>0.23357820268191129</v>
      </c>
    </row>
    <row r="90" spans="1:3">
      <c r="A90" s="24"/>
      <c r="B90" s="24"/>
      <c r="C90" s="25"/>
    </row>
    <row r="91" spans="1:3">
      <c r="A91" s="24"/>
      <c r="B91" s="24"/>
      <c r="C91" s="25"/>
    </row>
    <row r="92" spans="1:3">
      <c r="A92" s="28" t="s">
        <v>42</v>
      </c>
      <c r="B92" s="28">
        <v>8</v>
      </c>
      <c r="C92" s="29"/>
    </row>
    <row r="93" spans="1:3">
      <c r="A93" s="24" t="s">
        <v>43</v>
      </c>
      <c r="B93" s="24">
        <v>6</v>
      </c>
      <c r="C93" s="25"/>
    </row>
    <row r="94" spans="1:3">
      <c r="A94" s="24" t="s">
        <v>44</v>
      </c>
      <c r="B94" s="24">
        <v>0.2</v>
      </c>
      <c r="C94" s="25"/>
    </row>
    <row r="95" spans="1:3">
      <c r="A95" s="24" t="s">
        <v>45</v>
      </c>
      <c r="B95" s="24">
        <v>100</v>
      </c>
      <c r="C95" s="25"/>
    </row>
    <row r="96" spans="1:3">
      <c r="A96" s="24" t="s">
        <v>35</v>
      </c>
      <c r="B96" s="24">
        <v>5000762</v>
      </c>
      <c r="C96" s="25"/>
    </row>
    <row r="97" spans="1:3">
      <c r="A97" s="24" t="s">
        <v>36</v>
      </c>
      <c r="B97" s="24">
        <v>4837434</v>
      </c>
      <c r="C97" s="25">
        <v>0.96733937999999997</v>
      </c>
    </row>
    <row r="98" spans="1:3">
      <c r="A98" s="24" t="s">
        <v>37</v>
      </c>
      <c r="B98" s="24">
        <v>0</v>
      </c>
      <c r="C98" s="25">
        <v>0</v>
      </c>
    </row>
    <row r="99" spans="1:3">
      <c r="A99" s="24" t="s">
        <v>38</v>
      </c>
      <c r="B99" s="24">
        <v>161600</v>
      </c>
      <c r="C99" s="25">
        <v>3.2376469999999997E-2</v>
      </c>
    </row>
    <row r="100" spans="1:3">
      <c r="A100" s="24" t="s">
        <v>39</v>
      </c>
      <c r="B100" s="24">
        <v>307</v>
      </c>
      <c r="C100" s="25">
        <v>1.4558E-4</v>
      </c>
    </row>
    <row r="101" spans="1:3">
      <c r="A101" s="24" t="s">
        <v>40</v>
      </c>
      <c r="B101" s="24">
        <v>4001005</v>
      </c>
      <c r="C101" s="25">
        <v>0.59952543000000003</v>
      </c>
    </row>
    <row r="102" spans="1:3">
      <c r="A102" s="24" t="s">
        <v>41</v>
      </c>
      <c r="B102" s="24">
        <v>836174</v>
      </c>
      <c r="C102" s="25">
        <v>0.36770155999999998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Trials</vt:lpstr>
    </vt:vector>
  </TitlesOfParts>
  <Company>Anderson Research,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Anderson</dc:creator>
  <cp:lastModifiedBy>Steven Anderson</cp:lastModifiedBy>
  <cp:lastPrinted>2015-01-06T20:16:31Z</cp:lastPrinted>
  <dcterms:created xsi:type="dcterms:W3CDTF">2015-01-03T16:34:33Z</dcterms:created>
  <dcterms:modified xsi:type="dcterms:W3CDTF">2015-01-06T20:17:00Z</dcterms:modified>
</cp:coreProperties>
</file>