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wmf" ContentType="image/x-wmf"/>
  <Default Extension="rels" ContentType="application/vnd.openxmlformats-package.relationships+xml"/>
  <Default Extension="xml" ContentType="application/xml"/>
  <Default Extension="data" ContentType="application/vnd.openxmlformats-officedocument.model+data"/>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tables/table3.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Excel Dashboard\"/>
    </mc:Choice>
  </mc:AlternateContent>
  <bookViews>
    <workbookView xWindow="0" yWindow="0" windowWidth="6615" windowHeight="6765" activeTab="1"/>
  </bookViews>
  <sheets>
    <sheet name="Data" sheetId="2" r:id="rId1"/>
    <sheet name="Dashboard" sheetId="5" r:id="rId2"/>
    <sheet name="Pivot" sheetId="6" r:id="rId3"/>
    <sheet name="Assets" sheetId="4" r:id="rId4"/>
    <sheet name="Sheet2" sheetId="7" r:id="rId5"/>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callerimage">INDEX(Assets!$F$2:$F$6, MATCH(Pivot!$H$82, Assets!$E$2:$E$6, 0))</definedName>
    <definedName name="ExternalData_1" localSheetId="4" hidden="1">Sheet2!$A$3:$K$192</definedName>
    <definedName name="RepImage">INDEX(Assets!$C$2:$C$6, MATCH(Pivot!$B$80, Assets!$E$2:$E$6, 0))</definedName>
    <definedName name="Slicer_Representative">#N/A</definedName>
  </definedNames>
  <calcPr calcId="152511"/>
  <pivotCaches>
    <pivotCache cacheId="0" r:id="rId6"/>
    <pivotCache cacheId="1" r:id="rId7"/>
    <pivotCache cacheId="2" r:id="rId8"/>
    <pivotCache cacheId="3" r:id="rId9"/>
    <pivotCache cacheId="4" r:id="rId10"/>
    <pivotCache cacheId="493" r:id="rId11"/>
    <pivotCache cacheId="496" r:id="rId12"/>
    <pivotCache cacheId="499" r:id="rId13"/>
    <pivotCache cacheId="502" r:id="rId14"/>
    <pivotCache cacheId="505"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e0594077-689b-408b-8cd5-fd4480f1acf7" name="customers" connection="WorksheetConnection_07.sample-data-excel-portfolio-project.xlsx!customers"/>
          <x15:modelTable id="calls-89f531ec-c6a4-48c1-9588-421c6ee6aa47" name="calls" connection="WorksheetConnection_07.sample-data-excel-portfolio-project.xlsx!calls"/>
        </x15:modelTables>
        <x15:modelRelationships>
          <x15:modelRelationship fromTable="calls" fromColumn="Customer ID" toTable="customers"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0" i="5" l="1"/>
  <c r="K39" i="5"/>
  <c r="S21" i="5"/>
  <c r="H82" i="6"/>
  <c r="I81" i="6" l="1"/>
  <c r="I80" i="6"/>
  <c r="I71" i="6"/>
  <c r="I75" i="6" s="1"/>
  <c r="I79" i="6" s="1"/>
  <c r="I70" i="6"/>
  <c r="I74" i="6" s="1"/>
  <c r="S20" i="5"/>
  <c r="T20" i="5"/>
  <c r="T21" i="5"/>
  <c r="O20" i="5"/>
  <c r="P20" i="5"/>
  <c r="Q20" i="5"/>
  <c r="R20" i="5"/>
  <c r="O21" i="5"/>
  <c r="P21" i="5"/>
  <c r="Q21" i="5"/>
  <c r="R21" i="5"/>
  <c r="N22" i="5"/>
  <c r="O22" i="5"/>
  <c r="P22" i="5"/>
  <c r="Q22" i="5"/>
  <c r="R22" i="5"/>
  <c r="S22" i="5"/>
  <c r="T22" i="5"/>
  <c r="N23" i="5"/>
  <c r="O23" i="5"/>
  <c r="P23" i="5"/>
  <c r="Q23" i="5"/>
  <c r="R23" i="5"/>
  <c r="S23" i="5"/>
  <c r="T23" i="5"/>
  <c r="N24" i="5"/>
  <c r="O24" i="5"/>
  <c r="P24" i="5"/>
  <c r="Q24" i="5"/>
  <c r="R24" i="5"/>
  <c r="S24" i="5"/>
  <c r="T24" i="5"/>
  <c r="N25" i="5"/>
  <c r="O25" i="5"/>
  <c r="P25" i="5"/>
  <c r="Q25" i="5"/>
  <c r="R25" i="5"/>
  <c r="S25" i="5"/>
  <c r="T25" i="5"/>
  <c r="N26" i="5"/>
  <c r="O26" i="5"/>
  <c r="P26" i="5"/>
  <c r="Q26" i="5"/>
  <c r="R26" i="5"/>
  <c r="S26" i="5"/>
  <c r="T26" i="5"/>
  <c r="N27" i="5"/>
  <c r="O27" i="5"/>
  <c r="P27" i="5"/>
  <c r="Q27" i="5"/>
  <c r="R27" i="5"/>
  <c r="S27" i="5"/>
  <c r="T27" i="5"/>
  <c r="N28" i="5"/>
  <c r="O28" i="5"/>
  <c r="P28" i="5"/>
  <c r="Q28" i="5"/>
  <c r="R28" i="5"/>
  <c r="S28" i="5"/>
  <c r="T28" i="5"/>
  <c r="N29" i="5"/>
  <c r="O29" i="5"/>
  <c r="P29" i="5"/>
  <c r="Q29" i="5"/>
  <c r="R29" i="5"/>
  <c r="S29" i="5"/>
  <c r="T29" i="5"/>
  <c r="N30" i="5"/>
  <c r="O30" i="5"/>
  <c r="P30" i="5"/>
  <c r="Q30" i="5"/>
  <c r="R30" i="5"/>
  <c r="S30" i="5"/>
  <c r="T30" i="5"/>
  <c r="N31" i="5"/>
  <c r="O31" i="5"/>
  <c r="P31" i="5"/>
  <c r="Q31" i="5"/>
  <c r="R31" i="5"/>
  <c r="S31" i="5"/>
  <c r="T31" i="5"/>
  <c r="N32" i="5"/>
  <c r="O32" i="5"/>
  <c r="P32" i="5"/>
  <c r="Q32" i="5"/>
  <c r="R32" i="5"/>
  <c r="S32" i="5"/>
  <c r="T32" i="5"/>
  <c r="N33" i="5"/>
  <c r="O33" i="5"/>
  <c r="P33" i="5"/>
  <c r="Q33" i="5"/>
  <c r="R33" i="5"/>
  <c r="S33" i="5"/>
  <c r="T33" i="5"/>
  <c r="N34" i="5"/>
  <c r="O34" i="5"/>
  <c r="P34" i="5"/>
  <c r="Q34" i="5"/>
  <c r="R34" i="5"/>
  <c r="S34" i="5"/>
  <c r="T34" i="5"/>
  <c r="N35" i="5"/>
  <c r="O35" i="5"/>
  <c r="P35" i="5"/>
  <c r="Q35" i="5"/>
  <c r="R35" i="5"/>
  <c r="S35" i="5"/>
  <c r="T35" i="5"/>
  <c r="N36" i="5"/>
  <c r="O36" i="5"/>
  <c r="P36" i="5"/>
  <c r="Q36" i="5"/>
  <c r="R36" i="5"/>
  <c r="S36" i="5"/>
  <c r="T36" i="5"/>
  <c r="N37" i="5"/>
  <c r="O37" i="5"/>
  <c r="P37" i="5"/>
  <c r="Q37" i="5"/>
  <c r="R37" i="5"/>
  <c r="S37" i="5"/>
  <c r="T37" i="5"/>
  <c r="N38" i="5"/>
  <c r="O38" i="5"/>
  <c r="P38" i="5"/>
  <c r="Q38" i="5"/>
  <c r="R38" i="5"/>
  <c r="S38" i="5"/>
  <c r="T38" i="5"/>
  <c r="U39" i="5"/>
  <c r="N21" i="5"/>
  <c r="I69" i="6"/>
  <c r="I78" i="6" l="1"/>
  <c r="I77" i="6"/>
  <c r="K38" i="5" s="1"/>
  <c r="J49" i="6"/>
  <c r="J52" i="6" s="1"/>
  <c r="G51" i="6"/>
  <c r="H51" i="6"/>
  <c r="G52" i="6"/>
  <c r="H52" i="6"/>
  <c r="G53" i="6"/>
  <c r="H53" i="6"/>
  <c r="G54" i="6"/>
  <c r="H54" i="6"/>
  <c r="G55" i="6"/>
  <c r="H55" i="6"/>
  <c r="F52" i="6"/>
  <c r="F53" i="6"/>
  <c r="F54" i="6"/>
  <c r="F55" i="6"/>
  <c r="F51" i="6"/>
  <c r="I54" i="6" l="1"/>
  <c r="J55" i="6"/>
  <c r="I53" i="6"/>
  <c r="J54" i="6"/>
  <c r="I51" i="6"/>
  <c r="I52" i="6"/>
  <c r="J53" i="6"/>
  <c r="I55" i="6"/>
  <c r="J51"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connection id="1" keepAlive="1" name="ModelConnection_ExternalData_1" description="Data Model" type="5" refreshedVersion="5" minRefreshableVersion="5" saveData="1">
    <dbPr connection="Data Model Connection" command="DRILLTHROUGH MAXROWS 1000 SELECT FROM [Model] WHERE ([calls].[Representative].&amp;[R01],[Measures].[5*calls])" commandType="4"/>
    <extLst>
      <ext xmlns:x15="http://schemas.microsoft.com/office/spreadsheetml/2010/11/main" uri="{DE250136-89BD-433C-8126-D09CA5730AF9}">
        <x15:connection id="" model="1"/>
      </ext>
    </extLst>
  </connection>
  <connection id="2"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07.sample-data-excel-portfolio-project.xlsx!calls" type="102" refreshedVersion="5" minRefreshableVersion="5">
    <extLst>
      <ext xmlns:x15="http://schemas.microsoft.com/office/spreadsheetml/2010/11/main" uri="{DE250136-89BD-433C-8126-D09CA5730AF9}">
        <x15:connection id="calls-89f531ec-c6a4-48c1-9588-421c6ee6aa47" autoDelete="1">
          <x15:rangePr sourceName="_xlcn.WorksheetConnection_07.sampledataexcelportfolioproject.xlsxcalls1"/>
        </x15:connection>
      </ext>
    </extLst>
  </connection>
  <connection id="4" name="WorksheetConnection_07.sample-data-excel-portfolio-project.xlsx!customers" type="102" refreshedVersion="5" minRefreshableVersion="5">
    <extLst>
      <ext xmlns:x15="http://schemas.microsoft.com/office/spreadsheetml/2010/11/main" uri="{DE250136-89BD-433C-8126-D09CA5730AF9}">
        <x15:connection id="customers-e0594077-689b-408b-8cd5-fd4480f1acf7">
          <x15:rangePr sourceName="_xlcn.WorksheetConnection_07.sampledataexcelportfolioproject.xlsxcustomers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<sst xmlns="http://schemas.openxmlformats.org/spreadsheetml/2006/main" count="5261" uniqueCount="1423">
  <si>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</si>
  <si>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</si>
  <si>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</si>
  <si>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</si>
  <si>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</si>
  <si>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</si>
  <si>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</si>
  <si>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</si>
  <si>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</si>
  <si>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</si>
  <si>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</si>
  <si>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</si>
  <si>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</si>
  <si>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</si>
  <si>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</si>
  <si>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</si>
  <si>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</si>
  <si>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</si>
  <si>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</si>
  <si>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</si>
  <si>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</si>
  <si>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</si>
  <si>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</si>
  <si>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</si>
  <si>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</si>
  <si>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</si>
  <si>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</si>
  <si>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</si>
  <si>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</si>
  <si>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</si>
  <si>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</si>
  <si>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</si>
  <si>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</si>
  <si>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</si>
  <si>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</si>
  <si>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</si>
  <si>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</si>
  <si>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</si>
  <si>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</si>
  <si>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</si>
  <si>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</si>
  <si>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</si>
  <si>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</si>
  <si>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</si>
  <si>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</si>
  <si>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</si>
  <si>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</si>
  <si>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</si>
  <si>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</si>
  <si>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</si>
  <si>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</si>
  <si>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</si>
  <si>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</si>
  <si>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</si>
  <si>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</si>
  <si>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</si>
  <si>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</si>
  <si>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</si>
  <si>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</si>
  <si>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</si>
  <si>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</si>
  <si>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</si>
  <si>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</si>
  <si>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</si>
  <si>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</si>
  <si>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</si>
  <si>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</si>
  <si>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</si>
  <si>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</si>
  <si>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</si>
  <si>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</si>
  <si>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</si>
  <si>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</si>
  <si>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</si>
  <si>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</si>
  <si>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</si>
  <si>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</si>
  <si>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</si>
  <si>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</si>
  <si>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</si>
  <si>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</si>
  <si>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</si>
  <si>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</si>
  <si>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</si>
  <si>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</si>
  <si>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</si>
  <si>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</si>
  <si>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</si>
  <si>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</si>
  <si>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</si>
  <si>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</si>
  <si>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</si>
  <si>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</si>
  <si>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</si>
  <si>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</si>
  <si>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</si>
  <si>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</si>
  <si>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</si>
  <si>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</si>
  <si>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</si>
  <si>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</si>
  <si>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</si>
  <si>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</si>
  <si>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</si>
  <si>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</si>
  <si>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</si>
  <si>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</si>
  <si>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</si>
  <si>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</si>
  <si>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</si>
  <si>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</si>
  <si>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</si>
  <si>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</si>
  <si>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</si>
  <si>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</si>
  <si>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</si>
  <si>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</si>
  <si>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</si>
  <si>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</si>
  <si>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</si>
  <si>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</si>
  <si>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</si>
  <si>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</si>
  <si>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</si>
  <si>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</si>
  <si>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</si>
  <si>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</si>
  <si>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</si>
  <si>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</si>
  <si>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</si>
  <si>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</si>
  <si>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</si>
  <si>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</si>
  <si>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</si>
  <si>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</si>
  <si>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</si>
  <si>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</si>
  <si>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</si>
  <si>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</si>
  <si>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</si>
  <si>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</si>
  <si>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</si>
  <si>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</si>
  <si>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</si>
  <si>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</si>
  <si>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</si>
  <si>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</si>
  <si>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</si>
  <si>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</si>
  <si>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</si>
  <si>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</si>
  <si>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</si>
  <si>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</si>
  <si>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</si>
  <si>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</si>
  <si>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</si>
  <si>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</si>
  <si>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</si>
  <si>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</si>
  <si>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</si>
  <si>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</si>
  <si>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</si>
  <si>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</si>
  <si>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</si>
  <si>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</si>
  <si>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</si>
  <si>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</si>
  <si>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</si>
  <si>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</si>
  <si>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</si>
  <si>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</si>
  <si>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</si>
  <si>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</si>
  <si>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</si>
  <si>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</si>
  <si>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</si>
  <si>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</si>
  <si>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</si>
  <si>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</si>
  <si>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</si>
  <si>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</si>
  <si>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</si>
  <si>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</si>
  <si>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</si>
  <si>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</si>
  <si>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</si>
  <si>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</si>
  <si>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</si>
  <si>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</si>
  <si>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</si>
  <si>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</si>
  <si>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</si>
  <si>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</si>
  <si>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</si>
  <si>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</si>
  <si>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</si>
  <si>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</si>
  <si>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</si>
  <si>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</si>
  <si>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</si>
  <si>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</si>
  <si>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</si>
  <si>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</si>
  <si>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</si>
  <si>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</si>
  <si>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</si>
  <si>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</si>
  <si>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</si>
  <si>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</si>
  <si>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</si>
  <si>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</si>
  <si>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</si>
  <si>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</si>
  <si>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</si>
  <si>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</si>
  <si>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</si>
  <si>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</si>
  <si>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</si>
  <si>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</si>
  <si>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</si>
  <si>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</si>
  <si>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</si>
  <si>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</si>
  <si>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</si>
  <si>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</si>
  <si>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</si>
  <si>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</si>
  <si>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</si>
  <si>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</si>
  <si>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</si>
  <si>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</si>
  <si>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</si>
  <si>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</si>
  <si>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</si>
  <si>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</si>
  <si>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</si>
  <si>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</si>
  <si>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</si>
  <si>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</si>
  <si>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</si>
  <si>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</si>
  <si>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</si>
  <si>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</si>
  <si>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</si>
  <si>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</si>
  <si>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</si>
  <si>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</si>
  <si>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</si>
  <si>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</si>
  <si>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</si>
  <si>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</si>
  <si>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</si>
  <si>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</si>
  <si>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</si>
  <si>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</si>
  <si>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</si>
  <si>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</si>
  <si>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</si>
  <si>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</si>
  <si>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</si>
  <si>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</si>
  <si>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</si>
  <si>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</si>
  <si>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</si>
  <si>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</si>
  <si>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</si>
  <si>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</si>
  <si>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</si>
  <si>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</si>
  <si>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</si>
  <si>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</si>
  <si>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</si>
  <si>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</si>
  <si>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</si>
  <si>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</si>
  <si>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</si>
  <si>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</si>
  <si>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</si>
  <si>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</si>
  <si>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</si>
  <si>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</si>
  <si>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</si>
  <si>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</si>
  <si>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</si>
  <si>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</si>
  <si>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</si>
  <si>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</si>
  <si>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</si>
  <si>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</si>
  <si>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</si>
  <si>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</si>
  <si>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</si>
  <si>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</si>
  <si>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</si>
  <si>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</si>
  <si>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</si>
  <si>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</si>
  <si>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</si>
  <si>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</si>
  <si>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</si>
  <si>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</si>
  <si>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</si>
  <si>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</si>
  <si>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</si>
  <si>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</si>
  <si>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</si>
  <si>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</si>
  <si>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</si>
  <si>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</si>
  <si>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</si>
  <si>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</si>
  <si>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</si>
  <si>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</si>
  <si>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</si>
  <si>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</si>
  <si>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</si>
  <si>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</si>
  <si>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</si>
  <si>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</si>
  <si>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</si>
  <si>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</si>
  <si>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</si>
  <si>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</si>
  <si>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</si>
  <si>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</si>
  <si>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</si>
  <si>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</si>
  <si>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</si>
  <si>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</si>
  <si>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</si>
  <si>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</si>
  <si>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</si>
  <si>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</si>
  <si>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</si>
  <si>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</si>
  <si>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</si>
  <si>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</si>
  <si>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</si>
  <si>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</si>
  <si>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</si>
  <si>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</si>
  <si>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</si>
  <si>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</si>
  <si>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</si>
  <si>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</si>
  <si>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</si>
  <si>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</si>
  <si>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</si>
  <si>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</si>
  <si>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</si>
  <si>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</si>
  <si>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</si>
  <si>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</si>
  <si>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</si>
  <si>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</si>
  <si>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</si>
  <si>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</si>
  <si>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</si>
  <si>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</si>
  <si>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</si>
  <si>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</si>
  <si>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</si>
  <si>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</si>
  <si>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</si>
  <si>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</si>
  <si>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</si>
  <si>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</si>
  <si>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</si>
  <si>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</si>
  <si>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</si>
  <si>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</si>
  <si>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</si>
  <si>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</si>
  <si>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</si>
  <si>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</si>
  <si>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</si>
  <si>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</si>
  <si>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</si>
  <si>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</si>
  <si>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</si>
  <si>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</si>
  <si>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</si>
  <si>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</si>
  <si>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</si>
  <si>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</si>
  <si>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</si>
  <si>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</si>
  <si>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</si>
  <si>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</si>
  <si>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</si>
  <si>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</si>
  <si>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</si>
  <si>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</si>
  <si>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</si>
  <si>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</si>
  <si>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</si>
  <si>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</si>
  <si>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</si>
  <si>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</si>
  <si>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</si>
  <si>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</si>
  <si>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</si>
  <si>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</si>
  <si>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</si>
  <si>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</si>
  <si>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</si>
  <si>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</si>
  <si>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</si>
  <si>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</si>
  <si>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</si>
  <si>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</si>
  <si>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</si>
  <si>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</si>
  <si>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</si>
  <si>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</si>
  <si>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</si>
  <si>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</si>
  <si>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</si>
  <si>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</si>
  <si>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</si>
  <si>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</si>
  <si>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</si>
  <si>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</si>
  <si>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</si>
  <si>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</si>
  <si>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</si>
  <si>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</si>
  <si>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</si>
  <si>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</si>
  <si>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</si>
  <si>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</si>
  <si>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</si>
  <si>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</si>
  <si>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</si>
  <si>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</si>
  <si>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</si>
  <si>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</si>
  <si>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</si>
  <si>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</si>
  <si>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</si>
  <si>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</si>
  <si>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</si>
  <si>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</si>
  <si>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</si>
  <si>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</si>
  <si>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</si>
  <si>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</si>
  <si>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</si>
  <si>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</si>
  <si>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</si>
  <si>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</si>
  <si>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</si>
  <si>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</si>
  <si>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</si>
  <si>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</si>
  <si>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</si>
  <si>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</si>
  <si>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</si>
  <si>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</si>
  <si>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</si>
  <si>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</si>
  <si>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</si>
  <si>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</si>
  <si>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</si>
  <si>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</si>
  <si>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</si>
  <si>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</si>
  <si>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</si>
  <si>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</si>
  <si>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</si>
  <si>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</si>
  <si>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</si>
  <si>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</si>
  <si>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</si>
  <si>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</si>
  <si>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</si>
  <si>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</si>
  <si>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</si>
  <si>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</si>
  <si>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</si>
  <si>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</si>
  <si>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</si>
  <si>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</si>
  <si>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</si>
  <si>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</si>
  <si>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</si>
  <si>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</si>
  <si>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</si>
  <si>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</si>
  <si>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</si>
  <si>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</si>
  <si>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</si>
  <si>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</si>
  <si>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</si>
  <si>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</si>
  <si>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</si>
  <si>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</si>
  <si>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</si>
  <si>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</si>
  <si>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</si>
  <si>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</si>
  <si>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</si>
  <si>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</si>
  <si>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</si>
  <si>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</si>
  <si>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</si>
  <si>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</si>
  <si>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</si>
  <si>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</si>
  <si>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</si>
  <si>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</si>
  <si>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</si>
  <si>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</si>
  <si>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</si>
  <si>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</si>
  <si>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</si>
  <si>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</si>
  <si>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</si>
  <si>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</si>
  <si>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</si>
  <si>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</si>
  <si>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</si>
  <si>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</si>
  <si>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</si>
  <si>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</si>
  <si>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</si>
  <si>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</si>
  <si>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</si>
  <si>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</si>
  <si>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</si>
  <si>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</si>
  <si>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</si>
  <si>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</si>
  <si>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</si>
  <si>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</si>
  <si>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</si>
  <si>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</si>
  <si>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</si>
  <si>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</si>
  <si>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</si>
  <si>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</si>
  <si>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</si>
  <si>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</si>
  <si>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</si>
  <si>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</si>
  <si>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</si>
  <si>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</si>
  <si>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</si>
  <si>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</si>
  <si>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</si>
  <si>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</si>
  <si>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</si>
  <si>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</si>
  <si>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</si>
  <si>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</si>
  <si>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</si>
  <si>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</si>
  <si>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</si>
  <si>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</si>
  <si>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</si>
  <si>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</si>
  <si>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</si>
  <si>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</si>
  <si>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</si>
  <si>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</si>
  <si>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</si>
  <si>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</si>
  <si>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</si>
  <si>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</si>
  <si>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</si>
  <si>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</si>
  <si>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</si>
  <si>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</si>
  <si>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</si>
  <si>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</si>
  <si>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</si>
  <si>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</si>
  <si>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</si>
  <si>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</si>
  <si>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</si>
  <si>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</si>
  <si>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</si>
  <si>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</si>
  <si>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</si>
  <si>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</si>
  <si>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</si>
  <si>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</si>
  <si>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</si>
  <si>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</si>
  <si>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</si>
  <si>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</si>
  <si>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</si>
  <si>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</si>
  <si>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</si>
  <si>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</si>
  <si>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</si>
  <si>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</si>
  <si>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</si>
  <si>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</si>
  <si>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</si>
  <si>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</si>
  <si>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</si>
  <si>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</si>
  <si>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</si>
  <si>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</si>
  <si>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</si>
  <si>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</si>
  <si>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</si>
  <si>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</si>
  <si>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</si>
  <si>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</si>
  <si>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</si>
  <si>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</si>
  <si>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</si>
  <si>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</si>
  <si>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</si>
  <si>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</si>
  <si>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</si>
  <si>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</si>
  <si>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</si>
  <si>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</si>
  <si>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</si>
  <si>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</si>
  <si>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</si>
  <si>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</si>
  <si>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</si>
  <si>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</si>
  <si>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</si>
  <si>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</si>
  <si>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</si>
  <si>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</si>
  <si>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</si>
  <si>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</si>
  <si>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</si>
  <si>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</si>
  <si>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</si>
  <si>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</si>
  <si>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</si>
  <si>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</si>
  <si>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</si>
  <si>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</si>
  <si>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</si>
  <si>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</si>
  <si>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</si>
  <si>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</si>
  <si>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</si>
  <si>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</si>
  <si>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</si>
  <si>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</si>
  <si>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</si>
  <si>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</si>
  <si>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</si>
  <si>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</si>
  <si>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</si>
  <si>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</si>
  <si>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</si>
  <si>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</si>
  <si>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</si>
  <si>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</si>
  <si>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</si>
  <si>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</si>
  <si>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</si>
  <si>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</si>
  <si>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</si>
  <si>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</si>
  <si>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</si>
  <si>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</si>
  <si>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</si>
  <si>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</si>
  <si>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</si>
  <si>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</si>
  <si>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</si>
  <si>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</si>
  <si>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</si>
  <si>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</si>
  <si>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</si>
  <si>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</si>
  <si>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</si>
  <si>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</si>
  <si>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</si>
  <si>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</si>
  <si>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</si>
  <si>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</si>
  <si>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</si>
  <si>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</si>
  <si>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</si>
  <si>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</si>
  <si>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</si>
  <si>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</si>
  <si>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</si>
  <si>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</si>
  <si>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</si>
  <si>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</si>
  <si>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</si>
  <si>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</si>
  <si>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</si>
  <si>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</si>
  <si>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</si>
  <si>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</si>
  <si>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</si>
  <si>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</si>
  <si>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</si>
  <si>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</si>
  <si>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</si>
  <si>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</si>
  <si>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</si>
  <si>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</si>
  <si>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</si>
  <si>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</si>
  <si>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</si>
  <si>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</si>
  <si>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</si>
  <si>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</si>
  <si>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</si>
  <si>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</si>
  <si>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</si>
  <si>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</si>
  <si>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</si>
  <si>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</si>
  <si>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</si>
  <si>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</si>
  <si>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</si>
  <si>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</si>
  <si>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</si>
  <si>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</si>
  <si>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</si>
  <si>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</si>
  <si>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</si>
  <si>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</si>
  <si>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</si>
  <si>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</si>
  <si>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</si>
  <si>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</si>
  <si>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</si>
  <si>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</si>
  <si>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</si>
  <si>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</si>
  <si>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</si>
  <si>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</si>
  <si>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</si>
  <si>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</si>
  <si>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</si>
  <si>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</si>
  <si>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</si>
  <si>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</si>
  <si>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</si>
  <si>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</si>
  <si>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</si>
  <si>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</si>
  <si>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</si>
  <si>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</si>
  <si>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</si>
  <si>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</si>
  <si>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</si>
  <si>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</si>
  <si>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</si>
  <si>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</si>
  <si>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</si>
  <si>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</si>
  <si>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</si>
  <si>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</si>
  <si>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</si>
  <si>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</si>
  <si>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</si>
  <si>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</si>
  <si>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</si>
  <si>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</si>
  <si>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</si>
  <si>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</si>
  <si>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</si>
  <si>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</si>
  <si>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</si>
  <si>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</si>
  <si>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</si>
  <si>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</si>
  <si>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</si>
  <si>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</si>
  <si>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</si>
  <si>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</si>
  <si>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</si>
  <si>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</si>
  <si>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</si>
  <si>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</si>
  <si>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</si>
  <si>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</si>
  <si>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</si>
  <si>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</si>
  <si>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</si>
  <si>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</si>
  <si>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</si>
  <si>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</si>
  <si>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</si>
  <si>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</si>
  <si>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</si>
  <si>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</si>
  <si>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</si>
  <si>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</si>
  <si>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</si>
  <si>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</si>
  <si>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</si>
  <si>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</si>
  <si>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</si>
  <si>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</si>
  <si>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</si>
  <si>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</si>
  <si>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</si>
  <si>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</si>
  <si>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</si>
  <si>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</si>
  <si>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</si>
  <si>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</si>
  <si>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</si>
  <si>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</si>
  <si>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</si>
  <si>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</si>
  <si>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</si>
  <si>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</si>
  <si>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</si>
  <si>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</si>
  <si>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</si>
  <si>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</si>
  <si>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</si>
  <si>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</si>
  <si>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</si>
  <si>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</si>
  <si>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</si>
  <si>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</si>
  <si>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</si>
  <si>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</si>
  <si>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</si>
  <si>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</si>
  <si>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</si>
  <si>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</si>
  <si>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</si>
  <si>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</si>
  <si>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</si>
  <si>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</si>
  <si>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</si>
  <si>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</si>
  <si>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</si>
  <si>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</si>
  <si>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</si>
  <si>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</si>
  <si>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</si>
  <si>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</si>
  <si>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</si>
  <si>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</si>
  <si>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</si>
  <si>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</si>
  <si>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</si>
  <si>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</si>
  <si>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</si>
  <si>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</si>
  <si>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</si>
  <si>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</si>
  <si>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</si>
  <si>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</si>
  <si>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</si>
  <si>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</si>
  <si>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</si>
  <si>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</si>
  <si>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</si>
  <si>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</si>
  <si>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</si>
  <si>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</si>
  <si>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</si>
  <si>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</si>
  <si>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</si>
  <si>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</si>
  <si>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</si>
  <si>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</si>
  <si>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</si>
  <si>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</si>
  <si>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</si>
  <si>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</si>
  <si>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</si>
  <si>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</si>
  <si>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</si>
  <si>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</si>
  <si>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</si>
  <si>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</si>
  <si>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</si>
  <si>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</si>
  <si>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</si>
  <si>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</si>
  <si>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</si>
  <si>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</si>
  <si>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</si>
  <si>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</si>
  <si>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</si>
  <si>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</si>
  <si>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</si>
  <si>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</si>
  <si>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</si>
  <si>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</si>
  <si>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</si>
  <si>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</si>
  <si>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</si>
  <si>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</si>
  <si>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</si>
  <si>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</si>
  <si>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</si>
  <si>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</si>
  <si>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</si>
  <si>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</si>
  <si>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</si>
  <si>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</si>
  <si>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</si>
  <si>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</si>
  <si>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</si>
  <si>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</si>
  <si>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</si>
  <si>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</si>
  <si>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</si>
  <si>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</si>
  <si>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</si>
  <si>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</si>
  <si>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</si>
  <si>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</si>
  <si>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</si>
  <si>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</si>
  <si>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</si>
  <si>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</si>
  <si>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</si>
  <si>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</si>
  <si>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</si>
  <si>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</si>
  <si>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</si>
  <si>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</si>
  <si>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</si>
  <si>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</si>
  <si>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</si>
  <si>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</si>
  <si>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</si>
  <si>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</si>
  <si>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</si>
  <si>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</si>
  <si>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</si>
  <si>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</si>
  <si>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</si>
  <si>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</si>
  <si>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</si>
  <si>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</si>
  <si>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</si>
  <si>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</si>
  <si>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</si>
  <si>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</si>
  <si>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</si>
  <si>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</si>
  <si>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</si>
  <si>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</si>
  <si>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</si>
  <si>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</si>
  <si>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</si>
  <si>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</si>
  <si>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</si>
  <si>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</si>
  <si>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</si>
  <si>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</si>
  <si>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</si>
  <si>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</si>
  <si>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</si>
  <si>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</si>
  <si>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</si>
  <si>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</si>
  <si>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</si>
  <si>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</si>
  <si>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</si>
  <si>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</si>
  <si>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</si>
  <si>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</si>
  <si>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</si>
  <si>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</si>
  <si>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</si>
  <si>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</si>
  <si>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</si>
  <si>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</si>
  <si>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</si>
  <si>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</si>
  <si>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</si>
  <si>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</si>
  <si>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</si>
  <si>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</si>
  <si>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</si>
  <si>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</si>
  <si>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</si>
  <si>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</si>
  <si>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</si>
  <si>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</si>
  <si>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</si>
  <si>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</si>
  <si>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</si>
  <si>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</si>
  <si>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</si>
  <si>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</si>
  <si>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</si>
  <si>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</si>
  <si>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</si>
  <si>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</si>
  <si>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</si>
  <si>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</si>
  <si>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</si>
  <si>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</si>
  <si>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</si>
  <si>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</si>
  <si>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</si>
  <si>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</si>
  <si>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</si>
  <si>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</si>
  <si>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</si>
  <si>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</si>
  <si>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</si>
  <si>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</si>
  <si>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</si>
  <si>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</si>
  <si>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</si>
  <si>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</si>
  <si>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</si>
  <si>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</si>
  <si>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</si>
  <si>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</si>
  <si>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</si>
  <si>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</si>
  <si>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</si>
  <si>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</si>
  <si>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</si>
  <si>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</si>
  <si>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</si>
  <si>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</si>
  <si>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</si>
  <si>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</si>
  <si>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</si>
  <si>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</si>
  <si>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</si>
  <si>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</si>
  <si>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</si>
  <si>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</si>
  <si>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</si>
  <si>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</si>
  <si>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</si>
  <si>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</si>
  <si>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</si>
  <si>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Total Amount</t>
  </si>
  <si>
    <t>Total Duration</t>
  </si>
  <si>
    <t>Avg. Rating</t>
  </si>
  <si>
    <t>5*calls</t>
  </si>
  <si>
    <t>Call count</t>
  </si>
  <si>
    <t>[$calls].[Call number]</t>
  </si>
  <si>
    <t>[$calls].[Duration]</t>
  </si>
  <si>
    <t>[$calls].[Representative]</t>
  </si>
  <si>
    <t>[$calls].[Date of Call]</t>
  </si>
  <si>
    <t>[$calls].[Purchase Amount]</t>
  </si>
  <si>
    <t>[$calls].[Satisfaction Rating]</t>
  </si>
  <si>
    <t>[$calls].[FY]</t>
  </si>
  <si>
    <t>[$calls].[Day of week]</t>
  </si>
  <si>
    <t>[$calls].[Duration Bucket]</t>
  </si>
  <si>
    <t>[$calls].[Rating rounded]</t>
  </si>
  <si>
    <t>128</t>
  </si>
  <si>
    <t>02-01-2023</t>
  </si>
  <si>
    <t>31</t>
  </si>
  <si>
    <t>2.8</t>
  </si>
  <si>
    <t>2023</t>
  </si>
  <si>
    <t>Monday</t>
  </si>
  <si>
    <t>More than 2 hours</t>
  </si>
  <si>
    <t>3</t>
  </si>
  <si>
    <t>48</t>
  </si>
  <si>
    <t>04-01-2023</t>
  </si>
  <si>
    <t>68</t>
  </si>
  <si>
    <t>4.9</t>
  </si>
  <si>
    <t>Wednesday</t>
  </si>
  <si>
    <t>30 to 60 mins</t>
  </si>
  <si>
    <t>5</t>
  </si>
  <si>
    <t>99</t>
  </si>
  <si>
    <t>05-01-2023</t>
  </si>
  <si>
    <t>195</t>
  </si>
  <si>
    <t>3.9</t>
  </si>
  <si>
    <t>Thursday</t>
  </si>
  <si>
    <t>1 to 2 hours</t>
  </si>
  <si>
    <t>4</t>
  </si>
  <si>
    <t>54</t>
  </si>
  <si>
    <t>08-01-2023</t>
  </si>
  <si>
    <t>111</t>
  </si>
  <si>
    <t>3.3</t>
  </si>
  <si>
    <t>Sunday</t>
  </si>
  <si>
    <t>155</t>
  </si>
  <si>
    <t>10-01-2023</t>
  </si>
  <si>
    <t>110</t>
  </si>
  <si>
    <t>4.8</t>
  </si>
  <si>
    <t>Tuesday</t>
  </si>
  <si>
    <t>29</t>
  </si>
  <si>
    <t>12-01-2023</t>
  </si>
  <si>
    <t>170</t>
  </si>
  <si>
    <t>10 to 30 mins</t>
  </si>
  <si>
    <t>105</t>
  </si>
  <si>
    <t>18-01-2023</t>
  </si>
  <si>
    <t>56</t>
  </si>
  <si>
    <t>3.6</t>
  </si>
  <si>
    <t>131</t>
  </si>
  <si>
    <t>19-01-2023</t>
  </si>
  <si>
    <t>78</t>
  </si>
  <si>
    <t>4.4</t>
  </si>
  <si>
    <t>149</t>
  </si>
  <si>
    <t>20-01-2023</t>
  </si>
  <si>
    <t>72</t>
  </si>
  <si>
    <t>4.3</t>
  </si>
  <si>
    <t>Friday</t>
  </si>
  <si>
    <t>157</t>
  </si>
  <si>
    <t>21-01-2023</t>
  </si>
  <si>
    <t>69</t>
  </si>
  <si>
    <t>4.5</t>
  </si>
  <si>
    <t>Saturday</t>
  </si>
  <si>
    <t>83</t>
  </si>
  <si>
    <t>22-01-2023</t>
  </si>
  <si>
    <t>28</t>
  </si>
  <si>
    <t>74</t>
  </si>
  <si>
    <t>24-01-2023</t>
  </si>
  <si>
    <t>66</t>
  </si>
  <si>
    <t>81</t>
  </si>
  <si>
    <t>27-01-2023</t>
  </si>
  <si>
    <t>156</t>
  </si>
  <si>
    <t>2.6</t>
  </si>
  <si>
    <t>101</t>
  </si>
  <si>
    <t>28-01-2023</t>
  </si>
  <si>
    <t>80</t>
  </si>
  <si>
    <t>67</t>
  </si>
  <si>
    <t>168</t>
  </si>
  <si>
    <t>42</t>
  </si>
  <si>
    <t>30-01-2023</t>
  </si>
  <si>
    <t>205</t>
  </si>
  <si>
    <t>87</t>
  </si>
  <si>
    <t>02-02-2023</t>
  </si>
  <si>
    <t>143</t>
  </si>
  <si>
    <t>04-02-2023</t>
  </si>
  <si>
    <t>124</t>
  </si>
  <si>
    <t>55</t>
  </si>
  <si>
    <t>05-02-2023</t>
  </si>
  <si>
    <t>10-02-2023</t>
  </si>
  <si>
    <t>172</t>
  </si>
  <si>
    <t>12-02-2023</t>
  </si>
  <si>
    <t>43</t>
  </si>
  <si>
    <t>137</t>
  </si>
  <si>
    <t>13-02-2023</t>
  </si>
  <si>
    <t>34</t>
  </si>
  <si>
    <t>2.9</t>
  </si>
  <si>
    <t>19</t>
  </si>
  <si>
    <t>15-02-2023</t>
  </si>
  <si>
    <t>23</t>
  </si>
  <si>
    <t>114</t>
  </si>
  <si>
    <t>19-02-2023</t>
  </si>
  <si>
    <t>1.1</t>
  </si>
  <si>
    <t>1</t>
  </si>
  <si>
    <t>20-02-2023</t>
  </si>
  <si>
    <t>154</t>
  </si>
  <si>
    <t>22-02-2023</t>
  </si>
  <si>
    <t>22</t>
  </si>
  <si>
    <t>3.4</t>
  </si>
  <si>
    <t>102</t>
  </si>
  <si>
    <t>26-02-2023</t>
  </si>
  <si>
    <t>165</t>
  </si>
  <si>
    <t>2.7</t>
  </si>
  <si>
    <t>6</t>
  </si>
  <si>
    <t>27-02-2023</t>
  </si>
  <si>
    <t>Under 10 mins</t>
  </si>
  <si>
    <t>53</t>
  </si>
  <si>
    <t>28-02-2023</t>
  </si>
  <si>
    <t>152</t>
  </si>
  <si>
    <t>01-03-2023</t>
  </si>
  <si>
    <t>215</t>
  </si>
  <si>
    <t>98</t>
  </si>
  <si>
    <t>02-03-2023</t>
  </si>
  <si>
    <t>100</t>
  </si>
  <si>
    <t>3.8</t>
  </si>
  <si>
    <t>113</t>
  </si>
  <si>
    <t>03-03-2023</t>
  </si>
  <si>
    <t>123</t>
  </si>
  <si>
    <t>86</t>
  </si>
  <si>
    <t>82</t>
  </si>
  <si>
    <t>04-03-2023</t>
  </si>
  <si>
    <t>93</t>
  </si>
  <si>
    <t>05-03-2023</t>
  </si>
  <si>
    <t>40</t>
  </si>
  <si>
    <t>153</t>
  </si>
  <si>
    <t>06-03-2023</t>
  </si>
  <si>
    <t>134</t>
  </si>
  <si>
    <t>07-03-2023</t>
  </si>
  <si>
    <t>160</t>
  </si>
  <si>
    <t>09-03-2023</t>
  </si>
  <si>
    <t>3.7</t>
  </si>
  <si>
    <t>11-03-2023</t>
  </si>
  <si>
    <t>132</t>
  </si>
  <si>
    <t>61</t>
  </si>
  <si>
    <t>13-03-2023</t>
  </si>
  <si>
    <t>13</t>
  </si>
  <si>
    <t>14-03-2023</t>
  </si>
  <si>
    <t>63</t>
  </si>
  <si>
    <t>4.1</t>
  </si>
  <si>
    <t>92</t>
  </si>
  <si>
    <t>17-03-2023</t>
  </si>
  <si>
    <t>125</t>
  </si>
  <si>
    <t>106</t>
  </si>
  <si>
    <t>18-03-2023</t>
  </si>
  <si>
    <t>112</t>
  </si>
  <si>
    <t>84</t>
  </si>
  <si>
    <t>19-03-2023</t>
  </si>
  <si>
    <t>3.5</t>
  </si>
  <si>
    <t>140</t>
  </si>
  <si>
    <t>45</t>
  </si>
  <si>
    <t>126</t>
  </si>
  <si>
    <t>20-03-2023</t>
  </si>
  <si>
    <t>96</t>
  </si>
  <si>
    <t>21-03-2023</t>
  </si>
  <si>
    <t>59</t>
  </si>
  <si>
    <t>58</t>
  </si>
  <si>
    <t>22-03-2023</t>
  </si>
  <si>
    <t>176</t>
  </si>
  <si>
    <t>4.2</t>
  </si>
  <si>
    <t>158</t>
  </si>
  <si>
    <t>25-03-2023</t>
  </si>
  <si>
    <t>60</t>
  </si>
  <si>
    <t>27-03-2023</t>
  </si>
  <si>
    <t>1.8</t>
  </si>
  <si>
    <t>2</t>
  </si>
  <si>
    <t>39</t>
  </si>
  <si>
    <t>28-03-2023</t>
  </si>
  <si>
    <t>225</t>
  </si>
  <si>
    <t>4.6</t>
  </si>
  <si>
    <t>89</t>
  </si>
  <si>
    <t>31-03-2023</t>
  </si>
  <si>
    <t>90</t>
  </si>
  <si>
    <t>01-04-2023</t>
  </si>
  <si>
    <t>1.5</t>
  </si>
  <si>
    <t>20</t>
  </si>
  <si>
    <t>133</t>
  </si>
  <si>
    <t>04-04-2023</t>
  </si>
  <si>
    <t>05-04-2023</t>
  </si>
  <si>
    <t>104</t>
  </si>
  <si>
    <t>07-04-2023</t>
  </si>
  <si>
    <t>164</t>
  </si>
  <si>
    <t>108</t>
  </si>
  <si>
    <t>15-04-2023</t>
  </si>
  <si>
    <t>26</t>
  </si>
  <si>
    <t>16-04-2023</t>
  </si>
  <si>
    <t>130</t>
  </si>
  <si>
    <t>1.9</t>
  </si>
  <si>
    <t>19-04-2023</t>
  </si>
  <si>
    <t>32</t>
  </si>
  <si>
    <t>107</t>
  </si>
  <si>
    <t>47</t>
  </si>
  <si>
    <t>62</t>
  </si>
  <si>
    <t>35</t>
  </si>
  <si>
    <t>88</t>
  </si>
  <si>
    <t>20-04-2023</t>
  </si>
  <si>
    <t>116</t>
  </si>
  <si>
    <t>21-04-2023</t>
  </si>
  <si>
    <t>120</t>
  </si>
  <si>
    <t>22-04-2023</t>
  </si>
  <si>
    <t>4.7</t>
  </si>
  <si>
    <t>145</t>
  </si>
  <si>
    <t>23-04-2023</t>
  </si>
  <si>
    <t>127</t>
  </si>
  <si>
    <t>3.2</t>
  </si>
  <si>
    <t>50</t>
  </si>
  <si>
    <t>24-04-2023</t>
  </si>
  <si>
    <t>144</t>
  </si>
  <si>
    <t>75</t>
  </si>
  <si>
    <t>26-04-2023</t>
  </si>
  <si>
    <t>175</t>
  </si>
  <si>
    <t>25</t>
  </si>
  <si>
    <t>29-04-2023</t>
  </si>
  <si>
    <t>150</t>
  </si>
  <si>
    <t>01-05-2023</t>
  </si>
  <si>
    <t>119</t>
  </si>
  <si>
    <t>04-05-2023</t>
  </si>
  <si>
    <t>08-05-2023</t>
  </si>
  <si>
    <t>180</t>
  </si>
  <si>
    <t>52</t>
  </si>
  <si>
    <t>11-05-2023</t>
  </si>
  <si>
    <t>12-05-2023</t>
  </si>
  <si>
    <t>27</t>
  </si>
  <si>
    <t>14-05-2023</t>
  </si>
  <si>
    <t>44</t>
  </si>
  <si>
    <t>3.1</t>
  </si>
  <si>
    <t>15-05-2023</t>
  </si>
  <si>
    <t>139</t>
  </si>
  <si>
    <t>17-05-2023</t>
  </si>
  <si>
    <t>220</t>
  </si>
  <si>
    <t>21-05-2023</t>
  </si>
  <si>
    <t>129</t>
  </si>
  <si>
    <t>117</t>
  </si>
  <si>
    <t>115</t>
  </si>
  <si>
    <t>22-05-2023</t>
  </si>
  <si>
    <t>26-05-2023</t>
  </si>
  <si>
    <t>37</t>
  </si>
  <si>
    <t>28-05-2023</t>
  </si>
  <si>
    <t>30-05-2023</t>
  </si>
  <si>
    <t>141</t>
  </si>
  <si>
    <t>03-06-2023</t>
  </si>
  <si>
    <t>05-06-2023</t>
  </si>
  <si>
    <t>08-06-2023</t>
  </si>
  <si>
    <t>10-06-2023</t>
  </si>
  <si>
    <t>11-06-2023</t>
  </si>
  <si>
    <t>14-06-2023</t>
  </si>
  <si>
    <t>190</t>
  </si>
  <si>
    <t>15-06-2023</t>
  </si>
  <si>
    <t>16-06-2023</t>
  </si>
  <si>
    <t>200</t>
  </si>
  <si>
    <t>20-06-2023</t>
  </si>
  <si>
    <t>21-06-2023</t>
  </si>
  <si>
    <t>33</t>
  </si>
  <si>
    <t>23-06-2023</t>
  </si>
  <si>
    <t>70</t>
  </si>
  <si>
    <t>25-06-2023</t>
  </si>
  <si>
    <t>26-06-2023</t>
  </si>
  <si>
    <t>21</t>
  </si>
  <si>
    <t>01-07-2023</t>
  </si>
  <si>
    <t>2024</t>
  </si>
  <si>
    <t>06-07-2023</t>
  </si>
  <si>
    <t>08-07-2023</t>
  </si>
  <si>
    <t>49</t>
  </si>
  <si>
    <t>10-07-2023</t>
  </si>
  <si>
    <t>13-07-2023</t>
  </si>
  <si>
    <t>14-07-2023</t>
  </si>
  <si>
    <t>16-07-2023</t>
  </si>
  <si>
    <t>17-07-2023</t>
  </si>
  <si>
    <t>20-07-2023</t>
  </si>
  <si>
    <t>21-07-2023</t>
  </si>
  <si>
    <t>2.3</t>
  </si>
  <si>
    <t>22-07-2023</t>
  </si>
  <si>
    <t>38</t>
  </si>
  <si>
    <t>31-07-2023</t>
  </si>
  <si>
    <t>1.7</t>
  </si>
  <si>
    <t>06-08-2023</t>
  </si>
  <si>
    <t>18</t>
  </si>
  <si>
    <t>19-08-2023</t>
  </si>
  <si>
    <t>135</t>
  </si>
  <si>
    <t>2.1</t>
  </si>
  <si>
    <t>20-08-2023</t>
  </si>
  <si>
    <t>146</t>
  </si>
  <si>
    <t>24-08-2023</t>
  </si>
  <si>
    <t>26-08-2023</t>
  </si>
  <si>
    <t>04-09-2023</t>
  </si>
  <si>
    <t>08-09-2023</t>
  </si>
  <si>
    <t>94</t>
  </si>
  <si>
    <t>09-09-2023</t>
  </si>
  <si>
    <t>14-09-2023</t>
  </si>
  <si>
    <t>22-09-2023</t>
  </si>
  <si>
    <t>23-09-2023</t>
  </si>
  <si>
    <t>25-09-2023</t>
  </si>
  <si>
    <t>29-09-2023</t>
  </si>
  <si>
    <t>30-09-2023</t>
  </si>
  <si>
    <t>01-10-2023</t>
  </si>
  <si>
    <t>02-10-2023</t>
  </si>
  <si>
    <t>118</t>
  </si>
  <si>
    <t>05-10-2023</t>
  </si>
  <si>
    <t>65</t>
  </si>
  <si>
    <t>06-10-2023</t>
  </si>
  <si>
    <t>08-10-2023</t>
  </si>
  <si>
    <t>11-10-2023</t>
  </si>
  <si>
    <t>14-10-2023</t>
  </si>
  <si>
    <t>15-10-2023</t>
  </si>
  <si>
    <t>173</t>
  </si>
  <si>
    <t>18-10-2023</t>
  </si>
  <si>
    <t>19-10-2023</t>
  </si>
  <si>
    <t>64</t>
  </si>
  <si>
    <t>20-10-2023</t>
  </si>
  <si>
    <t>185</t>
  </si>
  <si>
    <t>21-10-2023</t>
  </si>
  <si>
    <t>109</t>
  </si>
  <si>
    <t>26-10-2023</t>
  </si>
  <si>
    <t>97</t>
  </si>
  <si>
    <t>27-10-2023</t>
  </si>
  <si>
    <t>2.2</t>
  </si>
  <si>
    <t>28-10-2023</t>
  </si>
  <si>
    <t>04-11-2023</t>
  </si>
  <si>
    <t>151</t>
  </si>
  <si>
    <t>08-11-2023</t>
  </si>
  <si>
    <t>91</t>
  </si>
  <si>
    <t>13-11-2023</t>
  </si>
  <si>
    <t>18-11-2023</t>
  </si>
  <si>
    <t>19-11-2023</t>
  </si>
  <si>
    <t>23-11-2023</t>
  </si>
  <si>
    <t>26-11-2023</t>
  </si>
  <si>
    <t>136</t>
  </si>
  <si>
    <t>28-11-2023</t>
  </si>
  <si>
    <t>30-11-2023</t>
  </si>
  <si>
    <t>09-12-2023</t>
  </si>
  <si>
    <t>17-12-2023</t>
  </si>
  <si>
    <t>20-12-2023</t>
  </si>
  <si>
    <t>25-12-2023</t>
  </si>
  <si>
    <t>76</t>
  </si>
  <si>
    <t>29-12-2023</t>
  </si>
  <si>
    <t>31-12-2023</t>
  </si>
  <si>
    <t>Data returned for 5*calls, R01 (First 1000 rows).</t>
  </si>
  <si>
    <t>Row Labels</t>
  </si>
  <si>
    <t>Grand Total</t>
  </si>
  <si>
    <t>[$calls].[Month of CALL]</t>
  </si>
  <si>
    <t>Jan</t>
  </si>
  <si>
    <t>Feb</t>
  </si>
  <si>
    <t>Mar</t>
  </si>
  <si>
    <t>Apr</t>
  </si>
  <si>
    <t>May</t>
  </si>
  <si>
    <t>Jun</t>
  </si>
  <si>
    <t>Jul</t>
  </si>
  <si>
    <t>Aug</t>
  </si>
  <si>
    <t>Sep</t>
  </si>
  <si>
    <t>Oct</t>
  </si>
  <si>
    <t>Nov</t>
  </si>
  <si>
    <t>Dec</t>
  </si>
  <si>
    <t>Call count2</t>
  </si>
  <si>
    <t>For graph</t>
  </si>
  <si>
    <t>call</t>
  </si>
  <si>
    <t>amount</t>
  </si>
  <si>
    <t>rep</t>
  </si>
  <si>
    <t>sel call</t>
  </si>
  <si>
    <t>sel amount</t>
  </si>
  <si>
    <t>sel rep</t>
  </si>
  <si>
    <t>Column Labels</t>
  </si>
  <si>
    <t>Rep summary</t>
  </si>
  <si>
    <t>% of call</t>
  </si>
  <si>
    <t>Call Rank</t>
  </si>
  <si>
    <t>Amount Rank</t>
  </si>
  <si>
    <t>Label</t>
  </si>
  <si>
    <t>Call Centre Report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</si>
</sst>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409]d\-mmm\-yy;@"/>
    <numFmt numFmtId="165" formatCode="0.0"/>
    <numFmt numFmtId="166" formatCode="\$#,##0;\-\$#,##0;\$#,##0"/>
    <numFmt numFmtId="167" formatCode="\$#,###.0,\ \k"/>
    <numFmt numFmtId="168" formatCode="[$$-409]#,##0"/>
  </numFmts>
  <fonts count="1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b/>
      <sz val="10"/>
      <color theme="1"/>
      <name val="Aptos"/>
      <scheme val="minor"/>
    </font>
    <font>
      <sz val="20"/>
      <color rgb="FFB2310E"/>
      <name val="Aptos"/>
      <scheme val="minor"/>
    </font>
    <font>
      <sz val="11"/>
      <color rgb="FFB2310E"/>
      <name val="Aptos"/>
      <scheme val="minor"/>
    </font>
    <font>
      <sz val="10"/>
      <color rgb="FF92D050"/>
      <name val="Aptos"/>
      <family val="2"/>
      <scheme val="minor"/>
    </font>
    <font>
      <b/>
      <sz val="11"/>
      <color rgb="FFFF0000"/>
      <name val="Aptos"/>
      <scheme val="minor"/>
    </font>
  </fonts>
  <fills count="7">
    <fill>
      <patternFill patternType="none"/>
    </fill>
    <fill>
      <patternFill patternType="gray125"/>
    </fill>
    <fill>
      <patternFill patternType="solid">
        <fgColor theme="7"/>
        <bgColor indexed="64"/>
      </patternFill>
    </fill>
    <fill>
      <patternFill patternType="solid">
        <fgColor theme="0" tint="-0.249977111117893"/>
        <bgColor indexed="64"/>
      </patternFill>
    </fill>
    <fill>
      <patternFill patternType="solid">
        <fgColor rgb="FFE86B44"/>
        <bgColor indexed="64"/>
      </patternFill>
    </fill>
    <fill>
      <patternFill patternType="solid">
        <fgColor theme="0"/>
        <bgColor indexed="64"/>
      </patternFill>
    </fill>
    <fill>
      <patternFill patternType="solid">
        <fgColor theme="8" tint="0.399975585192419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s>
  <cellStyleXfs count="2">
    <xf numFmtId="0" fontId="0" fillId="0" borderId="0"/>
    <xf numFmtId="9" fontId="4" fillId="0" borderId="0" applyFont="0" applyFill="0" applyBorder="0" applyAlignment="0" applyProtection="0"/>
  </cellStyleXfs>
  <cellXfs count="6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165" fontId="0" fillId="0" borderId="0" xfId="0" applyNumberFormat="1"/>
    <xf numFmtId="3" fontId="0" fillId="0" borderId="0" xfId="0" applyNumberFormat="1"/>
    <xf numFmtId="0" fontId="0" fillId="3" borderId="0" xfId="0" applyFill="1" applyAlignment="1">
      <alignment vertical="center"/>
    </xf>
    <xf numFmtId="166" fontId="0" fillId="0" borderId="0" xfId="0" applyNumberFormat="1"/>
    <xf numFmtId="0" fontId="0" fillId="0" borderId="0" xfId="0" pivotButton="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Alignment="1">
      <alignment horizontal="left"/>
    </xf>
    <xf numFmtId="0" fontId="0" fillId="0" borderId="0" xfId="0" applyAlignment="1">
      <alignment horizontal="left" indent="1"/>
    </xf>
    <xf numFmtId="0" fontId="0" fillId="4" borderId="0" xfId="0" applyFill="1" applyAlignment="1">
      <alignment horizontal="left"/>
    </xf>
    <xf numFmtId="167" fontId="0" fillId="0" borderId="0" xfId="0" applyNumberFormat="1"/>
    <xf numFmtId="0" fontId="0" fillId="0" borderId="0" xfId="0" applyNumberFormat="1"/>
    <xf numFmtId="0" fontId="5" fillId="5" borderId="9" xfId="0" applyFont="1" applyFill="1" applyBorder="1"/>
    <xf numFmtId="0" fontId="5" fillId="5" borderId="0" xfId="0" applyFont="1" applyFill="1" applyBorder="1" applyAlignment="1">
      <alignment horizontal="center"/>
    </xf>
    <xf numFmtId="0" fontId="5" fillId="5" borderId="21" xfId="0" applyFont="1" applyFill="1" applyBorder="1" applyAlignment="1">
      <alignment horizontal="center"/>
    </xf>
    <xf numFmtId="0" fontId="5" fillId="5" borderId="20" xfId="0" applyFont="1" applyFill="1" applyBorder="1" applyAlignment="1">
      <alignment horizontal="left" indent="1"/>
    </xf>
    <xf numFmtId="168" fontId="5" fillId="5" borderId="0" xfId="0" applyNumberFormat="1" applyFont="1" applyFill="1" applyBorder="1" applyAlignment="1">
      <alignment horizontal="center"/>
    </xf>
    <xf numFmtId="168" fontId="5" fillId="5" borderId="21" xfId="0" applyNumberFormat="1" applyFont="1" applyFill="1" applyBorder="1" applyAlignment="1">
      <alignment horizontal="center"/>
    </xf>
    <xf numFmtId="0" fontId="5" fillId="5" borderId="6" xfId="0" applyFont="1" applyFill="1" applyBorder="1" applyAlignment="1">
      <alignment horizontal="left" indent="1"/>
    </xf>
    <xf numFmtId="168" fontId="5" fillId="5" borderId="22" xfId="0" applyNumberFormat="1" applyFont="1" applyFill="1" applyBorder="1" applyAlignment="1">
      <alignment horizontal="center"/>
    </xf>
    <xf numFmtId="168" fontId="5" fillId="5" borderId="4" xfId="0" applyNumberFormat="1" applyFont="1" applyFill="1" applyBorder="1" applyAlignment="1">
      <alignment horizontal="center"/>
    </xf>
    <xf numFmtId="0" fontId="6" fillId="5" borderId="19" xfId="0" applyFont="1" applyFill="1" applyBorder="1" applyAlignment="1">
      <alignment horizontal="center"/>
    </xf>
    <xf numFmtId="0" fontId="6" fillId="5" borderId="7" xfId="0" applyFont="1" applyFill="1" applyBorder="1" applyAlignment="1">
      <alignment horizontal="center"/>
    </xf>
    <xf numFmtId="0" fontId="6" fillId="5" borderId="20" xfId="0" applyFont="1" applyFill="1" applyBorder="1"/>
    <xf numFmtId="9" fontId="0" fillId="0" borderId="0" xfId="1" applyFont="1"/>
    <xf numFmtId="0" fontId="0" fillId="3" borderId="0" xfId="0" applyFill="1" applyAlignment="1"/>
    <xf numFmtId="0" fontId="7" fillId="6" borderId="0" xfId="0" applyFont="1" applyFill="1" applyAlignment="1">
      <alignment horizontal="center"/>
    </xf>
    <xf numFmtId="0" fontId="8" fillId="6" borderId="0" xfId="0" applyFont="1" applyFill="1" applyAlignment="1">
      <alignment horizontal="center"/>
    </xf>
    <xf numFmtId="0" fontId="9" fillId="5" borderId="0" xfId="0" applyFont="1" applyFill="1" applyBorder="1" applyAlignment="1">
      <alignment horizontal="center"/>
    </xf>
    <xf numFmtId="0" fontId="10" fillId="3" borderId="0" xfId="0" applyFont="1" applyFill="1" applyAlignment="1">
      <alignment horizontal="center"/>
    </xf>
    <xf numFmtId="0" fontId="10" fillId="3" borderId="0" xfId="0" applyFont="1" applyFill="1" applyBorder="1" applyAlignment="1">
      <alignment horizontal="center" vertical="center"/>
    </xf>
    <xf numFmtId="0" fontId="10" fillId="3" borderId="21" xfId="0" applyFont="1" applyFill="1" applyBorder="1" applyAlignment="1">
      <alignment horizontal="center" vertical="center"/>
    </xf>
  </cellXfs>
  <cellStyles count="2">
    <cellStyle name="Normal" xfId="0" builtinId="0"/>
    <cellStyle name="Percent" xfId="1" builtinId="5"/>
  </cellStyles>
  <dxfs count="29">
    <dxf>
      <fill>
        <patternFill>
          <bgColor rgb="FFFF0000"/>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fill>
        <patternFill patternType="solid">
          <bgColor rgb="FFE86B44"/>
        </patternFill>
      </fill>
    </dxf>
    <dxf>
      <fill>
        <patternFill patternType="solid">
          <bgColor rgb="FFE86B44"/>
        </patternFill>
      </fill>
    </dxf>
    <dxf>
      <fill>
        <patternFill patternType="solid">
          <bgColor rgb="FFE86B44"/>
        </patternFill>
      </fill>
    </dxf>
    <dxf>
      <fill>
        <patternFill patternType="solid">
          <bgColor rgb="FFE86B44"/>
        </patternFill>
      </fill>
    </dxf>
    <dxf>
      <fill>
        <patternFill>
          <bgColor rgb="FFF38619"/>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fill>
        <patternFill patternType="solid">
          <bgColor rgb="FFE86B44"/>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6"/>
        </bottom>
        <vertical/>
        <horizontal/>
      </border>
    </dxf>
    <dxf>
      <font>
        <color theme="1"/>
      </font>
      <fill>
        <patternFill patternType="solid">
          <bgColor theme="0"/>
        </patternFill>
      </fill>
      <border>
        <left style="thin">
          <color theme="0"/>
        </left>
        <right style="thin">
          <color theme="0"/>
        </right>
        <top style="thin">
          <color theme="0"/>
        </top>
        <bottom style="thin">
          <color theme="0"/>
        </bottom>
        <vertical/>
        <horizontal/>
      </border>
    </dxf>
    <dxf>
      <font>
        <b/>
        <color theme="1"/>
      </font>
      <border>
        <bottom style="thin">
          <color theme="6"/>
        </bottom>
        <vertical/>
        <horizontal/>
      </border>
    </dxf>
    <dxf>
      <font>
        <color theme="1"/>
      </font>
      <fill>
        <patternFill patternType="solid">
          <bgColor rgb="FFFF0000"/>
        </patternFill>
      </fill>
      <border>
        <left style="thin">
          <color theme="0"/>
        </left>
        <right style="thin">
          <color theme="0"/>
        </right>
        <top style="thin">
          <color theme="0"/>
        </top>
        <bottom style="thin">
          <color theme="0"/>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ill>
        <patternFill>
          <bgColor rgb="FFFF0000"/>
        </patternFill>
      </fill>
    </dxf>
    <dxf>
      <border>
        <left style="thin">
          <color theme="0" tint="-0.14996795556505021"/>
        </left>
        <right style="thin">
          <color theme="0" tint="-0.14996795556505021"/>
        </right>
        <top style="thin">
          <color theme="0" tint="-0.14996795556505021"/>
        </top>
        <bottom style="thin">
          <color theme="0" tint="-0.14996795556505021"/>
        </bottom>
      </border>
    </dxf>
  </dxfs>
  <tableStyles count="7" defaultTableStyle="TableStyleMedium2" defaultPivotStyle="PivotStyleLight16">
    <tableStyle name="Slicer Style 1" pivot="0" table="0" count="1">
      <tableStyleElement type="wholeTable" dxfId="28"/>
    </tableStyle>
    <tableStyle name="Slicer Style 2" pivot="0" table="0" count="1">
      <tableStyleElement type="wholeTable" dxfId="27"/>
    </tableStyle>
    <tableStyle name="Slicer Style 3" pivot="0" table="0" count="1"/>
    <tableStyle name="Slicer Style 3 2" pivot="0" table="0" count="5"/>
    <tableStyle name="SlicerStyleDark5 666" pivot="0" table="0" count="10">
      <tableStyleElement type="wholeTable" dxfId="26"/>
      <tableStyleElement type="headerRow" dxfId="25"/>
    </tableStyle>
    <tableStyle name="SlicerStyleLight3 2" pivot="0" table="0" count="10">
      <tableStyleElement type="wholeTable" dxfId="24"/>
      <tableStyleElement type="headerRow" dxfId="23"/>
    </tableStyle>
    <tableStyle name="SlicerStyleLight3 2 2" pivot="0" table="0" count="10">
      <tableStyleElement type="wholeTable" dxfId="22"/>
      <tableStyleElement type="headerRow" dxfId="21"/>
    </tableStyle>
  </tableStyles>
  <colors>
    <mruColors>
      <color rgb="FF10D29B"/>
      <color rgb="FFB2310E"/>
      <color rgb="FFFF9966"/>
      <color rgb="FFF38619"/>
      <color rgb="FFF97033"/>
      <color rgb="FF31EFB9"/>
      <color rgb="FF0CA430"/>
      <color rgb="FFFF3300"/>
      <color rgb="FFE86B44"/>
    </mruColors>
  </colors>
  <extLst>
    <ext xmlns:x14="http://schemas.microsoft.com/office/spreadsheetml/2009/9/main" uri="{46F421CA-312F-682f-3DD2-61675219B42D}">
      <x14:dxfs count="3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rgb="FFFF3300"/>
            </left>
            <right style="thin">
              <color rgb="FFFF3300"/>
            </right>
            <top style="thin">
              <color rgb="FFFF3300"/>
            </top>
            <bottom style="thin">
              <color rgb="FFFF3300"/>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rgb="FFFF0000"/>
            </patternFill>
          </fill>
          <border>
            <left style="thin">
              <color rgb="FFFF0000"/>
            </left>
            <right style="thin">
              <color rgb="FFFF0000"/>
            </right>
            <top style="thin">
              <color rgb="FFFF0000"/>
            </top>
            <bottom style="thin">
              <color rgb="FFFF0000"/>
            </bottom>
          </border>
        </dxf>
        <dxf>
          <fill>
            <patternFill>
              <bgColor theme="0" tint="-0.24994659260841701"/>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ill>
            <patternFill>
              <bgColor theme="0" tint="-0.24994659260841701"/>
            </patternFill>
          </fill>
          <border>
            <left style="thin">
              <color auto="1"/>
            </left>
            <right style="thin">
              <color auto="1"/>
            </right>
            <top style="thin">
              <color auto="1"/>
            </top>
            <bottom style="thin">
              <color auto="1"/>
            </bottom>
          </border>
        </dxf>
        <dxf>
          <fill>
            <patternFill>
              <bgColor theme="0" tint="-0.24994659260841701"/>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2"/>
        <x14:slicerStyle name="Slicer Style 3">
          <x14:slicerStyleElements>
            <x14:slicerStyleElement type="selectedItemWithData" dxfId="29"/>
          </x14:slicerStyleElements>
        </x14:slicerStyle>
        <x14:slicerStyle name="Slicer Style 3 2">
          <x14:slicerStyleElements>
            <x14:slicerStyleElement type="unselectedItemWithData" dxfId="28"/>
            <x14:slicerStyleElement type="unselectedItemWithNoData" dxfId="27"/>
            <x14:slicerStyleElement type="selectedItemWithData" dxfId="26"/>
            <x14:slicerStyleElement type="selectedItemWithNoData" dxfId="25"/>
            <x14:slicerStyleElement type="hoveredSelectedItemWithData" dxfId="24"/>
          </x14:slicerStyleElements>
        </x14:slicerStyle>
        <x14:slicerStyle name="SlicerStyleDark5 666">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5.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microsoft.com/office/2022/10/relationships/richValueRel" Target="richData/richValueRel.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52"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3.xml"/><Relationship Id="rId51" Type="http://schemas.microsoft.com/office/2017/06/relationships/rdRichValueStructure" Target="richData/rdrichvaluestructure.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 Id="rId54"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[Call_Centre_Analytics_Dasboard_2023.xlsx]Pivot!PivotTable2</c:name>
    <c:fmtId val="1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gradFill>
            <a:gsLst>
              <a:gs pos="0">
                <a:srgbClr val="FF0000"/>
              </a:gs>
              <a:gs pos="100000">
                <a:srgbClr val="FF9966">
                  <a:alpha val="50000"/>
                  <a:lumMod val="89000"/>
                  <a:lumOff val="11000"/>
                </a:srgbClr>
              </a:gs>
            </a:gsLst>
            <a:lin ang="5400000" scaled="1"/>
          </a:gradFill>
          <a:ln>
            <a:noFill/>
          </a:ln>
          <a:effectLst/>
        </c:spPr>
        <c:marker>
          <c:symbol val="none"/>
        </c:marker>
      </c:pivotFmt>
      <c:pivotFmt>
        <c:idx val="5"/>
        <c:spPr>
          <a:ln w="25400" cap="rnd">
            <a:solidFill>
              <a:srgbClr val="E86B44">
                <a:alpha val="88627"/>
              </a:srgbClr>
            </a:solidFill>
            <a:round/>
          </a:ln>
          <a:effectLst/>
        </c:spPr>
        <c:marker>
          <c:symbol val="circle"/>
          <c:size val="7"/>
          <c:spPr>
            <a:solidFill>
              <a:schemeClr val="bg1"/>
            </a:solidFill>
            <a:ln w="22225">
              <a:solidFill>
                <a:schemeClr val="tx1"/>
              </a:solidFill>
            </a:ln>
            <a:effectLst/>
          </c:spPr>
        </c:marker>
      </c:pivotFmt>
    </c:pivotFmts>
    <c:plotArea>
      <c:layout/>
      <c:areaChart>
        <c:grouping val="standard"/>
        <c:varyColors val="0"/>
        <c:ser>
          <c:idx val="1"/>
          <c:order val="1"/>
          <c:tx>
            <c:strRef>
              <c:f>Pivot!$C$23</c:f>
              <c:strCache>
                <c:ptCount val="1"/>
                <c:pt idx="0">
                  <c:v>Call count2</c:v>
                </c:pt>
              </c:strCache>
            </c:strRef>
          </c:tx>
          <c:spPr>
            <a:gradFill>
              <a:gsLst>
                <a:gs pos="0">
                  <a:srgbClr val="FF0000"/>
                </a:gs>
                <a:gs pos="100000">
                  <a:srgbClr val="FF9966">
                    <a:alpha val="50000"/>
                    <a:lumMod val="89000"/>
                    <a:lumOff val="11000"/>
                  </a:srgbClr>
                </a:gs>
              </a:gsLst>
              <a:lin ang="5400000" scaled="1"/>
            </a:gradFill>
            <a:ln>
              <a:noFill/>
            </a:ln>
            <a:effectLst/>
          </c:spPr>
          <c:cat>
            <c:strRef>
              <c:f>Pivot!$A$24:$A$36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Pivot!$C$24:$C$36</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er>
        <c:dLbls>
          <c:showLegendKey val="0"/>
          <c:showVal val="0"/>
          <c:showCatName val="0"/>
          <c:showSerName val="0"/>
          <c:showPercent val="0"/>
          <c:showBubbleSize val="0"/>
        </c:dLbls>
        <c:axId val="-1554958640"/>
        <c:axId val="-1554955376"/>
      </c:areaChart>
      <c:lineChart>
        <c:grouping val="standard"/>
        <c:varyColors val="0"/>
        <c:ser>
          <c:idx val="0"/>
          <c:order val="0"/>
          <c:tx>
            <c:strRef>
              <c:f>Pivot!$B$23</c:f>
              <c:strCache>
                <c:ptCount val="1"/>
                <c:pt idx="0">
                  <c:v>Call count</c:v>
                </c:pt>
              </c:strCache>
            </c:strRef>
          </c:tx>
          <c:spPr>
            <a:ln w="25400" cap="rnd">
              <a:solidFill>
                <a:srgbClr val="E86B44">
                  <a:alpha val="88627"/>
                </a:srgbClr>
              </a:solidFill>
              <a:round/>
            </a:ln>
            <a:effectLst/>
          </c:spPr>
          <c:marker>
            <c:symbol val="circle"/>
            <c:size val="7"/>
            <c:spPr>
              <a:solidFill>
                <a:schemeClr val="bg1"/>
              </a:solidFill>
              <a:ln w="22225">
                <a:solidFill>
                  <a:schemeClr val="tx1"/>
                </a:solidFill>
              </a:ln>
              <a:effectLst/>
            </c:spPr>
          </c:marker>
          <c:cat>
            <c:strRef>
              <c:f>Pivot!$A$24:$A$36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Pivot!$B$24:$B$36</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ser>
        <c:dLbls>
          <c:showLegendKey val="0"/>
          <c:showVal val="0"/>
          <c:showCatName val="0"/>
          <c:showSerName val="0"/>
          <c:showPercent val="0"/>
          <c:showBubbleSize val="0"/>
        </c:dLbls>
        <c:marker val="1"/>
        <c:smooth val="0"/>
        <c:axId val="-1554958640"/>
        <c:axId val="-1554955376"/>
      </c:lineChart>
      <c:catAx>
        <c:axId val="-155495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955376"/>
        <c:crosses val="autoZero"/>
        <c:auto val="1"/>
        <c:lblAlgn val="ctr"/>
        <c:lblOffset val="100"/>
        <c:noMultiLvlLbl val="0"/>
      </c:catAx>
      <c:valAx>
        <c:axId val="-1554955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958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[Call_Centre_Analytics_Dasboard_2023.xlsx]Pivot!PivotTable4</c:name>
    <c:fmtId val="2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9703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Pivot!$B$39</c:f>
              <c:strCache>
                <c:ptCount val="1"/>
                <c:pt idx="0">
                  <c:v>Total</c:v>
                </c:pt>
              </c:strCache>
            </c:strRef>
          </c:tx>
          <c:spPr>
            <a:solidFill>
              <a:srgbClr val="F970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Pivot!$A$40:$A$47</c:f>
              <c:strCache>
                <c:ptCount val="7"/>
                <c:pt idx="0">
                  <c:v>Monday</c:v>
                </c:pt>
                <c:pt idx="1">
                  <c:v>Tuesday</c:v>
                </c:pt>
                <c:pt idx="2">
                  <c:v>Wednesday</c:v>
                </c:pt>
                <c:pt idx="3">
                  <c:v>Thursday</c:v>
                </c:pt>
                <c:pt idx="4">
                  <c:v>Friday</c:v>
                </c:pt>
                <c:pt idx="5">
                  <c:v>Saturday</c:v>
                </c:pt>
                <c:pt idx="6">
                  <c:v>Sunday</c:v>
                </c:pt>
              </c:strCache>
            </c:strRef>
          </c:cat>
          <c:val>
            <c:numRef>
              <c:f>Pivot!$B$40:$B$47</c:f>
              <c:numCache>
                <c:formatCode>#,##0</c:formatCode>
                <c:ptCount val="7"/>
                <c:pt idx="0">
                  <c:v>24</c:v>
                </c:pt>
                <c:pt idx="1">
                  <c:v>44</c:v>
                </c:pt>
                <c:pt idx="2">
                  <c:v>36</c:v>
                </c:pt>
                <c:pt idx="3">
                  <c:v>33</c:v>
                </c:pt>
                <c:pt idx="4">
                  <c:v>29</c:v>
                </c:pt>
                <c:pt idx="5">
                  <c:v>24</c:v>
                </c:pt>
                <c:pt idx="6">
                  <c:v>28</c:v>
                </c:pt>
              </c:numCache>
            </c:numRef>
          </c:val>
        </c:ser>
        <c:dLbls>
          <c:dLblPos val="outEnd"/>
          <c:showLegendKey val="0"/>
          <c:showVal val="1"/>
          <c:showCatName val="0"/>
          <c:showSerName val="0"/>
          <c:showPercent val="0"/>
          <c:showBubbleSize val="0"/>
        </c:dLbls>
        <c:gapWidth val="25"/>
        <c:axId val="-1554945584"/>
        <c:axId val="-1554945040"/>
      </c:barChart>
      <c:catAx>
        <c:axId val="-155494558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945040"/>
        <c:crosses val="autoZero"/>
        <c:auto val="1"/>
        <c:lblAlgn val="ctr"/>
        <c:lblOffset val="100"/>
        <c:noMultiLvlLbl val="0"/>
      </c:catAx>
      <c:valAx>
        <c:axId val="-1554945040"/>
        <c:scaling>
          <c:orientation val="minMax"/>
        </c:scaling>
        <c:delete val="1"/>
        <c:axPos val="t"/>
        <c:numFmt formatCode="#,##0" sourceLinked="1"/>
        <c:majorTickMark val="none"/>
        <c:minorTickMark val="none"/>
        <c:tickLblPos val="nextTo"/>
        <c:crossAx val="-1554945584"/>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9966"/>
                </a:solidFill>
              </a:rPr>
              <a:t>Calls</a:t>
            </a:r>
          </a:p>
        </c:rich>
      </c:tx>
      <c:layout>
        <c:manualLayout>
          <c:xMode val="edge"/>
          <c:yMode val="edge"/>
          <c:x val="0.20789991559425114"/>
          <c:y val="3.84180825141761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917524652239138"/>
          <c:y val="0.13348997050924852"/>
          <c:w val="0.77030693407716389"/>
          <c:h val="0.82087243273545285"/>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Pivot!$F$51:$F$55</c:f>
              <c:strCache>
                <c:ptCount val="5"/>
                <c:pt idx="0">
                  <c:v>R01</c:v>
                </c:pt>
                <c:pt idx="1">
                  <c:v>R02</c:v>
                </c:pt>
                <c:pt idx="2">
                  <c:v>R03</c:v>
                </c:pt>
                <c:pt idx="3">
                  <c:v>R04</c:v>
                </c:pt>
                <c:pt idx="4">
                  <c:v>R05</c:v>
                </c:pt>
              </c:strCache>
            </c:strRef>
          </c:cat>
          <c:val>
            <c:numRef>
              <c:f>Pivot!$G$51:$G$55</c:f>
              <c:numCache>
                <c:formatCode>General</c:formatCode>
                <c:ptCount val="5"/>
                <c:pt idx="0">
                  <c:v>189</c:v>
                </c:pt>
                <c:pt idx="1">
                  <c:v>218</c:v>
                </c:pt>
                <c:pt idx="2">
                  <c:v>207</c:v>
                </c:pt>
                <c:pt idx="3">
                  <c:v>186</c:v>
                </c:pt>
                <c:pt idx="4">
                  <c:v>200</c:v>
                </c:pt>
              </c:numCache>
            </c:numRef>
          </c:val>
        </c:ser>
        <c:ser>
          <c:idx val="1"/>
          <c:order val="1"/>
          <c:tx>
            <c:strRef>
              <c:f>Pivot!$I$50</c:f>
              <c:strCache>
                <c:ptCount val="1"/>
                <c:pt idx="0">
                  <c:v>sel call</c:v>
                </c:pt>
              </c:strCache>
            </c:strRef>
          </c:tx>
          <c:spPr>
            <a:gradFill flip="none" rotWithShape="1">
              <a:gsLst>
                <a:gs pos="0">
                  <a:srgbClr val="FF9966"/>
                </a:gs>
                <a:gs pos="100000">
                  <a:srgbClr val="FF9966">
                    <a:alpha val="50000"/>
                    <a:lumMod val="89000"/>
                    <a:lumOff val="11000"/>
                  </a:srgbClr>
                </a:gs>
              </a:gsLst>
              <a:lin ang="10800000" scaled="1"/>
              <a:tileRect/>
            </a:gradFill>
            <a:ln>
              <a:noFill/>
            </a:ln>
            <a:effectLst/>
          </c:spPr>
          <c:invertIfNegative val="0"/>
          <c:val>
            <c:numRef>
              <c:f>Pivot!$I$51:$I$55</c:f>
              <c:numCache>
                <c:formatCode>General</c:formatCode>
                <c:ptCount val="5"/>
                <c:pt idx="0">
                  <c:v>#N/A</c:v>
                </c:pt>
                <c:pt idx="1">
                  <c:v>218</c:v>
                </c:pt>
                <c:pt idx="2">
                  <c:v>#N/A</c:v>
                </c:pt>
                <c:pt idx="3">
                  <c:v>#N/A</c:v>
                </c:pt>
                <c:pt idx="4">
                  <c:v>#N/A</c:v>
                </c:pt>
              </c:numCache>
            </c:numRef>
          </c:val>
        </c:ser>
        <c:dLbls>
          <c:showLegendKey val="0"/>
          <c:showVal val="0"/>
          <c:showCatName val="0"/>
          <c:showSerName val="0"/>
          <c:showPercent val="0"/>
          <c:showBubbleSize val="0"/>
        </c:dLbls>
        <c:gapWidth val="25"/>
        <c:overlap val="100"/>
        <c:axId val="-1554960272"/>
        <c:axId val="-1554953744"/>
      </c:barChart>
      <c:catAx>
        <c:axId val="-15549602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4953744"/>
        <c:crosses val="autoZero"/>
        <c:auto val="1"/>
        <c:lblAlgn val="ctr"/>
        <c:lblOffset val="100"/>
        <c:noMultiLvlLbl val="0"/>
      </c:catAx>
      <c:valAx>
        <c:axId val="-1554953744"/>
        <c:scaling>
          <c:orientation val="minMax"/>
          <c:min val="0"/>
        </c:scaling>
        <c:delete val="1"/>
        <c:axPos val="t"/>
        <c:numFmt formatCode="General" sourceLinked="1"/>
        <c:majorTickMark val="none"/>
        <c:minorTickMark val="none"/>
        <c:tickLblPos val="nextTo"/>
        <c:crossAx val="-155496027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Amount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011951803267851"/>
          <c:y val="0.11451382209750825"/>
          <c:w val="0.79718831549973246"/>
          <c:h val="0.81465288588341445"/>
        </c:manualLayout>
      </c:layout>
      <c:barChart>
        <c:barDir val="bar"/>
        <c:grouping val="clustered"/>
        <c:varyColors val="0"/>
        <c:ser>
          <c:idx val="0"/>
          <c:order val="0"/>
          <c:spPr>
            <a:solidFill>
              <a:schemeClr val="bg1">
                <a:lumMod val="85000"/>
              </a:schemeClr>
            </a:solidFill>
            <a:ln>
              <a:noFill/>
            </a:ln>
            <a:effectLst/>
          </c:spPr>
          <c:invertIfNegative val="0"/>
          <c:dLbls>
            <c:dLbl>
              <c:idx val="0"/>
              <c:layout>
                <c:manualLayout>
                  <c:x val="4.2261926564932054E-3"/>
                  <c:y val="2.7546590086561629E-2"/>
                </c:manualLayout>
              </c:layout>
              <c:showLegendKey val="0"/>
              <c:showVal val="1"/>
              <c:showCatName val="0"/>
              <c:showSerName val="0"/>
              <c:showPercent val="0"/>
              <c:showBubbleSize val="0"/>
              <c:extLst>
                <c:ext xmlns:c15="http://schemas.microsoft.com/office/drawing/2012/chart" uri="{CE6537A1-D6FC-4f65-9D91-7224C49458BB}">
                  <c15:layout>
                    <c:manualLayout>
                      <c:w val="0.2355446879335745"/>
                      <c:h val="9.3224482662885591E-2"/>
                    </c:manualLayout>
                  </c15:layout>
                </c:ext>
              </c:extLst>
            </c:dLbl>
            <c:dLbl>
              <c:idx val="1"/>
              <c:layout>
                <c:manualLayout>
                  <c:x val="-3.403802635328855E-2"/>
                  <c:y val="3.0985692050447662E-7"/>
                </c:manualLayout>
              </c:layout>
              <c:showLegendKey val="0"/>
              <c:showVal val="1"/>
              <c:showCatName val="0"/>
              <c:showSerName val="0"/>
              <c:showPercent val="0"/>
              <c:showBubbleSize val="0"/>
              <c:extLst>
                <c:ext xmlns:c15="http://schemas.microsoft.com/office/drawing/2012/chart" uri="{CE6537A1-D6FC-4f65-9D91-7224C49458BB}">
                  <c15:layout>
                    <c:manualLayout>
                      <c:w val="0.24689077116736896"/>
                      <c:h val="9.3224482662885591E-2"/>
                    </c:manualLayout>
                  </c15:layout>
                </c:ext>
              </c:extLst>
            </c:dLbl>
            <c:dLbl>
              <c:idx val="2"/>
              <c:layout>
                <c:manualLayout>
                  <c:x val="-2.8365208084486435E-2"/>
                  <c:y val="-"/>
                </c:manualLayout>
              </c:layout>
              <c:showLegendKey val="0"/>
              <c:showVal val="1"/>
              <c:showCatName val="0"/>
              <c:showSerName val="0"/>
              <c:showPercent val="0"/>
              <c:showBubbleSize val="0"/>
              <c:extLst>
                <c:ext xmlns:c15="http://schemas.microsoft.com/office/drawing/2012/chart" uri="{CE6537A1-D6FC-4f65-9D91-7224C49458BB}">
                  <c15:layout>
                    <c:manualLayout>
                      <c:w val="0.21852556308288268"/>
                      <c:h val="9.3224482662885591E-2"/>
                    </c:manualLayout>
                  </c15:layout>
                </c:ext>
              </c:extLst>
            </c:dLbl>
            <c:dLbl>
              <c:idx val="3"/>
              <c:layout>
                <c:manualLayout>
                  <c:x val="-3.4038249701383597E-2"/>
                  <c:y val="7.2144186233264511E-17"/>
                </c:manualLayout>
              </c:layout>
              <c:showLegendKey val="0"/>
              <c:showVal val="1"/>
              <c:showCatName val="0"/>
              <c:showSerName val="0"/>
              <c:showPercent val="0"/>
              <c:showBubbleSize val="0"/>
              <c:extLst>
                <c:ext xmlns:c15="http://schemas.microsoft.com/office/drawing/2012/chart" uri="{CE6537A1-D6FC-4f65-9D91-7224C49458BB}">
                  <c15:layout>
                    <c:manualLayout>
                      <c:w val="0.21285252146598543"/>
                      <c:h val="9.3224482662885591E-2"/>
                    </c:manualLayout>
                  </c15:layout>
                </c:ext>
              </c:extLst>
            </c:dLbl>
            <c:dLbl>
              <c:idx val="4"/>
              <c:layout/>
              <c:showLegendKey val="0"/>
              <c:showVal val="1"/>
              <c:showCatName val="0"/>
              <c:showSerName val="0"/>
              <c:showPercent val="0"/>
              <c:showBubbleSize val="0"/>
              <c:extLst>
                <c:ext xmlns:c15="http://schemas.microsoft.com/office/drawing/2012/chart" uri="{CE6537A1-D6FC-4f65-9D91-7224C49458BB}">
                  <c15:layout>
                    <c:manualLayout>
                      <c:w val="0.2355446879335745"/>
                      <c:h val="9.3224482662885591E-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Pivot!$F$51:$F$55</c:f>
              <c:strCache>
                <c:ptCount val="5"/>
                <c:pt idx="0">
                  <c:v>R01</c:v>
                </c:pt>
                <c:pt idx="1">
                  <c:v>R02</c:v>
                </c:pt>
                <c:pt idx="2">
                  <c:v>R03</c:v>
                </c:pt>
                <c:pt idx="3">
                  <c:v>R04</c:v>
                </c:pt>
                <c:pt idx="4">
                  <c:v>R05</c:v>
                </c:pt>
              </c:strCache>
            </c:strRef>
          </c:cat>
          <c:val>
            <c:numRef>
              <c:f>Pivot!$H$51:$H$55</c:f>
              <c:numCache>
                <c:formatCode>\$#,###.0,\ \k</c:formatCode>
                <c:ptCount val="5"/>
                <c:pt idx="0">
                  <c:v>18415</c:v>
                </c:pt>
                <c:pt idx="1">
                  <c:v>20581</c:v>
                </c:pt>
                <c:pt idx="2">
                  <c:v>20872</c:v>
                </c:pt>
                <c:pt idx="3">
                  <c:v>16651</c:v>
                </c:pt>
                <c:pt idx="4">
                  <c:v>20104</c:v>
                </c:pt>
              </c:numCache>
            </c:numRef>
          </c:val>
        </c:ser>
        <c:ser>
          <c:idx val="1"/>
          <c:order val="1"/>
          <c:tx>
            <c:strRef>
              <c:f>Pivot!$J$50</c:f>
              <c:strCache>
                <c:ptCount val="1"/>
                <c:pt idx="0">
                  <c:v>sel amount</c:v>
                </c:pt>
              </c:strCache>
            </c:strRef>
          </c:tx>
          <c:spPr>
            <a:gradFill flip="none" rotWithShape="1">
              <a:gsLst>
                <a:gs pos="0">
                  <a:srgbClr val="FF0000"/>
                </a:gs>
                <a:gs pos="100000">
                  <a:srgbClr val="FF9966">
                    <a:alpha val="50000"/>
                    <a:lumMod val="89000"/>
                    <a:lumOff val="11000"/>
                  </a:srgbClr>
                </a:gs>
              </a:gsLst>
              <a:lin ang="10800000" scaled="1"/>
              <a:tileRect/>
            </a:gradFill>
            <a:ln>
              <a:noFill/>
            </a:ln>
            <a:effectLst/>
          </c:spPr>
          <c:invertIfNegative val="0"/>
          <c:val>
            <c:numRef>
              <c:f>Pivot!$J$51:$J$55</c:f>
              <c:numCache>
                <c:formatCode>General</c:formatCode>
                <c:ptCount val="5"/>
                <c:pt idx="0">
                  <c:v>#N/A</c:v>
                </c:pt>
                <c:pt idx="1">
                  <c:v>20581</c:v>
                </c:pt>
                <c:pt idx="2">
                  <c:v>#N/A</c:v>
                </c:pt>
                <c:pt idx="3">
                  <c:v>#N/A</c:v>
                </c:pt>
                <c:pt idx="4">
                  <c:v>#N/A</c:v>
                </c:pt>
              </c:numCache>
            </c:numRef>
          </c:val>
        </c:ser>
        <c:dLbls>
          <c:showLegendKey val="0"/>
          <c:showVal val="0"/>
          <c:showCatName val="0"/>
          <c:showSerName val="0"/>
          <c:showPercent val="0"/>
          <c:showBubbleSize val="0"/>
        </c:dLbls>
        <c:gapWidth val="25"/>
        <c:overlap val="100"/>
        <c:axId val="-1554955920"/>
        <c:axId val="-1554953200"/>
      </c:barChart>
      <c:catAx>
        <c:axId val="-15549559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4953200"/>
        <c:crosses val="autoZero"/>
        <c:auto val="1"/>
        <c:lblAlgn val="ctr"/>
        <c:lblOffset val="100"/>
        <c:noMultiLvlLbl val="0"/>
      </c:catAx>
      <c:valAx>
        <c:axId val="-1554953200"/>
        <c:scaling>
          <c:orientation val="minMax"/>
        </c:scaling>
        <c:delete val="1"/>
        <c:axPos val="t"/>
        <c:numFmt formatCode="\$#,###.0,\ \k" sourceLinked="1"/>
        <c:majorTickMark val="none"/>
        <c:minorTickMark val="none"/>
        <c:tickLblPos val="nextTo"/>
        <c:crossAx val="-155495592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[Call_Centre_Analytics_Dasboard_2023.xlsx]Pivot!PivotTable10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rgbClr val="F97033"/>
                </a:solidFill>
              </a:rPr>
              <a:t>Female</a:t>
            </a:r>
            <a:r>
              <a:rPr lang="en-IN" sz="1200" b="1"/>
              <a:t> vs </a:t>
            </a:r>
            <a:r>
              <a:rPr lang="en-IN" sz="1200" b="1">
                <a:solidFill>
                  <a:srgbClr val="92D050"/>
                </a:solidFill>
              </a:rPr>
              <a:t>Male</a:t>
            </a:r>
            <a:r>
              <a:rPr lang="en-IN" sz="1200" b="1" baseline="0"/>
              <a:t> Callers</a:t>
            </a:r>
            <a:endParaRPr lang="en-IN" sz="12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9703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10D29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Pivot!$B$62:$B$63</c:f>
              <c:strCache>
                <c:ptCount val="1"/>
                <c:pt idx="0">
                  <c:v>Female</c:v>
                </c:pt>
              </c:strCache>
            </c:strRef>
          </c:tx>
          <c:spPr>
            <a:solidFill>
              <a:srgbClr val="F970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Pivot!$A$64:$A$67</c:f>
              <c:strCache>
                <c:ptCount val="3"/>
                <c:pt idx="0">
                  <c:v>Cincinnati</c:v>
                </c:pt>
                <c:pt idx="1">
                  <c:v>Cleveland</c:v>
                </c:pt>
                <c:pt idx="2">
                  <c:v>Columbus</c:v>
                </c:pt>
              </c:strCache>
            </c:strRef>
          </c:cat>
          <c:val>
            <c:numRef>
              <c:f>Pivot!$B$64:$B$67</c:f>
              <c:numCache>
                <c:formatCode>#,##0</c:formatCode>
                <c:ptCount val="3"/>
                <c:pt idx="0">
                  <c:v>144</c:v>
                </c:pt>
                <c:pt idx="1">
                  <c:v>326</c:v>
                </c:pt>
                <c:pt idx="2">
                  <c:v>129</c:v>
                </c:pt>
              </c:numCache>
            </c:numRef>
          </c:val>
        </c:ser>
        <c:ser>
          <c:idx val="1"/>
          <c:order val="1"/>
          <c:tx>
            <c:strRef>
              <c:f>Pivot!$C$62:$C$63</c:f>
              <c:strCache>
                <c:ptCount val="1"/>
                <c:pt idx="0">
                  <c:v>Male</c:v>
                </c:pt>
              </c:strCache>
            </c:strRef>
          </c:tx>
          <c:spPr>
            <a:solidFill>
              <a:srgbClr val="10D29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Pivot!$A$64:$A$67</c:f>
              <c:strCache>
                <c:ptCount val="3"/>
                <c:pt idx="0">
                  <c:v>Cincinnati</c:v>
                </c:pt>
                <c:pt idx="1">
                  <c:v>Cleveland</c:v>
                </c:pt>
                <c:pt idx="2">
                  <c:v>Columbus</c:v>
                </c:pt>
              </c:strCache>
            </c:strRef>
          </c:cat>
          <c:val>
            <c:numRef>
              <c:f>Pivot!$C$64:$C$67</c:f>
              <c:numCache>
                <c:formatCode>#,##0</c:formatCode>
                <c:ptCount val="3"/>
                <c:pt idx="0">
                  <c:v>132</c:v>
                </c:pt>
                <c:pt idx="1">
                  <c:v>63</c:v>
                </c:pt>
                <c:pt idx="2">
                  <c:v>206</c:v>
                </c:pt>
              </c:numCache>
            </c:numRef>
          </c:val>
        </c:ser>
        <c:dLbls>
          <c:dLblPos val="ctr"/>
          <c:showLegendKey val="0"/>
          <c:showVal val="1"/>
          <c:showCatName val="0"/>
          <c:showSerName val="0"/>
          <c:showPercent val="0"/>
          <c:showBubbleSize val="0"/>
        </c:dLbls>
        <c:gapWidth val="50"/>
        <c:overlap val="100"/>
        <c:axId val="-1554948848"/>
        <c:axId val="-1554948304"/>
      </c:barChart>
      <c:catAx>
        <c:axId val="-1554948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948304"/>
        <c:crosses val="autoZero"/>
        <c:auto val="1"/>
        <c:lblAlgn val="ctr"/>
        <c:lblOffset val="100"/>
        <c:noMultiLvlLbl val="0"/>
      </c:catAx>
      <c:valAx>
        <c:axId val="-1554948304"/>
        <c:scaling>
          <c:orientation val="minMax"/>
        </c:scaling>
        <c:delete val="1"/>
        <c:axPos val="l"/>
        <c:numFmt formatCode="0%" sourceLinked="1"/>
        <c:majorTickMark val="out"/>
        <c:minorTickMark val="none"/>
        <c:tickLblPos val="nextTo"/>
        <c:crossAx val="-1554948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[Call_Centre_Analytics_Dasboard_2023.xlsx]Pivot!rep satisfaction</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Rating</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Pivot!$B$70</c:f>
              <c:strCache>
                <c:ptCount val="1"/>
                <c:pt idx="0">
                  <c:v>Total</c:v>
                </c:pt>
              </c:strCache>
            </c:strRef>
          </c:tx>
          <c:spPr>
            <a:solidFill>
              <a:schemeClr val="accent1"/>
            </a:solidFill>
            <a:ln>
              <a:noFill/>
            </a:ln>
            <a:effectLst/>
          </c:spPr>
          <c:invertIfNegative val="0"/>
          <c:cat>
            <c:strRef>
              <c:f>Pivot!$A$71:$A$76</c:f>
              <c:strCache>
                <c:ptCount val="5"/>
                <c:pt idx="0">
                  <c:v>1</c:v>
                </c:pt>
                <c:pt idx="1">
                  <c:v>2</c:v>
                </c:pt>
                <c:pt idx="2">
                  <c:v>3</c:v>
                </c:pt>
                <c:pt idx="3">
                  <c:v>4</c:v>
                </c:pt>
                <c:pt idx="4">
                  <c:v>5</c:v>
                </c:pt>
              </c:strCache>
            </c:strRef>
          </c:cat>
          <c:val>
            <c:numRef>
              <c:f>Pivot!$B$71:$B$76</c:f>
              <c:numCache>
                <c:formatCode>#,##0</c:formatCode>
                <c:ptCount val="5"/>
                <c:pt idx="0">
                  <c:v>3</c:v>
                </c:pt>
                <c:pt idx="1">
                  <c:v>19</c:v>
                </c:pt>
                <c:pt idx="2">
                  <c:v>35</c:v>
                </c:pt>
                <c:pt idx="3">
                  <c:v>87</c:v>
                </c:pt>
                <c:pt idx="4">
                  <c:v>74</c:v>
                </c:pt>
              </c:numCache>
            </c:numRef>
          </c:val>
        </c:ser>
        <c:dLbls>
          <c:showLegendKey val="0"/>
          <c:showVal val="0"/>
          <c:showCatName val="0"/>
          <c:showSerName val="0"/>
          <c:showPercent val="0"/>
          <c:showBubbleSize val="0"/>
        </c:dLbls>
        <c:gapWidth val="10"/>
        <c:overlap val="-27"/>
        <c:axId val="-1554957008"/>
        <c:axId val="-1554956464"/>
      </c:barChart>
      <c:catAx>
        <c:axId val="-155495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956464"/>
        <c:crosses val="autoZero"/>
        <c:auto val="1"/>
        <c:lblAlgn val="ctr"/>
        <c:lblOffset val="100"/>
        <c:noMultiLvlLbl val="0"/>
      </c:catAx>
      <c:valAx>
        <c:axId val="-15549564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957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3.png"/><Relationship Id="rId18" Type="http://schemas.openxmlformats.org/officeDocument/2006/relationships/image" Target="../media/image5.png"/><Relationship Id="rId26" Type="http://schemas.openxmlformats.org/officeDocument/2006/relationships/chart" Target="../charts/chart6.xml"/><Relationship Id="rId21" Type="http://schemas.openxmlformats.org/officeDocument/2006/relationships/chart" Target="../charts/chart1.xml"/><Relationship Id="rId12" Type="http://schemas.microsoft.com/office/2007/relationships/hdphoto" Target="../media/hdphoto2.wdp"/><Relationship Id="rId17" Type="http://schemas.openxmlformats.org/officeDocument/2006/relationships/image" Target="../media/image17.svg"/><Relationship Id="rId25" Type="http://schemas.openxmlformats.org/officeDocument/2006/relationships/chart" Target="../charts/chart5.xml"/><Relationship Id="rId2" Type="http://schemas.microsoft.com/office/2007/relationships/hdphoto" Target="../media/hdphoto1.wdp"/><Relationship Id="rId16" Type="http://schemas.microsoft.com/office/2007/relationships/hdphoto" Target="../media/hdphoto4.wdp"/><Relationship Id="rId20" Type="http://schemas.openxmlformats.org/officeDocument/2006/relationships/image" Target="../media/image7.svg"/><Relationship Id="rId1" Type="http://schemas.openxmlformats.org/officeDocument/2006/relationships/image" Target="../media/image1.png"/><Relationship Id="rId11" Type="http://schemas.openxmlformats.org/officeDocument/2006/relationships/image" Target="../media/image2.png"/><Relationship Id="rId6" Type="http://schemas.openxmlformats.org/officeDocument/2006/relationships/image" Target="../media/image11.svg"/><Relationship Id="rId24" Type="http://schemas.openxmlformats.org/officeDocument/2006/relationships/chart" Target="../charts/chart4.xml"/><Relationship Id="rId15" Type="http://schemas.openxmlformats.org/officeDocument/2006/relationships/image" Target="../media/image4.png"/><Relationship Id="rId23" Type="http://schemas.openxmlformats.org/officeDocument/2006/relationships/chart" Target="../charts/chart3.xml"/><Relationship Id="rId10" Type="http://schemas.openxmlformats.org/officeDocument/2006/relationships/image" Target="../media/image15.svg"/><Relationship Id="rId19" Type="http://schemas.microsoft.com/office/2007/relationships/hdphoto" Target="../media/hdphoto5.wdp"/><Relationship Id="rId14" Type="http://schemas.microsoft.com/office/2007/relationships/hdphoto" Target="../media/hdphoto3.wdp"/><Relationship Id="rId4" Type="http://schemas.openxmlformats.org/officeDocument/2006/relationships/image" Target="../media/image9.svg"/><Relationship Id="rId22" Type="http://schemas.openxmlformats.org/officeDocument/2006/relationships/chart" Target="../charts/chart2.xml"/><Relationship Id="rId27"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image" Target="../media/image15.png"/><Relationship Id="rId3" Type="http://schemas.openxmlformats.org/officeDocument/2006/relationships/image" Target="../media/image10.png"/><Relationship Id="rId7" Type="http://schemas.openxmlformats.org/officeDocument/2006/relationships/image" Target="../media/image12.png"/><Relationship Id="rId12" Type="http://schemas.openxmlformats.org/officeDocument/2006/relationships/image" Target="../media/image17.svg"/><Relationship Id="rId17" Type="http://schemas.openxmlformats.org/officeDocument/2006/relationships/image" Target="../media/image19.jpeg"/><Relationship Id="rId2" Type="http://schemas.openxmlformats.org/officeDocument/2006/relationships/image" Target="../media/image7.svg"/><Relationship Id="rId16" Type="http://schemas.openxmlformats.org/officeDocument/2006/relationships/image" Target="../media/image18.jpeg"/><Relationship Id="rId1" Type="http://schemas.openxmlformats.org/officeDocument/2006/relationships/image" Target="../media/image9.png"/><Relationship Id="rId6" Type="http://schemas.openxmlformats.org/officeDocument/2006/relationships/image" Target="../media/image11.svg"/><Relationship Id="rId11" Type="http://schemas.openxmlformats.org/officeDocument/2006/relationships/image" Target="../media/image14.png"/><Relationship Id="rId5" Type="http://schemas.openxmlformats.org/officeDocument/2006/relationships/image" Target="../media/image11.png"/><Relationship Id="rId15" Type="http://schemas.openxmlformats.org/officeDocument/2006/relationships/image" Target="../media/image17.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3.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4</xdr:col>
      <xdr:colOff>56029</xdr:colOff>
      <xdr:row>19</xdr:row>
      <xdr:rowOff>11206</xdr:rowOff>
    </xdr:from>
    <xdr:to>
      <xdr:col>10</xdr:col>
      <xdr:colOff>324971</xdr:colOff>
      <xdr:row>38</xdr:row>
      <xdr:rowOff>78442</xdr:rowOff>
    </xdr:to>
    <xdr:sp macro="" textlink="">
      <xdr:nvSpPr>
        <xdr:cNvPr id="47" name="Rectangle 46"/>
        <xdr:cNvSpPr/>
      </xdr:nvSpPr>
      <xdr:spPr>
        <a:xfrm>
          <a:off x="1905000" y="3417794"/>
          <a:ext cx="4370295" cy="3473824"/>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17368</xdr:colOff>
      <xdr:row>3</xdr:row>
      <xdr:rowOff>19050</xdr:rowOff>
    </xdr:from>
    <xdr:to>
      <xdr:col>3</xdr:col>
      <xdr:colOff>265018</xdr:colOff>
      <xdr:row>7</xdr:row>
      <xdr:rowOff>38100</xdr:rowOff>
    </xdr:to>
    <xdr:sp macro="" textlink="Pivot!A4">
      <xdr:nvSpPr>
        <xdr:cNvPr id="2" name="Rectangle 1"/>
        <xdr:cNvSpPr/>
      </xdr:nvSpPr>
      <xdr:spPr>
        <a:xfrm>
          <a:off x="241486" y="556932"/>
          <a:ext cx="1188944" cy="736227"/>
        </a:xfrm>
        <a:prstGeom prst="rect">
          <a:avLst/>
        </a:prstGeom>
        <a:solidFill>
          <a:srgbClr val="FF0000"/>
        </a:solidFill>
        <a:ln>
          <a:noFill/>
        </a:ln>
        <a:effectLst>
          <a:outerShdw blurRad="254000" dist="127000" dir="2700000" algn="tr"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6FF1DB7-C729-43CF-A0F3-502CA014D932}" type="TxLink">
            <a:rPr lang="en-US" sz="1800" b="0" i="0" u="none" strike="noStrike">
              <a:solidFill>
                <a:schemeClr val="bg1"/>
              </a:solidFill>
              <a:latin typeface="+mj-lt"/>
            </a:rPr>
            <a:pPr algn="ctr"/>
            <a:t>1,000</a:t>
          </a:fld>
          <a:endParaRPr lang="en-IN" sz="1800">
            <a:solidFill>
              <a:schemeClr val="bg1"/>
            </a:solidFill>
            <a:latin typeface="+mj-lt"/>
          </a:endParaRPr>
        </a:p>
      </xdr:txBody>
    </xdr:sp>
    <xdr:clientData/>
  </xdr:twoCellAnchor>
  <xdr:oneCellAnchor>
    <xdr:from>
      <xdr:col>2</xdr:col>
      <xdr:colOff>93570</xdr:colOff>
      <xdr:row>2</xdr:row>
      <xdr:rowOff>175932</xdr:rowOff>
    </xdr:from>
    <xdr:ext cx="609600" cy="239809"/>
    <xdr:sp macro="" textlink="">
      <xdr:nvSpPr>
        <xdr:cNvPr id="3" name="TextBox 2"/>
        <xdr:cNvSpPr txBox="1"/>
      </xdr:nvSpPr>
      <xdr:spPr>
        <a:xfrm>
          <a:off x="575423" y="534520"/>
          <a:ext cx="609600"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1">
              <a:solidFill>
                <a:schemeClr val="bg1"/>
              </a:solidFill>
            </a:rPr>
            <a:t>Calls</a:t>
          </a:r>
        </a:p>
      </xdr:txBody>
    </xdr:sp>
    <xdr:clientData/>
  </xdr:oneCellAnchor>
  <xdr:twoCellAnchor editAs="oneCell">
    <xdr:from>
      <xdr:col>1</xdr:col>
      <xdr:colOff>62658</xdr:colOff>
      <xdr:row>3</xdr:row>
      <xdr:rowOff>78818</xdr:rowOff>
    </xdr:from>
    <xdr:to>
      <xdr:col>2</xdr:col>
      <xdr:colOff>13424</xdr:colOff>
      <xdr:row>4</xdr:row>
      <xdr:rowOff>108238</xdr:rowOff>
    </xdr:to>
    <xdr:pic>
      <xdr:nvPicPr>
        <xdr:cNvPr id="4" name="Graphic 5" descr="Receiver with solid fill">
          <a:extLst>
            <a:ext uri="{FF2B5EF4-FFF2-40B4-BE49-F238E27FC236}">
              <a16:creationId xmlns="" xmlns:a16="http://schemas.microsoft.com/office/drawing/2014/main" id="{95C7484A-16D4-4D76-8F4F-44AFB25B95FE}"/>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artisticChalkSketch/>
                  </a14:imgEffect>
                </a14:imgLayer>
              </a14:imgProps>
            </a:ext>
            <a:ext uri="{96DAC541-7B7A-43D3-8B79-37D633B846F1}">
              <asvg:svgBlip xmlns="" xmlns:asvg="http://schemas.microsoft.com/office/drawing/2016/SVG/main" r:embed="rId10"/>
            </a:ext>
          </a:extLst>
        </a:blip>
        <a:stretch>
          <a:fillRect/>
        </a:stretch>
      </xdr:blipFill>
      <xdr:spPr>
        <a:xfrm rot="2814619">
          <a:off x="286670" y="616806"/>
          <a:ext cx="208714" cy="208501"/>
        </a:xfrm>
        <a:prstGeom prst="rect">
          <a:avLst/>
        </a:prstGeom>
      </xdr:spPr>
    </xdr:pic>
    <xdr:clientData/>
  </xdr:twoCellAnchor>
  <xdr:oneCellAnchor>
    <xdr:from>
      <xdr:col>2</xdr:col>
      <xdr:colOff>75854</xdr:colOff>
      <xdr:row>5</xdr:row>
      <xdr:rowOff>146108</xdr:rowOff>
    </xdr:from>
    <xdr:ext cx="574087" cy="190068"/>
    <xdr:sp macro="" textlink="Pivot!A14">
      <xdr:nvSpPr>
        <xdr:cNvPr id="18" name="TextBox 17"/>
        <xdr:cNvSpPr txBox="1"/>
      </xdr:nvSpPr>
      <xdr:spPr>
        <a:xfrm>
          <a:off x="557707" y="1042579"/>
          <a:ext cx="574087" cy="1900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E1A97AD-216D-46E2-B65F-897CF4937172}" type="TxLink">
            <a:rPr lang="en-US" sz="1100" b="0" i="0" u="none" strike="noStrike">
              <a:solidFill>
                <a:schemeClr val="bg1"/>
              </a:solidFill>
              <a:latin typeface="Aptos"/>
            </a:rPr>
            <a:pPr/>
            <a:t>218</a:t>
          </a:fld>
          <a:endParaRPr lang="en-IN" sz="1100">
            <a:solidFill>
              <a:schemeClr val="bg1"/>
            </a:solidFill>
          </a:endParaRPr>
        </a:p>
      </xdr:txBody>
    </xdr:sp>
    <xdr:clientData/>
  </xdr:oneCellAnchor>
  <xdr:twoCellAnchor>
    <xdr:from>
      <xdr:col>1</xdr:col>
      <xdr:colOff>21981</xdr:colOff>
      <xdr:row>8</xdr:row>
      <xdr:rowOff>29307</xdr:rowOff>
    </xdr:from>
    <xdr:to>
      <xdr:col>3</xdr:col>
      <xdr:colOff>269631</xdr:colOff>
      <xdr:row>12</xdr:row>
      <xdr:rowOff>48358</xdr:rowOff>
    </xdr:to>
    <xdr:sp macro="" textlink="Pivot!B4">
      <xdr:nvSpPr>
        <xdr:cNvPr id="19" name="Rectangle 18"/>
        <xdr:cNvSpPr/>
      </xdr:nvSpPr>
      <xdr:spPr>
        <a:xfrm>
          <a:off x="246099" y="1463660"/>
          <a:ext cx="1188944" cy="736227"/>
        </a:xfrm>
        <a:prstGeom prst="rect">
          <a:avLst/>
        </a:prstGeom>
        <a:solidFill>
          <a:srgbClr val="FF0000"/>
        </a:solidFill>
        <a:ln>
          <a:noFill/>
        </a:ln>
        <a:effectLst>
          <a:outerShdw blurRad="254000" dist="127000" dir="2700000" algn="tr"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11CFDDF-89AF-4CD8-8166-F81D94A67EF3}" type="TxLink">
            <a:rPr lang="en-US" sz="1800" b="0" i="0" u="none" strike="noStrike">
              <a:solidFill>
                <a:schemeClr val="bg1"/>
              </a:solidFill>
              <a:latin typeface="+mj-lt"/>
            </a:rPr>
            <a:pPr algn="ctr"/>
            <a:t>$96,623</a:t>
          </a:fld>
          <a:endParaRPr lang="en-IN" sz="1800">
            <a:solidFill>
              <a:schemeClr val="bg1"/>
            </a:solidFill>
            <a:latin typeface="+mj-lt"/>
          </a:endParaRPr>
        </a:p>
      </xdr:txBody>
    </xdr:sp>
    <xdr:clientData/>
  </xdr:twoCellAnchor>
  <xdr:oneCellAnchor>
    <xdr:from>
      <xdr:col>2</xdr:col>
      <xdr:colOff>42152</xdr:colOff>
      <xdr:row>8</xdr:row>
      <xdr:rowOff>6896</xdr:rowOff>
    </xdr:from>
    <xdr:ext cx="675025" cy="239809"/>
    <xdr:sp macro="" textlink="">
      <xdr:nvSpPr>
        <xdr:cNvPr id="20" name="TextBox 19"/>
        <xdr:cNvSpPr txBox="1"/>
      </xdr:nvSpPr>
      <xdr:spPr>
        <a:xfrm>
          <a:off x="524005" y="1441249"/>
          <a:ext cx="675025"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1">
              <a:solidFill>
                <a:schemeClr val="bg1"/>
              </a:solidFill>
            </a:rPr>
            <a:t>Amount</a:t>
          </a:r>
        </a:p>
      </xdr:txBody>
    </xdr:sp>
    <xdr:clientData/>
  </xdr:oneCellAnchor>
  <xdr:oneCellAnchor>
    <xdr:from>
      <xdr:col>2</xdr:col>
      <xdr:colOff>35644</xdr:colOff>
      <xdr:row>10</xdr:row>
      <xdr:rowOff>156365</xdr:rowOff>
    </xdr:from>
    <xdr:ext cx="703945" cy="224636"/>
    <xdr:sp macro="" textlink="Pivot!B14">
      <xdr:nvSpPr>
        <xdr:cNvPr id="22" name="TextBox 21"/>
        <xdr:cNvSpPr txBox="1"/>
      </xdr:nvSpPr>
      <xdr:spPr>
        <a:xfrm>
          <a:off x="517497" y="1949306"/>
          <a:ext cx="703945" cy="2246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DA64329-9277-45F0-A7E7-F71FBC9586E0}" type="TxLink">
            <a:rPr lang="en-US" sz="1000" b="0" i="0" u="none" strike="noStrike">
              <a:solidFill>
                <a:schemeClr val="bg1"/>
              </a:solidFill>
              <a:latin typeface="Aptos"/>
            </a:rPr>
            <a:pPr/>
            <a:t>$20,581</a:t>
          </a:fld>
          <a:endParaRPr lang="en-IN" sz="1000">
            <a:solidFill>
              <a:schemeClr val="bg1"/>
            </a:solidFill>
          </a:endParaRPr>
        </a:p>
      </xdr:txBody>
    </xdr:sp>
    <xdr:clientData/>
  </xdr:oneCellAnchor>
  <xdr:twoCellAnchor>
    <xdr:from>
      <xdr:col>1</xdr:col>
      <xdr:colOff>9525</xdr:colOff>
      <xdr:row>13</xdr:row>
      <xdr:rowOff>85725</xdr:rowOff>
    </xdr:from>
    <xdr:to>
      <xdr:col>3</xdr:col>
      <xdr:colOff>257175</xdr:colOff>
      <xdr:row>17</xdr:row>
      <xdr:rowOff>104775</xdr:rowOff>
    </xdr:to>
    <xdr:sp macro="" textlink="Pivot!C4">
      <xdr:nvSpPr>
        <xdr:cNvPr id="23" name="Rectangle 22"/>
        <xdr:cNvSpPr/>
      </xdr:nvSpPr>
      <xdr:spPr>
        <a:xfrm>
          <a:off x="233643" y="2416549"/>
          <a:ext cx="1188944" cy="736226"/>
        </a:xfrm>
        <a:prstGeom prst="rect">
          <a:avLst/>
        </a:prstGeom>
        <a:solidFill>
          <a:srgbClr val="FF0000"/>
        </a:solidFill>
        <a:ln>
          <a:noFill/>
        </a:ln>
        <a:effectLst>
          <a:outerShdw blurRad="254000" dist="127000" dir="2700000" algn="tr"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C84A7BC-CB91-45BB-A19F-C3E2D06CBF83}" type="TxLink">
            <a:rPr lang="en-US" sz="1800" b="0" i="0" u="none" strike="noStrike">
              <a:solidFill>
                <a:schemeClr val="bg1"/>
              </a:solidFill>
              <a:latin typeface="+mj-lt"/>
            </a:rPr>
            <a:pPr algn="ctr"/>
            <a:t>89,850</a:t>
          </a:fld>
          <a:endParaRPr lang="en-IN" sz="1800">
            <a:solidFill>
              <a:schemeClr val="bg1"/>
            </a:solidFill>
            <a:latin typeface="+mj-lt"/>
          </a:endParaRPr>
        </a:p>
      </xdr:txBody>
    </xdr:sp>
    <xdr:clientData/>
  </xdr:twoCellAnchor>
  <xdr:oneCellAnchor>
    <xdr:from>
      <xdr:col>2</xdr:col>
      <xdr:colOff>18490</xdr:colOff>
      <xdr:row>13</xdr:row>
      <xdr:rowOff>74520</xdr:rowOff>
    </xdr:from>
    <xdr:ext cx="743509" cy="239809"/>
    <xdr:sp macro="" textlink="">
      <xdr:nvSpPr>
        <xdr:cNvPr id="24" name="TextBox 23"/>
        <xdr:cNvSpPr txBox="1"/>
      </xdr:nvSpPr>
      <xdr:spPr>
        <a:xfrm>
          <a:off x="500343" y="2405344"/>
          <a:ext cx="743509"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1">
              <a:solidFill>
                <a:schemeClr val="bg1"/>
              </a:solidFill>
            </a:rPr>
            <a:t>Duration</a:t>
          </a:r>
        </a:p>
      </xdr:txBody>
    </xdr:sp>
    <xdr:clientData/>
  </xdr:oneCellAnchor>
  <xdr:oneCellAnchor>
    <xdr:from>
      <xdr:col>2</xdr:col>
      <xdr:colOff>56805</xdr:colOff>
      <xdr:row>16</xdr:row>
      <xdr:rowOff>43014</xdr:rowOff>
    </xdr:from>
    <xdr:ext cx="604341" cy="192309"/>
    <xdr:sp macro="" textlink="Pivot!C14">
      <xdr:nvSpPr>
        <xdr:cNvPr id="26" name="TextBox 25"/>
        <xdr:cNvSpPr txBox="1"/>
      </xdr:nvSpPr>
      <xdr:spPr>
        <a:xfrm>
          <a:off x="538658" y="2911720"/>
          <a:ext cx="604341" cy="192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31AD4B2-6E69-41DA-9A6A-9B9E275BD155}" type="TxLink">
            <a:rPr lang="en-US" sz="1000" b="0" i="0" u="none" strike="noStrike">
              <a:solidFill>
                <a:schemeClr val="bg1"/>
              </a:solidFill>
              <a:latin typeface="Aptos"/>
            </a:rPr>
            <a:pPr/>
            <a:t>19,300</a:t>
          </a:fld>
          <a:endParaRPr lang="en-IN" sz="1000">
            <a:solidFill>
              <a:schemeClr val="bg1"/>
            </a:solidFill>
          </a:endParaRPr>
        </a:p>
      </xdr:txBody>
    </xdr:sp>
    <xdr:clientData/>
  </xdr:oneCellAnchor>
  <xdr:twoCellAnchor>
    <xdr:from>
      <xdr:col>0</xdr:col>
      <xdr:colOff>209550</xdr:colOff>
      <xdr:row>18</xdr:row>
      <xdr:rowOff>123825</xdr:rowOff>
    </xdr:from>
    <xdr:to>
      <xdr:col>3</xdr:col>
      <xdr:colOff>238125</xdr:colOff>
      <xdr:row>22</xdr:row>
      <xdr:rowOff>142875</xdr:rowOff>
    </xdr:to>
    <xdr:sp macro="" textlink="Pivot!D4">
      <xdr:nvSpPr>
        <xdr:cNvPr id="27" name="Rectangle 26"/>
        <xdr:cNvSpPr/>
      </xdr:nvSpPr>
      <xdr:spPr>
        <a:xfrm>
          <a:off x="209550" y="3381375"/>
          <a:ext cx="1190625" cy="742950"/>
        </a:xfrm>
        <a:prstGeom prst="rect">
          <a:avLst/>
        </a:prstGeom>
        <a:solidFill>
          <a:srgbClr val="FF0000"/>
        </a:solidFill>
        <a:ln>
          <a:noFill/>
        </a:ln>
        <a:effectLst>
          <a:outerShdw blurRad="254000" dist="127000" dir="2700000" algn="tr"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5EF4781-9491-4E36-96F3-BB19FA677D52}" type="TxLink">
            <a:rPr lang="en-US" sz="1800" b="0" i="0" u="none" strike="noStrike">
              <a:solidFill>
                <a:schemeClr val="bg1"/>
              </a:solidFill>
              <a:latin typeface="+mj-lt"/>
            </a:rPr>
            <a:pPr algn="ctr"/>
            <a:t>3.9</a:t>
          </a:fld>
          <a:endParaRPr lang="en-IN" sz="1800">
            <a:solidFill>
              <a:schemeClr val="bg1"/>
            </a:solidFill>
            <a:latin typeface="+mj-lt"/>
          </a:endParaRPr>
        </a:p>
      </xdr:txBody>
    </xdr:sp>
    <xdr:clientData/>
  </xdr:twoCellAnchor>
  <xdr:oneCellAnchor>
    <xdr:from>
      <xdr:col>2</xdr:col>
      <xdr:colOff>66676</xdr:colOff>
      <xdr:row>18</xdr:row>
      <xdr:rowOff>123825</xdr:rowOff>
    </xdr:from>
    <xdr:ext cx="609600" cy="239809"/>
    <xdr:sp macro="" textlink="">
      <xdr:nvSpPr>
        <xdr:cNvPr id="28" name="TextBox 27"/>
        <xdr:cNvSpPr txBox="1"/>
      </xdr:nvSpPr>
      <xdr:spPr>
        <a:xfrm>
          <a:off x="548529" y="3351119"/>
          <a:ext cx="609600"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1">
              <a:solidFill>
                <a:schemeClr val="bg1"/>
              </a:solidFill>
            </a:rPr>
            <a:t>Rating</a:t>
          </a:r>
        </a:p>
      </xdr:txBody>
    </xdr:sp>
    <xdr:clientData/>
  </xdr:oneCellAnchor>
  <xdr:oneCellAnchor>
    <xdr:from>
      <xdr:col>2</xdr:col>
      <xdr:colOff>104990</xdr:colOff>
      <xdr:row>21</xdr:row>
      <xdr:rowOff>92320</xdr:rowOff>
    </xdr:from>
    <xdr:ext cx="454270" cy="205154"/>
    <xdr:sp macro="" textlink="Pivot!D14">
      <xdr:nvSpPr>
        <xdr:cNvPr id="30" name="TextBox 29"/>
        <xdr:cNvSpPr txBox="1"/>
      </xdr:nvSpPr>
      <xdr:spPr>
        <a:xfrm>
          <a:off x="586843" y="3857496"/>
          <a:ext cx="454270" cy="2051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06EFC84-A22F-4E81-AA79-66801731C9A7}" type="TxLink">
            <a:rPr lang="en-US" sz="1000" b="0" i="0" u="none" strike="noStrike">
              <a:solidFill>
                <a:schemeClr val="bg1"/>
              </a:solidFill>
              <a:latin typeface="Aptos"/>
            </a:rPr>
            <a:pPr/>
            <a:t>3.9</a:t>
          </a:fld>
          <a:endParaRPr lang="en-IN" sz="1000">
            <a:solidFill>
              <a:schemeClr val="bg1"/>
            </a:solidFill>
          </a:endParaRPr>
        </a:p>
      </xdr:txBody>
    </xdr:sp>
    <xdr:clientData/>
  </xdr:oneCellAnchor>
  <xdr:twoCellAnchor>
    <xdr:from>
      <xdr:col>0</xdr:col>
      <xdr:colOff>201707</xdr:colOff>
      <xdr:row>24</xdr:row>
      <xdr:rowOff>44823</xdr:rowOff>
    </xdr:from>
    <xdr:to>
      <xdr:col>3</xdr:col>
      <xdr:colOff>225239</xdr:colOff>
      <xdr:row>28</xdr:row>
      <xdr:rowOff>63874</xdr:rowOff>
    </xdr:to>
    <xdr:sp macro="" textlink="Pivot!E4">
      <xdr:nvSpPr>
        <xdr:cNvPr id="31" name="Rectangle 30"/>
        <xdr:cNvSpPr/>
      </xdr:nvSpPr>
      <xdr:spPr>
        <a:xfrm>
          <a:off x="201707" y="4515970"/>
          <a:ext cx="1188944" cy="736228"/>
        </a:xfrm>
        <a:prstGeom prst="rect">
          <a:avLst/>
        </a:prstGeom>
        <a:solidFill>
          <a:srgbClr val="FF0000"/>
        </a:solidFill>
        <a:ln>
          <a:noFill/>
        </a:ln>
        <a:effectLst>
          <a:outerShdw blurRad="254000" dist="127000" dir="2700000" algn="tr"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CD151C5-B114-476A-8BED-8C7F60127F2A}" type="TxLink">
            <a:rPr lang="en-US" sz="1800" b="0" i="0" u="none" strike="noStrike">
              <a:solidFill>
                <a:schemeClr val="bg1"/>
              </a:solidFill>
              <a:latin typeface="+mj-lt"/>
            </a:rPr>
            <a:pPr algn="ctr"/>
            <a:t>307</a:t>
          </a:fld>
          <a:endParaRPr lang="en-IN" sz="1800">
            <a:solidFill>
              <a:schemeClr val="bg1"/>
            </a:solidFill>
            <a:latin typeface="+mj-lt"/>
          </a:endParaRPr>
        </a:p>
      </xdr:txBody>
    </xdr:sp>
    <xdr:clientData/>
  </xdr:twoCellAnchor>
  <xdr:oneCellAnchor>
    <xdr:from>
      <xdr:col>1</xdr:col>
      <xdr:colOff>145675</xdr:colOff>
      <xdr:row>24</xdr:row>
      <xdr:rowOff>44824</xdr:rowOff>
    </xdr:from>
    <xdr:ext cx="1176617" cy="239809"/>
    <xdr:sp macro="" textlink="">
      <xdr:nvSpPr>
        <xdr:cNvPr id="32" name="TextBox 31"/>
        <xdr:cNvSpPr txBox="1"/>
      </xdr:nvSpPr>
      <xdr:spPr>
        <a:xfrm>
          <a:off x="369793" y="4347883"/>
          <a:ext cx="1176617"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a:solidFill>
                <a:schemeClr val="bg1"/>
              </a:solidFill>
            </a:rPr>
            <a:t>Happy Callers</a:t>
          </a:r>
        </a:p>
      </xdr:txBody>
    </xdr:sp>
    <xdr:clientData/>
  </xdr:oneCellAnchor>
  <xdr:oneCellAnchor>
    <xdr:from>
      <xdr:col>2</xdr:col>
      <xdr:colOff>125722</xdr:colOff>
      <xdr:row>27</xdr:row>
      <xdr:rowOff>11207</xdr:rowOff>
    </xdr:from>
    <xdr:ext cx="356131" cy="246529"/>
    <xdr:sp macro="" textlink="Pivot!E14">
      <xdr:nvSpPr>
        <xdr:cNvPr id="34" name="TextBox 33"/>
        <xdr:cNvSpPr txBox="1"/>
      </xdr:nvSpPr>
      <xdr:spPr>
        <a:xfrm>
          <a:off x="607575" y="4852148"/>
          <a:ext cx="356131" cy="246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E769F64-6B8B-49C9-AE5B-DD411DE24A45}" type="TxLink">
            <a:rPr lang="en-US" sz="1000" b="0" i="0" u="none" strike="noStrike">
              <a:solidFill>
                <a:schemeClr val="bg1"/>
              </a:solidFill>
              <a:latin typeface="Aptos"/>
            </a:rPr>
            <a:pPr/>
            <a:t>74</a:t>
          </a:fld>
          <a:endParaRPr lang="en-IN" sz="1000">
            <a:solidFill>
              <a:schemeClr val="bg1"/>
            </a:solidFill>
          </a:endParaRPr>
        </a:p>
      </xdr:txBody>
    </xdr:sp>
    <xdr:clientData/>
  </xdr:oneCellAnchor>
  <xdr:twoCellAnchor editAs="oneCell">
    <xdr:from>
      <xdr:col>1</xdr:col>
      <xdr:colOff>30723</xdr:colOff>
      <xdr:row>8</xdr:row>
      <xdr:rowOff>56030</xdr:rowOff>
    </xdr:from>
    <xdr:to>
      <xdr:col>2</xdr:col>
      <xdr:colOff>47365</xdr:colOff>
      <xdr:row>9</xdr:row>
      <xdr:rowOff>134471</xdr:rowOff>
    </xdr:to>
    <xdr:pic>
      <xdr:nvPicPr>
        <xdr:cNvPr id="35" name="Graphic 3" descr="Shopping cart with solid fill">
          <a:extLst>
            <a:ext uri="{FF2B5EF4-FFF2-40B4-BE49-F238E27FC236}">
              <a16:creationId xmlns="" xmlns:a16="http://schemas.microsoft.com/office/drawing/2014/main" id="{DBE77992-10CD-43CD-A1AE-CE7AB0263D39}"/>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artisticChalkSketch/>
                  </a14:imgEffect>
                  <a14:imgEffect>
                    <a14:saturation sat="0"/>
                  </a14:imgEffect>
                </a14:imgLayer>
              </a14:imgProps>
            </a:ext>
            <a:ext uri="{96DAC541-7B7A-43D3-8B79-37D633B846F1}">
              <asvg:svgBlip xmlns="" xmlns:asvg="http://schemas.microsoft.com/office/drawing/2016/SVG/main" r:embed="rId6"/>
            </a:ext>
          </a:extLst>
        </a:blip>
        <a:stretch>
          <a:fillRect/>
        </a:stretch>
      </xdr:blipFill>
      <xdr:spPr>
        <a:xfrm>
          <a:off x="254841" y="1490383"/>
          <a:ext cx="274377" cy="257735"/>
        </a:xfrm>
        <a:prstGeom prst="rect">
          <a:avLst/>
        </a:prstGeom>
      </xdr:spPr>
    </xdr:pic>
    <xdr:clientData/>
  </xdr:twoCellAnchor>
  <xdr:twoCellAnchor editAs="oneCell">
    <xdr:from>
      <xdr:col>1</xdr:col>
      <xdr:colOff>33617</xdr:colOff>
      <xdr:row>13</xdr:row>
      <xdr:rowOff>123265</xdr:rowOff>
    </xdr:from>
    <xdr:to>
      <xdr:col>2</xdr:col>
      <xdr:colOff>4625</xdr:colOff>
      <xdr:row>14</xdr:row>
      <xdr:rowOff>168089</xdr:rowOff>
    </xdr:to>
    <xdr:pic>
      <xdr:nvPicPr>
        <xdr:cNvPr id="36" name="Graphic 2" descr="Hourglass Finished with solid fill">
          <a:extLst>
            <a:ext uri="{FF2B5EF4-FFF2-40B4-BE49-F238E27FC236}">
              <a16:creationId xmlns="" xmlns:a16="http://schemas.microsoft.com/office/drawing/2014/main" id="{BD3E32B3-832B-45BE-8A21-711C1C1EFC4F}"/>
            </a:ext>
          </a:extLst>
        </xdr:cNvPr>
        <xdr:cNvPicPr>
          <a:picLocks noChangeAspect="1"/>
        </xdr:cNvPicPr>
      </xdr:nvPicPr>
      <xdr:blipFill>
        <a:blip xmlns:r="http://schemas.openxmlformats.org/officeDocument/2006/relationships" r:embed="rId13">
          <a:extLst>
            <a:ext uri="{BEBA8EAE-BF5A-486C-A8C5-ECC9F3942E4B}">
              <a14:imgProps xmlns:a14="http://schemas.microsoft.com/office/drawing/2010/main">
                <a14:imgLayer r:embed="rId14">
                  <a14:imgEffect>
                    <a14:artisticChalkSketch/>
                  </a14:imgEffect>
                </a14:imgLayer>
              </a14:imgProps>
            </a:ext>
            <a:ext uri="{96DAC541-7B7A-43D3-8B79-37D633B846F1}">
              <asvg:svgBlip xmlns="" xmlns:asvg="http://schemas.microsoft.com/office/drawing/2016/SVG/main" r:embed="rId4"/>
            </a:ext>
          </a:extLst>
        </a:blip>
        <a:stretch>
          <a:fillRect/>
        </a:stretch>
      </xdr:blipFill>
      <xdr:spPr>
        <a:xfrm>
          <a:off x="257735" y="2454089"/>
          <a:ext cx="228743" cy="224118"/>
        </a:xfrm>
        <a:prstGeom prst="rect">
          <a:avLst/>
        </a:prstGeom>
      </xdr:spPr>
    </xdr:pic>
    <xdr:clientData/>
  </xdr:twoCellAnchor>
  <xdr:twoCellAnchor editAs="oneCell">
    <xdr:from>
      <xdr:col>1</xdr:col>
      <xdr:colOff>33618</xdr:colOff>
      <xdr:row>18</xdr:row>
      <xdr:rowOff>123265</xdr:rowOff>
    </xdr:from>
    <xdr:to>
      <xdr:col>2</xdr:col>
      <xdr:colOff>79458</xdr:colOff>
      <xdr:row>20</xdr:row>
      <xdr:rowOff>56030</xdr:rowOff>
    </xdr:to>
    <xdr:pic>
      <xdr:nvPicPr>
        <xdr:cNvPr id="37" name="Graphic 6" descr="Rating Star with solid fill">
          <a:extLst>
            <a:ext uri="{FF2B5EF4-FFF2-40B4-BE49-F238E27FC236}">
              <a16:creationId xmlns="" xmlns:a16="http://schemas.microsoft.com/office/drawing/2014/main" id="{2CF4468A-54F3-46FB-8CB5-4E44F7940E98}"/>
            </a:ext>
          </a:extLst>
        </xdr:cNvPr>
        <xdr:cNvPicPr>
          <a:picLocks noChangeAspect="1"/>
        </xdr:cNvPicPr>
      </xdr:nvPicPr>
      <xdr:blipFill>
        <a:blip xmlns:r="http://schemas.openxmlformats.org/officeDocument/2006/relationships" r:embed="rId15">
          <a:extLst>
            <a:ext uri="{BEBA8EAE-BF5A-486C-A8C5-ECC9F3942E4B}">
              <a14:imgProps xmlns:a14="http://schemas.microsoft.com/office/drawing/2010/main">
                <a14:imgLayer r:embed="rId16">
                  <a14:imgEffect>
                    <a14:artisticChalkSketch/>
                  </a14:imgEffect>
                </a14:imgLayer>
              </a14:imgProps>
            </a:ext>
            <a:ext uri="{96DAC541-7B7A-43D3-8B79-37D633B846F1}">
              <asvg:svgBlip xmlns="" xmlns:asvg="http://schemas.microsoft.com/office/drawing/2016/SVG/main" r:embed="rId17"/>
            </a:ext>
          </a:extLst>
        </a:blip>
        <a:srcRect/>
        <a:stretch/>
      </xdr:blipFill>
      <xdr:spPr>
        <a:xfrm>
          <a:off x="257736" y="3350559"/>
          <a:ext cx="303575" cy="291354"/>
        </a:xfrm>
        <a:prstGeom prst="rect">
          <a:avLst/>
        </a:prstGeom>
      </xdr:spPr>
    </xdr:pic>
    <xdr:clientData/>
  </xdr:twoCellAnchor>
  <xdr:twoCellAnchor editAs="oneCell">
    <xdr:from>
      <xdr:col>0</xdr:col>
      <xdr:colOff>212912</xdr:colOff>
      <xdr:row>24</xdr:row>
      <xdr:rowOff>56029</xdr:rowOff>
    </xdr:from>
    <xdr:to>
      <xdr:col>1</xdr:col>
      <xdr:colOff>199001</xdr:colOff>
      <xdr:row>25</xdr:row>
      <xdr:rowOff>78442</xdr:rowOff>
    </xdr:to>
    <xdr:pic>
      <xdr:nvPicPr>
        <xdr:cNvPr id="38" name="Graphic 1" descr="Star-struck face outline with solid fill">
          <a:extLst>
            <a:ext uri="{FF2B5EF4-FFF2-40B4-BE49-F238E27FC236}">
              <a16:creationId xmlns="" xmlns:a16="http://schemas.microsoft.com/office/drawing/2014/main" id="{01422ADD-3BCA-44B2-AD2C-A33CC95D419C}"/>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artisticChalkSketch/>
                  </a14:imgEffect>
                </a14:imgLayer>
              </a14:imgProps>
            </a:ext>
            <a:ext uri="{96DAC541-7B7A-43D3-8B79-37D633B846F1}">
              <asvg:svgBlip xmlns="" xmlns:asvg="http://schemas.microsoft.com/office/drawing/2016/SVG/main" r:embed="rId20"/>
            </a:ext>
          </a:extLst>
        </a:blip>
        <a:stretch>
          <a:fillRect/>
        </a:stretch>
      </xdr:blipFill>
      <xdr:spPr>
        <a:xfrm>
          <a:off x="212912" y="4359088"/>
          <a:ext cx="210207" cy="201707"/>
        </a:xfrm>
        <a:prstGeom prst="rect">
          <a:avLst/>
        </a:prstGeom>
      </xdr:spPr>
    </xdr:pic>
    <xdr:clientData/>
  </xdr:twoCellAnchor>
  <xdr:twoCellAnchor>
    <xdr:from>
      <xdr:col>4</xdr:col>
      <xdr:colOff>0</xdr:colOff>
      <xdr:row>3</xdr:row>
      <xdr:rowOff>0</xdr:rowOff>
    </xdr:from>
    <xdr:to>
      <xdr:col>10</xdr:col>
      <xdr:colOff>470647</xdr:colOff>
      <xdr:row>18</xdr:row>
      <xdr:rowOff>53788</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546502</xdr:colOff>
      <xdr:row>5</xdr:row>
      <xdr:rowOff>78444</xdr:rowOff>
    </xdr:from>
    <xdr:to>
      <xdr:col>12</xdr:col>
      <xdr:colOff>627529</xdr:colOff>
      <xdr:row>16</xdr:row>
      <xdr:rowOff>168090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56028</xdr:colOff>
      <xdr:row>19</xdr:row>
      <xdr:rowOff>22413</xdr:rowOff>
    </xdr:from>
    <xdr:to>
      <xdr:col>7</xdr:col>
      <xdr:colOff>123265</xdr:colOff>
      <xdr:row>37</xdr:row>
      <xdr:rowOff>89647</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6</xdr:col>
      <xdr:colOff>571499</xdr:colOff>
      <xdr:row>19</xdr:row>
      <xdr:rowOff>89644</xdr:rowOff>
    </xdr:from>
    <xdr:to>
      <xdr:col>10</xdr:col>
      <xdr:colOff>235322</xdr:colOff>
      <xdr:row>38</xdr:row>
      <xdr:rowOff>33616</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10</xdr:col>
      <xdr:colOff>658559</xdr:colOff>
      <xdr:row>19</xdr:row>
      <xdr:rowOff>433</xdr:rowOff>
    </xdr:from>
    <xdr:to>
      <xdr:col>12</xdr:col>
      <xdr:colOff>504264</xdr:colOff>
      <xdr:row>29</xdr:row>
      <xdr:rowOff>0</xdr:rowOff>
    </xdr:to>
    <mc:AlternateContent xmlns:mc="http://schemas.openxmlformats.org/markup-compatibility/2006">
      <mc:Choice xmlns:a14="http://schemas.microsoft.com/office/drawing/2010/main" Requires="a14">
        <xdr:graphicFrame macro="">
          <xdr:nvGraphicFramePr>
            <xdr:cNvPr id="40" name="Representative"/>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6577666" y="3538290"/>
              <a:ext cx="1369705" cy="1768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381000</xdr:colOff>
      <xdr:row>2</xdr:row>
      <xdr:rowOff>168087</xdr:rowOff>
    </xdr:from>
    <xdr:to>
      <xdr:col>17</xdr:col>
      <xdr:colOff>257736</xdr:colOff>
      <xdr:row>17</xdr:row>
      <xdr:rowOff>100852</xdr:rowOff>
    </xdr:to>
    <xdr:grpSp>
      <xdr:nvGrpSpPr>
        <xdr:cNvPr id="54" name="Group 53"/>
        <xdr:cNvGrpSpPr/>
      </xdr:nvGrpSpPr>
      <xdr:grpSpPr>
        <a:xfrm>
          <a:off x="8749393" y="698766"/>
          <a:ext cx="2720629" cy="2586157"/>
          <a:chOff x="7776881" y="593910"/>
          <a:chExt cx="2375648" cy="2622177"/>
        </a:xfrm>
      </xdr:grpSpPr>
      <xdr:graphicFrame macro="">
        <xdr:nvGraphicFramePr>
          <xdr:cNvPr id="48" name="Chart 47"/>
          <xdr:cNvGraphicFramePr>
            <a:graphicFrameLocks/>
          </xdr:cNvGraphicFramePr>
        </xdr:nvGraphicFramePr>
        <xdr:xfrm>
          <a:off x="7776881" y="593910"/>
          <a:ext cx="2375648" cy="2622177"/>
        </xdr:xfrm>
        <a:graphic>
          <a:graphicData uri="http://schemas.openxmlformats.org/drawingml/2006/chart">
            <c:chart xmlns:c="http://schemas.openxmlformats.org/drawingml/2006/chart" xmlns:r="http://schemas.openxmlformats.org/officeDocument/2006/relationships" r:id="rId25"/>
          </a:graphicData>
        </a:graphic>
      </xdr:graphicFrame>
      <xdr:sp macro="" textlink="">
        <xdr:nvSpPr>
          <xdr:cNvPr id="49" name="Rounded Rectangle 48"/>
          <xdr:cNvSpPr/>
        </xdr:nvSpPr>
        <xdr:spPr>
          <a:xfrm>
            <a:off x="9502589" y="1467971"/>
            <a:ext cx="302559" cy="257735"/>
          </a:xfrm>
          <a:prstGeom prst="roundRect">
            <a:avLst/>
          </a:prstGeom>
          <a:solidFill>
            <a:schemeClr val="accent6">
              <a:lumMod val="60000"/>
              <a:lumOff val="40000"/>
              <a:alpha val="38000"/>
            </a:schemeClr>
          </a:solidFill>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wrap="square"/>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endParaRPr lang="en-US"/>
          </a:p>
        </xdr:txBody>
      </xdr:sp>
      <xdr:sp macro="" textlink="">
        <xdr:nvSpPr>
          <xdr:cNvPr id="51" name="Rounded Rectangle 50"/>
          <xdr:cNvSpPr/>
        </xdr:nvSpPr>
        <xdr:spPr>
          <a:xfrm>
            <a:off x="8814547" y="1048871"/>
            <a:ext cx="302559" cy="257735"/>
          </a:xfrm>
          <a:prstGeom prst="roundRect">
            <a:avLst/>
          </a:prstGeom>
          <a:solidFill>
            <a:schemeClr val="accent6">
              <a:lumMod val="60000"/>
              <a:lumOff val="40000"/>
              <a:alpha val="38000"/>
            </a:schemeClr>
          </a:solidFill>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wrap="square"/>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endParaRPr lang="en-US"/>
          </a:p>
        </xdr:txBody>
      </xdr:sp>
      <xdr:sp macro="" textlink="">
        <xdr:nvSpPr>
          <xdr:cNvPr id="52" name="Rounded Rectangle 51"/>
          <xdr:cNvSpPr/>
        </xdr:nvSpPr>
        <xdr:spPr>
          <a:xfrm>
            <a:off x="8104094" y="1346947"/>
            <a:ext cx="302559" cy="257735"/>
          </a:xfrm>
          <a:prstGeom prst="roundRect">
            <a:avLst/>
          </a:prstGeom>
          <a:solidFill>
            <a:schemeClr val="accent6">
              <a:lumMod val="60000"/>
              <a:lumOff val="40000"/>
              <a:alpha val="38000"/>
            </a:schemeClr>
          </a:solidFill>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wrap="square"/>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endParaRPr lang="en-US"/>
          </a:p>
        </xdr:txBody>
      </xdr:sp>
    </xdr:grpSp>
    <xdr:clientData/>
  </xdr:twoCellAnchor>
  <xdr:twoCellAnchor>
    <xdr:from>
      <xdr:col>17</xdr:col>
      <xdr:colOff>392206</xdr:colOff>
      <xdr:row>3</xdr:row>
      <xdr:rowOff>11206</xdr:rowOff>
    </xdr:from>
    <xdr:to>
      <xdr:col>19</xdr:col>
      <xdr:colOff>717177</xdr:colOff>
      <xdr:row>17</xdr:row>
      <xdr:rowOff>112059</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610720</xdr:colOff>
          <xdr:row>29</xdr:row>
          <xdr:rowOff>112057</xdr:rowOff>
        </xdr:from>
        <xdr:to>
          <xdr:col>12</xdr:col>
          <xdr:colOff>470646</xdr:colOff>
          <xdr:row>35</xdr:row>
          <xdr:rowOff>78441</xdr:rowOff>
        </xdr:to>
        <xdr:pic>
          <xdr:nvPicPr>
            <xdr:cNvPr id="44" name="Picture 43"/>
            <xdr:cNvPicPr>
              <a:picLocks noChangeAspect="1" noChangeArrowheads="1"/>
              <a:extLst>
                <a:ext uri="{84589F7E-364E-4C9E-8A38-B11213B215E9}">
                  <a14:cameraTool cellRange="callerimage" spid="_x0000_s1034"/>
                </a:ext>
              </a:extLst>
            </xdr:cNvPicPr>
          </xdr:nvPicPr>
          <xdr:blipFill rotWithShape="1">
            <a:blip xmlns:r="http://schemas.openxmlformats.org/officeDocument/2006/relationships" r:embed="rId27"/>
            <a:srcRect b="24845"/>
            <a:stretch>
              <a:fillRect/>
            </a:stretch>
          </xdr:blipFill>
          <xdr:spPr bwMode="auto">
            <a:xfrm>
              <a:off x="6561044" y="5479675"/>
              <a:ext cx="1383926" cy="1042148"/>
            </a:xfrm>
            <a:prstGeom prst="roundRect">
              <a:avLst>
                <a:gd name="adj" fmla="val 28495"/>
              </a:avLst>
            </a:prstGeom>
            <a:solidFill>
              <a:srgbClr val="FFFFFF">
                <a:shade val="85000"/>
              </a:srgbClr>
            </a:solidFill>
            <a:ln>
              <a:noFill/>
            </a:ln>
            <a:effectLst>
              <a:reflection blurRad="12700" stA="38000" endPos="28000" dist="5000" dir="5400000" sy="-100000" algn="bl" rotWithShape="0"/>
            </a:effectLst>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0.43396</cdr:x>
      <cdr:y>0.53419</cdr:y>
    </cdr:from>
    <cdr:to>
      <cdr:x>0.56132</cdr:x>
      <cdr:y>0.63248</cdr:y>
    </cdr:to>
    <cdr:sp macro="" textlink="">
      <cdr:nvSpPr>
        <cdr:cNvPr id="2" name="Rounded Rectangle 1"/>
        <cdr:cNvSpPr/>
      </cdr:nvSpPr>
      <cdr:spPr>
        <a:xfrm xmlns:a="http://schemas.openxmlformats.org/drawingml/2006/main">
          <a:off x="1030943" y="1400738"/>
          <a:ext cx="302559" cy="257735"/>
        </a:xfrm>
        <a:prstGeom xmlns:a="http://schemas.openxmlformats.org/drawingml/2006/main" prst="roundRect">
          <a:avLst/>
        </a:prstGeom>
        <a:solidFill xmlns:a="http://schemas.openxmlformats.org/drawingml/2006/main">
          <a:srgbClr val="FF9966">
            <a:alpha val="50000"/>
          </a:srgbClr>
        </a:solidFill>
        <a:ln xmlns:a="http://schemas.openxmlformats.org/drawingml/2006/main">
          <a:solidFill>
            <a:srgbClr val="FF9966"/>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0.14403</cdr:x>
      <cdr:y>0.65185</cdr:y>
    </cdr:from>
    <cdr:to>
      <cdr:x>0.27138</cdr:x>
      <cdr:y>0.75014</cdr:y>
    </cdr:to>
    <cdr:sp macro="" textlink="">
      <cdr:nvSpPr>
        <cdr:cNvPr id="3" name="Rounded Rectangle 2"/>
        <cdr:cNvSpPr/>
      </cdr:nvSpPr>
      <cdr:spPr>
        <a:xfrm xmlns:a="http://schemas.openxmlformats.org/drawingml/2006/main">
          <a:off x="342153" y="1709271"/>
          <a:ext cx="302559" cy="257735"/>
        </a:xfrm>
        <a:prstGeom xmlns:a="http://schemas.openxmlformats.org/drawingml/2006/main" prst="roundRect">
          <a:avLst/>
        </a:prstGeom>
        <a:solidFill xmlns:a="http://schemas.openxmlformats.org/drawingml/2006/main">
          <a:srgbClr val="FF9966">
            <a:alpha val="50000"/>
          </a:srgbClr>
        </a:solidFill>
        <a:ln xmlns:a="http://schemas.openxmlformats.org/drawingml/2006/main">
          <a:solidFill>
            <a:srgbClr val="FF9966"/>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0.72893</cdr:x>
      <cdr:y>0.69459</cdr:y>
    </cdr:from>
    <cdr:to>
      <cdr:x>0.85629</cdr:x>
      <cdr:y>0.79288</cdr:y>
    </cdr:to>
    <cdr:sp macro="" textlink="">
      <cdr:nvSpPr>
        <cdr:cNvPr id="4" name="Rounded Rectangle 3"/>
        <cdr:cNvSpPr/>
      </cdr:nvSpPr>
      <cdr:spPr>
        <a:xfrm xmlns:a="http://schemas.openxmlformats.org/drawingml/2006/main">
          <a:off x="1731683" y="1821330"/>
          <a:ext cx="302559" cy="257735"/>
        </a:xfrm>
        <a:prstGeom xmlns:a="http://schemas.openxmlformats.org/drawingml/2006/main" prst="roundRect">
          <a:avLst/>
        </a:prstGeom>
        <a:solidFill xmlns:a="http://schemas.openxmlformats.org/drawingml/2006/main">
          <a:srgbClr val="FF9966">
            <a:alpha val="50000"/>
          </a:srgbClr>
        </a:solidFill>
        <a:ln xmlns:a="http://schemas.openxmlformats.org/drawingml/2006/main">
          <a:solidFill>
            <a:srgbClr val="FF9966"/>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66675</xdr:colOff>
          <xdr:row>81</xdr:row>
          <xdr:rowOff>28575</xdr:rowOff>
        </xdr:from>
        <xdr:to>
          <xdr:col>8</xdr:col>
          <xdr:colOff>828675</xdr:colOff>
          <xdr:row>82</xdr:row>
          <xdr:rowOff>19050</xdr:rowOff>
        </xdr:to>
        <xdr:pic>
          <xdr:nvPicPr>
            <xdr:cNvPr id="11" name="Picture 10"/>
            <xdr:cNvPicPr>
              <a:picLocks noChangeAspect="1" noChangeArrowheads="1"/>
              <a:extLst>
                <a:ext uri="{84589F7E-364E-4C9E-8A38-B11213B215E9}">
                  <a14:cameraTool cellRange="callerimage" spid="_x0000_s4122"/>
                </a:ext>
              </a:extLst>
            </xdr:cNvPicPr>
          </xdr:nvPicPr>
          <xdr:blipFill>
            <a:blip xmlns:r="http://schemas.openxmlformats.org/officeDocument/2006/relationships" r:embed="rId1"/>
            <a:srcRect/>
            <a:stretch>
              <a:fillRect/>
            </a:stretch>
          </xdr:blipFill>
          <xdr:spPr bwMode="auto">
            <a:xfrm>
              <a:off x="7277100" y="14897100"/>
              <a:ext cx="762000" cy="4381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1</xdr:col>
      <xdr:colOff>0</xdr:colOff>
      <xdr:row>6</xdr:row>
      <xdr:rowOff>120187</xdr:rowOff>
    </xdr:from>
    <xdr:to>
      <xdr:col>1</xdr:col>
      <xdr:colOff>409650</xdr:colOff>
      <xdr:row>8</xdr:row>
      <xdr:rowOff>148837</xdr:rowOff>
    </xdr:to>
    <xdr:pic>
      <xdr:nvPicPr>
        <xdr:cNvPr id="2" name="Graphic 1" descr="Star-struck face outline with solid fill">
          <a:extLst>
            <a:ext uri="{FF2B5EF4-FFF2-40B4-BE49-F238E27FC236}">
              <a16:creationId xmlns=""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0</xdr:row>
      <xdr:rowOff>78525</xdr:rowOff>
    </xdr:from>
    <xdr:to>
      <xdr:col>1</xdr:col>
      <xdr:colOff>409650</xdr:colOff>
      <xdr:row>1</xdr:row>
      <xdr:rowOff>297676</xdr:rowOff>
    </xdr:to>
    <xdr:pic>
      <xdr:nvPicPr>
        <xdr:cNvPr id="3" name="Graphic 2" descr="Hourglass Finished with solid fill">
          <a:extLst>
            <a:ext uri="{FF2B5EF4-FFF2-40B4-BE49-F238E27FC236}">
              <a16:creationId xmlns=""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12</xdr:row>
      <xdr:rowOff>161850</xdr:rowOff>
    </xdr:from>
    <xdr:to>
      <xdr:col>1</xdr:col>
      <xdr:colOff>409650</xdr:colOff>
      <xdr:row>15</xdr:row>
      <xdr:rowOff>0</xdr:rowOff>
    </xdr:to>
    <xdr:pic>
      <xdr:nvPicPr>
        <xdr:cNvPr id="4" name="Graphic 3" descr="Shopping cart with solid fill">
          <a:extLst>
            <a:ext uri="{FF2B5EF4-FFF2-40B4-BE49-F238E27FC236}">
              <a16:creationId xmlns=""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3</xdr:row>
      <xdr:rowOff>99356</xdr:rowOff>
    </xdr:from>
    <xdr:to>
      <xdr:col>1</xdr:col>
      <xdr:colOff>409650</xdr:colOff>
      <xdr:row>3</xdr:row>
      <xdr:rowOff>507057</xdr:rowOff>
    </xdr:to>
    <xdr:pic>
      <xdr:nvPicPr>
        <xdr:cNvPr id="5" name="Graphic 4" descr="Call center with solid fill">
          <a:extLst>
            <a:ext uri="{FF2B5EF4-FFF2-40B4-BE49-F238E27FC236}">
              <a16:creationId xmlns=""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9</xdr:row>
      <xdr:rowOff>141018</xdr:rowOff>
    </xdr:from>
    <xdr:to>
      <xdr:col>1</xdr:col>
      <xdr:colOff>409650</xdr:colOff>
      <xdr:row>11</xdr:row>
      <xdr:rowOff>169667</xdr:rowOff>
    </xdr:to>
    <xdr:pic>
      <xdr:nvPicPr>
        <xdr:cNvPr id="6" name="Graphic 5" descr="Receiver with solid fill">
          <a:extLst>
            <a:ext uri="{FF2B5EF4-FFF2-40B4-BE49-F238E27FC236}">
              <a16:creationId xmlns=""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15</xdr:row>
      <xdr:rowOff>126149</xdr:rowOff>
    </xdr:from>
    <xdr:to>
      <xdr:col>1</xdr:col>
      <xdr:colOff>430529</xdr:colOff>
      <xdr:row>17</xdr:row>
      <xdr:rowOff>156629</xdr:rowOff>
    </xdr:to>
    <xdr:pic>
      <xdr:nvPicPr>
        <xdr:cNvPr id="7" name="Graphic 6" descr="Rating Star with solid fill">
          <a:extLst>
            <a:ext uri="{FF2B5EF4-FFF2-40B4-BE49-F238E27FC236}">
              <a16:creationId xmlns=""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5</xdr:col>
      <xdr:colOff>150561</xdr:colOff>
      <xdr:row>1</xdr:row>
      <xdr:rowOff>33131</xdr:rowOff>
    </xdr:from>
    <xdr:to>
      <xdr:col>5</xdr:col>
      <xdr:colOff>1176130</xdr:colOff>
      <xdr:row>1</xdr:row>
      <xdr:rowOff>1025557</xdr:rowOff>
    </xdr:to>
    <xdr:pic>
      <xdr:nvPicPr>
        <xdr:cNvPr id="10" name="Picture 9"/>
        <xdr:cNvPicPr>
          <a:picLocks noChangeAspect="1"/>
        </xdr:cNvPicPr>
      </xdr:nvPicPr>
      <xdr:blipFill>
        <a:blip xmlns:r="http://schemas.openxmlformats.org/officeDocument/2006/relationships" r:embed="rId13"/>
        <a:stretch>
          <a:fillRect/>
        </a:stretch>
      </xdr:blipFill>
      <xdr:spPr>
        <a:xfrm>
          <a:off x="3728648" y="215348"/>
          <a:ext cx="1025569" cy="992426"/>
        </a:xfrm>
        <a:prstGeom prst="rect">
          <a:avLst/>
        </a:prstGeom>
      </xdr:spPr>
    </xdr:pic>
    <xdr:clientData/>
  </xdr:twoCellAnchor>
  <xdr:twoCellAnchor editAs="oneCell">
    <xdr:from>
      <xdr:col>5</xdr:col>
      <xdr:colOff>87394</xdr:colOff>
      <xdr:row>2</xdr:row>
      <xdr:rowOff>96569</xdr:rowOff>
    </xdr:from>
    <xdr:to>
      <xdr:col>5</xdr:col>
      <xdr:colOff>1221199</xdr:colOff>
      <xdr:row>2</xdr:row>
      <xdr:rowOff>993912</xdr:rowOff>
    </xdr:to>
    <xdr:pic>
      <xdr:nvPicPr>
        <xdr:cNvPr id="16" name="Picture 15"/>
        <xdr:cNvPicPr>
          <a:picLocks noChangeAspect="1"/>
        </xdr:cNvPicPr>
      </xdr:nvPicPr>
      <xdr:blipFill>
        <a:blip xmlns:r="http://schemas.openxmlformats.org/officeDocument/2006/relationships" r:embed="rId14"/>
        <a:stretch>
          <a:fillRect/>
        </a:stretch>
      </xdr:blipFill>
      <xdr:spPr>
        <a:xfrm>
          <a:off x="3665481" y="1355526"/>
          <a:ext cx="1133805" cy="897343"/>
        </a:xfrm>
        <a:prstGeom prst="rect">
          <a:avLst/>
        </a:prstGeom>
      </xdr:spPr>
    </xdr:pic>
    <xdr:clientData/>
  </xdr:twoCellAnchor>
  <xdr:twoCellAnchor editAs="oneCell">
    <xdr:from>
      <xdr:col>5</xdr:col>
      <xdr:colOff>134757</xdr:colOff>
      <xdr:row>2</xdr:row>
      <xdr:rowOff>1068456</xdr:rowOff>
    </xdr:from>
    <xdr:to>
      <xdr:col>5</xdr:col>
      <xdr:colOff>1135517</xdr:colOff>
      <xdr:row>3</xdr:row>
      <xdr:rowOff>960783</xdr:rowOff>
    </xdr:to>
    <xdr:pic>
      <xdr:nvPicPr>
        <xdr:cNvPr id="17" name="Picture 16"/>
        <xdr:cNvPicPr>
          <a:picLocks noChangeAspect="1"/>
        </xdr:cNvPicPr>
      </xdr:nvPicPr>
      <xdr:blipFill>
        <a:blip xmlns:r="http://schemas.openxmlformats.org/officeDocument/2006/relationships" r:embed="rId15"/>
        <a:stretch>
          <a:fillRect/>
        </a:stretch>
      </xdr:blipFill>
      <xdr:spPr>
        <a:xfrm>
          <a:off x="3712844" y="2327413"/>
          <a:ext cx="1000760" cy="977348"/>
        </a:xfrm>
        <a:prstGeom prst="rect">
          <a:avLst/>
        </a:prstGeom>
      </xdr:spPr>
    </xdr:pic>
    <xdr:clientData/>
  </xdr:twoCellAnchor>
  <xdr:twoCellAnchor editAs="oneCell">
    <xdr:from>
      <xdr:col>5</xdr:col>
      <xdr:colOff>190501</xdr:colOff>
      <xdr:row>4</xdr:row>
      <xdr:rowOff>99394</xdr:rowOff>
    </xdr:from>
    <xdr:to>
      <xdr:col>5</xdr:col>
      <xdr:colOff>1118153</xdr:colOff>
      <xdr:row>4</xdr:row>
      <xdr:rowOff>960783</xdr:rowOff>
    </xdr:to>
    <xdr:pic>
      <xdr:nvPicPr>
        <xdr:cNvPr id="20" name="Picture 19" descr="man wearing white V-neck shirt"/>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768588" y="3462133"/>
          <a:ext cx="927652" cy="8613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207065</xdr:colOff>
      <xdr:row>5</xdr:row>
      <xdr:rowOff>107674</xdr:rowOff>
    </xdr:from>
    <xdr:to>
      <xdr:col>5</xdr:col>
      <xdr:colOff>1085021</xdr:colOff>
      <xdr:row>5</xdr:row>
      <xdr:rowOff>993913</xdr:rowOff>
    </xdr:to>
    <xdr:pic>
      <xdr:nvPicPr>
        <xdr:cNvPr id="21" name="Picture 20" descr="Woman uses laptop. Successful curly haired hispanic or brazilian woman in stylish elegant clothes, office employee, secretary or hr manager, using a laptop while sitting at her workplace, working Woman uses laptop. Successful curly haired hispanic or brazilian woman in stylish elegant clothes, office employee, secretary or hr manager, using a laptop while sitting at her workplace, working people stock pictures, royalty-free photos &amp; images"/>
        <xdr:cNvPicPr>
          <a:picLocks noChangeAspect="1" noChangeArrowheads="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39303" t="8571" r="21396" b="25714"/>
        <a:stretch/>
      </xdr:blipFill>
      <xdr:spPr bwMode="auto">
        <a:xfrm>
          <a:off x="3785152" y="4671391"/>
          <a:ext cx="877956" cy="886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94.440416550926" createdVersion="5" refreshedVersion="5" minRefreshableVersion="3" recordCount="1000">
  <cacheSource type="worksheet">
    <worksheetSource name="calls"/>
  </cacheSource>
  <cacheFields count="11">
    <cacheField name="Call number" numFmtId="0">
      <sharedItems/>
    </cacheField>
    <cacheField name="Customer ID" numFmtId="0">
      <sharedItems/>
    </cacheField>
    <cacheField name="Duration" numFmtId="0">
      <sharedItems containsSemiMixedTypes="0" containsString="0" containsNumber="1" containsInteger="1" minValue="2" maxValue="176"/>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acheField>
    <cacheField name="Day of week" numFmtId="0">
      <sharedItems/>
    </cacheField>
    <cacheField name="Duration Bucket" numFmtId="0">
      <sharedItems/>
    </cacheField>
    <cacheField name="Rating rounded"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6294.59572164352" backgroundQuery="1" createdVersion="5" refreshedVersion="5" minRefreshableVersion="3" recordCount="0" supportSubquery="1" supportAdvancedDrill="1">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6"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of CALL]" caption="Month of CALL" attribute="1" defaultMemberUniqueName="[calls].[Month of CALL].[All]" allUniqueName="[calls].[Month of CALL].[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of Models]" caption="__XL_Count of Models"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6294.44195104167" backgroundQuery="1" createdVersion="5" refreshedVersion="5" minRefreshableVersion="3" recordCount="0" supportSubquery="1" supportAdvancedDrill="1">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6" level="32767"/>
    <cacheField name="[Measures].[Total Amount]" caption="Total Am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of CALL]" caption="Month of CALL" attribute="1" defaultMemberUniqueName="[calls].[Month of CALL].[All]" allUniqueName="[calls].[Month of CALL].[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of Models]" caption="__XL_Count of Models"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6294.440415393517" backgroundQuery="1" createdVersion="5" refreshedVersion="5" minRefreshableVersion="3" recordCount="0" supportSubquery="1" supportAdvancedDrill="1">
  <cacheSource type="external" connectionId="2"/>
  <cacheFields count="5">
    <cacheField name="[Measures].[Call count]" caption="Call count" numFmtId="0" hierarchy="16" level="32767"/>
    <cacheField name="[Measures].[Total Amount]" caption="Total Amount" numFmtId="0" hierarchy="17" level="32767"/>
    <cacheField name="[Measures].[Total Duration]" caption="Total Duration" numFmtId="0" hierarchy="18" level="32767"/>
    <cacheField name="[Measures].[Avg. Rating]" caption="Avg. Rating" numFmtId="0" hierarchy="19" level="32767"/>
    <cacheField name="[Measures].[5*calls]" caption="5*calls" numFmtId="0" hierarchy="20"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of CALL]" caption="Month of CALL" attribute="1" defaultMemberUniqueName="[calls].[Month of CALL].[All]" allUniqueName="[calls].[Month of CALL].[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of Models]" caption="__XL_Count of Models"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6295.582134606484" backgroundQuery="1" createdVersion="5" refreshedVersion="5" minRefreshableVersion="3" recordCount="0" supportSubquery="1" supportAdvancedDrill="1">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Month of CALL]" caption="Month of CALL" attribute="1" defaultMemberUniqueName="[calls].[Month of CALL].[All]" allUniqueName="[calls].[Month of CALL].[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of Models]" caption="__XL_Count of Models"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6301.550513888891" backgroundQuery="1" createdVersion="5" refreshedVersion="5" minRefreshableVersion="3" recordCount="0" supportSubquery="1" supportAdvancedDrill="1">
  <cacheSource type="external" connectionId="2"/>
  <cacheFields count="6">
    <cacheField name="[Measures].[Call count]" caption="Call count" numFmtId="0" hierarchy="16" level="32767"/>
    <cacheField name="[Measures].[Total Amount]" caption="Total Amount" numFmtId="0" hierarchy="17" level="32767"/>
    <cacheField name="[Measures].[Total Duration]" caption="Total Duration" numFmtId="0" hierarchy="18" level="32767"/>
    <cacheField name="[Measures].[Avg. Rating]" caption="Avg. Rating" numFmtId="0" hierarchy="19" level="32767"/>
    <cacheField name="[Measures].[5*calls]" caption="5*calls" numFmtId="0" hierarchy="20"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of CALL]" caption="Month of CALL" attribute="1" defaultMemberUniqueName="[calls].[Month of CALL].[All]" allUniqueName="[calls].[Month of CALL].[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of Models]" caption="__XL_Count of Models"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refreshedDate="46301.550514814815" backgroundQuery="1" createdVersion="5" refreshedVersion="5" minRefreshableVersion="3" recordCount="0" supportSubquery="1" supportAdvancedDrill="1">
  <cacheSource type="external" connectionId="2"/>
  <cacheFields count="5">
    <cacheField name="[calls].[Representative].[Representative]" caption="Representative" numFmtId="0" hierarchy="3" level="1">
      <sharedItems containsSemiMixedTypes="0" containsNonDate="0" containsString="0"/>
    </cacheField>
    <cacheField name="[calls].[Month of CALL].[Month of CALL]" caption="Month of CALL" numFmtId="0" hierarchy="11" level="1">
      <sharedItems count="12">
        <s v="Apr"/>
        <s v="Aug"/>
        <s v="Dec"/>
        <s v="Feb"/>
        <s v="Jan"/>
        <s v="Jul"/>
        <s v="Jun"/>
        <s v="Mar"/>
        <s v="May"/>
        <s v="Nov"/>
        <s v="Oct"/>
        <s v="Sep"/>
      </sharedItems>
    </cacheField>
    <cacheField name="[calls].[Date of Call].[Date of Call]" caption="Date of Call" numFmtId="0" hierarchy="4" level="1">
      <sharedItems containsSemiMixedTypes="0" containsNonDate="0" containsDate="1" containsString="0" count="6">
        <d v="2023-12-09T00:00:00"/>
        <d v="2023-12-17T00:00:00"/>
        <d v="2023-12-20T00:00:00"/>
        <d v="2023-12-25T00:00:00"/>
        <d v="2023-12-29T00:00:00"/>
        <d v="2023-12-31T00:00:00"/>
      </sharedItems>
    </cacheField>
    <cacheField name="[Measures].[Call count]" caption="Call count" numFmtId="0" hierarchy="16" level="32767"/>
    <cacheField name="Dummy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2"/>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of CALL]" caption="Month of CALL" attribute="1" defaultMemberUniqueName="[calls].[Month of CALL].[All]" allUniqueName="[calls].[Month of CALL].[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of Models]" caption="__XL_Count of Models"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refreshedDate="46301.550515509261" backgroundQuery="1" createdVersion="5" refreshedVersion="5" minRefreshableVersion="3" recordCount="0" supportSubquery="1" supportAdvancedDrill="1">
  <cacheSource type="external" connectionId="2"/>
  <cacheFields count="4">
    <cacheField name="[calls].[Representative].[Representative]" caption="Representative" numFmtId="0" hierarchy="3" level="1">
      <sharedItems containsSemiMixedTypes="0" containsNonDate="0" containsString="0"/>
    </cacheField>
    <cacheField name="[calls].[Month of CALL].[Month of CALL]" caption="Month of CALL" numFmtId="0" hierarchy="11" level="1">
      <sharedItems count="12">
        <s v="Apr"/>
        <s v="Aug"/>
        <s v="Dec"/>
        <s v="Feb"/>
        <s v="Jan"/>
        <s v="Jul"/>
        <s v="Jun"/>
        <s v="Mar"/>
        <s v="May"/>
        <s v="Nov"/>
        <s v="Oct"/>
        <s v="Sep"/>
      </sharedItems>
    </cacheField>
    <cacheField name="[Measures].[Call count]" caption="Call count" numFmtId="0" hierarchy="16" level="32767"/>
    <cacheField name="[calls].[Day of week].[Day of week]" caption="Day of week" numFmtId="0" hierarchy="8" level="1">
      <sharedItems count="7">
        <s v="Friday"/>
        <s v="Monday"/>
        <s v="Saturday"/>
        <s v="Sunday"/>
        <s v="Thursday"/>
        <s v="Tuesday"/>
        <s v="Wednesday"/>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3"/>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of CALL]" caption="Month of CALL" attribute="1" defaultMemberUniqueName="[calls].[Month of CALL].[All]" allUniqueName="[calls].[Month of CALL].[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of Models]" caption="__XL_Count of Models"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p" refreshedDate="46301.550516435185" backgroundQuery="1" createdVersion="5" refreshedVersion="5" minRefreshableVersion="3" recordCount="0" supportSubquery="1" supportAdvancedDrill="1">
  <cacheSource type="external" connectionId="2"/>
  <cacheFields count="1">
    <cacheField name="[calls].[Representative].[Representative]" caption="Representative" numFmtId="0" hierarchy="3" level="1">
      <sharedItems count="1">
        <s v="R02"/>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of CALL]" caption="Month of CALL" attribute="1" defaultMemberUniqueName="[calls].[Month of CALL].[All]" allUniqueName="[calls].[Month of CALL].[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of Models]" caption="__XL_Count of Models"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hp" refreshedDate="46301.550517361109" backgroundQuery="1" createdVersion="5" refreshedVersion="5" minRefreshableVersion="3" recordCount="0" supportSubquery="1" supportAdvancedDrill="1">
  <cacheSource type="external" connectionId="2"/>
  <cacheFields count="3">
    <cacheField name="[Measures].[Call count]" caption="Call count" numFmtId="0" hierarchy="16"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Month of CALL]" caption="Month of CALL" attribute="1" defaultMemberUniqueName="[calls].[Month of CALL].[All]" allUniqueName="[calls].[Month of CALL].[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of Models]" caption="__XL_Count of Models"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hp" refreshedDate="46294.440406365742" backgroundQuery="1" createdVersion="3" refreshedVersion="5"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Month of CALL]" caption="Month of CALL" attribute="1" defaultMemberUniqueName="[calls].[Month of CALL].[All]" allUniqueName="[calls].[Month of CALL].[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1000">
  <r>
    <s v="Call_7271"/>
    <s v="C0003"/>
    <n v="116"/>
    <x v="0"/>
    <d v="2023-01-01T00:00:00"/>
    <n v="128"/>
    <n v="4.9000000000000004"/>
    <n v="2023"/>
    <s v="Sunday"/>
    <s v="1 to 2 hours"/>
    <n v="5"/>
  </r>
  <r>
    <s v="Call_7272"/>
    <s v="C0004"/>
    <n v="119"/>
    <x v="0"/>
    <d v="2023-01-01T00:00:00"/>
    <n v="135"/>
    <n v="2.9"/>
    <n v="2023"/>
    <s v="Sunday"/>
    <s v="1 to 2 hours"/>
    <n v="3"/>
  </r>
  <r>
    <s v="Call_7273"/>
    <s v="C0005"/>
    <n v="68"/>
    <x v="1"/>
    <d v="2023-01-01T00:00:00"/>
    <n v="66"/>
    <n v="4.7"/>
    <n v="2023"/>
    <s v="Sunday"/>
    <s v="1 to 2 hours"/>
    <n v="5"/>
  </r>
  <r>
    <s v="Call_7274"/>
    <s v="C0014"/>
    <n v="119"/>
    <x v="1"/>
    <d v="2023-01-01T00:00:00"/>
    <n v="22"/>
    <n v="2.9"/>
    <n v="2023"/>
    <s v="Sunday"/>
    <s v="1 to 2 hours"/>
    <n v="3"/>
  </r>
  <r>
    <s v="Call_7275"/>
    <s v="C0011"/>
    <n v="128"/>
    <x v="2"/>
    <d v="2023-01-02T00:00:00"/>
    <n v="31"/>
    <n v="2.8"/>
    <n v="2023"/>
    <s v="Monday"/>
    <s v="More than 2 hours"/>
    <n v="3"/>
  </r>
  <r>
    <s v="Call_7276"/>
    <s v="C0011"/>
    <n v="49"/>
    <x v="1"/>
    <d v="2023-01-03T00:00:00"/>
    <n v="135"/>
    <n v="4.8"/>
    <n v="2023"/>
    <s v="Tuesday"/>
    <s v="30 to 60 mins"/>
    <n v="5"/>
  </r>
  <r>
    <s v="Call_7277"/>
    <s v="C0007"/>
    <n v="84"/>
    <x v="0"/>
    <d v="2023-01-03T00:00:00"/>
    <n v="60"/>
    <n v="4.7"/>
    <n v="2023"/>
    <s v="Tuesday"/>
    <s v="1 to 2 hours"/>
    <n v="5"/>
  </r>
  <r>
    <s v="Call_7278"/>
    <s v="C0003"/>
    <n v="103"/>
    <x v="3"/>
    <d v="2023-01-03T00:00:00"/>
    <n v="148"/>
    <n v="4.4000000000000004"/>
    <n v="2023"/>
    <s v="Tuesday"/>
    <s v="1 to 2 hours"/>
    <n v="4"/>
  </r>
  <r>
    <s v="Call_7279"/>
    <s v="C0005"/>
    <n v="31"/>
    <x v="1"/>
    <d v="2023-01-03T00:00:00"/>
    <n v="135"/>
    <n v="3.6"/>
    <n v="2023"/>
    <s v="Tuesday"/>
    <s v="30 to 60 mins"/>
    <n v="4"/>
  </r>
  <r>
    <s v="Call_7280"/>
    <s v="C0010"/>
    <n v="44"/>
    <x v="4"/>
    <d v="2023-01-03T00:00:00"/>
    <n v="105"/>
    <n v="2.9"/>
    <n v="2023"/>
    <s v="Tuesday"/>
    <s v="30 to 60 mins"/>
    <n v="3"/>
  </r>
  <r>
    <s v="Call_7281"/>
    <s v="C0011"/>
    <n v="102"/>
    <x v="1"/>
    <d v="2023-01-03T00:00:00"/>
    <n v="69"/>
    <n v="4.9000000000000004"/>
    <n v="2023"/>
    <s v="Tuesday"/>
    <s v="1 to 2 hours"/>
    <n v="5"/>
  </r>
  <r>
    <s v="Call_7282"/>
    <s v="C0013"/>
    <n v="135"/>
    <x v="0"/>
    <d v="2023-01-03T00:00:00"/>
    <n v="46"/>
    <n v="3.4"/>
    <n v="2023"/>
    <s v="Tuesday"/>
    <s v="More than 2 hours"/>
    <n v="3"/>
  </r>
  <r>
    <s v="Call_7283"/>
    <s v="C0002"/>
    <n v="98"/>
    <x v="1"/>
    <d v="2023-01-04T00:00:00"/>
    <n v="108"/>
    <n v="3.5"/>
    <n v="2023"/>
    <s v="Wednesday"/>
    <s v="1 to 2 hours"/>
    <n v="4"/>
  </r>
  <r>
    <s v="Call_7284"/>
    <s v="C0010"/>
    <n v="139"/>
    <x v="1"/>
    <d v="2023-01-04T00:00:00"/>
    <n v="96"/>
    <n v="4"/>
    <n v="2023"/>
    <s v="Wednesday"/>
    <s v="More than 2 hours"/>
    <n v="4"/>
  </r>
  <r>
    <s v="Call_7285"/>
    <s v="C0013"/>
    <n v="48"/>
    <x v="2"/>
    <d v="2023-01-04T00:00:00"/>
    <n v="68"/>
    <n v="4.9000000000000004"/>
    <n v="2023"/>
    <s v="Wednesday"/>
    <s v="30 to 60 mins"/>
    <n v="5"/>
  </r>
  <r>
    <s v="Call_7286"/>
    <s v="C0010"/>
    <n v="176"/>
    <x v="0"/>
    <d v="2023-01-05T00:00:00"/>
    <n v="24"/>
    <n v="4.8"/>
    <n v="2023"/>
    <s v="Thursday"/>
    <s v="More than 2 hours"/>
    <n v="5"/>
  </r>
  <r>
    <s v="Call_7287"/>
    <s v="C0010"/>
    <n v="99"/>
    <x v="2"/>
    <d v="2023-01-05T00:00:00"/>
    <n v="195"/>
    <n v="3.9"/>
    <n v="2023"/>
    <s v="Thursday"/>
    <s v="1 to 2 hours"/>
    <n v="4"/>
  </r>
  <r>
    <s v="Call_7288"/>
    <s v="C0009"/>
    <n v="28"/>
    <x v="4"/>
    <d v="2023-01-05T00:00:00"/>
    <n v="28"/>
    <n v="3.8"/>
    <n v="2023"/>
    <s v="Thursday"/>
    <s v="10 to 30 mins"/>
    <n v="4"/>
  </r>
  <r>
    <s v="Call_7289"/>
    <s v="C0007"/>
    <n v="54"/>
    <x v="1"/>
    <d v="2023-01-05T00:00:00"/>
    <n v="170"/>
    <n v="4.3"/>
    <n v="2023"/>
    <s v="Thursday"/>
    <s v="30 to 60 mins"/>
    <n v="4"/>
  </r>
  <r>
    <s v="Call_7290"/>
    <s v="C0006"/>
    <n v="48"/>
    <x v="0"/>
    <d v="2023-01-06T00:00:00"/>
    <n v="30"/>
    <n v="4.4000000000000004"/>
    <n v="2023"/>
    <s v="Friday"/>
    <s v="30 to 60 mins"/>
    <n v="4"/>
  </r>
  <r>
    <s v="Call_7291"/>
    <s v="C0004"/>
    <n v="128"/>
    <x v="0"/>
    <d v="2023-01-06T00:00:00"/>
    <n v="72"/>
    <n v="5"/>
    <n v="2023"/>
    <s v="Friday"/>
    <s v="More than 2 hours"/>
    <n v="5"/>
  </r>
  <r>
    <s v="Call_7292"/>
    <s v="C0004"/>
    <n v="38"/>
    <x v="3"/>
    <d v="2023-01-07T00:00:00"/>
    <n v="92"/>
    <n v="4.9000000000000004"/>
    <n v="2023"/>
    <s v="Saturday"/>
    <s v="30 to 60 mins"/>
    <n v="5"/>
  </r>
  <r>
    <s v="Call_7293"/>
    <s v="C0003"/>
    <n v="67"/>
    <x v="3"/>
    <d v="2023-01-08T00:00:00"/>
    <n v="165"/>
    <n v="4.5"/>
    <n v="2023"/>
    <s v="Sunday"/>
    <s v="1 to 2 hours"/>
    <n v="5"/>
  </r>
  <r>
    <s v="Call_7294"/>
    <s v="C0015"/>
    <n v="58"/>
    <x v="1"/>
    <d v="2023-01-08T00:00:00"/>
    <n v="140"/>
    <n v="2.1"/>
    <n v="2023"/>
    <s v="Sunday"/>
    <s v="30 to 60 mins"/>
    <n v="2"/>
  </r>
  <r>
    <s v="Call_7295"/>
    <s v="C0010"/>
    <n v="54"/>
    <x v="2"/>
    <d v="2023-01-08T00:00:00"/>
    <n v="111"/>
    <n v="3.3"/>
    <n v="2023"/>
    <s v="Sunday"/>
    <s v="30 to 60 mins"/>
    <n v="3"/>
  </r>
  <r>
    <s v="Call_7296"/>
    <s v="C0012"/>
    <n v="28"/>
    <x v="0"/>
    <d v="2023-01-09T00:00:00"/>
    <n v="63"/>
    <n v="4.0999999999999996"/>
    <n v="2023"/>
    <s v="Monday"/>
    <s v="10 to 30 mins"/>
    <n v="4"/>
  </r>
  <r>
    <s v="Call_7297"/>
    <s v="C0002"/>
    <n v="73"/>
    <x v="0"/>
    <d v="2023-01-09T00:00:00"/>
    <n v="80"/>
    <n v="4.2"/>
    <n v="2023"/>
    <s v="Monday"/>
    <s v="1 to 2 hours"/>
    <n v="4"/>
  </r>
  <r>
    <s v="Call_7298"/>
    <s v="C0011"/>
    <n v="81"/>
    <x v="0"/>
    <d v="2023-01-10T00:00:00"/>
    <n v="50"/>
    <n v="4.5999999999999996"/>
    <n v="2023"/>
    <s v="Tuesday"/>
    <s v="1 to 2 hours"/>
    <n v="5"/>
  </r>
  <r>
    <s v="Call_7299"/>
    <s v="C0009"/>
    <n v="31"/>
    <x v="3"/>
    <d v="2023-01-10T00:00:00"/>
    <n v="123"/>
    <n v="2.9"/>
    <n v="2023"/>
    <s v="Tuesday"/>
    <s v="30 to 60 mins"/>
    <n v="3"/>
  </r>
  <r>
    <s v="Call_7300"/>
    <s v="C0015"/>
    <n v="155"/>
    <x v="2"/>
    <d v="2023-01-10T00:00:00"/>
    <n v="110"/>
    <n v="4.8"/>
    <n v="2023"/>
    <s v="Tuesday"/>
    <s v="More than 2 hours"/>
    <n v="5"/>
  </r>
  <r>
    <s v="Call_7301"/>
    <s v="C0009"/>
    <n v="80"/>
    <x v="0"/>
    <d v="2023-01-10T00:00:00"/>
    <n v="140"/>
    <n v="4.2"/>
    <n v="2023"/>
    <s v="Tuesday"/>
    <s v="1 to 2 hours"/>
    <n v="4"/>
  </r>
  <r>
    <s v="Call_7302"/>
    <s v="C0011"/>
    <n v="82"/>
    <x v="0"/>
    <d v="2023-01-12T00:00:00"/>
    <n v="42"/>
    <n v="3.7"/>
    <n v="2023"/>
    <s v="Thursday"/>
    <s v="1 to 2 hours"/>
    <n v="4"/>
  </r>
  <r>
    <s v="Call_7303"/>
    <s v="C0011"/>
    <n v="29"/>
    <x v="2"/>
    <d v="2023-01-12T00:00:00"/>
    <n v="170"/>
    <n v="5"/>
    <n v="2023"/>
    <s v="Thursday"/>
    <s v="10 to 30 mins"/>
    <n v="5"/>
  </r>
  <r>
    <s v="Call_7304"/>
    <s v="C0006"/>
    <n v="160"/>
    <x v="1"/>
    <d v="2023-01-14T00:00:00"/>
    <n v="105"/>
    <n v="5"/>
    <n v="2023"/>
    <s v="Saturday"/>
    <s v="More than 2 hours"/>
    <n v="5"/>
  </r>
  <r>
    <s v="Call_7305"/>
    <s v="C0001"/>
    <n v="105"/>
    <x v="0"/>
    <d v="2023-01-15T00:00:00"/>
    <n v="125"/>
    <n v="4.8"/>
    <n v="2023"/>
    <s v="Sunday"/>
    <s v="1 to 2 hours"/>
    <n v="5"/>
  </r>
  <r>
    <s v="Call_7306"/>
    <s v="C0009"/>
    <n v="75"/>
    <x v="4"/>
    <d v="2023-01-15T00:00:00"/>
    <n v="26"/>
    <n v="2.4"/>
    <n v="2023"/>
    <s v="Sunday"/>
    <s v="1 to 2 hours"/>
    <n v="2"/>
  </r>
  <r>
    <s v="Call_7307"/>
    <s v="C0015"/>
    <n v="94"/>
    <x v="4"/>
    <d v="2023-01-16T00:00:00"/>
    <n v="120"/>
    <n v="3.1"/>
    <n v="2023"/>
    <s v="Monday"/>
    <s v="1 to 2 hours"/>
    <n v="3"/>
  </r>
  <r>
    <s v="Call_7308"/>
    <s v="C0004"/>
    <n v="90"/>
    <x v="1"/>
    <d v="2023-01-16T00:00:00"/>
    <n v="132"/>
    <n v="3.2"/>
    <n v="2023"/>
    <s v="Monday"/>
    <s v="1 to 2 hours"/>
    <n v="3"/>
  </r>
  <r>
    <s v="Call_7309"/>
    <s v="C0015"/>
    <n v="81"/>
    <x v="3"/>
    <d v="2023-01-17T00:00:00"/>
    <n v="86"/>
    <n v="2.4"/>
    <n v="2023"/>
    <s v="Tuesday"/>
    <s v="1 to 2 hours"/>
    <n v="2"/>
  </r>
  <r>
    <s v="Call_7310"/>
    <s v="C0009"/>
    <n v="106"/>
    <x v="0"/>
    <d v="2023-01-17T00:00:00"/>
    <n v="108"/>
    <n v="5"/>
    <n v="2023"/>
    <s v="Tuesday"/>
    <s v="1 to 2 hours"/>
    <n v="5"/>
  </r>
  <r>
    <s v="Call_7311"/>
    <s v="C0004"/>
    <n v="74"/>
    <x v="3"/>
    <d v="2023-01-17T00:00:00"/>
    <n v="96"/>
    <n v="4.7"/>
    <n v="2023"/>
    <s v="Tuesday"/>
    <s v="1 to 2 hours"/>
    <n v="5"/>
  </r>
  <r>
    <s v="Call_7312"/>
    <s v="C0010"/>
    <n v="105"/>
    <x v="1"/>
    <d v="2023-01-18T00:00:00"/>
    <n v="80"/>
    <n v="4.7"/>
    <n v="2023"/>
    <s v="Wednesday"/>
    <s v="1 to 2 hours"/>
    <n v="5"/>
  </r>
  <r>
    <s v="Call_7313"/>
    <s v="C0009"/>
    <n v="89"/>
    <x v="0"/>
    <d v="2023-01-18T00:00:00"/>
    <n v="155"/>
    <n v="4.0999999999999996"/>
    <n v="2023"/>
    <s v="Wednesday"/>
    <s v="1 to 2 hours"/>
    <n v="4"/>
  </r>
  <r>
    <s v="Call_7314"/>
    <s v="C0013"/>
    <n v="132"/>
    <x v="4"/>
    <d v="2023-01-18T00:00:00"/>
    <n v="168"/>
    <n v="4.0999999999999996"/>
    <n v="2023"/>
    <s v="Wednesday"/>
    <s v="More than 2 hours"/>
    <n v="4"/>
  </r>
  <r>
    <s v="Call_7315"/>
    <s v="C0001"/>
    <n v="105"/>
    <x v="2"/>
    <d v="2023-01-18T00:00:00"/>
    <n v="56"/>
    <n v="3.6"/>
    <n v="2023"/>
    <s v="Wednesday"/>
    <s v="1 to 2 hours"/>
    <n v="4"/>
  </r>
  <r>
    <s v="Call_7316"/>
    <s v="C0011"/>
    <n v="13"/>
    <x v="4"/>
    <d v="2023-01-19T00:00:00"/>
    <n v="32"/>
    <n v="4.4000000000000004"/>
    <n v="2023"/>
    <s v="Thursday"/>
    <s v="10 to 30 mins"/>
    <n v="4"/>
  </r>
  <r>
    <s v="Call_7317"/>
    <s v="C0014"/>
    <n v="131"/>
    <x v="2"/>
    <d v="2023-01-19T00:00:00"/>
    <n v="78"/>
    <n v="4.4000000000000004"/>
    <n v="2023"/>
    <s v="Thursday"/>
    <s v="More than 2 hours"/>
    <n v="4"/>
  </r>
  <r>
    <s v="Call_7318"/>
    <s v="C0004"/>
    <n v="104"/>
    <x v="0"/>
    <d v="2023-01-19T00:00:00"/>
    <n v="86"/>
    <n v="4"/>
    <n v="2023"/>
    <s v="Thursday"/>
    <s v="1 to 2 hours"/>
    <n v="4"/>
  </r>
  <r>
    <s v="Call_7319"/>
    <s v="C0003"/>
    <n v="90"/>
    <x v="1"/>
    <d v="2023-01-20T00:00:00"/>
    <n v="64"/>
    <n v="3.8"/>
    <n v="2023"/>
    <s v="Friday"/>
    <s v="1 to 2 hours"/>
    <n v="4"/>
  </r>
  <r>
    <s v="Call_7320"/>
    <s v="C0012"/>
    <n v="37"/>
    <x v="1"/>
    <d v="2023-01-20T00:00:00"/>
    <n v="96"/>
    <n v="3.6"/>
    <n v="2023"/>
    <s v="Friday"/>
    <s v="30 to 60 mins"/>
    <n v="4"/>
  </r>
  <r>
    <s v="Call_7321"/>
    <s v="C0002"/>
    <n v="149"/>
    <x v="2"/>
    <d v="2023-01-20T00:00:00"/>
    <n v="72"/>
    <n v="4.3"/>
    <n v="2023"/>
    <s v="Friday"/>
    <s v="More than 2 hours"/>
    <n v="4"/>
  </r>
  <r>
    <s v="Call_7322"/>
    <s v="C0013"/>
    <n v="100"/>
    <x v="3"/>
    <d v="2023-01-21T00:00:00"/>
    <n v="135"/>
    <n v="3.8"/>
    <n v="2023"/>
    <s v="Saturday"/>
    <s v="1 to 2 hours"/>
    <n v="4"/>
  </r>
  <r>
    <s v="Call_7323"/>
    <s v="C0013"/>
    <n v="79"/>
    <x v="4"/>
    <d v="2023-01-21T00:00:00"/>
    <n v="140"/>
    <n v="4.5"/>
    <n v="2023"/>
    <s v="Saturday"/>
    <s v="1 to 2 hours"/>
    <n v="5"/>
  </r>
  <r>
    <s v="Call_7324"/>
    <s v="C0008"/>
    <n v="157"/>
    <x v="2"/>
    <d v="2023-01-21T00:00:00"/>
    <n v="69"/>
    <n v="4.5"/>
    <n v="2023"/>
    <s v="Saturday"/>
    <s v="More than 2 hours"/>
    <n v="5"/>
  </r>
  <r>
    <s v="Call_7325"/>
    <s v="C0013"/>
    <n v="59"/>
    <x v="0"/>
    <d v="2023-01-22T00:00:00"/>
    <n v="136"/>
    <n v="4.5999999999999996"/>
    <n v="2023"/>
    <s v="Sunday"/>
    <s v="30 to 60 mins"/>
    <n v="5"/>
  </r>
  <r>
    <s v="Call_7326"/>
    <s v="C0012"/>
    <n v="83"/>
    <x v="2"/>
    <d v="2023-01-22T00:00:00"/>
    <n v="28"/>
    <n v="4.5"/>
    <n v="2023"/>
    <s v="Sunday"/>
    <s v="1 to 2 hours"/>
    <n v="5"/>
  </r>
  <r>
    <s v="Call_7327"/>
    <s v="C0008"/>
    <n v="58"/>
    <x v="1"/>
    <d v="2023-01-23T00:00:00"/>
    <n v="135"/>
    <n v="3.3"/>
    <n v="2023"/>
    <s v="Monday"/>
    <s v="30 to 60 mins"/>
    <n v="3"/>
  </r>
  <r>
    <s v="Call_7328"/>
    <s v="C0015"/>
    <n v="118"/>
    <x v="1"/>
    <d v="2023-01-23T00:00:00"/>
    <n v="126"/>
    <n v="2.2999999999999998"/>
    <n v="2023"/>
    <s v="Monday"/>
    <s v="1 to 2 hours"/>
    <n v="2"/>
  </r>
  <r>
    <s v="Call_7329"/>
    <s v="C0011"/>
    <n v="63"/>
    <x v="0"/>
    <d v="2023-01-23T00:00:00"/>
    <n v="160"/>
    <n v="4.3"/>
    <n v="2023"/>
    <s v="Monday"/>
    <s v="1 to 2 hours"/>
    <n v="4"/>
  </r>
  <r>
    <s v="Call_7330"/>
    <s v="C0008"/>
    <n v="95"/>
    <x v="1"/>
    <d v="2023-01-24T00:00:00"/>
    <n v="48"/>
    <n v="4.5999999999999996"/>
    <n v="2023"/>
    <s v="Tuesday"/>
    <s v="1 to 2 hours"/>
    <n v="5"/>
  </r>
  <r>
    <s v="Call_7331"/>
    <s v="C0013"/>
    <n v="74"/>
    <x v="2"/>
    <d v="2023-01-24T00:00:00"/>
    <n v="66"/>
    <n v="4"/>
    <n v="2023"/>
    <s v="Tuesday"/>
    <s v="1 to 2 hours"/>
    <n v="4"/>
  </r>
  <r>
    <s v="Call_7332"/>
    <s v="C0010"/>
    <n v="130"/>
    <x v="3"/>
    <d v="2023-01-24T00:00:00"/>
    <n v="126"/>
    <n v="2.5"/>
    <n v="2023"/>
    <s v="Tuesday"/>
    <s v="More than 2 hours"/>
    <n v="3"/>
  </r>
  <r>
    <s v="Call_7333"/>
    <s v="C0015"/>
    <n v="110"/>
    <x v="4"/>
    <d v="2023-01-24T00:00:00"/>
    <n v="96"/>
    <n v="5"/>
    <n v="2023"/>
    <s v="Tuesday"/>
    <s v="1 to 2 hours"/>
    <n v="5"/>
  </r>
  <r>
    <s v="Call_7334"/>
    <s v="C0013"/>
    <n v="71"/>
    <x v="0"/>
    <d v="2023-01-25T00:00:00"/>
    <n v="90"/>
    <n v="3.8"/>
    <n v="2023"/>
    <s v="Wednesday"/>
    <s v="1 to 2 hours"/>
    <n v="4"/>
  </r>
  <r>
    <s v="Call_7335"/>
    <s v="C0001"/>
    <n v="147"/>
    <x v="3"/>
    <d v="2023-01-25T00:00:00"/>
    <n v="105"/>
    <n v="4.4000000000000004"/>
    <n v="2023"/>
    <s v="Wednesday"/>
    <s v="More than 2 hours"/>
    <n v="4"/>
  </r>
  <r>
    <s v="Call_7336"/>
    <s v="C0004"/>
    <n v="69"/>
    <x v="1"/>
    <d v="2023-01-26T00:00:00"/>
    <n v="40"/>
    <n v="3.8"/>
    <n v="2023"/>
    <s v="Thursday"/>
    <s v="1 to 2 hours"/>
    <n v="4"/>
  </r>
  <r>
    <s v="Call_7337"/>
    <s v="C0015"/>
    <n v="50"/>
    <x v="0"/>
    <d v="2023-01-26T00:00:00"/>
    <n v="60"/>
    <n v="2"/>
    <n v="2023"/>
    <s v="Thursday"/>
    <s v="30 to 60 mins"/>
    <n v="2"/>
  </r>
  <r>
    <s v="Call_7338"/>
    <s v="C0010"/>
    <n v="124"/>
    <x v="3"/>
    <d v="2023-01-27T00:00:00"/>
    <n v="215"/>
    <n v="4.0999999999999996"/>
    <n v="2023"/>
    <s v="Friday"/>
    <s v="More than 2 hours"/>
    <n v="4"/>
  </r>
  <r>
    <s v="Call_7339"/>
    <s v="C0005"/>
    <n v="81"/>
    <x v="2"/>
    <d v="2023-01-27T00:00:00"/>
    <n v="156"/>
    <n v="2.6"/>
    <n v="2023"/>
    <s v="Friday"/>
    <s v="1 to 2 hours"/>
    <n v="3"/>
  </r>
  <r>
    <s v="Call_7340"/>
    <s v="C0006"/>
    <n v="141"/>
    <x v="4"/>
    <d v="2023-01-27T00:00:00"/>
    <n v="54"/>
    <n v="0"/>
    <n v="2023"/>
    <s v="Friday"/>
    <s v="More than 2 hours"/>
    <n v="0"/>
  </r>
  <r>
    <s v="Call_7341"/>
    <s v="C0006"/>
    <n v="168"/>
    <x v="4"/>
    <d v="2023-01-28T00:00:00"/>
    <n v="160"/>
    <n v="3.9"/>
    <n v="2023"/>
    <s v="Saturday"/>
    <s v="More than 2 hours"/>
    <n v="4"/>
  </r>
  <r>
    <s v="Call_7342"/>
    <s v="C0001"/>
    <n v="101"/>
    <x v="2"/>
    <d v="2023-01-28T00:00:00"/>
    <n v="80"/>
    <n v="4.8"/>
    <n v="2023"/>
    <s v="Saturday"/>
    <s v="1 to 2 hours"/>
    <n v="5"/>
  </r>
  <r>
    <s v="Call_7343"/>
    <s v="C0013"/>
    <n v="67"/>
    <x v="2"/>
    <d v="2023-01-28T00:00:00"/>
    <n v="168"/>
    <n v="2.6"/>
    <n v="2023"/>
    <s v="Saturday"/>
    <s v="1 to 2 hours"/>
    <n v="3"/>
  </r>
  <r>
    <s v="Call_7344"/>
    <s v="C0008"/>
    <n v="114"/>
    <x v="4"/>
    <d v="2023-01-30T00:00:00"/>
    <n v="42"/>
    <n v="2.6"/>
    <n v="2023"/>
    <s v="Monday"/>
    <s v="1 to 2 hours"/>
    <n v="3"/>
  </r>
  <r>
    <s v="Call_7345"/>
    <s v="C0005"/>
    <n v="42"/>
    <x v="2"/>
    <d v="2023-01-30T00:00:00"/>
    <n v="205"/>
    <n v="3.6"/>
    <n v="2023"/>
    <s v="Monday"/>
    <s v="30 to 60 mins"/>
    <n v="4"/>
  </r>
  <r>
    <s v="Call_7346"/>
    <s v="C0011"/>
    <n v="69"/>
    <x v="4"/>
    <d v="2023-01-30T00:00:00"/>
    <n v="108"/>
    <n v="3.3"/>
    <n v="2023"/>
    <s v="Monday"/>
    <s v="1 to 2 hours"/>
    <n v="3"/>
  </r>
  <r>
    <s v="Call_7347"/>
    <s v="C0010"/>
    <n v="145"/>
    <x v="1"/>
    <d v="2023-01-30T00:00:00"/>
    <n v="78"/>
    <n v="1.9"/>
    <n v="2023"/>
    <s v="Monday"/>
    <s v="More than 2 hours"/>
    <n v="2"/>
  </r>
  <r>
    <s v="Call_7348"/>
    <s v="C0004"/>
    <n v="43"/>
    <x v="4"/>
    <d v="2023-01-30T00:00:00"/>
    <n v="23"/>
    <n v="4.9000000000000004"/>
    <n v="2023"/>
    <s v="Monday"/>
    <s v="30 to 60 mins"/>
    <n v="5"/>
  </r>
  <r>
    <s v="Call_7349"/>
    <s v="C0011"/>
    <n v="62"/>
    <x v="0"/>
    <d v="2023-01-31T00:00:00"/>
    <n v="99"/>
    <n v="3.6"/>
    <n v="2023"/>
    <s v="Tuesday"/>
    <s v="1 to 2 hours"/>
    <n v="4"/>
  </r>
  <r>
    <s v="Call_7350"/>
    <s v="C0009"/>
    <n v="79"/>
    <x v="4"/>
    <d v="2023-02-01T00:00:00"/>
    <n v="148"/>
    <n v="4.5"/>
    <n v="2023"/>
    <s v="Wednesday"/>
    <s v="1 to 2 hours"/>
    <n v="5"/>
  </r>
  <r>
    <s v="Call_7351"/>
    <s v="C0010"/>
    <n v="45"/>
    <x v="3"/>
    <d v="2023-02-01T00:00:00"/>
    <n v="34"/>
    <n v="3.7"/>
    <n v="2023"/>
    <s v="Wednesday"/>
    <s v="30 to 60 mins"/>
    <n v="4"/>
  </r>
  <r>
    <s v="Call_7352"/>
    <s v="C0011"/>
    <n v="137"/>
    <x v="4"/>
    <d v="2023-02-01T00:00:00"/>
    <n v="86"/>
    <n v="4.8"/>
    <n v="2023"/>
    <s v="Wednesday"/>
    <s v="More than 2 hours"/>
    <n v="5"/>
  </r>
  <r>
    <s v="Call_7353"/>
    <s v="C0008"/>
    <n v="109"/>
    <x v="0"/>
    <d v="2023-02-01T00:00:00"/>
    <n v="105"/>
    <n v="3.3"/>
    <n v="2023"/>
    <s v="Wednesday"/>
    <s v="1 to 2 hours"/>
    <n v="3"/>
  </r>
  <r>
    <s v="Call_7354"/>
    <s v="C0004"/>
    <n v="78"/>
    <x v="0"/>
    <d v="2023-02-01T00:00:00"/>
    <n v="62"/>
    <n v="3.1"/>
    <n v="2023"/>
    <s v="Wednesday"/>
    <s v="1 to 2 hours"/>
    <n v="3"/>
  </r>
  <r>
    <s v="Call_7355"/>
    <s v="C0011"/>
    <n v="137"/>
    <x v="3"/>
    <d v="2023-02-01T00:00:00"/>
    <n v="90"/>
    <n v="4.0999999999999996"/>
    <n v="2023"/>
    <s v="Wednesday"/>
    <s v="More than 2 hours"/>
    <n v="4"/>
  </r>
  <r>
    <s v="Call_7356"/>
    <s v="C0014"/>
    <n v="99"/>
    <x v="0"/>
    <d v="2023-02-02T00:00:00"/>
    <n v="112"/>
    <n v="4.9000000000000004"/>
    <n v="2023"/>
    <s v="Thursday"/>
    <s v="1 to 2 hours"/>
    <n v="5"/>
  </r>
  <r>
    <s v="Call_7357"/>
    <s v="C0015"/>
    <n v="100"/>
    <x v="0"/>
    <d v="2023-02-02T00:00:00"/>
    <n v="135"/>
    <n v="4"/>
    <n v="2023"/>
    <s v="Thursday"/>
    <s v="1 to 2 hours"/>
    <n v="4"/>
  </r>
  <r>
    <s v="Call_7358"/>
    <s v="C0004"/>
    <n v="47"/>
    <x v="1"/>
    <d v="2023-02-02T00:00:00"/>
    <n v="34"/>
    <n v="2.1"/>
    <n v="2023"/>
    <s v="Thursday"/>
    <s v="30 to 60 mins"/>
    <n v="2"/>
  </r>
  <r>
    <s v="Call_7359"/>
    <s v="C0008"/>
    <n v="87"/>
    <x v="2"/>
    <d v="2023-02-02T00:00:00"/>
    <n v="155"/>
    <n v="4.5"/>
    <n v="2023"/>
    <s v="Thursday"/>
    <s v="1 to 2 hours"/>
    <n v="5"/>
  </r>
  <r>
    <s v="Call_7360"/>
    <s v="C0014"/>
    <n v="143"/>
    <x v="2"/>
    <d v="2023-02-04T00:00:00"/>
    <n v="124"/>
    <n v="4.9000000000000004"/>
    <n v="2023"/>
    <s v="Saturday"/>
    <s v="More than 2 hours"/>
    <n v="5"/>
  </r>
  <r>
    <s v="Call_7361"/>
    <s v="C0015"/>
    <n v="84"/>
    <x v="0"/>
    <d v="2023-02-04T00:00:00"/>
    <n v="195"/>
    <n v="4.0999999999999996"/>
    <n v="2023"/>
    <s v="Saturday"/>
    <s v="1 to 2 hours"/>
    <n v="4"/>
  </r>
  <r>
    <s v="Call_7362"/>
    <s v="C0001"/>
    <n v="55"/>
    <x v="2"/>
    <d v="2023-02-05T00:00:00"/>
    <n v="78"/>
    <n v="4.5"/>
    <n v="2023"/>
    <s v="Sunday"/>
    <s v="30 to 60 mins"/>
    <n v="5"/>
  </r>
  <r>
    <s v="Call_7363"/>
    <s v="C0007"/>
    <n v="135"/>
    <x v="3"/>
    <d v="2023-02-07T00:00:00"/>
    <n v="35"/>
    <n v="4.8"/>
    <n v="2023"/>
    <s v="Tuesday"/>
    <s v="More than 2 hours"/>
    <n v="5"/>
  </r>
  <r>
    <s v="Call_7364"/>
    <s v="C0012"/>
    <n v="152"/>
    <x v="1"/>
    <d v="2023-02-07T00:00:00"/>
    <n v="123"/>
    <n v="4.5999999999999996"/>
    <n v="2023"/>
    <s v="Tuesday"/>
    <s v="More than 2 hours"/>
    <n v="5"/>
  </r>
  <r>
    <s v="Call_7365"/>
    <s v="C0005"/>
    <n v="132"/>
    <x v="1"/>
    <d v="2023-02-07T00:00:00"/>
    <n v="43"/>
    <n v="4.5999999999999996"/>
    <n v="2023"/>
    <s v="Tuesday"/>
    <s v="More than 2 hours"/>
    <n v="5"/>
  </r>
  <r>
    <s v="Call_7366"/>
    <s v="C0006"/>
    <n v="60"/>
    <x v="0"/>
    <d v="2023-02-08T00:00:00"/>
    <n v="69"/>
    <n v="4.3"/>
    <n v="2023"/>
    <s v="Wednesday"/>
    <s v="30 to 60 mins"/>
    <n v="4"/>
  </r>
  <r>
    <s v="Call_7367"/>
    <s v="C0012"/>
    <n v="95"/>
    <x v="1"/>
    <d v="2023-02-08T00:00:00"/>
    <n v="130"/>
    <n v="5"/>
    <n v="2023"/>
    <s v="Wednesday"/>
    <s v="1 to 2 hours"/>
    <n v="5"/>
  </r>
  <r>
    <s v="Call_7368"/>
    <s v="C0003"/>
    <n v="96"/>
    <x v="4"/>
    <d v="2023-02-08T00:00:00"/>
    <n v="120"/>
    <n v="4"/>
    <n v="2023"/>
    <s v="Wednesday"/>
    <s v="1 to 2 hours"/>
    <n v="4"/>
  </r>
  <r>
    <s v="Call_7369"/>
    <s v="C0001"/>
    <n v="45"/>
    <x v="0"/>
    <d v="2023-02-09T00:00:00"/>
    <n v="84"/>
    <n v="4.5999999999999996"/>
    <n v="2023"/>
    <s v="Thursday"/>
    <s v="30 to 60 mins"/>
    <n v="5"/>
  </r>
  <r>
    <s v="Call_7370"/>
    <s v="C0003"/>
    <n v="132"/>
    <x v="4"/>
    <d v="2023-02-10T00:00:00"/>
    <n v="112"/>
    <n v="4.5"/>
    <n v="2023"/>
    <s v="Friday"/>
    <s v="More than 2 hours"/>
    <n v="5"/>
  </r>
  <r>
    <s v="Call_7371"/>
    <s v="C0013"/>
    <n v="95"/>
    <x v="0"/>
    <d v="2023-02-10T00:00:00"/>
    <n v="66"/>
    <n v="4.5999999999999996"/>
    <n v="2023"/>
    <s v="Friday"/>
    <s v="1 to 2 hours"/>
    <n v="5"/>
  </r>
  <r>
    <s v="Call_7372"/>
    <s v="C0012"/>
    <n v="131"/>
    <x v="2"/>
    <d v="2023-02-10T00:00:00"/>
    <n v="172"/>
    <n v="2.6"/>
    <n v="2023"/>
    <s v="Friday"/>
    <s v="More than 2 hours"/>
    <n v="3"/>
  </r>
  <r>
    <s v="Call_7373"/>
    <s v="C0009"/>
    <n v="67"/>
    <x v="3"/>
    <d v="2023-02-11T00:00:00"/>
    <n v="24"/>
    <n v="4.3"/>
    <n v="2023"/>
    <s v="Saturday"/>
    <s v="1 to 2 hours"/>
    <n v="4"/>
  </r>
  <r>
    <s v="Call_7374"/>
    <s v="C0014"/>
    <n v="111"/>
    <x v="2"/>
    <d v="2023-02-12T00:00:00"/>
    <n v="43"/>
    <n v="3.9"/>
    <n v="2023"/>
    <s v="Sunday"/>
    <s v="1 to 2 hours"/>
    <n v="4"/>
  </r>
  <r>
    <s v="Call_7375"/>
    <s v="C0005"/>
    <n v="78"/>
    <x v="1"/>
    <d v="2023-02-12T00:00:00"/>
    <n v="23"/>
    <n v="5"/>
    <n v="2023"/>
    <s v="Sunday"/>
    <s v="1 to 2 hours"/>
    <n v="5"/>
  </r>
  <r>
    <s v="Call_7376"/>
    <s v="C0002"/>
    <n v="28"/>
    <x v="4"/>
    <d v="2023-02-12T00:00:00"/>
    <n v="74"/>
    <n v="3.5"/>
    <n v="2023"/>
    <s v="Sunday"/>
    <s v="10 to 30 mins"/>
    <n v="4"/>
  </r>
  <r>
    <s v="Call_7377"/>
    <s v="C0004"/>
    <n v="127"/>
    <x v="3"/>
    <d v="2023-02-13T00:00:00"/>
    <n v="165"/>
    <n v="4.7"/>
    <n v="2023"/>
    <s v="Monday"/>
    <s v="More than 2 hours"/>
    <n v="5"/>
  </r>
  <r>
    <s v="Call_7378"/>
    <s v="C0015"/>
    <n v="137"/>
    <x v="2"/>
    <d v="2023-02-13T00:00:00"/>
    <n v="34"/>
    <n v="2.9"/>
    <n v="2023"/>
    <s v="Monday"/>
    <s v="More than 2 hours"/>
    <n v="3"/>
  </r>
  <r>
    <s v="Call_7379"/>
    <s v="C0004"/>
    <n v="76"/>
    <x v="4"/>
    <d v="2023-02-13T00:00:00"/>
    <n v="64"/>
    <n v="3.4"/>
    <n v="2023"/>
    <s v="Monday"/>
    <s v="1 to 2 hours"/>
    <n v="3"/>
  </r>
  <r>
    <s v="Call_7380"/>
    <s v="C0005"/>
    <n v="80"/>
    <x v="3"/>
    <d v="2023-02-14T00:00:00"/>
    <n v="155"/>
    <n v="3.2"/>
    <n v="2023"/>
    <s v="Tuesday"/>
    <s v="1 to 2 hours"/>
    <n v="3"/>
  </r>
  <r>
    <s v="Call_7381"/>
    <s v="C0004"/>
    <n v="95"/>
    <x v="1"/>
    <d v="2023-02-15T00:00:00"/>
    <n v="120"/>
    <n v="4.8"/>
    <n v="2023"/>
    <s v="Wednesday"/>
    <s v="1 to 2 hours"/>
    <n v="5"/>
  </r>
  <r>
    <s v="Call_7382"/>
    <s v="C0006"/>
    <n v="30"/>
    <x v="4"/>
    <d v="2023-02-15T00:00:00"/>
    <n v="105"/>
    <n v="3.6"/>
    <n v="2023"/>
    <s v="Wednesday"/>
    <s v="10 to 30 mins"/>
    <n v="4"/>
  </r>
  <r>
    <s v="Call_7383"/>
    <s v="C0011"/>
    <n v="19"/>
    <x v="2"/>
    <d v="2023-02-15T00:00:00"/>
    <n v="28"/>
    <n v="4.9000000000000004"/>
    <n v="2023"/>
    <s v="Wednesday"/>
    <s v="10 to 30 mins"/>
    <n v="5"/>
  </r>
  <r>
    <s v="Call_7384"/>
    <s v="C0010"/>
    <n v="38"/>
    <x v="3"/>
    <d v="2023-02-15T00:00:00"/>
    <n v="100"/>
    <n v="4.8"/>
    <n v="2023"/>
    <s v="Wednesday"/>
    <s v="30 to 60 mins"/>
    <n v="5"/>
  </r>
  <r>
    <s v="Call_7385"/>
    <s v="C0013"/>
    <n v="55"/>
    <x v="2"/>
    <d v="2023-02-15T00:00:00"/>
    <n v="23"/>
    <n v="3.6"/>
    <n v="2023"/>
    <s v="Wednesday"/>
    <s v="30 to 60 mins"/>
    <n v="4"/>
  </r>
  <r>
    <s v="Call_7386"/>
    <s v="C0009"/>
    <n v="27"/>
    <x v="4"/>
    <d v="2023-02-16T00:00:00"/>
    <n v="70"/>
    <n v="3.9"/>
    <n v="2023"/>
    <s v="Thursday"/>
    <s v="10 to 30 mins"/>
    <n v="4"/>
  </r>
  <r>
    <s v="Call_7387"/>
    <s v="C0009"/>
    <n v="32"/>
    <x v="4"/>
    <d v="2023-02-16T00:00:00"/>
    <n v="37"/>
    <n v="1.9"/>
    <n v="2023"/>
    <s v="Thursday"/>
    <s v="30 to 60 mins"/>
    <n v="2"/>
  </r>
  <r>
    <s v="Call_7388"/>
    <s v="C0002"/>
    <n v="116"/>
    <x v="0"/>
    <d v="2023-02-16T00:00:00"/>
    <n v="140"/>
    <n v="3.6"/>
    <n v="2023"/>
    <s v="Thursday"/>
    <s v="1 to 2 hours"/>
    <n v="4"/>
  </r>
  <r>
    <s v="Call_7389"/>
    <s v="C0003"/>
    <n v="99"/>
    <x v="1"/>
    <d v="2023-02-16T00:00:00"/>
    <n v="78"/>
    <n v="4.0999999999999996"/>
    <n v="2023"/>
    <s v="Thursday"/>
    <s v="1 to 2 hours"/>
    <n v="4"/>
  </r>
  <r>
    <s v="Call_7390"/>
    <s v="C0004"/>
    <n v="75"/>
    <x v="4"/>
    <d v="2023-02-17T00:00:00"/>
    <n v="21"/>
    <n v="4.2"/>
    <n v="2023"/>
    <s v="Friday"/>
    <s v="1 to 2 hours"/>
    <n v="4"/>
  </r>
  <r>
    <s v="Call_7391"/>
    <s v="C0005"/>
    <n v="57"/>
    <x v="0"/>
    <d v="2023-02-17T00:00:00"/>
    <n v="88"/>
    <n v="4.3"/>
    <n v="2023"/>
    <s v="Friday"/>
    <s v="30 to 60 mins"/>
    <n v="4"/>
  </r>
  <r>
    <s v="Call_7392"/>
    <s v="C0007"/>
    <n v="155"/>
    <x v="0"/>
    <d v="2023-02-18T00:00:00"/>
    <n v="180"/>
    <n v="2.2000000000000002"/>
    <n v="2023"/>
    <s v="Saturday"/>
    <s v="More than 2 hours"/>
    <n v="2"/>
  </r>
  <r>
    <s v="Call_7393"/>
    <s v="C0003"/>
    <n v="68"/>
    <x v="1"/>
    <d v="2023-02-18T00:00:00"/>
    <n v="22"/>
    <n v="3.3"/>
    <n v="2023"/>
    <s v="Saturday"/>
    <s v="1 to 2 hours"/>
    <n v="3"/>
  </r>
  <r>
    <s v="Call_7394"/>
    <s v="C0010"/>
    <n v="95"/>
    <x v="1"/>
    <d v="2023-02-18T00:00:00"/>
    <n v="52"/>
    <n v="4.8"/>
    <n v="2023"/>
    <s v="Saturday"/>
    <s v="1 to 2 hours"/>
    <n v="5"/>
  </r>
  <r>
    <s v="Call_7395"/>
    <s v="C0015"/>
    <n v="65"/>
    <x v="0"/>
    <d v="2023-02-19T00:00:00"/>
    <n v="80"/>
    <n v="4"/>
    <n v="2023"/>
    <s v="Sunday"/>
    <s v="1 to 2 hours"/>
    <n v="4"/>
  </r>
  <r>
    <s v="Call_7396"/>
    <s v="C0011"/>
    <n v="114"/>
    <x v="2"/>
    <d v="2023-02-19T00:00:00"/>
    <n v="54"/>
    <n v="1.1000000000000001"/>
    <n v="2023"/>
    <s v="Sunday"/>
    <s v="1 to 2 hours"/>
    <n v="1"/>
  </r>
  <r>
    <s v="Call_7397"/>
    <s v="C0004"/>
    <n v="155"/>
    <x v="2"/>
    <d v="2023-02-20T00:00:00"/>
    <n v="80"/>
    <n v="3.9"/>
    <n v="2023"/>
    <s v="Monday"/>
    <s v="More than 2 hours"/>
    <n v="4"/>
  </r>
  <r>
    <s v="Call_7398"/>
    <s v="C0015"/>
    <n v="114"/>
    <x v="0"/>
    <d v="2023-02-21T00:00:00"/>
    <n v="120"/>
    <n v="1.8"/>
    <n v="2023"/>
    <s v="Tuesday"/>
    <s v="1 to 2 hours"/>
    <n v="2"/>
  </r>
  <r>
    <s v="Call_7399"/>
    <s v="C0007"/>
    <n v="130"/>
    <x v="3"/>
    <d v="2023-02-21T00:00:00"/>
    <n v="150"/>
    <n v="1"/>
    <n v="2023"/>
    <s v="Tuesday"/>
    <s v="More than 2 hours"/>
    <n v="1"/>
  </r>
  <r>
    <s v="Call_7400"/>
    <s v="C0004"/>
    <n v="89"/>
    <x v="0"/>
    <d v="2023-02-21T00:00:00"/>
    <n v="90"/>
    <n v="4.3"/>
    <n v="2023"/>
    <s v="Tuesday"/>
    <s v="1 to 2 hours"/>
    <n v="4"/>
  </r>
  <r>
    <s v="Call_7401"/>
    <s v="C0001"/>
    <n v="61"/>
    <x v="4"/>
    <d v="2023-02-22T00:00:00"/>
    <n v="140"/>
    <n v="3.4"/>
    <n v="2023"/>
    <s v="Wednesday"/>
    <s v="1 to 2 hours"/>
    <n v="3"/>
  </r>
  <r>
    <s v="Call_7402"/>
    <s v="C0010"/>
    <n v="154"/>
    <x v="2"/>
    <d v="2023-02-22T00:00:00"/>
    <n v="22"/>
    <n v="3.4"/>
    <n v="2023"/>
    <s v="Wednesday"/>
    <s v="More than 2 hours"/>
    <n v="3"/>
  </r>
  <r>
    <s v="Call_7403"/>
    <s v="C0015"/>
    <n v="115"/>
    <x v="3"/>
    <d v="2023-02-23T00:00:00"/>
    <n v="150"/>
    <n v="4.0999999999999996"/>
    <n v="2023"/>
    <s v="Thursday"/>
    <s v="1 to 2 hours"/>
    <n v="4"/>
  </r>
  <r>
    <s v="Call_7404"/>
    <s v="C0008"/>
    <n v="138"/>
    <x v="1"/>
    <d v="2023-02-24T00:00:00"/>
    <n v="35"/>
    <n v="4.8"/>
    <n v="2023"/>
    <s v="Friday"/>
    <s v="More than 2 hours"/>
    <n v="5"/>
  </r>
  <r>
    <s v="Call_7405"/>
    <s v="C0014"/>
    <n v="153"/>
    <x v="0"/>
    <d v="2023-02-24T00:00:00"/>
    <n v="200"/>
    <n v="2"/>
    <n v="2023"/>
    <s v="Friday"/>
    <s v="More than 2 hours"/>
    <n v="2"/>
  </r>
  <r>
    <s v="Call_7406"/>
    <s v="C0015"/>
    <n v="61"/>
    <x v="4"/>
    <d v="2023-02-25T00:00:00"/>
    <n v="150"/>
    <n v="4.5999999999999996"/>
    <n v="2023"/>
    <s v="Saturday"/>
    <s v="1 to 2 hours"/>
    <n v="5"/>
  </r>
  <r>
    <s v="Call_7407"/>
    <s v="C0009"/>
    <n v="62"/>
    <x v="0"/>
    <d v="2023-02-25T00:00:00"/>
    <n v="21"/>
    <n v="2.6"/>
    <n v="2023"/>
    <s v="Saturday"/>
    <s v="1 to 2 hours"/>
    <n v="3"/>
  </r>
  <r>
    <s v="Call_7408"/>
    <s v="C0001"/>
    <n v="151"/>
    <x v="3"/>
    <d v="2023-02-26T00:00:00"/>
    <n v="46"/>
    <n v="4.9000000000000004"/>
    <n v="2023"/>
    <s v="Sunday"/>
    <s v="More than 2 hours"/>
    <n v="5"/>
  </r>
  <r>
    <s v="Call_7409"/>
    <s v="C0012"/>
    <n v="102"/>
    <x v="2"/>
    <d v="2023-02-26T00:00:00"/>
    <n v="165"/>
    <n v="2.7"/>
    <n v="2023"/>
    <s v="Sunday"/>
    <s v="1 to 2 hours"/>
    <n v="3"/>
  </r>
  <r>
    <s v="Call_7410"/>
    <s v="C0006"/>
    <n v="64"/>
    <x v="0"/>
    <d v="2023-02-26T00:00:00"/>
    <n v="84"/>
    <n v="4.0999999999999996"/>
    <n v="2023"/>
    <s v="Sunday"/>
    <s v="1 to 2 hours"/>
    <n v="4"/>
  </r>
  <r>
    <s v="Call_7411"/>
    <s v="C0004"/>
    <n v="6"/>
    <x v="2"/>
    <d v="2023-02-27T00:00:00"/>
    <n v="102"/>
    <n v="4.4000000000000004"/>
    <n v="2023"/>
    <s v="Monday"/>
    <s v="Under 10 mins"/>
    <n v="4"/>
  </r>
  <r>
    <s v="Call_7412"/>
    <s v="C0006"/>
    <n v="129"/>
    <x v="0"/>
    <d v="2023-02-27T00:00:00"/>
    <n v="180"/>
    <n v="4.8"/>
    <n v="2023"/>
    <s v="Monday"/>
    <s v="More than 2 hours"/>
    <n v="5"/>
  </r>
  <r>
    <s v="Call_7413"/>
    <s v="C0009"/>
    <n v="42"/>
    <x v="3"/>
    <d v="2023-02-28T00:00:00"/>
    <n v="111"/>
    <n v="3"/>
    <n v="2023"/>
    <s v="Tuesday"/>
    <s v="30 to 60 mins"/>
    <n v="3"/>
  </r>
  <r>
    <s v="Call_7414"/>
    <s v="C0009"/>
    <n v="71"/>
    <x v="4"/>
    <d v="2023-02-28T00:00:00"/>
    <n v="104"/>
    <n v="3.1"/>
    <n v="2023"/>
    <s v="Tuesday"/>
    <s v="1 to 2 hours"/>
    <n v="3"/>
  </r>
  <r>
    <s v="Call_7415"/>
    <s v="C0005"/>
    <n v="53"/>
    <x v="2"/>
    <d v="2023-02-28T00:00:00"/>
    <n v="80"/>
    <n v="2.6"/>
    <n v="2023"/>
    <s v="Tuesday"/>
    <s v="30 to 60 mins"/>
    <n v="3"/>
  </r>
  <r>
    <s v="Call_7416"/>
    <s v="C0011"/>
    <n v="155"/>
    <x v="4"/>
    <d v="2023-03-01T00:00:00"/>
    <n v="132"/>
    <n v="4.5999999999999996"/>
    <n v="2023"/>
    <s v="Wednesday"/>
    <s v="More than 2 hours"/>
    <n v="5"/>
  </r>
  <r>
    <s v="Call_7417"/>
    <s v="C0011"/>
    <n v="90"/>
    <x v="3"/>
    <d v="2023-03-01T00:00:00"/>
    <n v="170"/>
    <n v="3.7"/>
    <n v="2023"/>
    <s v="Wednesday"/>
    <s v="1 to 2 hours"/>
    <n v="4"/>
  </r>
  <r>
    <s v="Call_7418"/>
    <s v="C0006"/>
    <n v="166"/>
    <x v="1"/>
    <d v="2023-03-01T00:00:00"/>
    <n v="36"/>
    <n v="3.8"/>
    <n v="2023"/>
    <s v="Wednesday"/>
    <s v="More than 2 hours"/>
    <n v="4"/>
  </r>
  <r>
    <s v="Call_7419"/>
    <s v="C0002"/>
    <n v="89"/>
    <x v="4"/>
    <d v="2023-03-01T00:00:00"/>
    <n v="126"/>
    <n v="3.6"/>
    <n v="2023"/>
    <s v="Wednesday"/>
    <s v="1 to 2 hours"/>
    <n v="4"/>
  </r>
  <r>
    <s v="Call_7420"/>
    <s v="C0015"/>
    <n v="152"/>
    <x v="2"/>
    <d v="2023-03-01T00:00:00"/>
    <n v="215"/>
    <n v="4.4000000000000004"/>
    <n v="2023"/>
    <s v="Wednesday"/>
    <s v="More than 2 hours"/>
    <n v="4"/>
  </r>
  <r>
    <s v="Call_7421"/>
    <s v="C0002"/>
    <n v="137"/>
    <x v="3"/>
    <d v="2023-03-01T00:00:00"/>
    <n v="114"/>
    <n v="3.2"/>
    <n v="2023"/>
    <s v="Wednesday"/>
    <s v="More than 2 hours"/>
    <n v="3"/>
  </r>
  <r>
    <s v="Call_7422"/>
    <s v="C0002"/>
    <n v="43"/>
    <x v="3"/>
    <d v="2023-03-01T00:00:00"/>
    <n v="99"/>
    <n v="4.7"/>
    <n v="2023"/>
    <s v="Wednesday"/>
    <s v="30 to 60 mins"/>
    <n v="5"/>
  </r>
  <r>
    <s v="Call_7423"/>
    <s v="C0010"/>
    <n v="114"/>
    <x v="3"/>
    <d v="2023-03-02T00:00:00"/>
    <n v="23"/>
    <n v="4.8"/>
    <n v="2023"/>
    <s v="Thursday"/>
    <s v="1 to 2 hours"/>
    <n v="5"/>
  </r>
  <r>
    <s v="Call_7424"/>
    <s v="C0014"/>
    <n v="103"/>
    <x v="4"/>
    <d v="2023-03-02T00:00:00"/>
    <n v="75"/>
    <n v="2.7"/>
    <n v="2023"/>
    <s v="Thursday"/>
    <s v="1 to 2 hours"/>
    <n v="3"/>
  </r>
  <r>
    <s v="Call_7425"/>
    <s v="C0002"/>
    <n v="98"/>
    <x v="2"/>
    <d v="2023-03-02T00:00:00"/>
    <n v="100"/>
    <n v="3.8"/>
    <n v="2023"/>
    <s v="Thursday"/>
    <s v="1 to 2 hours"/>
    <n v="4"/>
  </r>
  <r>
    <s v="Call_7426"/>
    <s v="C0006"/>
    <n v="106"/>
    <x v="1"/>
    <d v="2023-03-02T00:00:00"/>
    <n v="108"/>
    <n v="4.3"/>
    <n v="2023"/>
    <s v="Thursday"/>
    <s v="1 to 2 hours"/>
    <n v="4"/>
  </r>
  <r>
    <s v="Call_7427"/>
    <s v="C0004"/>
    <n v="96"/>
    <x v="1"/>
    <d v="2023-03-02T00:00:00"/>
    <n v="108"/>
    <n v="5"/>
    <n v="2023"/>
    <s v="Thursday"/>
    <s v="1 to 2 hours"/>
    <n v="5"/>
  </r>
  <r>
    <s v="Call_7428"/>
    <s v="C0014"/>
    <n v="70"/>
    <x v="1"/>
    <d v="2023-03-02T00:00:00"/>
    <n v="28"/>
    <n v="4.8"/>
    <n v="2023"/>
    <s v="Thursday"/>
    <s v="1 to 2 hours"/>
    <n v="5"/>
  </r>
  <r>
    <s v="Call_7429"/>
    <s v="C0009"/>
    <n v="86"/>
    <x v="0"/>
    <d v="2023-03-03T00:00:00"/>
    <n v="70"/>
    <n v="4.9000000000000004"/>
    <n v="2023"/>
    <s v="Friday"/>
    <s v="1 to 2 hours"/>
    <n v="5"/>
  </r>
  <r>
    <s v="Call_7430"/>
    <s v="C0005"/>
    <n v="64"/>
    <x v="0"/>
    <d v="2023-03-03T00:00:00"/>
    <n v="172"/>
    <n v="4.0999999999999996"/>
    <n v="2023"/>
    <s v="Friday"/>
    <s v="1 to 2 hours"/>
    <n v="4"/>
  </r>
  <r>
    <s v="Call_7431"/>
    <s v="C0004"/>
    <n v="113"/>
    <x v="2"/>
    <d v="2023-03-03T00:00:00"/>
    <n v="123"/>
    <n v="4.4000000000000004"/>
    <n v="2023"/>
    <s v="Friday"/>
    <s v="1 to 2 hours"/>
    <n v="4"/>
  </r>
  <r>
    <s v="Call_7432"/>
    <s v="C0004"/>
    <n v="21"/>
    <x v="1"/>
    <d v="2023-03-03T00:00:00"/>
    <n v="93"/>
    <n v="3.4"/>
    <n v="2023"/>
    <s v="Friday"/>
    <s v="10 to 30 mins"/>
    <n v="3"/>
  </r>
  <r>
    <s v="Call_7433"/>
    <s v="C0012"/>
    <n v="107"/>
    <x v="0"/>
    <d v="2023-03-03T00:00:00"/>
    <n v="66"/>
    <n v="4"/>
    <n v="2023"/>
    <s v="Friday"/>
    <s v="1 to 2 hours"/>
    <n v="4"/>
  </r>
  <r>
    <s v="Call_7434"/>
    <s v="C0012"/>
    <n v="131"/>
    <x v="1"/>
    <d v="2023-03-03T00:00:00"/>
    <n v="39"/>
    <n v="2.4"/>
    <n v="2023"/>
    <s v="Friday"/>
    <s v="More than 2 hours"/>
    <n v="2"/>
  </r>
  <r>
    <s v="Call_7435"/>
    <s v="C0003"/>
    <n v="11"/>
    <x v="4"/>
    <d v="2023-03-03T00:00:00"/>
    <n v="25"/>
    <n v="2.1"/>
    <n v="2023"/>
    <s v="Friday"/>
    <s v="10 to 30 mins"/>
    <n v="2"/>
  </r>
  <r>
    <s v="Call_7436"/>
    <s v="C0001"/>
    <n v="86"/>
    <x v="2"/>
    <d v="2023-03-03T00:00:00"/>
    <n v="68"/>
    <n v="3"/>
    <n v="2023"/>
    <s v="Friday"/>
    <s v="1 to 2 hours"/>
    <n v="3"/>
  </r>
  <r>
    <s v="Call_7437"/>
    <s v="C0005"/>
    <n v="28"/>
    <x v="4"/>
    <d v="2023-03-03T00:00:00"/>
    <n v="84"/>
    <n v="3.2"/>
    <n v="2023"/>
    <s v="Friday"/>
    <s v="10 to 30 mins"/>
    <n v="3"/>
  </r>
  <r>
    <s v="Call_7438"/>
    <s v="C0011"/>
    <n v="139"/>
    <x v="1"/>
    <d v="2023-03-04T00:00:00"/>
    <n v="88"/>
    <n v="3.4"/>
    <n v="2023"/>
    <s v="Saturday"/>
    <s v="More than 2 hours"/>
    <n v="3"/>
  </r>
  <r>
    <s v="Call_7439"/>
    <s v="C0006"/>
    <n v="82"/>
    <x v="2"/>
    <d v="2023-03-04T00:00:00"/>
    <n v="93"/>
    <n v="2.7"/>
    <n v="2023"/>
    <s v="Saturday"/>
    <s v="1 to 2 hours"/>
    <n v="3"/>
  </r>
  <r>
    <s v="Call_7440"/>
    <s v="C0004"/>
    <n v="101"/>
    <x v="4"/>
    <d v="2023-03-04T00:00:00"/>
    <n v="128"/>
    <n v="5"/>
    <n v="2023"/>
    <s v="Saturday"/>
    <s v="1 to 2 hours"/>
    <n v="5"/>
  </r>
  <r>
    <s v="Call_7441"/>
    <s v="C0005"/>
    <n v="75"/>
    <x v="3"/>
    <d v="2023-03-04T00:00:00"/>
    <n v="40"/>
    <n v="3.4"/>
    <n v="2023"/>
    <s v="Saturday"/>
    <s v="1 to 2 hours"/>
    <n v="3"/>
  </r>
  <r>
    <s v="Call_7442"/>
    <s v="C0010"/>
    <n v="40"/>
    <x v="4"/>
    <d v="2023-03-05T00:00:00"/>
    <n v="92"/>
    <n v="4.7"/>
    <n v="2023"/>
    <s v="Sunday"/>
    <s v="30 to 60 mins"/>
    <n v="5"/>
  </r>
  <r>
    <s v="Call_7443"/>
    <s v="C0002"/>
    <n v="86"/>
    <x v="1"/>
    <d v="2023-03-05T00:00:00"/>
    <n v="27"/>
    <n v="4.5"/>
    <n v="2023"/>
    <s v="Sunday"/>
    <s v="1 to 2 hours"/>
    <n v="5"/>
  </r>
  <r>
    <s v="Call_7444"/>
    <s v="C0007"/>
    <n v="131"/>
    <x v="0"/>
    <d v="2023-03-05T00:00:00"/>
    <n v="140"/>
    <n v="4.0999999999999996"/>
    <n v="2023"/>
    <s v="Sunday"/>
    <s v="More than 2 hours"/>
    <n v="4"/>
  </r>
  <r>
    <s v="Call_7445"/>
    <s v="C0012"/>
    <n v="67"/>
    <x v="2"/>
    <d v="2023-03-05T00:00:00"/>
    <n v="40"/>
    <n v="5"/>
    <n v="2023"/>
    <s v="Sunday"/>
    <s v="1 to 2 hours"/>
    <n v="5"/>
  </r>
  <r>
    <s v="Call_7446"/>
    <s v="C0008"/>
    <n v="71"/>
    <x v="4"/>
    <d v="2023-03-05T00:00:00"/>
    <n v="102"/>
    <n v="4.7"/>
    <n v="2023"/>
    <s v="Sunday"/>
    <s v="1 to 2 hours"/>
    <n v="5"/>
  </r>
  <r>
    <s v="Call_7447"/>
    <s v="C0007"/>
    <n v="113"/>
    <x v="0"/>
    <d v="2023-03-05T00:00:00"/>
    <n v="42"/>
    <n v="4.2"/>
    <n v="2023"/>
    <s v="Sunday"/>
    <s v="1 to 2 hours"/>
    <n v="4"/>
  </r>
  <r>
    <s v="Call_7448"/>
    <s v="C0006"/>
    <n v="53"/>
    <x v="1"/>
    <d v="2023-03-06T00:00:00"/>
    <n v="210"/>
    <n v="3.9"/>
    <n v="2023"/>
    <s v="Monday"/>
    <s v="30 to 60 mins"/>
    <n v="4"/>
  </r>
  <r>
    <s v="Call_7449"/>
    <s v="C0007"/>
    <n v="153"/>
    <x v="2"/>
    <d v="2023-03-06T00:00:00"/>
    <n v="34"/>
    <n v="3"/>
    <n v="2023"/>
    <s v="Monday"/>
    <s v="More than 2 hours"/>
    <n v="3"/>
  </r>
  <r>
    <s v="Call_7450"/>
    <s v="C0012"/>
    <n v="73"/>
    <x v="3"/>
    <d v="2023-03-06T00:00:00"/>
    <n v="215"/>
    <n v="3.6"/>
    <n v="2023"/>
    <s v="Monday"/>
    <s v="1 to 2 hours"/>
    <n v="4"/>
  </r>
  <r>
    <s v="Call_7451"/>
    <s v="C0009"/>
    <n v="62"/>
    <x v="3"/>
    <d v="2023-03-06T00:00:00"/>
    <n v="32"/>
    <n v="0.7"/>
    <n v="2023"/>
    <s v="Monday"/>
    <s v="1 to 2 hours"/>
    <n v="1"/>
  </r>
  <r>
    <s v="Call_7452"/>
    <s v="C0011"/>
    <n v="115"/>
    <x v="1"/>
    <d v="2023-03-07T00:00:00"/>
    <n v="48"/>
    <n v="4.7"/>
    <n v="2023"/>
    <s v="Tuesday"/>
    <s v="1 to 2 hours"/>
    <n v="5"/>
  </r>
  <r>
    <s v="Call_7453"/>
    <s v="C0007"/>
    <n v="69"/>
    <x v="1"/>
    <d v="2023-03-07T00:00:00"/>
    <n v="132"/>
    <n v="4.5"/>
    <n v="2023"/>
    <s v="Tuesday"/>
    <s v="1 to 2 hours"/>
    <n v="5"/>
  </r>
  <r>
    <s v="Call_7454"/>
    <s v="C0002"/>
    <n v="103"/>
    <x v="0"/>
    <d v="2023-03-07T00:00:00"/>
    <n v="172"/>
    <n v="4.3"/>
    <n v="2023"/>
    <s v="Tuesday"/>
    <s v="1 to 2 hours"/>
    <n v="4"/>
  </r>
  <r>
    <s v="Call_7455"/>
    <s v="C0002"/>
    <n v="75"/>
    <x v="0"/>
    <d v="2023-03-07T00:00:00"/>
    <n v="111"/>
    <n v="3.4"/>
    <n v="2023"/>
    <s v="Tuesday"/>
    <s v="1 to 2 hours"/>
    <n v="3"/>
  </r>
  <r>
    <s v="Call_7456"/>
    <s v="C0013"/>
    <n v="92"/>
    <x v="0"/>
    <d v="2023-03-07T00:00:00"/>
    <n v="58"/>
    <n v="3.6"/>
    <n v="2023"/>
    <s v="Tuesday"/>
    <s v="1 to 2 hours"/>
    <n v="4"/>
  </r>
  <r>
    <s v="Call_7457"/>
    <s v="C0013"/>
    <n v="41"/>
    <x v="3"/>
    <d v="2023-03-07T00:00:00"/>
    <n v="68"/>
    <n v="4"/>
    <n v="2023"/>
    <s v="Tuesday"/>
    <s v="30 to 60 mins"/>
    <n v="4"/>
  </r>
  <r>
    <s v="Call_7458"/>
    <s v="C0002"/>
    <n v="134"/>
    <x v="2"/>
    <d v="2023-03-07T00:00:00"/>
    <n v="160"/>
    <n v="4.5"/>
    <n v="2023"/>
    <s v="Tuesday"/>
    <s v="More than 2 hours"/>
    <n v="5"/>
  </r>
  <r>
    <s v="Call_7459"/>
    <s v="C0001"/>
    <n v="80"/>
    <x v="4"/>
    <d v="2023-03-07T00:00:00"/>
    <n v="45"/>
    <n v="3"/>
    <n v="2023"/>
    <s v="Tuesday"/>
    <s v="1 to 2 hours"/>
    <n v="3"/>
  </r>
  <r>
    <s v="Call_7460"/>
    <s v="C0008"/>
    <n v="103"/>
    <x v="1"/>
    <d v="2023-03-08T00:00:00"/>
    <n v="117"/>
    <n v="3"/>
    <n v="2023"/>
    <s v="Wednesday"/>
    <s v="1 to 2 hours"/>
    <n v="3"/>
  </r>
  <r>
    <s v="Call_7461"/>
    <s v="C0006"/>
    <n v="20"/>
    <x v="0"/>
    <d v="2023-03-09T00:00:00"/>
    <n v="22"/>
    <n v="1.6"/>
    <n v="2023"/>
    <s v="Thursday"/>
    <s v="10 to 30 mins"/>
    <n v="2"/>
  </r>
  <r>
    <s v="Call_7462"/>
    <s v="C0008"/>
    <n v="75"/>
    <x v="4"/>
    <d v="2023-03-09T00:00:00"/>
    <n v="195"/>
    <n v="3"/>
    <n v="2023"/>
    <s v="Thursday"/>
    <s v="1 to 2 hours"/>
    <n v="3"/>
  </r>
  <r>
    <s v="Call_7463"/>
    <s v="C0013"/>
    <n v="80"/>
    <x v="2"/>
    <d v="2023-03-09T00:00:00"/>
    <n v="168"/>
    <n v="3.7"/>
    <n v="2023"/>
    <s v="Thursday"/>
    <s v="1 to 2 hours"/>
    <n v="4"/>
  </r>
  <r>
    <s v="Call_7464"/>
    <s v="C0007"/>
    <n v="85"/>
    <x v="3"/>
    <d v="2023-03-10T00:00:00"/>
    <n v="46"/>
    <n v="4.9000000000000004"/>
    <n v="2023"/>
    <s v="Friday"/>
    <s v="1 to 2 hours"/>
    <n v="5"/>
  </r>
  <r>
    <s v="Call_7465"/>
    <s v="C0004"/>
    <n v="155"/>
    <x v="0"/>
    <d v="2023-03-10T00:00:00"/>
    <n v="164"/>
    <n v="3.4"/>
    <n v="2023"/>
    <s v="Friday"/>
    <s v="More than 2 hours"/>
    <n v="3"/>
  </r>
  <r>
    <s v="Call_7466"/>
    <s v="C0007"/>
    <n v="63"/>
    <x v="3"/>
    <d v="2023-03-10T00:00:00"/>
    <n v="48"/>
    <n v="5"/>
    <n v="2023"/>
    <s v="Friday"/>
    <s v="1 to 2 hours"/>
    <n v="5"/>
  </r>
  <r>
    <s v="Call_7467"/>
    <s v="C0005"/>
    <n v="105"/>
    <x v="1"/>
    <d v="2023-03-10T00:00:00"/>
    <n v="96"/>
    <n v="5"/>
    <n v="2023"/>
    <s v="Friday"/>
    <s v="1 to 2 hours"/>
    <n v="5"/>
  </r>
  <r>
    <s v="Call_7468"/>
    <s v="C0007"/>
    <n v="71"/>
    <x v="3"/>
    <d v="2023-03-10T00:00:00"/>
    <n v="105"/>
    <n v="4"/>
    <n v="2023"/>
    <s v="Friday"/>
    <s v="1 to 2 hours"/>
    <n v="4"/>
  </r>
  <r>
    <s v="Call_7469"/>
    <s v="C0004"/>
    <n v="100"/>
    <x v="3"/>
    <d v="2023-03-11T00:00:00"/>
    <n v="44"/>
    <n v="3.6"/>
    <n v="2023"/>
    <s v="Saturday"/>
    <s v="1 to 2 hours"/>
    <n v="4"/>
  </r>
  <r>
    <s v="Call_7470"/>
    <s v="C0003"/>
    <n v="93"/>
    <x v="2"/>
    <d v="2023-03-11T00:00:00"/>
    <n v="132"/>
    <n v="3.7"/>
    <n v="2023"/>
    <s v="Saturday"/>
    <s v="1 to 2 hours"/>
    <n v="4"/>
  </r>
  <r>
    <s v="Call_7471"/>
    <s v="C0005"/>
    <n v="84"/>
    <x v="0"/>
    <d v="2023-03-11T00:00:00"/>
    <n v="54"/>
    <n v="4.2"/>
    <n v="2023"/>
    <s v="Saturday"/>
    <s v="1 to 2 hours"/>
    <n v="4"/>
  </r>
  <r>
    <s v="Call_7472"/>
    <s v="C0001"/>
    <n v="56"/>
    <x v="4"/>
    <d v="2023-03-11T00:00:00"/>
    <n v="129"/>
    <n v="2.1"/>
    <n v="2023"/>
    <s v="Saturday"/>
    <s v="30 to 60 mins"/>
    <n v="2"/>
  </r>
  <r>
    <s v="Call_7473"/>
    <s v="C0001"/>
    <n v="63"/>
    <x v="3"/>
    <d v="2023-03-11T00:00:00"/>
    <n v="42"/>
    <n v="4"/>
    <n v="2023"/>
    <s v="Saturday"/>
    <s v="1 to 2 hours"/>
    <n v="4"/>
  </r>
  <r>
    <s v="Call_7474"/>
    <s v="C0009"/>
    <n v="83"/>
    <x v="3"/>
    <d v="2023-03-11T00:00:00"/>
    <n v="42"/>
    <n v="4.2"/>
    <n v="2023"/>
    <s v="Saturday"/>
    <s v="1 to 2 hours"/>
    <n v="4"/>
  </r>
  <r>
    <s v="Call_7475"/>
    <s v="C0013"/>
    <n v="134"/>
    <x v="0"/>
    <d v="2023-03-11T00:00:00"/>
    <n v="180"/>
    <n v="3.1"/>
    <n v="2023"/>
    <s v="Saturday"/>
    <s v="More than 2 hours"/>
    <n v="3"/>
  </r>
  <r>
    <s v="Call_7476"/>
    <s v="C0011"/>
    <n v="73"/>
    <x v="3"/>
    <d v="2023-03-12T00:00:00"/>
    <n v="34"/>
    <n v="4.8"/>
    <n v="2023"/>
    <s v="Sunday"/>
    <s v="1 to 2 hours"/>
    <n v="5"/>
  </r>
  <r>
    <s v="Call_7477"/>
    <s v="C0008"/>
    <n v="6"/>
    <x v="4"/>
    <d v="2023-03-12T00:00:00"/>
    <n v="29"/>
    <n v="4.7"/>
    <n v="2023"/>
    <s v="Sunday"/>
    <s v="Under 10 mins"/>
    <n v="5"/>
  </r>
  <r>
    <s v="Call_7478"/>
    <s v="C0012"/>
    <n v="46"/>
    <x v="1"/>
    <d v="2023-03-12T00:00:00"/>
    <n v="165"/>
    <n v="3.3"/>
    <n v="2023"/>
    <s v="Sunday"/>
    <s v="30 to 60 mins"/>
    <n v="3"/>
  </r>
  <r>
    <s v="Call_7479"/>
    <s v="C0008"/>
    <n v="121"/>
    <x v="3"/>
    <d v="2023-03-13T00:00:00"/>
    <n v="32"/>
    <n v="3.7"/>
    <n v="2023"/>
    <s v="Monday"/>
    <s v="More than 2 hours"/>
    <n v="4"/>
  </r>
  <r>
    <s v="Call_7480"/>
    <s v="C0001"/>
    <n v="61"/>
    <x v="2"/>
    <d v="2023-03-13T00:00:00"/>
    <n v="160"/>
    <n v="4.9000000000000004"/>
    <n v="2023"/>
    <s v="Monday"/>
    <s v="1 to 2 hours"/>
    <n v="5"/>
  </r>
  <r>
    <s v="Call_7481"/>
    <s v="C0013"/>
    <n v="144"/>
    <x v="0"/>
    <d v="2023-03-13T00:00:00"/>
    <n v="140"/>
    <n v="3.5"/>
    <n v="2023"/>
    <s v="Monday"/>
    <s v="More than 2 hours"/>
    <n v="4"/>
  </r>
  <r>
    <s v="Call_7482"/>
    <s v="C0012"/>
    <n v="145"/>
    <x v="0"/>
    <d v="2023-03-13T00:00:00"/>
    <n v="136"/>
    <n v="4.4000000000000004"/>
    <n v="2023"/>
    <s v="Monday"/>
    <s v="More than 2 hours"/>
    <n v="4"/>
  </r>
  <r>
    <s v="Call_7483"/>
    <s v="C0005"/>
    <n v="85"/>
    <x v="4"/>
    <d v="2023-03-13T00:00:00"/>
    <n v="66"/>
    <n v="2.8"/>
    <n v="2023"/>
    <s v="Monday"/>
    <s v="1 to 2 hours"/>
    <n v="3"/>
  </r>
  <r>
    <s v="Call_7484"/>
    <s v="C0012"/>
    <n v="13"/>
    <x v="2"/>
    <d v="2023-03-14T00:00:00"/>
    <n v="63"/>
    <n v="4.0999999999999996"/>
    <n v="2023"/>
    <s v="Tuesday"/>
    <s v="10 to 30 mins"/>
    <n v="4"/>
  </r>
  <r>
    <s v="Call_7485"/>
    <s v="C0003"/>
    <n v="142"/>
    <x v="3"/>
    <d v="2023-03-14T00:00:00"/>
    <n v="44"/>
    <n v="3.5"/>
    <n v="2023"/>
    <s v="Tuesday"/>
    <s v="More than 2 hours"/>
    <n v="4"/>
  </r>
  <r>
    <s v="Call_7486"/>
    <s v="C0013"/>
    <n v="28"/>
    <x v="1"/>
    <d v="2023-03-14T00:00:00"/>
    <n v="78"/>
    <n v="3.8"/>
    <n v="2023"/>
    <s v="Tuesday"/>
    <s v="10 to 30 mins"/>
    <n v="4"/>
  </r>
  <r>
    <s v="Call_7487"/>
    <s v="C0013"/>
    <n v="119"/>
    <x v="3"/>
    <d v="2023-03-14T00:00:00"/>
    <n v="20"/>
    <n v="3.9"/>
    <n v="2023"/>
    <s v="Tuesday"/>
    <s v="1 to 2 hours"/>
    <n v="4"/>
  </r>
  <r>
    <s v="Call_7488"/>
    <s v="C0008"/>
    <n v="65"/>
    <x v="4"/>
    <d v="2023-03-14T00:00:00"/>
    <n v="84"/>
    <n v="2.5"/>
    <n v="2023"/>
    <s v="Tuesday"/>
    <s v="1 to 2 hours"/>
    <n v="3"/>
  </r>
  <r>
    <s v="Call_7489"/>
    <s v="C0002"/>
    <n v="68"/>
    <x v="4"/>
    <d v="2023-03-14T00:00:00"/>
    <n v="32"/>
    <n v="4.9000000000000004"/>
    <n v="2023"/>
    <s v="Tuesday"/>
    <s v="1 to 2 hours"/>
    <n v="5"/>
  </r>
  <r>
    <s v="Call_7490"/>
    <s v="C0009"/>
    <n v="72"/>
    <x v="1"/>
    <d v="2023-03-14T00:00:00"/>
    <n v="132"/>
    <n v="3.4"/>
    <n v="2023"/>
    <s v="Tuesday"/>
    <s v="1 to 2 hours"/>
    <n v="3"/>
  </r>
  <r>
    <s v="Call_7491"/>
    <s v="C0009"/>
    <n v="63"/>
    <x v="0"/>
    <d v="2023-03-14T00:00:00"/>
    <n v="105"/>
    <n v="3.3"/>
    <n v="2023"/>
    <s v="Tuesday"/>
    <s v="1 to 2 hours"/>
    <n v="3"/>
  </r>
  <r>
    <s v="Call_7492"/>
    <s v="C0004"/>
    <n v="139"/>
    <x v="3"/>
    <d v="2023-03-15T00:00:00"/>
    <n v="48"/>
    <n v="4.7"/>
    <n v="2023"/>
    <s v="Wednesday"/>
    <s v="More than 2 hours"/>
    <n v="5"/>
  </r>
  <r>
    <s v="Call_7493"/>
    <s v="C0013"/>
    <n v="59"/>
    <x v="3"/>
    <d v="2023-03-15T00:00:00"/>
    <n v="64"/>
    <n v="4"/>
    <n v="2023"/>
    <s v="Wednesday"/>
    <s v="30 to 60 mins"/>
    <n v="4"/>
  </r>
  <r>
    <s v="Call_7494"/>
    <s v="C0006"/>
    <n v="138"/>
    <x v="0"/>
    <d v="2023-03-15T00:00:00"/>
    <n v="44"/>
    <n v="3.8"/>
    <n v="2023"/>
    <s v="Wednesday"/>
    <s v="More than 2 hours"/>
    <n v="4"/>
  </r>
  <r>
    <s v="Call_7495"/>
    <s v="C0004"/>
    <n v="47"/>
    <x v="1"/>
    <d v="2023-03-15T00:00:00"/>
    <n v="120"/>
    <n v="3.1"/>
    <n v="2023"/>
    <s v="Wednesday"/>
    <s v="30 to 60 mins"/>
    <n v="3"/>
  </r>
  <r>
    <s v="Call_7496"/>
    <s v="C0006"/>
    <n v="74"/>
    <x v="1"/>
    <d v="2023-03-15T00:00:00"/>
    <n v="144"/>
    <n v="4.8"/>
    <n v="2023"/>
    <s v="Wednesday"/>
    <s v="1 to 2 hours"/>
    <n v="5"/>
  </r>
  <r>
    <s v="Call_7497"/>
    <s v="C0009"/>
    <n v="65"/>
    <x v="1"/>
    <d v="2023-03-15T00:00:00"/>
    <n v="87"/>
    <n v="2.7"/>
    <n v="2023"/>
    <s v="Wednesday"/>
    <s v="1 to 2 hours"/>
    <n v="3"/>
  </r>
  <r>
    <s v="Call_7498"/>
    <s v="C0011"/>
    <n v="123"/>
    <x v="4"/>
    <d v="2023-03-15T00:00:00"/>
    <n v="36"/>
    <n v="3.6"/>
    <n v="2023"/>
    <s v="Wednesday"/>
    <s v="More than 2 hours"/>
    <n v="4"/>
  </r>
  <r>
    <s v="Call_7499"/>
    <s v="C0009"/>
    <n v="90"/>
    <x v="3"/>
    <d v="2023-03-16T00:00:00"/>
    <n v="72"/>
    <n v="4.7"/>
    <n v="2023"/>
    <s v="Thursday"/>
    <s v="1 to 2 hours"/>
    <n v="5"/>
  </r>
  <r>
    <s v="Call_7500"/>
    <s v="C0001"/>
    <n v="127"/>
    <x v="0"/>
    <d v="2023-03-16T00:00:00"/>
    <n v="150"/>
    <n v="4.4000000000000004"/>
    <n v="2023"/>
    <s v="Thursday"/>
    <s v="More than 2 hours"/>
    <n v="4"/>
  </r>
  <r>
    <s v="Call_7501"/>
    <s v="C0014"/>
    <n v="60"/>
    <x v="1"/>
    <d v="2023-03-16T00:00:00"/>
    <n v="68"/>
    <n v="4.3"/>
    <n v="2023"/>
    <s v="Thursday"/>
    <s v="30 to 60 mins"/>
    <n v="4"/>
  </r>
  <r>
    <s v="Call_7502"/>
    <s v="C0004"/>
    <n v="94"/>
    <x v="0"/>
    <d v="2023-03-16T00:00:00"/>
    <n v="99"/>
    <n v="4.9000000000000004"/>
    <n v="2023"/>
    <s v="Thursday"/>
    <s v="1 to 2 hours"/>
    <n v="5"/>
  </r>
  <r>
    <s v="Call_7503"/>
    <s v="C0011"/>
    <n v="54"/>
    <x v="1"/>
    <d v="2023-03-16T00:00:00"/>
    <n v="26"/>
    <n v="4.8"/>
    <n v="2023"/>
    <s v="Thursday"/>
    <s v="30 to 60 mins"/>
    <n v="5"/>
  </r>
  <r>
    <s v="Call_7504"/>
    <s v="C0009"/>
    <n v="104"/>
    <x v="1"/>
    <d v="2023-03-16T00:00:00"/>
    <n v="88"/>
    <n v="3.2"/>
    <n v="2023"/>
    <s v="Thursday"/>
    <s v="1 to 2 hours"/>
    <n v="3"/>
  </r>
  <r>
    <s v="Call_7505"/>
    <s v="C0007"/>
    <n v="100"/>
    <x v="1"/>
    <d v="2023-03-16T00:00:00"/>
    <n v="124"/>
    <n v="3.4"/>
    <n v="2023"/>
    <s v="Thursday"/>
    <s v="1 to 2 hours"/>
    <n v="3"/>
  </r>
  <r>
    <s v="Call_7506"/>
    <s v="C0006"/>
    <n v="84"/>
    <x v="1"/>
    <d v="2023-03-16T00:00:00"/>
    <n v="72"/>
    <n v="3.5"/>
    <n v="2023"/>
    <s v="Thursday"/>
    <s v="1 to 2 hours"/>
    <n v="4"/>
  </r>
  <r>
    <s v="Call_7507"/>
    <s v="C0003"/>
    <n v="92"/>
    <x v="2"/>
    <d v="2023-03-17T00:00:00"/>
    <n v="125"/>
    <n v="4.9000000000000004"/>
    <n v="2023"/>
    <s v="Friday"/>
    <s v="1 to 2 hours"/>
    <n v="5"/>
  </r>
  <r>
    <s v="Call_7508"/>
    <s v="C0010"/>
    <n v="64"/>
    <x v="0"/>
    <d v="2023-03-17T00:00:00"/>
    <n v="22"/>
    <n v="4.0999999999999996"/>
    <n v="2023"/>
    <s v="Friday"/>
    <s v="1 to 2 hours"/>
    <n v="4"/>
  </r>
  <r>
    <s v="Call_7509"/>
    <s v="C0005"/>
    <n v="89"/>
    <x v="3"/>
    <d v="2023-03-18T00:00:00"/>
    <n v="70"/>
    <n v="4.9000000000000004"/>
    <n v="2023"/>
    <s v="Saturday"/>
    <s v="1 to 2 hours"/>
    <n v="5"/>
  </r>
  <r>
    <s v="Call_7510"/>
    <s v="C0015"/>
    <n v="40"/>
    <x v="1"/>
    <d v="2023-03-18T00:00:00"/>
    <n v="24"/>
    <n v="4.3"/>
    <n v="2023"/>
    <s v="Saturday"/>
    <s v="30 to 60 mins"/>
    <n v="4"/>
  </r>
  <r>
    <s v="Call_7511"/>
    <s v="C0013"/>
    <n v="75"/>
    <x v="4"/>
    <d v="2023-03-18T00:00:00"/>
    <n v="32"/>
    <n v="4.0999999999999996"/>
    <n v="2023"/>
    <s v="Saturday"/>
    <s v="1 to 2 hours"/>
    <n v="4"/>
  </r>
  <r>
    <s v="Call_7512"/>
    <s v="C0001"/>
    <n v="106"/>
    <x v="2"/>
    <d v="2023-03-18T00:00:00"/>
    <n v="112"/>
    <n v="4.4000000000000004"/>
    <n v="2023"/>
    <s v="Saturday"/>
    <s v="1 to 2 hours"/>
    <n v="4"/>
  </r>
  <r>
    <s v="Call_7513"/>
    <s v="C0010"/>
    <n v="58"/>
    <x v="1"/>
    <d v="2023-03-19T00:00:00"/>
    <n v="43"/>
    <n v="4.5"/>
    <n v="2023"/>
    <s v="Sunday"/>
    <s v="30 to 60 mins"/>
    <n v="5"/>
  </r>
  <r>
    <s v="Call_7514"/>
    <s v="C0006"/>
    <n v="84"/>
    <x v="2"/>
    <d v="2023-03-19T00:00:00"/>
    <n v="22"/>
    <n v="3.5"/>
    <n v="2023"/>
    <s v="Sunday"/>
    <s v="1 to 2 hours"/>
    <n v="4"/>
  </r>
  <r>
    <s v="Call_7515"/>
    <s v="C0009"/>
    <n v="140"/>
    <x v="2"/>
    <d v="2023-03-19T00:00:00"/>
    <n v="93"/>
    <n v="4.4000000000000004"/>
    <n v="2023"/>
    <s v="Sunday"/>
    <s v="More than 2 hours"/>
    <n v="4"/>
  </r>
  <r>
    <s v="Call_7516"/>
    <s v="C0010"/>
    <n v="67"/>
    <x v="2"/>
    <d v="2023-03-19T00:00:00"/>
    <n v="45"/>
    <n v="3.5"/>
    <n v="2023"/>
    <s v="Sunday"/>
    <s v="1 to 2 hours"/>
    <n v="4"/>
  </r>
  <r>
    <s v="Call_7517"/>
    <s v="C0004"/>
    <n v="126"/>
    <x v="2"/>
    <d v="2023-03-20T00:00:00"/>
    <n v="96"/>
    <n v="3.8"/>
    <n v="2023"/>
    <s v="Monday"/>
    <s v="More than 2 hours"/>
    <n v="4"/>
  </r>
  <r>
    <s v="Call_7518"/>
    <s v="C0004"/>
    <n v="89"/>
    <x v="1"/>
    <d v="2023-03-20T00:00:00"/>
    <n v="96"/>
    <n v="3.3"/>
    <n v="2023"/>
    <s v="Monday"/>
    <s v="1 to 2 hours"/>
    <n v="3"/>
  </r>
  <r>
    <s v="Call_7519"/>
    <s v="C0005"/>
    <n v="56"/>
    <x v="0"/>
    <d v="2023-03-20T00:00:00"/>
    <n v="31"/>
    <n v="4.4000000000000004"/>
    <n v="2023"/>
    <s v="Monday"/>
    <s v="30 to 60 mins"/>
    <n v="4"/>
  </r>
  <r>
    <s v="Call_7520"/>
    <s v="C0011"/>
    <n v="48"/>
    <x v="1"/>
    <d v="2023-03-20T00:00:00"/>
    <n v="200"/>
    <n v="3.9"/>
    <n v="2023"/>
    <s v="Monday"/>
    <s v="30 to 60 mins"/>
    <n v="4"/>
  </r>
  <r>
    <s v="Call_7521"/>
    <s v="C0004"/>
    <n v="55"/>
    <x v="0"/>
    <d v="2023-03-20T00:00:00"/>
    <n v="99"/>
    <n v="2.7"/>
    <n v="2023"/>
    <s v="Monday"/>
    <s v="30 to 60 mins"/>
    <n v="3"/>
  </r>
  <r>
    <s v="Call_7522"/>
    <s v="C0014"/>
    <n v="88"/>
    <x v="4"/>
    <d v="2023-03-20T00:00:00"/>
    <n v="144"/>
    <n v="2.9"/>
    <n v="2023"/>
    <s v="Monday"/>
    <s v="1 to 2 hours"/>
    <n v="3"/>
  </r>
  <r>
    <s v="Call_7523"/>
    <s v="C0005"/>
    <n v="102"/>
    <x v="2"/>
    <d v="2023-03-21T00:00:00"/>
    <n v="81"/>
    <n v="4"/>
    <n v="2023"/>
    <s v="Tuesday"/>
    <s v="1 to 2 hours"/>
    <n v="4"/>
  </r>
  <r>
    <s v="Call_7524"/>
    <s v="C0014"/>
    <n v="155"/>
    <x v="4"/>
    <d v="2023-03-21T00:00:00"/>
    <n v="70"/>
    <n v="4.4000000000000004"/>
    <n v="2023"/>
    <s v="Tuesday"/>
    <s v="More than 2 hours"/>
    <n v="4"/>
  </r>
  <r>
    <s v="Call_7525"/>
    <s v="C0004"/>
    <n v="63"/>
    <x v="4"/>
    <d v="2023-03-21T00:00:00"/>
    <n v="148"/>
    <n v="5"/>
    <n v="2023"/>
    <s v="Tuesday"/>
    <s v="1 to 2 hours"/>
    <n v="5"/>
  </r>
  <r>
    <s v="Call_7526"/>
    <s v="C0007"/>
    <n v="59"/>
    <x v="2"/>
    <d v="2023-03-21T00:00:00"/>
    <n v="215"/>
    <n v="4.0999999999999996"/>
    <n v="2023"/>
    <s v="Tuesday"/>
    <s v="30 to 60 mins"/>
    <n v="4"/>
  </r>
  <r>
    <s v="Call_7527"/>
    <s v="C0007"/>
    <n v="144"/>
    <x v="1"/>
    <d v="2023-03-21T00:00:00"/>
    <n v="124"/>
    <n v="4.4000000000000004"/>
    <n v="2023"/>
    <s v="Tuesday"/>
    <s v="More than 2 hours"/>
    <n v="4"/>
  </r>
  <r>
    <s v="Call_7528"/>
    <s v="C0006"/>
    <n v="113"/>
    <x v="3"/>
    <d v="2023-03-21T00:00:00"/>
    <n v="168"/>
    <n v="4.0999999999999996"/>
    <n v="2023"/>
    <s v="Tuesday"/>
    <s v="1 to 2 hours"/>
    <n v="4"/>
  </r>
  <r>
    <s v="Call_7529"/>
    <s v="C0012"/>
    <n v="154"/>
    <x v="0"/>
    <d v="2023-03-21T00:00:00"/>
    <n v="90"/>
    <n v="4.5"/>
    <n v="2023"/>
    <s v="Tuesday"/>
    <s v="More than 2 hours"/>
    <n v="5"/>
  </r>
  <r>
    <s v="Call_7530"/>
    <s v="C0012"/>
    <n v="58"/>
    <x v="2"/>
    <d v="2023-03-22T00:00:00"/>
    <n v="176"/>
    <n v="4.2"/>
    <n v="2023"/>
    <s v="Wednesday"/>
    <s v="30 to 60 mins"/>
    <n v="4"/>
  </r>
  <r>
    <s v="Call_7531"/>
    <s v="C0011"/>
    <n v="63"/>
    <x v="4"/>
    <d v="2023-03-22T00:00:00"/>
    <n v="87"/>
    <n v="4.5999999999999996"/>
    <n v="2023"/>
    <s v="Wednesday"/>
    <s v="1 to 2 hours"/>
    <n v="5"/>
  </r>
  <r>
    <s v="Call_7532"/>
    <s v="C0009"/>
    <n v="59"/>
    <x v="1"/>
    <d v="2023-03-22T00:00:00"/>
    <n v="128"/>
    <n v="4.5"/>
    <n v="2023"/>
    <s v="Wednesday"/>
    <s v="30 to 60 mins"/>
    <n v="5"/>
  </r>
  <r>
    <s v="Call_7533"/>
    <s v="C0008"/>
    <n v="129"/>
    <x v="4"/>
    <d v="2023-03-22T00:00:00"/>
    <n v="120"/>
    <n v="4.0999999999999996"/>
    <n v="2023"/>
    <s v="Wednesday"/>
    <s v="More than 2 hours"/>
    <n v="4"/>
  </r>
  <r>
    <s v="Call_7534"/>
    <s v="C0002"/>
    <n v="101"/>
    <x v="3"/>
    <d v="2023-03-22T00:00:00"/>
    <n v="130"/>
    <n v="4.8"/>
    <n v="2023"/>
    <s v="Wednesday"/>
    <s v="1 to 2 hours"/>
    <n v="5"/>
  </r>
  <r>
    <s v="Call_7535"/>
    <s v="C0015"/>
    <n v="154"/>
    <x v="1"/>
    <d v="2023-03-22T00:00:00"/>
    <n v="172"/>
    <n v="3.1"/>
    <n v="2023"/>
    <s v="Wednesday"/>
    <s v="More than 2 hours"/>
    <n v="3"/>
  </r>
  <r>
    <s v="Call_7536"/>
    <s v="C0010"/>
    <n v="131"/>
    <x v="1"/>
    <d v="2023-03-22T00:00:00"/>
    <n v="58"/>
    <n v="4.9000000000000004"/>
    <n v="2023"/>
    <s v="Wednesday"/>
    <s v="More than 2 hours"/>
    <n v="5"/>
  </r>
  <r>
    <s v="Call_7537"/>
    <s v="C0007"/>
    <n v="111"/>
    <x v="3"/>
    <d v="2023-03-23T00:00:00"/>
    <n v="86"/>
    <n v="4.0999999999999996"/>
    <n v="2023"/>
    <s v="Thursday"/>
    <s v="1 to 2 hours"/>
    <n v="4"/>
  </r>
  <r>
    <s v="Call_7538"/>
    <s v="C0012"/>
    <n v="142"/>
    <x v="3"/>
    <d v="2023-03-24T00:00:00"/>
    <n v="31"/>
    <n v="4.4000000000000004"/>
    <n v="2023"/>
    <s v="Friday"/>
    <s v="More than 2 hours"/>
    <n v="4"/>
  </r>
  <r>
    <s v="Call_7539"/>
    <s v="C0005"/>
    <n v="93"/>
    <x v="4"/>
    <d v="2023-03-24T00:00:00"/>
    <n v="72"/>
    <n v="4.4000000000000004"/>
    <n v="2023"/>
    <s v="Friday"/>
    <s v="1 to 2 hours"/>
    <n v="4"/>
  </r>
  <r>
    <s v="Call_7540"/>
    <s v="C0012"/>
    <n v="125"/>
    <x v="0"/>
    <d v="2023-03-25T00:00:00"/>
    <n v="27"/>
    <n v="3"/>
    <n v="2023"/>
    <s v="Saturday"/>
    <s v="More than 2 hours"/>
    <n v="3"/>
  </r>
  <r>
    <s v="Call_7541"/>
    <s v="C0008"/>
    <n v="76"/>
    <x v="1"/>
    <d v="2023-03-25T00:00:00"/>
    <n v="110"/>
    <n v="4.4000000000000004"/>
    <n v="2023"/>
    <s v="Saturday"/>
    <s v="1 to 2 hours"/>
    <n v="4"/>
  </r>
  <r>
    <s v="Call_7542"/>
    <s v="C0006"/>
    <n v="69"/>
    <x v="4"/>
    <d v="2023-03-25T00:00:00"/>
    <n v="126"/>
    <n v="3.7"/>
    <n v="2023"/>
    <s v="Saturday"/>
    <s v="1 to 2 hours"/>
    <n v="4"/>
  </r>
  <r>
    <s v="Call_7543"/>
    <s v="C0009"/>
    <n v="149"/>
    <x v="0"/>
    <d v="2023-03-25T00:00:00"/>
    <n v="60"/>
    <n v="3.9"/>
    <n v="2023"/>
    <s v="Saturday"/>
    <s v="More than 2 hours"/>
    <n v="4"/>
  </r>
  <r>
    <s v="Call_7544"/>
    <s v="C0012"/>
    <n v="57"/>
    <x v="4"/>
    <d v="2023-03-25T00:00:00"/>
    <n v="35"/>
    <n v="3.5"/>
    <n v="2023"/>
    <s v="Saturday"/>
    <s v="30 to 60 mins"/>
    <n v="4"/>
  </r>
  <r>
    <s v="Call_7545"/>
    <s v="C0004"/>
    <n v="113"/>
    <x v="1"/>
    <d v="2023-03-25T00:00:00"/>
    <n v="81"/>
    <n v="3.5"/>
    <n v="2023"/>
    <s v="Saturday"/>
    <s v="1 to 2 hours"/>
    <n v="4"/>
  </r>
  <r>
    <s v="Call_7546"/>
    <s v="C0003"/>
    <n v="160"/>
    <x v="0"/>
    <d v="2023-03-25T00:00:00"/>
    <n v="116"/>
    <n v="3.4"/>
    <n v="2023"/>
    <s v="Saturday"/>
    <s v="More than 2 hours"/>
    <n v="3"/>
  </r>
  <r>
    <s v="Call_7547"/>
    <s v="C0011"/>
    <n v="158"/>
    <x v="2"/>
    <d v="2023-03-25T00:00:00"/>
    <n v="60"/>
    <n v="4.5"/>
    <n v="2023"/>
    <s v="Saturday"/>
    <s v="More than 2 hours"/>
    <n v="5"/>
  </r>
  <r>
    <s v="Call_7548"/>
    <s v="C0006"/>
    <n v="77"/>
    <x v="0"/>
    <d v="2023-03-26T00:00:00"/>
    <n v="130"/>
    <n v="4.2"/>
    <n v="2023"/>
    <s v="Sunday"/>
    <s v="1 to 2 hours"/>
    <n v="4"/>
  </r>
  <r>
    <s v="Call_7549"/>
    <s v="C0013"/>
    <n v="118"/>
    <x v="3"/>
    <d v="2023-03-26T00:00:00"/>
    <n v="99"/>
    <n v="5"/>
    <n v="2023"/>
    <s v="Sunday"/>
    <s v="1 to 2 hours"/>
    <n v="5"/>
  </r>
  <r>
    <s v="Call_7550"/>
    <s v="C0015"/>
    <n v="75"/>
    <x v="1"/>
    <d v="2023-03-26T00:00:00"/>
    <n v="135"/>
    <n v="4.7"/>
    <n v="2023"/>
    <s v="Sunday"/>
    <s v="1 to 2 hours"/>
    <n v="5"/>
  </r>
  <r>
    <s v="Call_7551"/>
    <s v="C0004"/>
    <n v="103"/>
    <x v="0"/>
    <d v="2023-03-26T00:00:00"/>
    <n v="42"/>
    <n v="2.8"/>
    <n v="2023"/>
    <s v="Sunday"/>
    <s v="1 to 2 hours"/>
    <n v="3"/>
  </r>
  <r>
    <s v="Call_7552"/>
    <s v="C0006"/>
    <n v="116"/>
    <x v="3"/>
    <d v="2023-03-27T00:00:00"/>
    <n v="63"/>
    <n v="3.4"/>
    <n v="2023"/>
    <s v="Monday"/>
    <s v="1 to 2 hours"/>
    <n v="3"/>
  </r>
  <r>
    <s v="Call_7553"/>
    <s v="C0007"/>
    <n v="61"/>
    <x v="2"/>
    <d v="2023-03-27T00:00:00"/>
    <n v="140"/>
    <n v="1.8"/>
    <n v="2023"/>
    <s v="Monday"/>
    <s v="1 to 2 hours"/>
    <n v="2"/>
  </r>
  <r>
    <s v="Call_7554"/>
    <s v="C0012"/>
    <n v="126"/>
    <x v="1"/>
    <d v="2023-03-27T00:00:00"/>
    <n v="128"/>
    <n v="4.2"/>
    <n v="2023"/>
    <s v="Monday"/>
    <s v="More than 2 hours"/>
    <n v="4"/>
  </r>
  <r>
    <s v="Call_7555"/>
    <s v="C0002"/>
    <n v="141"/>
    <x v="4"/>
    <d v="2023-03-27T00:00:00"/>
    <n v="80"/>
    <n v="4.4000000000000004"/>
    <n v="2023"/>
    <s v="Monday"/>
    <s v="More than 2 hours"/>
    <n v="4"/>
  </r>
  <r>
    <s v="Call_7556"/>
    <s v="C0011"/>
    <n v="95"/>
    <x v="3"/>
    <d v="2023-03-27T00:00:00"/>
    <n v="28"/>
    <n v="2.7"/>
    <n v="2023"/>
    <s v="Monday"/>
    <s v="1 to 2 hours"/>
    <n v="3"/>
  </r>
  <r>
    <s v="Call_7557"/>
    <s v="C0015"/>
    <n v="39"/>
    <x v="2"/>
    <d v="2023-03-28T00:00:00"/>
    <n v="81"/>
    <n v="5"/>
    <n v="2023"/>
    <s v="Tuesday"/>
    <s v="30 to 60 mins"/>
    <n v="5"/>
  </r>
  <r>
    <s v="Call_7558"/>
    <s v="C0004"/>
    <n v="127"/>
    <x v="1"/>
    <d v="2023-03-28T00:00:00"/>
    <n v="99"/>
    <n v="3.9"/>
    <n v="2023"/>
    <s v="Tuesday"/>
    <s v="More than 2 hours"/>
    <n v="4"/>
  </r>
  <r>
    <s v="Call_7559"/>
    <s v="C0007"/>
    <n v="78"/>
    <x v="1"/>
    <d v="2023-03-28T00:00:00"/>
    <n v="43"/>
    <n v="3.8"/>
    <n v="2023"/>
    <s v="Tuesday"/>
    <s v="1 to 2 hours"/>
    <n v="4"/>
  </r>
  <r>
    <s v="Call_7560"/>
    <s v="C0013"/>
    <n v="40"/>
    <x v="1"/>
    <d v="2023-03-28T00:00:00"/>
    <n v="34"/>
    <n v="4.5999999999999996"/>
    <n v="2023"/>
    <s v="Tuesday"/>
    <s v="30 to 60 mins"/>
    <n v="5"/>
  </r>
  <r>
    <s v="Call_7561"/>
    <s v="C0007"/>
    <n v="56"/>
    <x v="2"/>
    <d v="2023-03-28T00:00:00"/>
    <n v="225"/>
    <n v="4.5999999999999996"/>
    <n v="2023"/>
    <s v="Tuesday"/>
    <s v="30 to 60 mins"/>
    <n v="5"/>
  </r>
  <r>
    <s v="Call_7562"/>
    <s v="C0015"/>
    <n v="59"/>
    <x v="4"/>
    <d v="2023-03-28T00:00:00"/>
    <n v="210"/>
    <n v="4.5"/>
    <n v="2023"/>
    <s v="Tuesday"/>
    <s v="30 to 60 mins"/>
    <n v="5"/>
  </r>
  <r>
    <s v="Call_7563"/>
    <s v="C0012"/>
    <n v="30"/>
    <x v="1"/>
    <d v="2023-03-28T00:00:00"/>
    <n v="168"/>
    <n v="4.2"/>
    <n v="2023"/>
    <s v="Tuesday"/>
    <s v="10 to 30 mins"/>
    <n v="4"/>
  </r>
  <r>
    <s v="Call_7564"/>
    <s v="C0013"/>
    <n v="63"/>
    <x v="0"/>
    <d v="2023-03-29T00:00:00"/>
    <n v="82"/>
    <n v="4.5"/>
    <n v="2023"/>
    <s v="Wednesday"/>
    <s v="1 to 2 hours"/>
    <n v="5"/>
  </r>
  <r>
    <s v="Call_7565"/>
    <s v="C0005"/>
    <n v="56"/>
    <x v="3"/>
    <d v="2023-03-29T00:00:00"/>
    <n v="88"/>
    <n v="4.0999999999999996"/>
    <n v="2023"/>
    <s v="Wednesday"/>
    <s v="30 to 60 mins"/>
    <n v="4"/>
  </r>
  <r>
    <s v="Call_7566"/>
    <s v="C0008"/>
    <n v="95"/>
    <x v="0"/>
    <d v="2023-03-29T00:00:00"/>
    <n v="111"/>
    <n v="3.3"/>
    <n v="2023"/>
    <s v="Wednesday"/>
    <s v="1 to 2 hours"/>
    <n v="3"/>
  </r>
  <r>
    <s v="Call_7567"/>
    <s v="C0001"/>
    <n v="128"/>
    <x v="4"/>
    <d v="2023-03-29T00:00:00"/>
    <n v="60"/>
    <n v="3.8"/>
    <n v="2023"/>
    <s v="Wednesday"/>
    <s v="More than 2 hours"/>
    <n v="4"/>
  </r>
  <r>
    <s v="Call_7568"/>
    <s v="C0011"/>
    <n v="49"/>
    <x v="0"/>
    <d v="2023-03-29T00:00:00"/>
    <n v="80"/>
    <n v="3"/>
    <n v="2023"/>
    <s v="Wednesday"/>
    <s v="30 to 60 mins"/>
    <n v="3"/>
  </r>
  <r>
    <s v="Call_7569"/>
    <s v="C0001"/>
    <n v="89"/>
    <x v="2"/>
    <d v="2023-03-31T00:00:00"/>
    <n v="90"/>
    <n v="4.5999999999999996"/>
    <n v="2023"/>
    <s v="Friday"/>
    <s v="1 to 2 hours"/>
    <n v="5"/>
  </r>
  <r>
    <s v="Call_7570"/>
    <s v="C0009"/>
    <n v="87"/>
    <x v="0"/>
    <d v="2023-03-31T00:00:00"/>
    <n v="225"/>
    <n v="2.9"/>
    <n v="2023"/>
    <s v="Friday"/>
    <s v="1 to 2 hours"/>
    <n v="3"/>
  </r>
  <r>
    <s v="Call_7571"/>
    <s v="C0003"/>
    <n v="60"/>
    <x v="1"/>
    <d v="2023-04-01T00:00:00"/>
    <n v="215"/>
    <n v="3.2"/>
    <n v="2023"/>
    <s v="Saturday"/>
    <s v="30 to 60 mins"/>
    <n v="3"/>
  </r>
  <r>
    <s v="Call_7572"/>
    <s v="C0014"/>
    <n v="42"/>
    <x v="2"/>
    <d v="2023-04-01T00:00:00"/>
    <n v="45"/>
    <n v="1.5"/>
    <n v="2023"/>
    <s v="Saturday"/>
    <s v="30 to 60 mins"/>
    <n v="2"/>
  </r>
  <r>
    <s v="Call_7573"/>
    <s v="C0010"/>
    <n v="99"/>
    <x v="1"/>
    <d v="2023-04-01T00:00:00"/>
    <n v="74"/>
    <n v="4"/>
    <n v="2023"/>
    <s v="Saturday"/>
    <s v="1 to 2 hours"/>
    <n v="4"/>
  </r>
  <r>
    <s v="Call_7574"/>
    <s v="C0005"/>
    <n v="20"/>
    <x v="2"/>
    <d v="2023-04-01T00:00:00"/>
    <n v="60"/>
    <n v="3.6"/>
    <n v="2023"/>
    <s v="Saturday"/>
    <s v="10 to 30 mins"/>
    <n v="4"/>
  </r>
  <r>
    <s v="Call_7575"/>
    <s v="C0013"/>
    <n v="65"/>
    <x v="1"/>
    <d v="2023-04-01T00:00:00"/>
    <n v="64"/>
    <n v="3.7"/>
    <n v="2023"/>
    <s v="Saturday"/>
    <s v="1 to 2 hours"/>
    <n v="4"/>
  </r>
  <r>
    <s v="Call_7576"/>
    <s v="C0012"/>
    <n v="71"/>
    <x v="0"/>
    <d v="2023-04-02T00:00:00"/>
    <n v="110"/>
    <n v="4.8"/>
    <n v="2023"/>
    <s v="Sunday"/>
    <s v="1 to 2 hours"/>
    <n v="5"/>
  </r>
  <r>
    <s v="Call_7577"/>
    <s v="C0004"/>
    <n v="95"/>
    <x v="4"/>
    <d v="2023-04-02T00:00:00"/>
    <n v="52"/>
    <n v="1.2"/>
    <n v="2023"/>
    <s v="Sunday"/>
    <s v="1 to 2 hours"/>
    <n v="1"/>
  </r>
  <r>
    <s v="Call_7578"/>
    <s v="C0005"/>
    <n v="81"/>
    <x v="3"/>
    <d v="2023-04-03T00:00:00"/>
    <n v="160"/>
    <n v="4.7"/>
    <n v="2023"/>
    <s v="Monday"/>
    <s v="1 to 2 hours"/>
    <n v="5"/>
  </r>
  <r>
    <s v="Call_7579"/>
    <s v="C0006"/>
    <n v="137"/>
    <x v="3"/>
    <d v="2023-04-03T00:00:00"/>
    <n v="215"/>
    <n v="4.7"/>
    <n v="2023"/>
    <s v="Monday"/>
    <s v="More than 2 hours"/>
    <n v="5"/>
  </r>
  <r>
    <s v="Call_7580"/>
    <s v="C0006"/>
    <n v="40"/>
    <x v="4"/>
    <d v="2023-04-03T00:00:00"/>
    <n v="220"/>
    <n v="4.5"/>
    <n v="2023"/>
    <s v="Monday"/>
    <s v="30 to 60 mins"/>
    <n v="5"/>
  </r>
  <r>
    <s v="Call_7581"/>
    <s v="C0010"/>
    <n v="111"/>
    <x v="1"/>
    <d v="2023-04-04T00:00:00"/>
    <n v="175"/>
    <n v="3.5"/>
    <n v="2023"/>
    <s v="Tuesday"/>
    <s v="1 to 2 hours"/>
    <n v="4"/>
  </r>
  <r>
    <s v="Call_7582"/>
    <s v="C0012"/>
    <n v="106"/>
    <x v="1"/>
    <d v="2023-04-04T00:00:00"/>
    <n v="145"/>
    <n v="4.0999999999999996"/>
    <n v="2023"/>
    <s v="Tuesday"/>
    <s v="1 to 2 hours"/>
    <n v="4"/>
  </r>
  <r>
    <s v="Call_7583"/>
    <s v="C0014"/>
    <n v="133"/>
    <x v="2"/>
    <d v="2023-04-04T00:00:00"/>
    <n v="72"/>
    <n v="4.4000000000000004"/>
    <n v="2023"/>
    <s v="Tuesday"/>
    <s v="More than 2 hours"/>
    <n v="4"/>
  </r>
  <r>
    <s v="Call_7584"/>
    <s v="C0007"/>
    <n v="38"/>
    <x v="1"/>
    <d v="2023-04-05T00:00:00"/>
    <n v="81"/>
    <n v="3.6"/>
    <n v="2023"/>
    <s v="Wednesday"/>
    <s v="30 to 60 mins"/>
    <n v="4"/>
  </r>
  <r>
    <s v="Call_7585"/>
    <s v="C0015"/>
    <n v="130"/>
    <x v="4"/>
    <d v="2023-04-05T00:00:00"/>
    <n v="54"/>
    <n v="4.0999999999999996"/>
    <n v="2023"/>
    <s v="Wednesday"/>
    <s v="More than 2 hours"/>
    <n v="4"/>
  </r>
  <r>
    <s v="Call_7586"/>
    <s v="C0013"/>
    <n v="23"/>
    <x v="2"/>
    <d v="2023-04-05T00:00:00"/>
    <n v="105"/>
    <n v="4.8"/>
    <n v="2023"/>
    <s v="Wednesday"/>
    <s v="10 to 30 mins"/>
    <n v="5"/>
  </r>
  <r>
    <s v="Call_7587"/>
    <s v="C0015"/>
    <n v="124"/>
    <x v="1"/>
    <d v="2023-04-06T00:00:00"/>
    <n v="176"/>
    <n v="3.9"/>
    <n v="2023"/>
    <s v="Thursday"/>
    <s v="More than 2 hours"/>
    <n v="4"/>
  </r>
  <r>
    <s v="Call_7588"/>
    <s v="C0005"/>
    <n v="107"/>
    <x v="1"/>
    <d v="2023-04-06T00:00:00"/>
    <n v="115"/>
    <n v="3.8"/>
    <n v="2023"/>
    <s v="Thursday"/>
    <s v="1 to 2 hours"/>
    <n v="4"/>
  </r>
  <r>
    <s v="Call_7589"/>
    <s v="C0006"/>
    <n v="60"/>
    <x v="0"/>
    <d v="2023-04-06T00:00:00"/>
    <n v="116"/>
    <n v="3.9"/>
    <n v="2023"/>
    <s v="Thursday"/>
    <s v="30 to 60 mins"/>
    <n v="4"/>
  </r>
  <r>
    <s v="Call_7590"/>
    <s v="C0006"/>
    <n v="158"/>
    <x v="4"/>
    <d v="2023-04-06T00:00:00"/>
    <n v="100"/>
    <n v="4.0999999999999996"/>
    <n v="2023"/>
    <s v="Thursday"/>
    <s v="More than 2 hours"/>
    <n v="4"/>
  </r>
  <r>
    <s v="Call_7591"/>
    <s v="C0009"/>
    <n v="110"/>
    <x v="4"/>
    <d v="2023-04-07T00:00:00"/>
    <n v="36"/>
    <n v="2.2000000000000002"/>
    <n v="2023"/>
    <s v="Friday"/>
    <s v="1 to 2 hours"/>
    <n v="2"/>
  </r>
  <r>
    <s v="Call_7592"/>
    <s v="C0001"/>
    <n v="70"/>
    <x v="4"/>
    <d v="2023-04-07T00:00:00"/>
    <n v="114"/>
    <n v="5"/>
    <n v="2023"/>
    <s v="Friday"/>
    <s v="1 to 2 hours"/>
    <n v="5"/>
  </r>
  <r>
    <s v="Call_7593"/>
    <s v="C0001"/>
    <n v="150"/>
    <x v="0"/>
    <d v="2023-04-07T00:00:00"/>
    <n v="24"/>
    <n v="3.8"/>
    <n v="2023"/>
    <s v="Friday"/>
    <s v="More than 2 hours"/>
    <n v="4"/>
  </r>
  <r>
    <s v="Call_7594"/>
    <s v="C0007"/>
    <n v="36"/>
    <x v="1"/>
    <d v="2023-04-07T00:00:00"/>
    <n v="135"/>
    <n v="4.5999999999999996"/>
    <n v="2023"/>
    <s v="Friday"/>
    <s v="30 to 60 mins"/>
    <n v="5"/>
  </r>
  <r>
    <s v="Call_7595"/>
    <s v="C0015"/>
    <n v="74"/>
    <x v="1"/>
    <d v="2023-04-07T00:00:00"/>
    <n v="30"/>
    <n v="4"/>
    <n v="2023"/>
    <s v="Friday"/>
    <s v="1 to 2 hours"/>
    <n v="4"/>
  </r>
  <r>
    <s v="Call_7596"/>
    <s v="C0004"/>
    <n v="75"/>
    <x v="1"/>
    <d v="2023-04-07T00:00:00"/>
    <n v="84"/>
    <n v="2.8"/>
    <n v="2023"/>
    <s v="Friday"/>
    <s v="1 to 2 hours"/>
    <n v="3"/>
  </r>
  <r>
    <s v="Call_7597"/>
    <s v="C0008"/>
    <n v="70"/>
    <x v="3"/>
    <d v="2023-04-07T00:00:00"/>
    <n v="42"/>
    <n v="4.4000000000000004"/>
    <n v="2023"/>
    <s v="Friday"/>
    <s v="1 to 2 hours"/>
    <n v="4"/>
  </r>
  <r>
    <s v="Call_7598"/>
    <s v="C0009"/>
    <n v="23"/>
    <x v="4"/>
    <d v="2023-04-07T00:00:00"/>
    <n v="117"/>
    <n v="2.4"/>
    <n v="2023"/>
    <s v="Friday"/>
    <s v="10 to 30 mins"/>
    <n v="2"/>
  </r>
  <r>
    <s v="Call_7599"/>
    <s v="C0010"/>
    <n v="104"/>
    <x v="2"/>
    <d v="2023-04-07T00:00:00"/>
    <n v="164"/>
    <n v="4"/>
    <n v="2023"/>
    <s v="Friday"/>
    <s v="1 to 2 hours"/>
    <n v="4"/>
  </r>
  <r>
    <s v="Call_7600"/>
    <s v="C0001"/>
    <n v="95"/>
    <x v="3"/>
    <d v="2023-04-08T00:00:00"/>
    <n v="123"/>
    <n v="4.4000000000000004"/>
    <n v="2023"/>
    <s v="Saturday"/>
    <s v="1 to 2 hours"/>
    <n v="4"/>
  </r>
  <r>
    <s v="Call_7601"/>
    <s v="C0011"/>
    <n v="49"/>
    <x v="0"/>
    <d v="2023-04-08T00:00:00"/>
    <n v="172"/>
    <n v="2.9"/>
    <n v="2023"/>
    <s v="Saturday"/>
    <s v="30 to 60 mins"/>
    <n v="3"/>
  </r>
  <r>
    <s v="Call_7602"/>
    <s v="C0012"/>
    <n v="8"/>
    <x v="4"/>
    <d v="2023-04-08T00:00:00"/>
    <n v="20"/>
    <n v="4.8"/>
    <n v="2023"/>
    <s v="Saturday"/>
    <s v="Under 10 mins"/>
    <n v="5"/>
  </r>
  <r>
    <s v="Call_7603"/>
    <s v="C0001"/>
    <n v="157"/>
    <x v="0"/>
    <d v="2023-04-08T00:00:00"/>
    <n v="72"/>
    <n v="3.7"/>
    <n v="2023"/>
    <s v="Saturday"/>
    <s v="More than 2 hours"/>
    <n v="4"/>
  </r>
  <r>
    <s v="Call_7604"/>
    <s v="C0005"/>
    <n v="74"/>
    <x v="1"/>
    <d v="2023-04-08T00:00:00"/>
    <n v="32"/>
    <n v="4.8"/>
    <n v="2023"/>
    <s v="Saturday"/>
    <s v="1 to 2 hours"/>
    <n v="5"/>
  </r>
  <r>
    <s v="Call_7605"/>
    <s v="C0009"/>
    <n v="72"/>
    <x v="3"/>
    <d v="2023-04-08T00:00:00"/>
    <n v="140"/>
    <n v="3.2"/>
    <n v="2023"/>
    <s v="Saturday"/>
    <s v="1 to 2 hours"/>
    <n v="3"/>
  </r>
  <r>
    <s v="Call_7606"/>
    <s v="C0005"/>
    <n v="79"/>
    <x v="1"/>
    <d v="2023-04-09T00:00:00"/>
    <n v="120"/>
    <n v="4.9000000000000004"/>
    <n v="2023"/>
    <s v="Sunday"/>
    <s v="1 to 2 hours"/>
    <n v="5"/>
  </r>
  <r>
    <s v="Call_7607"/>
    <s v="C0015"/>
    <n v="23"/>
    <x v="1"/>
    <d v="2023-04-09T00:00:00"/>
    <n v="86"/>
    <n v="2.2000000000000002"/>
    <n v="2023"/>
    <s v="Sunday"/>
    <s v="10 to 30 mins"/>
    <n v="2"/>
  </r>
  <r>
    <s v="Call_7608"/>
    <s v="C0004"/>
    <n v="69"/>
    <x v="1"/>
    <d v="2023-04-09T00:00:00"/>
    <n v="132"/>
    <n v="5"/>
    <n v="2023"/>
    <s v="Sunday"/>
    <s v="1 to 2 hours"/>
    <n v="5"/>
  </r>
  <r>
    <s v="Call_7609"/>
    <s v="C0006"/>
    <n v="64"/>
    <x v="1"/>
    <d v="2023-04-09T00:00:00"/>
    <n v="80"/>
    <n v="3.3"/>
    <n v="2023"/>
    <s v="Sunday"/>
    <s v="1 to 2 hours"/>
    <n v="3"/>
  </r>
  <r>
    <s v="Call_7610"/>
    <s v="C0002"/>
    <n v="47"/>
    <x v="0"/>
    <d v="2023-04-09T00:00:00"/>
    <n v="132"/>
    <n v="3.7"/>
    <n v="2023"/>
    <s v="Sunday"/>
    <s v="30 to 60 mins"/>
    <n v="4"/>
  </r>
  <r>
    <s v="Call_7611"/>
    <s v="C0005"/>
    <n v="55"/>
    <x v="3"/>
    <d v="2023-04-09T00:00:00"/>
    <n v="27"/>
    <n v="3.7"/>
    <n v="2023"/>
    <s v="Sunday"/>
    <s v="30 to 60 mins"/>
    <n v="4"/>
  </r>
  <r>
    <s v="Call_7612"/>
    <s v="C0010"/>
    <n v="104"/>
    <x v="3"/>
    <d v="2023-04-10T00:00:00"/>
    <n v="68"/>
    <n v="3.6"/>
    <n v="2023"/>
    <s v="Monday"/>
    <s v="1 to 2 hours"/>
    <n v="4"/>
  </r>
  <r>
    <s v="Call_7613"/>
    <s v="C0002"/>
    <n v="116"/>
    <x v="1"/>
    <d v="2023-04-10T00:00:00"/>
    <n v="22"/>
    <n v="4.7"/>
    <n v="2023"/>
    <s v="Monday"/>
    <s v="1 to 2 hours"/>
    <n v="5"/>
  </r>
  <r>
    <s v="Call_7614"/>
    <s v="C0015"/>
    <n v="99"/>
    <x v="3"/>
    <d v="2023-04-10T00:00:00"/>
    <n v="42"/>
    <n v="3.1"/>
    <n v="2023"/>
    <s v="Monday"/>
    <s v="1 to 2 hours"/>
    <n v="3"/>
  </r>
  <r>
    <s v="Call_7615"/>
    <s v="C0010"/>
    <n v="84"/>
    <x v="3"/>
    <d v="2023-04-11T00:00:00"/>
    <n v="38"/>
    <n v="3.3"/>
    <n v="2023"/>
    <s v="Tuesday"/>
    <s v="1 to 2 hours"/>
    <n v="3"/>
  </r>
  <r>
    <s v="Call_7616"/>
    <s v="C0012"/>
    <n v="159"/>
    <x v="3"/>
    <d v="2023-04-11T00:00:00"/>
    <n v="42"/>
    <n v="4.5"/>
    <n v="2023"/>
    <s v="Tuesday"/>
    <s v="More than 2 hours"/>
    <n v="5"/>
  </r>
  <r>
    <s v="Call_7617"/>
    <s v="C0007"/>
    <n v="25"/>
    <x v="0"/>
    <d v="2023-04-11T00:00:00"/>
    <n v="75"/>
    <n v="3.9"/>
    <n v="2023"/>
    <s v="Tuesday"/>
    <s v="10 to 30 mins"/>
    <n v="4"/>
  </r>
  <r>
    <s v="Call_7618"/>
    <s v="C0012"/>
    <n v="53"/>
    <x v="4"/>
    <d v="2023-04-12T00:00:00"/>
    <n v="23"/>
    <n v="4.9000000000000004"/>
    <n v="2023"/>
    <s v="Wednesday"/>
    <s v="30 to 60 mins"/>
    <n v="5"/>
  </r>
  <r>
    <s v="Call_7619"/>
    <s v="C0012"/>
    <n v="89"/>
    <x v="0"/>
    <d v="2023-04-12T00:00:00"/>
    <n v="200"/>
    <n v="4.8"/>
    <n v="2023"/>
    <s v="Wednesday"/>
    <s v="1 to 2 hours"/>
    <n v="5"/>
  </r>
  <r>
    <s v="Call_7620"/>
    <s v="C0014"/>
    <n v="73"/>
    <x v="1"/>
    <d v="2023-04-13T00:00:00"/>
    <n v="45"/>
    <n v="3.6"/>
    <n v="2023"/>
    <s v="Thursday"/>
    <s v="1 to 2 hours"/>
    <n v="4"/>
  </r>
  <r>
    <s v="Call_7621"/>
    <s v="C0015"/>
    <n v="50"/>
    <x v="1"/>
    <d v="2023-04-13T00:00:00"/>
    <n v="105"/>
    <n v="3.5"/>
    <n v="2023"/>
    <s v="Thursday"/>
    <s v="30 to 60 mins"/>
    <n v="4"/>
  </r>
  <r>
    <s v="Call_7622"/>
    <s v="C0011"/>
    <n v="98"/>
    <x v="1"/>
    <d v="2023-04-13T00:00:00"/>
    <n v="22"/>
    <n v="3.8"/>
    <n v="2023"/>
    <s v="Thursday"/>
    <s v="1 to 2 hours"/>
    <n v="4"/>
  </r>
  <r>
    <s v="Call_7623"/>
    <s v="C0013"/>
    <n v="114"/>
    <x v="3"/>
    <d v="2023-04-14T00:00:00"/>
    <n v="126"/>
    <n v="4.4000000000000004"/>
    <n v="2023"/>
    <s v="Friday"/>
    <s v="1 to 2 hours"/>
    <n v="4"/>
  </r>
  <r>
    <s v="Call_7624"/>
    <s v="C0006"/>
    <n v="67"/>
    <x v="3"/>
    <d v="2023-04-14T00:00:00"/>
    <n v="35"/>
    <n v="3"/>
    <n v="2023"/>
    <s v="Friday"/>
    <s v="1 to 2 hours"/>
    <n v="3"/>
  </r>
  <r>
    <s v="Call_7625"/>
    <s v="C0005"/>
    <n v="91"/>
    <x v="1"/>
    <d v="2023-04-14T00:00:00"/>
    <n v="84"/>
    <n v="4.5"/>
    <n v="2023"/>
    <s v="Friday"/>
    <s v="1 to 2 hours"/>
    <n v="5"/>
  </r>
  <r>
    <s v="Call_7626"/>
    <s v="C0008"/>
    <n v="67"/>
    <x v="1"/>
    <d v="2023-04-15T00:00:00"/>
    <n v="172"/>
    <n v="4.5"/>
    <n v="2023"/>
    <s v="Saturday"/>
    <s v="1 to 2 hours"/>
    <n v="5"/>
  </r>
  <r>
    <s v="Call_7627"/>
    <s v="C0013"/>
    <n v="139"/>
    <x v="0"/>
    <d v="2023-04-15T00:00:00"/>
    <n v="114"/>
    <n v="4"/>
    <n v="2023"/>
    <s v="Saturday"/>
    <s v="More than 2 hours"/>
    <n v="4"/>
  </r>
  <r>
    <s v="Call_7628"/>
    <s v="C0008"/>
    <n v="102"/>
    <x v="0"/>
    <d v="2023-04-15T00:00:00"/>
    <n v="60"/>
    <n v="3.8"/>
    <n v="2023"/>
    <s v="Saturday"/>
    <s v="1 to 2 hours"/>
    <n v="4"/>
  </r>
  <r>
    <s v="Call_7629"/>
    <s v="C0001"/>
    <n v="108"/>
    <x v="2"/>
    <d v="2023-04-15T00:00:00"/>
    <n v="26"/>
    <n v="3.3"/>
    <n v="2023"/>
    <s v="Saturday"/>
    <s v="1 to 2 hours"/>
    <n v="3"/>
  </r>
  <r>
    <s v="Call_7630"/>
    <s v="C0007"/>
    <n v="66"/>
    <x v="1"/>
    <d v="2023-04-15T00:00:00"/>
    <n v="210"/>
    <n v="4.3"/>
    <n v="2023"/>
    <s v="Saturday"/>
    <s v="1 to 2 hours"/>
    <n v="4"/>
  </r>
  <r>
    <s v="Call_7631"/>
    <s v="C0009"/>
    <n v="85"/>
    <x v="0"/>
    <d v="2023-04-15T00:00:00"/>
    <n v="129"/>
    <n v="4.2"/>
    <n v="2023"/>
    <s v="Saturday"/>
    <s v="1 to 2 hours"/>
    <n v="4"/>
  </r>
  <r>
    <s v="Call_7632"/>
    <s v="C0006"/>
    <n v="55"/>
    <x v="2"/>
    <d v="2023-04-15T00:00:00"/>
    <n v="215"/>
    <n v="4.3"/>
    <n v="2023"/>
    <s v="Saturday"/>
    <s v="30 to 60 mins"/>
    <n v="4"/>
  </r>
  <r>
    <s v="Call_7633"/>
    <s v="C0001"/>
    <n v="17"/>
    <x v="4"/>
    <d v="2023-04-15T00:00:00"/>
    <n v="69"/>
    <n v="4.5999999999999996"/>
    <n v="2023"/>
    <s v="Saturday"/>
    <s v="10 to 30 mins"/>
    <n v="5"/>
  </r>
  <r>
    <s v="Call_7634"/>
    <s v="C0006"/>
    <n v="128"/>
    <x v="4"/>
    <d v="2023-04-15T00:00:00"/>
    <n v="140"/>
    <n v="3"/>
    <n v="2023"/>
    <s v="Saturday"/>
    <s v="More than 2 hours"/>
    <n v="3"/>
  </r>
  <r>
    <s v="Call_7635"/>
    <s v="C0015"/>
    <n v="45"/>
    <x v="2"/>
    <d v="2023-04-16T00:00:00"/>
    <n v="156"/>
    <n v="2.7"/>
    <n v="2023"/>
    <s v="Sunday"/>
    <s v="30 to 60 mins"/>
    <n v="3"/>
  </r>
  <r>
    <s v="Call_7636"/>
    <s v="C0001"/>
    <n v="41"/>
    <x v="4"/>
    <d v="2023-04-16T00:00:00"/>
    <n v="164"/>
    <n v="3.1"/>
    <n v="2023"/>
    <s v="Sunday"/>
    <s v="30 to 60 mins"/>
    <n v="3"/>
  </r>
  <r>
    <s v="Call_7637"/>
    <s v="C0002"/>
    <n v="49"/>
    <x v="4"/>
    <d v="2023-04-16T00:00:00"/>
    <n v="195"/>
    <n v="2.6"/>
    <n v="2023"/>
    <s v="Sunday"/>
    <s v="30 to 60 mins"/>
    <n v="3"/>
  </r>
  <r>
    <s v="Call_7638"/>
    <s v="C0004"/>
    <n v="21"/>
    <x v="3"/>
    <d v="2023-04-16T00:00:00"/>
    <n v="74"/>
    <n v="4.5999999999999996"/>
    <n v="2023"/>
    <s v="Sunday"/>
    <s v="10 to 30 mins"/>
    <n v="5"/>
  </r>
  <r>
    <s v="Call_7639"/>
    <s v="C0012"/>
    <n v="133"/>
    <x v="2"/>
    <d v="2023-04-16T00:00:00"/>
    <n v="100"/>
    <n v="4"/>
    <n v="2023"/>
    <s v="Sunday"/>
    <s v="More than 2 hours"/>
    <n v="4"/>
  </r>
  <r>
    <s v="Call_7640"/>
    <s v="C0003"/>
    <n v="135"/>
    <x v="1"/>
    <d v="2023-04-16T00:00:00"/>
    <n v="185"/>
    <n v="4.5"/>
    <n v="2023"/>
    <s v="Sunday"/>
    <s v="More than 2 hours"/>
    <n v="5"/>
  </r>
  <r>
    <s v="Call_7641"/>
    <s v="C0013"/>
    <n v="69"/>
    <x v="2"/>
    <d v="2023-04-16T00:00:00"/>
    <n v="130"/>
    <n v="1.9"/>
    <n v="2023"/>
    <s v="Sunday"/>
    <s v="1 to 2 hours"/>
    <n v="2"/>
  </r>
  <r>
    <s v="Call_7642"/>
    <s v="C0010"/>
    <n v="110"/>
    <x v="3"/>
    <d v="2023-04-17T00:00:00"/>
    <n v="21"/>
    <n v="2.6"/>
    <n v="2023"/>
    <s v="Monday"/>
    <s v="1 to 2 hours"/>
    <n v="3"/>
  </r>
  <r>
    <s v="Call_7643"/>
    <s v="C0008"/>
    <n v="64"/>
    <x v="0"/>
    <d v="2023-04-17T00:00:00"/>
    <n v="88"/>
    <n v="4.3"/>
    <n v="2023"/>
    <s v="Monday"/>
    <s v="1 to 2 hours"/>
    <n v="4"/>
  </r>
  <r>
    <s v="Call_7644"/>
    <s v="C0005"/>
    <n v="105"/>
    <x v="4"/>
    <d v="2023-04-17T00:00:00"/>
    <n v="35"/>
    <n v="4.4000000000000004"/>
    <n v="2023"/>
    <s v="Monday"/>
    <s v="1 to 2 hours"/>
    <n v="4"/>
  </r>
  <r>
    <s v="Call_7645"/>
    <s v="C0008"/>
    <n v="165"/>
    <x v="1"/>
    <d v="2023-04-17T00:00:00"/>
    <n v="68"/>
    <n v="4.3"/>
    <n v="2023"/>
    <s v="Monday"/>
    <s v="More than 2 hours"/>
    <n v="4"/>
  </r>
  <r>
    <s v="Call_7646"/>
    <s v="C0015"/>
    <n v="125"/>
    <x v="1"/>
    <d v="2023-04-17T00:00:00"/>
    <n v="148"/>
    <n v="4.5"/>
    <n v="2023"/>
    <s v="Monday"/>
    <s v="More than 2 hours"/>
    <n v="5"/>
  </r>
  <r>
    <s v="Call_7647"/>
    <s v="C0005"/>
    <n v="88"/>
    <x v="0"/>
    <d v="2023-04-18T00:00:00"/>
    <n v="81"/>
    <n v="4.2"/>
    <n v="2023"/>
    <s v="Tuesday"/>
    <s v="1 to 2 hours"/>
    <n v="4"/>
  </r>
  <r>
    <s v="Call_7648"/>
    <s v="C0013"/>
    <n v="6"/>
    <x v="0"/>
    <d v="2023-04-18T00:00:00"/>
    <n v="75"/>
    <n v="3.9"/>
    <n v="2023"/>
    <s v="Tuesday"/>
    <s v="Under 10 mins"/>
    <n v="4"/>
  </r>
  <r>
    <s v="Call_7649"/>
    <s v="C0009"/>
    <n v="69"/>
    <x v="2"/>
    <d v="2023-04-19T00:00:00"/>
    <n v="32"/>
    <n v="3.6"/>
    <n v="2023"/>
    <s v="Wednesday"/>
    <s v="1 to 2 hours"/>
    <n v="4"/>
  </r>
  <r>
    <s v="Call_7650"/>
    <s v="C0001"/>
    <n v="107"/>
    <x v="2"/>
    <d v="2023-04-19T00:00:00"/>
    <n v="156"/>
    <n v="3.8"/>
    <n v="2023"/>
    <s v="Wednesday"/>
    <s v="1 to 2 hours"/>
    <n v="4"/>
  </r>
  <r>
    <s v="Call_7651"/>
    <s v="C0004"/>
    <n v="90"/>
    <x v="1"/>
    <d v="2023-04-19T00:00:00"/>
    <n v="99"/>
    <n v="4.9000000000000004"/>
    <n v="2023"/>
    <s v="Wednesday"/>
    <s v="1 to 2 hours"/>
    <n v="5"/>
  </r>
  <r>
    <s v="Call_7652"/>
    <s v="C0003"/>
    <n v="120"/>
    <x v="4"/>
    <d v="2023-04-19T00:00:00"/>
    <n v="26"/>
    <n v="4"/>
    <n v="2023"/>
    <s v="Wednesday"/>
    <s v="1 to 2 hours"/>
    <n v="4"/>
  </r>
  <r>
    <s v="Call_7653"/>
    <s v="C0011"/>
    <n v="47"/>
    <x v="2"/>
    <d v="2023-04-19T00:00:00"/>
    <n v="84"/>
    <n v="4.0999999999999996"/>
    <n v="2023"/>
    <s v="Wednesday"/>
    <s v="30 to 60 mins"/>
    <n v="4"/>
  </r>
  <r>
    <s v="Call_7654"/>
    <s v="C0014"/>
    <n v="60"/>
    <x v="4"/>
    <d v="2023-04-19T00:00:00"/>
    <n v="84"/>
    <n v="4.8"/>
    <n v="2023"/>
    <s v="Wednesday"/>
    <s v="30 to 60 mins"/>
    <n v="5"/>
  </r>
  <r>
    <s v="Call_7655"/>
    <s v="C0006"/>
    <n v="64"/>
    <x v="1"/>
    <d v="2023-04-19T00:00:00"/>
    <n v="170"/>
    <n v="2.2999999999999998"/>
    <n v="2023"/>
    <s v="Wednesday"/>
    <s v="1 to 2 hours"/>
    <n v="2"/>
  </r>
  <r>
    <s v="Call_7656"/>
    <s v="C0008"/>
    <n v="62"/>
    <x v="2"/>
    <d v="2023-04-19T00:00:00"/>
    <n v="35"/>
    <n v="4.4000000000000004"/>
    <n v="2023"/>
    <s v="Wednesday"/>
    <s v="1 to 2 hours"/>
    <n v="4"/>
  </r>
  <r>
    <s v="Call_7657"/>
    <s v="C0010"/>
    <n v="88"/>
    <x v="2"/>
    <d v="2023-04-20T00:00:00"/>
    <n v="35"/>
    <n v="3.8"/>
    <n v="2023"/>
    <s v="Thursday"/>
    <s v="1 to 2 hours"/>
    <n v="4"/>
  </r>
  <r>
    <s v="Call_7658"/>
    <s v="C0015"/>
    <n v="116"/>
    <x v="2"/>
    <d v="2023-04-20T00:00:00"/>
    <n v="132"/>
    <n v="5"/>
    <n v="2023"/>
    <s v="Thursday"/>
    <s v="1 to 2 hours"/>
    <n v="5"/>
  </r>
  <r>
    <s v="Call_7659"/>
    <s v="C0004"/>
    <n v="82"/>
    <x v="0"/>
    <d v="2023-04-21T00:00:00"/>
    <n v="144"/>
    <n v="3.3"/>
    <n v="2023"/>
    <s v="Friday"/>
    <s v="1 to 2 hours"/>
    <n v="3"/>
  </r>
  <r>
    <s v="Call_7660"/>
    <s v="C0008"/>
    <n v="99"/>
    <x v="1"/>
    <d v="2023-04-21T00:00:00"/>
    <n v="48"/>
    <n v="5"/>
    <n v="2023"/>
    <s v="Friday"/>
    <s v="1 to 2 hours"/>
    <n v="5"/>
  </r>
  <r>
    <s v="Call_7661"/>
    <s v="C0008"/>
    <n v="55"/>
    <x v="0"/>
    <d v="2023-04-21T00:00:00"/>
    <n v="200"/>
    <n v="2.2999999999999998"/>
    <n v="2023"/>
    <s v="Friday"/>
    <s v="30 to 60 mins"/>
    <n v="2"/>
  </r>
  <r>
    <s v="Call_7662"/>
    <s v="C0006"/>
    <n v="61"/>
    <x v="4"/>
    <d v="2023-04-21T00:00:00"/>
    <n v="38"/>
    <n v="4.8"/>
    <n v="2023"/>
    <s v="Friday"/>
    <s v="1 to 2 hours"/>
    <n v="5"/>
  </r>
  <r>
    <s v="Call_7663"/>
    <s v="C0015"/>
    <n v="36"/>
    <x v="3"/>
    <d v="2023-04-21T00:00:00"/>
    <n v="81"/>
    <n v="3.7"/>
    <n v="2023"/>
    <s v="Friday"/>
    <s v="30 to 60 mins"/>
    <n v="4"/>
  </r>
  <r>
    <s v="Call_7664"/>
    <s v="C0004"/>
    <n v="123"/>
    <x v="2"/>
    <d v="2023-04-21T00:00:00"/>
    <n v="120"/>
    <n v="4.2"/>
    <n v="2023"/>
    <s v="Friday"/>
    <s v="More than 2 hours"/>
    <n v="4"/>
  </r>
  <r>
    <s v="Call_7665"/>
    <s v="C0002"/>
    <n v="24"/>
    <x v="4"/>
    <d v="2023-04-21T00:00:00"/>
    <n v="74"/>
    <n v="4.8"/>
    <n v="2023"/>
    <s v="Friday"/>
    <s v="10 to 30 mins"/>
    <n v="5"/>
  </r>
  <r>
    <s v="Call_7666"/>
    <s v="C0004"/>
    <n v="43"/>
    <x v="2"/>
    <d v="2023-04-22T00:00:00"/>
    <n v="128"/>
    <n v="4.7"/>
    <n v="2023"/>
    <s v="Saturday"/>
    <s v="30 to 60 mins"/>
    <n v="5"/>
  </r>
  <r>
    <s v="Call_7667"/>
    <s v="C0014"/>
    <n v="95"/>
    <x v="1"/>
    <d v="2023-04-22T00:00:00"/>
    <n v="21"/>
    <n v="3.9"/>
    <n v="2023"/>
    <s v="Saturday"/>
    <s v="1 to 2 hours"/>
    <n v="4"/>
  </r>
  <r>
    <s v="Call_7668"/>
    <s v="C0008"/>
    <n v="53"/>
    <x v="2"/>
    <d v="2023-04-22T00:00:00"/>
    <n v="110"/>
    <n v="4.3"/>
    <n v="2023"/>
    <s v="Saturday"/>
    <s v="30 to 60 mins"/>
    <n v="4"/>
  </r>
  <r>
    <s v="Call_7669"/>
    <s v="C0004"/>
    <n v="113"/>
    <x v="2"/>
    <d v="2023-04-22T00:00:00"/>
    <n v="145"/>
    <n v="4"/>
    <n v="2023"/>
    <s v="Saturday"/>
    <s v="1 to 2 hours"/>
    <n v="4"/>
  </r>
  <r>
    <s v="Call_7670"/>
    <s v="C0008"/>
    <n v="89"/>
    <x v="3"/>
    <d v="2023-04-22T00:00:00"/>
    <n v="129"/>
    <n v="4"/>
    <n v="2023"/>
    <s v="Saturday"/>
    <s v="1 to 2 hours"/>
    <n v="4"/>
  </r>
  <r>
    <s v="Call_7671"/>
    <s v="C0010"/>
    <n v="84"/>
    <x v="0"/>
    <d v="2023-04-22T00:00:00"/>
    <n v="156"/>
    <n v="3.2"/>
    <n v="2023"/>
    <s v="Saturday"/>
    <s v="1 to 2 hours"/>
    <n v="3"/>
  </r>
  <r>
    <s v="Call_7672"/>
    <s v="C0002"/>
    <n v="130"/>
    <x v="2"/>
    <d v="2023-04-23T00:00:00"/>
    <n v="120"/>
    <n v="3.8"/>
    <n v="2023"/>
    <s v="Sunday"/>
    <s v="More than 2 hours"/>
    <n v="4"/>
  </r>
  <r>
    <s v="Call_7673"/>
    <s v="C0014"/>
    <n v="163"/>
    <x v="3"/>
    <d v="2023-04-23T00:00:00"/>
    <n v="62"/>
    <n v="3.4"/>
    <n v="2023"/>
    <s v="Sunday"/>
    <s v="More than 2 hours"/>
    <n v="3"/>
  </r>
  <r>
    <s v="Call_7674"/>
    <s v="C0009"/>
    <n v="127"/>
    <x v="2"/>
    <d v="2023-04-23T00:00:00"/>
    <n v="160"/>
    <n v="3.2"/>
    <n v="2023"/>
    <s v="Sunday"/>
    <s v="More than 2 hours"/>
    <n v="3"/>
  </r>
  <r>
    <s v="Call_7675"/>
    <s v="C0004"/>
    <n v="50"/>
    <x v="2"/>
    <d v="2023-04-23T00:00:00"/>
    <n v="56"/>
    <n v="4.7"/>
    <n v="2023"/>
    <s v="Sunday"/>
    <s v="30 to 60 mins"/>
    <n v="5"/>
  </r>
  <r>
    <s v="Call_7676"/>
    <s v="C0007"/>
    <n v="88"/>
    <x v="4"/>
    <d v="2023-04-23T00:00:00"/>
    <n v="72"/>
    <n v="4"/>
    <n v="2023"/>
    <s v="Sunday"/>
    <s v="1 to 2 hours"/>
    <n v="4"/>
  </r>
  <r>
    <s v="Call_7677"/>
    <s v="C0004"/>
    <n v="139"/>
    <x v="1"/>
    <d v="2023-04-24T00:00:00"/>
    <n v="81"/>
    <n v="4.8"/>
    <n v="2023"/>
    <s v="Monday"/>
    <s v="More than 2 hours"/>
    <n v="5"/>
  </r>
  <r>
    <s v="Call_7678"/>
    <s v="C0014"/>
    <n v="111"/>
    <x v="2"/>
    <d v="2023-04-24T00:00:00"/>
    <n v="144"/>
    <n v="3.9"/>
    <n v="2023"/>
    <s v="Monday"/>
    <s v="1 to 2 hours"/>
    <n v="4"/>
  </r>
  <r>
    <s v="Call_7679"/>
    <s v="C0005"/>
    <n v="115"/>
    <x v="1"/>
    <d v="2023-04-24T00:00:00"/>
    <n v="111"/>
    <n v="4.3"/>
    <n v="2023"/>
    <s v="Monday"/>
    <s v="1 to 2 hours"/>
    <n v="4"/>
  </r>
  <r>
    <s v="Call_7680"/>
    <s v="C0008"/>
    <n v="26"/>
    <x v="3"/>
    <d v="2023-04-24T00:00:00"/>
    <n v="43"/>
    <n v="4.2"/>
    <n v="2023"/>
    <s v="Monday"/>
    <s v="10 to 30 mins"/>
    <n v="4"/>
  </r>
  <r>
    <s v="Call_7681"/>
    <s v="C0010"/>
    <n v="131"/>
    <x v="4"/>
    <d v="2023-04-24T00:00:00"/>
    <n v="41"/>
    <n v="4.9000000000000004"/>
    <n v="2023"/>
    <s v="Monday"/>
    <s v="More than 2 hours"/>
    <n v="5"/>
  </r>
  <r>
    <s v="Call_7682"/>
    <s v="C0005"/>
    <n v="27"/>
    <x v="4"/>
    <d v="2023-04-24T00:00:00"/>
    <n v="74"/>
    <n v="4"/>
    <n v="2023"/>
    <s v="Monday"/>
    <s v="10 to 30 mins"/>
    <n v="4"/>
  </r>
  <r>
    <s v="Call_7683"/>
    <s v="C0012"/>
    <n v="75"/>
    <x v="2"/>
    <d v="2023-04-24T00:00:00"/>
    <n v="43"/>
    <n v="4.9000000000000004"/>
    <n v="2023"/>
    <s v="Monday"/>
    <s v="1 to 2 hours"/>
    <n v="5"/>
  </r>
  <r>
    <s v="Call_7684"/>
    <s v="C0006"/>
    <n v="123"/>
    <x v="4"/>
    <d v="2023-04-24T00:00:00"/>
    <n v="128"/>
    <n v="3.6"/>
    <n v="2023"/>
    <s v="Monday"/>
    <s v="More than 2 hours"/>
    <n v="4"/>
  </r>
  <r>
    <s v="Call_7685"/>
    <s v="C0003"/>
    <n v="129"/>
    <x v="4"/>
    <d v="2023-04-25T00:00:00"/>
    <n v="144"/>
    <n v="4.0999999999999996"/>
    <n v="2023"/>
    <s v="Tuesday"/>
    <s v="More than 2 hours"/>
    <n v="4"/>
  </r>
  <r>
    <s v="Call_7686"/>
    <s v="C0012"/>
    <n v="124"/>
    <x v="1"/>
    <d v="2023-04-25T00:00:00"/>
    <n v="132"/>
    <n v="4.9000000000000004"/>
    <n v="2023"/>
    <s v="Tuesday"/>
    <s v="More than 2 hours"/>
    <n v="5"/>
  </r>
  <r>
    <s v="Call_7687"/>
    <s v="C0005"/>
    <n v="108"/>
    <x v="1"/>
    <d v="2023-04-25T00:00:00"/>
    <n v="180"/>
    <n v="3.9"/>
    <n v="2023"/>
    <s v="Tuesday"/>
    <s v="1 to 2 hours"/>
    <n v="4"/>
  </r>
  <r>
    <s v="Call_7688"/>
    <s v="C0011"/>
    <n v="15"/>
    <x v="1"/>
    <d v="2023-04-25T00:00:00"/>
    <n v="31"/>
    <n v="4.0999999999999996"/>
    <n v="2023"/>
    <s v="Tuesday"/>
    <s v="10 to 30 mins"/>
    <n v="4"/>
  </r>
  <r>
    <s v="Call_7689"/>
    <s v="C0005"/>
    <n v="66"/>
    <x v="1"/>
    <d v="2023-04-25T00:00:00"/>
    <n v="102"/>
    <n v="3.8"/>
    <n v="2023"/>
    <s v="Tuesday"/>
    <s v="1 to 2 hours"/>
    <n v="4"/>
  </r>
  <r>
    <s v="Call_7690"/>
    <s v="C0007"/>
    <n v="126"/>
    <x v="2"/>
    <d v="2023-04-26T00:00:00"/>
    <n v="175"/>
    <n v="4.8"/>
    <n v="2023"/>
    <s v="Wednesday"/>
    <s v="More than 2 hours"/>
    <n v="5"/>
  </r>
  <r>
    <s v="Call_7691"/>
    <s v="C0012"/>
    <n v="26"/>
    <x v="0"/>
    <d v="2023-04-26T00:00:00"/>
    <n v="87"/>
    <n v="4.7"/>
    <n v="2023"/>
    <s v="Wednesday"/>
    <s v="10 to 30 mins"/>
    <n v="5"/>
  </r>
  <r>
    <s v="Call_7692"/>
    <s v="C0002"/>
    <n v="105"/>
    <x v="2"/>
    <d v="2023-04-26T00:00:00"/>
    <n v="66"/>
    <n v="4.2"/>
    <n v="2023"/>
    <s v="Wednesday"/>
    <s v="1 to 2 hours"/>
    <n v="4"/>
  </r>
  <r>
    <s v="Call_7693"/>
    <s v="C0002"/>
    <n v="31"/>
    <x v="2"/>
    <d v="2023-04-26T00:00:00"/>
    <n v="25"/>
    <n v="3.2"/>
    <n v="2023"/>
    <s v="Wednesday"/>
    <s v="30 to 60 mins"/>
    <n v="3"/>
  </r>
  <r>
    <s v="Call_7694"/>
    <s v="C0005"/>
    <n v="109"/>
    <x v="1"/>
    <d v="2023-04-26T00:00:00"/>
    <n v="126"/>
    <n v="3.4"/>
    <n v="2023"/>
    <s v="Wednesday"/>
    <s v="1 to 2 hours"/>
    <n v="3"/>
  </r>
  <r>
    <s v="Call_7695"/>
    <s v="C0003"/>
    <n v="113"/>
    <x v="3"/>
    <d v="2023-04-27T00:00:00"/>
    <n v="42"/>
    <n v="4.5999999999999996"/>
    <n v="2023"/>
    <s v="Thursday"/>
    <s v="1 to 2 hours"/>
    <n v="5"/>
  </r>
  <r>
    <s v="Call_7696"/>
    <s v="C0007"/>
    <n v="101"/>
    <x v="0"/>
    <d v="2023-04-27T00:00:00"/>
    <n v="225"/>
    <n v="1.9"/>
    <n v="2023"/>
    <s v="Thursday"/>
    <s v="1 to 2 hours"/>
    <n v="2"/>
  </r>
  <r>
    <s v="Call_7697"/>
    <s v="C0014"/>
    <n v="156"/>
    <x v="0"/>
    <d v="2023-04-27T00:00:00"/>
    <n v="42"/>
    <n v="3.3"/>
    <n v="2023"/>
    <s v="Thursday"/>
    <s v="More than 2 hours"/>
    <n v="3"/>
  </r>
  <r>
    <s v="Call_7698"/>
    <s v="C0005"/>
    <n v="145"/>
    <x v="3"/>
    <d v="2023-04-28T00:00:00"/>
    <n v="110"/>
    <n v="3.1"/>
    <n v="2023"/>
    <s v="Friday"/>
    <s v="More than 2 hours"/>
    <n v="3"/>
  </r>
  <r>
    <s v="Call_7699"/>
    <s v="C0006"/>
    <n v="36"/>
    <x v="1"/>
    <d v="2023-04-28T00:00:00"/>
    <n v="225"/>
    <n v="4.8"/>
    <n v="2023"/>
    <s v="Friday"/>
    <s v="30 to 60 mins"/>
    <n v="5"/>
  </r>
  <r>
    <s v="Call_7700"/>
    <s v="C0002"/>
    <n v="135"/>
    <x v="4"/>
    <d v="2023-04-29T00:00:00"/>
    <n v="125"/>
    <n v="3.3"/>
    <n v="2023"/>
    <s v="Saturday"/>
    <s v="More than 2 hours"/>
    <n v="3"/>
  </r>
  <r>
    <s v="Call_7701"/>
    <s v="C0007"/>
    <n v="81"/>
    <x v="1"/>
    <d v="2023-04-29T00:00:00"/>
    <n v="78"/>
    <n v="2.9"/>
    <n v="2023"/>
    <s v="Saturday"/>
    <s v="1 to 2 hours"/>
    <n v="3"/>
  </r>
  <r>
    <s v="Call_7702"/>
    <s v="C0007"/>
    <n v="81"/>
    <x v="3"/>
    <d v="2023-04-29T00:00:00"/>
    <n v="40"/>
    <n v="2.4"/>
    <n v="2023"/>
    <s v="Saturday"/>
    <s v="1 to 2 hours"/>
    <n v="2"/>
  </r>
  <r>
    <s v="Call_7703"/>
    <s v="C0009"/>
    <n v="93"/>
    <x v="2"/>
    <d v="2023-04-29T00:00:00"/>
    <n v="150"/>
    <n v="4.5999999999999996"/>
    <n v="2023"/>
    <s v="Saturday"/>
    <s v="1 to 2 hours"/>
    <n v="5"/>
  </r>
  <r>
    <s v="Call_7704"/>
    <s v="C0005"/>
    <n v="14"/>
    <x v="1"/>
    <d v="2023-04-29T00:00:00"/>
    <n v="96"/>
    <n v="4.8"/>
    <n v="2023"/>
    <s v="Saturday"/>
    <s v="10 to 30 mins"/>
    <n v="5"/>
  </r>
  <r>
    <s v="Call_7705"/>
    <s v="C0002"/>
    <n v="95"/>
    <x v="3"/>
    <d v="2023-04-30T00:00:00"/>
    <n v="75"/>
    <n v="4.8"/>
    <n v="2023"/>
    <s v="Sunday"/>
    <s v="1 to 2 hours"/>
    <n v="5"/>
  </r>
  <r>
    <s v="Call_7706"/>
    <s v="C0009"/>
    <n v="81"/>
    <x v="3"/>
    <d v="2023-04-30T00:00:00"/>
    <n v="60"/>
    <n v="3.6"/>
    <n v="2023"/>
    <s v="Sunday"/>
    <s v="1 to 2 hours"/>
    <n v="4"/>
  </r>
  <r>
    <s v="Call_7707"/>
    <s v="C0008"/>
    <n v="60"/>
    <x v="1"/>
    <d v="2023-05-01T00:00:00"/>
    <n v="41"/>
    <n v="4.8"/>
    <n v="2023"/>
    <s v="Monday"/>
    <s v="30 to 60 mins"/>
    <n v="5"/>
  </r>
  <r>
    <s v="Call_7708"/>
    <s v="C0013"/>
    <n v="137"/>
    <x v="2"/>
    <d v="2023-05-01T00:00:00"/>
    <n v="20"/>
    <n v="4.2"/>
    <n v="2023"/>
    <s v="Monday"/>
    <s v="More than 2 hours"/>
    <n v="4"/>
  </r>
  <r>
    <s v="Call_7709"/>
    <s v="C0004"/>
    <n v="112"/>
    <x v="4"/>
    <d v="2023-05-01T00:00:00"/>
    <n v="84"/>
    <n v="2.6"/>
    <n v="2023"/>
    <s v="Monday"/>
    <s v="1 to 2 hours"/>
    <n v="3"/>
  </r>
  <r>
    <s v="Call_7710"/>
    <s v="C0002"/>
    <n v="76"/>
    <x v="0"/>
    <d v="2023-05-01T00:00:00"/>
    <n v="140"/>
    <n v="3.7"/>
    <n v="2023"/>
    <s v="Monday"/>
    <s v="1 to 2 hours"/>
    <n v="4"/>
  </r>
  <r>
    <s v="Call_7711"/>
    <s v="C0015"/>
    <n v="73"/>
    <x v="1"/>
    <d v="2023-05-01T00:00:00"/>
    <n v="66"/>
    <n v="4.8"/>
    <n v="2023"/>
    <s v="Monday"/>
    <s v="1 to 2 hours"/>
    <n v="5"/>
  </r>
  <r>
    <s v="Call_7712"/>
    <s v="C0010"/>
    <n v="119"/>
    <x v="2"/>
    <d v="2023-05-01T00:00:00"/>
    <n v="105"/>
    <n v="4.7"/>
    <n v="2023"/>
    <s v="Monday"/>
    <s v="1 to 2 hours"/>
    <n v="5"/>
  </r>
  <r>
    <s v="Call_7713"/>
    <s v="C0003"/>
    <n v="135"/>
    <x v="3"/>
    <d v="2023-05-02T00:00:00"/>
    <n v="104"/>
    <n v="4.0999999999999996"/>
    <n v="2023"/>
    <s v="Tuesday"/>
    <s v="More than 2 hours"/>
    <n v="4"/>
  </r>
  <r>
    <s v="Call_7714"/>
    <s v="C0013"/>
    <n v="41"/>
    <x v="4"/>
    <d v="2023-05-02T00:00:00"/>
    <n v="123"/>
    <n v="3.2"/>
    <n v="2023"/>
    <s v="Tuesday"/>
    <s v="30 to 60 mins"/>
    <n v="3"/>
  </r>
  <r>
    <s v="Call_7715"/>
    <s v="C0005"/>
    <n v="35"/>
    <x v="3"/>
    <d v="2023-05-03T00:00:00"/>
    <n v="215"/>
    <n v="4.3"/>
    <n v="2023"/>
    <s v="Wednesday"/>
    <s v="30 to 60 mins"/>
    <n v="4"/>
  </r>
  <r>
    <s v="Call_7716"/>
    <s v="C0003"/>
    <n v="96"/>
    <x v="1"/>
    <d v="2023-05-03T00:00:00"/>
    <n v="46"/>
    <n v="0.7"/>
    <n v="2023"/>
    <s v="Wednesday"/>
    <s v="1 to 2 hours"/>
    <n v="1"/>
  </r>
  <r>
    <s v="Call_7717"/>
    <s v="C0009"/>
    <n v="61"/>
    <x v="4"/>
    <d v="2023-05-03T00:00:00"/>
    <n v="115"/>
    <n v="3.7"/>
    <n v="2023"/>
    <s v="Wednesday"/>
    <s v="1 to 2 hours"/>
    <n v="4"/>
  </r>
  <r>
    <s v="Call_7718"/>
    <s v="C0003"/>
    <n v="91"/>
    <x v="4"/>
    <d v="2023-05-03T00:00:00"/>
    <n v="124"/>
    <n v="3.9"/>
    <n v="2023"/>
    <s v="Wednesday"/>
    <s v="1 to 2 hours"/>
    <n v="4"/>
  </r>
  <r>
    <s v="Call_7719"/>
    <s v="C0001"/>
    <n v="30"/>
    <x v="4"/>
    <d v="2023-05-04T00:00:00"/>
    <n v="205"/>
    <n v="4.5"/>
    <n v="2023"/>
    <s v="Thursday"/>
    <s v="10 to 30 mins"/>
    <n v="5"/>
  </r>
  <r>
    <s v="Call_7720"/>
    <s v="C0008"/>
    <n v="111"/>
    <x v="2"/>
    <d v="2023-05-04T00:00:00"/>
    <n v="90"/>
    <n v="2.8"/>
    <n v="2023"/>
    <s v="Thursday"/>
    <s v="1 to 2 hours"/>
    <n v="3"/>
  </r>
  <r>
    <s v="Call_7721"/>
    <s v="C0009"/>
    <n v="81"/>
    <x v="1"/>
    <d v="2023-05-04T00:00:00"/>
    <n v="92"/>
    <n v="4.9000000000000004"/>
    <n v="2023"/>
    <s v="Thursday"/>
    <s v="1 to 2 hours"/>
    <n v="5"/>
  </r>
  <r>
    <s v="Call_7722"/>
    <s v="C0002"/>
    <n v="40"/>
    <x v="3"/>
    <d v="2023-05-06T00:00:00"/>
    <n v="108"/>
    <n v="4.2"/>
    <n v="2023"/>
    <s v="Saturday"/>
    <s v="30 to 60 mins"/>
    <n v="4"/>
  </r>
  <r>
    <s v="Call_7723"/>
    <s v="C0008"/>
    <n v="143"/>
    <x v="3"/>
    <d v="2023-05-06T00:00:00"/>
    <n v="54"/>
    <n v="4.4000000000000004"/>
    <n v="2023"/>
    <s v="Saturday"/>
    <s v="More than 2 hours"/>
    <n v="4"/>
  </r>
  <r>
    <s v="Call_7724"/>
    <s v="C0002"/>
    <n v="70"/>
    <x v="3"/>
    <d v="2023-05-07T00:00:00"/>
    <n v="44"/>
    <n v="3.5"/>
    <n v="2023"/>
    <s v="Sunday"/>
    <s v="1 to 2 hours"/>
    <n v="4"/>
  </r>
  <r>
    <s v="Call_7725"/>
    <s v="C0015"/>
    <n v="137"/>
    <x v="3"/>
    <d v="2023-05-07T00:00:00"/>
    <n v="44"/>
    <n v="4.7"/>
    <n v="2023"/>
    <s v="Sunday"/>
    <s v="More than 2 hours"/>
    <n v="5"/>
  </r>
  <r>
    <s v="Call_7726"/>
    <s v="C0003"/>
    <n v="52"/>
    <x v="1"/>
    <d v="2023-05-08T00:00:00"/>
    <n v="37"/>
    <n v="4.9000000000000004"/>
    <n v="2023"/>
    <s v="Monday"/>
    <s v="30 to 60 mins"/>
    <n v="5"/>
  </r>
  <r>
    <s v="Call_7727"/>
    <s v="C0004"/>
    <n v="31"/>
    <x v="2"/>
    <d v="2023-05-08T00:00:00"/>
    <n v="180"/>
    <n v="4.5"/>
    <n v="2023"/>
    <s v="Monday"/>
    <s v="30 to 60 mins"/>
    <n v="5"/>
  </r>
  <r>
    <s v="Call_7728"/>
    <s v="C0003"/>
    <n v="114"/>
    <x v="4"/>
    <d v="2023-05-08T00:00:00"/>
    <n v="105"/>
    <n v="4.9000000000000004"/>
    <n v="2023"/>
    <s v="Monday"/>
    <s v="1 to 2 hours"/>
    <n v="5"/>
  </r>
  <r>
    <s v="Call_7729"/>
    <s v="C0015"/>
    <n v="73"/>
    <x v="0"/>
    <d v="2023-05-08T00:00:00"/>
    <n v="87"/>
    <n v="3.6"/>
    <n v="2023"/>
    <s v="Monday"/>
    <s v="1 to 2 hours"/>
    <n v="4"/>
  </r>
  <r>
    <s v="Call_7730"/>
    <s v="C0009"/>
    <n v="25"/>
    <x v="2"/>
    <d v="2023-05-08T00:00:00"/>
    <n v="52"/>
    <n v="3.8"/>
    <n v="2023"/>
    <s v="Monday"/>
    <s v="10 to 30 mins"/>
    <n v="4"/>
  </r>
  <r>
    <s v="Call_7731"/>
    <s v="C0011"/>
    <n v="44"/>
    <x v="4"/>
    <d v="2023-05-08T00:00:00"/>
    <n v="63"/>
    <n v="3.5"/>
    <n v="2023"/>
    <s v="Monday"/>
    <s v="30 to 60 mins"/>
    <n v="4"/>
  </r>
  <r>
    <s v="Call_7732"/>
    <s v="C0006"/>
    <n v="34"/>
    <x v="1"/>
    <d v="2023-05-09T00:00:00"/>
    <n v="195"/>
    <n v="4.8"/>
    <n v="2023"/>
    <s v="Tuesday"/>
    <s v="30 to 60 mins"/>
    <n v="5"/>
  </r>
  <r>
    <s v="Call_7733"/>
    <s v="C0008"/>
    <n v="89"/>
    <x v="3"/>
    <d v="2023-05-10T00:00:00"/>
    <n v="176"/>
    <n v="4.5"/>
    <n v="2023"/>
    <s v="Wednesday"/>
    <s v="1 to 2 hours"/>
    <n v="5"/>
  </r>
  <r>
    <s v="Call_7734"/>
    <s v="C0010"/>
    <n v="54"/>
    <x v="2"/>
    <d v="2023-05-11T00:00:00"/>
    <n v="31"/>
    <n v="3.3"/>
    <n v="2023"/>
    <s v="Thursday"/>
    <s v="30 to 60 mins"/>
    <n v="3"/>
  </r>
  <r>
    <s v="Call_7735"/>
    <s v="C0005"/>
    <n v="25"/>
    <x v="2"/>
    <d v="2023-05-12T00:00:00"/>
    <n v="27"/>
    <n v="3.2"/>
    <n v="2023"/>
    <s v="Friday"/>
    <s v="10 to 30 mins"/>
    <n v="3"/>
  </r>
  <r>
    <s v="Call_7736"/>
    <s v="C0013"/>
    <n v="91"/>
    <x v="3"/>
    <d v="2023-05-12T00:00:00"/>
    <n v="76"/>
    <n v="4.9000000000000004"/>
    <n v="2023"/>
    <s v="Friday"/>
    <s v="1 to 2 hours"/>
    <n v="5"/>
  </r>
  <r>
    <s v="Call_7737"/>
    <s v="C0011"/>
    <n v="144"/>
    <x v="4"/>
    <d v="2023-05-12T00:00:00"/>
    <n v="62"/>
    <n v="4.8"/>
    <n v="2023"/>
    <s v="Friday"/>
    <s v="More than 2 hours"/>
    <n v="5"/>
  </r>
  <r>
    <s v="Call_7738"/>
    <s v="C0013"/>
    <n v="81"/>
    <x v="1"/>
    <d v="2023-05-14T00:00:00"/>
    <n v="100"/>
    <n v="1.3"/>
    <n v="2023"/>
    <s v="Sunday"/>
    <s v="1 to 2 hours"/>
    <n v="1"/>
  </r>
  <r>
    <s v="Call_7739"/>
    <s v="C0001"/>
    <n v="92"/>
    <x v="2"/>
    <d v="2023-05-14T00:00:00"/>
    <n v="44"/>
    <n v="3.1"/>
    <n v="2023"/>
    <s v="Sunday"/>
    <s v="1 to 2 hours"/>
    <n v="3"/>
  </r>
  <r>
    <s v="Call_7740"/>
    <s v="C0005"/>
    <n v="115"/>
    <x v="3"/>
    <d v="2023-05-14T00:00:00"/>
    <n v="168"/>
    <n v="3.4"/>
    <n v="2023"/>
    <s v="Sunday"/>
    <s v="1 to 2 hours"/>
    <n v="3"/>
  </r>
  <r>
    <s v="Call_7741"/>
    <s v="C0007"/>
    <n v="56"/>
    <x v="3"/>
    <d v="2023-05-15T00:00:00"/>
    <n v="200"/>
    <n v="4.5999999999999996"/>
    <n v="2023"/>
    <s v="Monday"/>
    <s v="30 to 60 mins"/>
    <n v="5"/>
  </r>
  <r>
    <s v="Call_7742"/>
    <s v="C0004"/>
    <n v="154"/>
    <x v="2"/>
    <d v="2023-05-15T00:00:00"/>
    <n v="84"/>
    <n v="4.3"/>
    <n v="2023"/>
    <s v="Monday"/>
    <s v="More than 2 hours"/>
    <n v="4"/>
  </r>
  <r>
    <s v="Call_7743"/>
    <s v="C0008"/>
    <n v="51"/>
    <x v="3"/>
    <d v="2023-05-16T00:00:00"/>
    <n v="117"/>
    <n v="2.7"/>
    <n v="2023"/>
    <s v="Tuesday"/>
    <s v="30 to 60 mins"/>
    <n v="3"/>
  </r>
  <r>
    <s v="Call_7744"/>
    <s v="C0006"/>
    <n v="21"/>
    <x v="1"/>
    <d v="2023-05-16T00:00:00"/>
    <n v="63"/>
    <n v="4.2"/>
    <n v="2023"/>
    <s v="Tuesday"/>
    <s v="10 to 30 mins"/>
    <n v="4"/>
  </r>
  <r>
    <s v="Call_7745"/>
    <s v="C0005"/>
    <n v="80"/>
    <x v="3"/>
    <d v="2023-05-17T00:00:00"/>
    <n v="145"/>
    <n v="4.9000000000000004"/>
    <n v="2023"/>
    <s v="Wednesday"/>
    <s v="1 to 2 hours"/>
    <n v="5"/>
  </r>
  <r>
    <s v="Call_7746"/>
    <s v="C0008"/>
    <n v="139"/>
    <x v="2"/>
    <d v="2023-05-17T00:00:00"/>
    <n v="220"/>
    <n v="3.2"/>
    <n v="2023"/>
    <s v="Wednesday"/>
    <s v="More than 2 hours"/>
    <n v="3"/>
  </r>
  <r>
    <s v="Call_7747"/>
    <s v="C0002"/>
    <n v="50"/>
    <x v="1"/>
    <d v="2023-05-17T00:00:00"/>
    <n v="26"/>
    <n v="4.7"/>
    <n v="2023"/>
    <s v="Wednesday"/>
    <s v="30 to 60 mins"/>
    <n v="5"/>
  </r>
  <r>
    <s v="Call_7748"/>
    <s v="C0005"/>
    <n v="88"/>
    <x v="3"/>
    <d v="2023-05-17T00:00:00"/>
    <n v="78"/>
    <n v="4.3"/>
    <n v="2023"/>
    <s v="Wednesday"/>
    <s v="1 to 2 hours"/>
    <n v="4"/>
  </r>
  <r>
    <s v="Call_7749"/>
    <s v="C0010"/>
    <n v="19"/>
    <x v="4"/>
    <d v="2023-05-18T00:00:00"/>
    <n v="132"/>
    <n v="4.3"/>
    <n v="2023"/>
    <s v="Thursday"/>
    <s v="10 to 30 mins"/>
    <n v="4"/>
  </r>
  <r>
    <s v="Call_7750"/>
    <s v="C0009"/>
    <n v="104"/>
    <x v="4"/>
    <d v="2023-05-19T00:00:00"/>
    <n v="68"/>
    <n v="3.7"/>
    <n v="2023"/>
    <s v="Friday"/>
    <s v="1 to 2 hours"/>
    <n v="4"/>
  </r>
  <r>
    <s v="Call_7751"/>
    <s v="C0004"/>
    <n v="67"/>
    <x v="2"/>
    <d v="2023-05-21T00:00:00"/>
    <n v="129"/>
    <n v="4.7"/>
    <n v="2023"/>
    <s v="Sunday"/>
    <s v="1 to 2 hours"/>
    <n v="5"/>
  </r>
  <r>
    <s v="Call_7752"/>
    <s v="C0012"/>
    <n v="107"/>
    <x v="4"/>
    <d v="2023-05-21T00:00:00"/>
    <n v="115"/>
    <n v="4.9000000000000004"/>
    <n v="2023"/>
    <s v="Sunday"/>
    <s v="1 to 2 hours"/>
    <n v="5"/>
  </r>
  <r>
    <s v="Call_7753"/>
    <s v="C0012"/>
    <n v="93"/>
    <x v="4"/>
    <d v="2023-05-21T00:00:00"/>
    <n v="128"/>
    <n v="3.9"/>
    <n v="2023"/>
    <s v="Sunday"/>
    <s v="1 to 2 hours"/>
    <n v="4"/>
  </r>
  <r>
    <s v="Call_7754"/>
    <s v="C0012"/>
    <n v="117"/>
    <x v="2"/>
    <d v="2023-05-21T00:00:00"/>
    <n v="90"/>
    <n v="4.5"/>
    <n v="2023"/>
    <s v="Sunday"/>
    <s v="1 to 2 hours"/>
    <n v="5"/>
  </r>
  <r>
    <s v="Call_7755"/>
    <s v="C0002"/>
    <n v="76"/>
    <x v="3"/>
    <d v="2023-05-22T00:00:00"/>
    <n v="39"/>
    <n v="4.5999999999999996"/>
    <n v="2023"/>
    <s v="Monday"/>
    <s v="1 to 2 hours"/>
    <n v="5"/>
  </r>
  <r>
    <s v="Call_7756"/>
    <s v="C0010"/>
    <n v="64"/>
    <x v="4"/>
    <d v="2023-05-22T00:00:00"/>
    <n v="132"/>
    <n v="3.3"/>
    <n v="2023"/>
    <s v="Monday"/>
    <s v="1 to 2 hours"/>
    <n v="3"/>
  </r>
  <r>
    <s v="Call_7757"/>
    <s v="C0011"/>
    <n v="33"/>
    <x v="4"/>
    <d v="2023-05-22T00:00:00"/>
    <n v="170"/>
    <n v="3.8"/>
    <n v="2023"/>
    <s v="Monday"/>
    <s v="30 to 60 mins"/>
    <n v="4"/>
  </r>
  <r>
    <s v="Call_7758"/>
    <s v="C0012"/>
    <n v="115"/>
    <x v="2"/>
    <d v="2023-05-22T00:00:00"/>
    <n v="42"/>
    <n v="4.7"/>
    <n v="2023"/>
    <s v="Monday"/>
    <s v="1 to 2 hours"/>
    <n v="5"/>
  </r>
  <r>
    <s v="Call_7759"/>
    <s v="C0014"/>
    <n v="155"/>
    <x v="3"/>
    <d v="2023-05-23T00:00:00"/>
    <n v="37"/>
    <n v="4"/>
    <n v="2023"/>
    <s v="Tuesday"/>
    <s v="More than 2 hours"/>
    <n v="4"/>
  </r>
  <r>
    <s v="Call_7760"/>
    <s v="C0004"/>
    <n v="117"/>
    <x v="3"/>
    <d v="2023-05-23T00:00:00"/>
    <n v="88"/>
    <n v="4.7"/>
    <n v="2023"/>
    <s v="Tuesday"/>
    <s v="1 to 2 hours"/>
    <n v="5"/>
  </r>
  <r>
    <s v="Call_7761"/>
    <s v="C0008"/>
    <n v="63"/>
    <x v="3"/>
    <d v="2023-05-23T00:00:00"/>
    <n v="80"/>
    <n v="2.5"/>
    <n v="2023"/>
    <s v="Tuesday"/>
    <s v="1 to 2 hours"/>
    <n v="3"/>
  </r>
  <r>
    <s v="Call_7762"/>
    <s v="C0010"/>
    <n v="59"/>
    <x v="0"/>
    <d v="2023-05-24T00:00:00"/>
    <n v="123"/>
    <n v="3.6"/>
    <n v="2023"/>
    <s v="Wednesday"/>
    <s v="30 to 60 mins"/>
    <n v="4"/>
  </r>
  <r>
    <s v="Call_7763"/>
    <s v="C0006"/>
    <n v="133"/>
    <x v="4"/>
    <d v="2023-05-24T00:00:00"/>
    <n v="31"/>
    <n v="3.7"/>
    <n v="2023"/>
    <s v="Wednesday"/>
    <s v="More than 2 hours"/>
    <n v="4"/>
  </r>
  <r>
    <s v="Call_7764"/>
    <s v="C0001"/>
    <n v="101"/>
    <x v="1"/>
    <d v="2023-05-24T00:00:00"/>
    <n v="205"/>
    <n v="3.9"/>
    <n v="2023"/>
    <s v="Wednesday"/>
    <s v="1 to 2 hours"/>
    <n v="4"/>
  </r>
  <r>
    <s v="Call_7765"/>
    <s v="C0013"/>
    <n v="151"/>
    <x v="3"/>
    <d v="2023-05-25T00:00:00"/>
    <n v="123"/>
    <n v="3.7"/>
    <n v="2023"/>
    <s v="Thursday"/>
    <s v="More than 2 hours"/>
    <n v="4"/>
  </r>
  <r>
    <s v="Call_7766"/>
    <s v="C0011"/>
    <n v="146"/>
    <x v="4"/>
    <d v="2023-05-25T00:00:00"/>
    <n v="123"/>
    <n v="4.3"/>
    <n v="2023"/>
    <s v="Thursday"/>
    <s v="More than 2 hours"/>
    <n v="4"/>
  </r>
  <r>
    <s v="Call_7767"/>
    <s v="C0008"/>
    <n v="148"/>
    <x v="4"/>
    <d v="2023-05-25T00:00:00"/>
    <n v="36"/>
    <n v="2.9"/>
    <n v="2023"/>
    <s v="Thursday"/>
    <s v="More than 2 hours"/>
    <n v="3"/>
  </r>
  <r>
    <s v="Call_7768"/>
    <s v="C0013"/>
    <n v="81"/>
    <x v="4"/>
    <d v="2023-05-25T00:00:00"/>
    <n v="116"/>
    <n v="4.3"/>
    <n v="2023"/>
    <s v="Thursday"/>
    <s v="1 to 2 hours"/>
    <n v="4"/>
  </r>
  <r>
    <s v="Call_7769"/>
    <s v="C0009"/>
    <n v="115"/>
    <x v="4"/>
    <d v="2023-05-25T00:00:00"/>
    <n v="40"/>
    <n v="4.9000000000000004"/>
    <n v="2023"/>
    <s v="Thursday"/>
    <s v="1 to 2 hours"/>
    <n v="5"/>
  </r>
  <r>
    <s v="Call_7770"/>
    <s v="C0009"/>
    <n v="117"/>
    <x v="3"/>
    <d v="2023-05-25T00:00:00"/>
    <n v="40"/>
    <n v="4"/>
    <n v="2023"/>
    <s v="Thursday"/>
    <s v="1 to 2 hours"/>
    <n v="4"/>
  </r>
  <r>
    <s v="Call_7771"/>
    <s v="C0001"/>
    <n v="110"/>
    <x v="2"/>
    <d v="2023-05-26T00:00:00"/>
    <n v="82"/>
    <n v="4"/>
    <n v="2023"/>
    <s v="Friday"/>
    <s v="1 to 2 hours"/>
    <n v="4"/>
  </r>
  <r>
    <s v="Call_7772"/>
    <s v="C0002"/>
    <n v="103"/>
    <x v="0"/>
    <d v="2023-05-26T00:00:00"/>
    <n v="62"/>
    <n v="3.4"/>
    <n v="2023"/>
    <s v="Friday"/>
    <s v="1 to 2 hours"/>
    <n v="3"/>
  </r>
  <r>
    <s v="Call_7773"/>
    <s v="C0014"/>
    <n v="45"/>
    <x v="0"/>
    <d v="2023-05-26T00:00:00"/>
    <n v="135"/>
    <n v="3.9"/>
    <n v="2023"/>
    <s v="Friday"/>
    <s v="30 to 60 mins"/>
    <n v="4"/>
  </r>
  <r>
    <s v="Call_7774"/>
    <s v="C0001"/>
    <n v="110"/>
    <x v="1"/>
    <d v="2023-05-26T00:00:00"/>
    <n v="155"/>
    <n v="2.1"/>
    <n v="2023"/>
    <s v="Friday"/>
    <s v="1 to 2 hours"/>
    <n v="2"/>
  </r>
  <r>
    <s v="Call_7775"/>
    <s v="C0010"/>
    <n v="43"/>
    <x v="2"/>
    <d v="2023-05-26T00:00:00"/>
    <n v="37"/>
    <n v="4.9000000000000004"/>
    <n v="2023"/>
    <s v="Friday"/>
    <s v="30 to 60 mins"/>
    <n v="5"/>
  </r>
  <r>
    <s v="Call_7776"/>
    <s v="C0001"/>
    <n v="104"/>
    <x v="3"/>
    <d v="2023-05-27T00:00:00"/>
    <n v="56"/>
    <n v="3.4"/>
    <n v="2023"/>
    <s v="Saturday"/>
    <s v="1 to 2 hours"/>
    <n v="3"/>
  </r>
  <r>
    <s v="Call_7777"/>
    <s v="C0001"/>
    <n v="101"/>
    <x v="3"/>
    <d v="2023-05-27T00:00:00"/>
    <n v="185"/>
    <n v="5"/>
    <n v="2023"/>
    <s v="Saturday"/>
    <s v="1 to 2 hours"/>
    <n v="5"/>
  </r>
  <r>
    <s v="Call_7778"/>
    <s v="C0003"/>
    <n v="55"/>
    <x v="2"/>
    <d v="2023-05-28T00:00:00"/>
    <n v="145"/>
    <n v="4.5"/>
    <n v="2023"/>
    <s v="Sunday"/>
    <s v="30 to 60 mins"/>
    <n v="5"/>
  </r>
  <r>
    <s v="Call_7779"/>
    <s v="C0013"/>
    <n v="40"/>
    <x v="0"/>
    <d v="2023-05-28T00:00:00"/>
    <n v="116"/>
    <n v="2.6"/>
    <n v="2023"/>
    <s v="Sunday"/>
    <s v="30 to 60 mins"/>
    <n v="3"/>
  </r>
  <r>
    <s v="Call_7780"/>
    <s v="C0010"/>
    <n v="122"/>
    <x v="4"/>
    <d v="2023-05-28T00:00:00"/>
    <n v="45"/>
    <n v="4.2"/>
    <n v="2023"/>
    <s v="Sunday"/>
    <s v="More than 2 hours"/>
    <n v="4"/>
  </r>
  <r>
    <s v="Call_7781"/>
    <s v="C0011"/>
    <n v="98"/>
    <x v="3"/>
    <d v="2023-05-29T00:00:00"/>
    <n v="35"/>
    <n v="4.5"/>
    <n v="2023"/>
    <s v="Monday"/>
    <s v="1 to 2 hours"/>
    <n v="5"/>
  </r>
  <r>
    <s v="Call_7782"/>
    <s v="C0009"/>
    <n v="110"/>
    <x v="0"/>
    <d v="2023-05-29T00:00:00"/>
    <n v="100"/>
    <n v="4.4000000000000004"/>
    <n v="2023"/>
    <s v="Monday"/>
    <s v="1 to 2 hours"/>
    <n v="4"/>
  </r>
  <r>
    <s v="Call_7783"/>
    <s v="C0009"/>
    <n v="62"/>
    <x v="2"/>
    <d v="2023-05-30T00:00:00"/>
    <n v="125"/>
    <n v="3.5"/>
    <n v="2023"/>
    <s v="Tuesday"/>
    <s v="1 to 2 hours"/>
    <n v="4"/>
  </r>
  <r>
    <s v="Call_7784"/>
    <s v="C0010"/>
    <n v="134"/>
    <x v="4"/>
    <d v="2023-05-30T00:00:00"/>
    <n v="120"/>
    <n v="3"/>
    <n v="2023"/>
    <s v="Tuesday"/>
    <s v="More than 2 hours"/>
    <n v="3"/>
  </r>
  <r>
    <s v="Call_7785"/>
    <s v="C0015"/>
    <n v="94"/>
    <x v="1"/>
    <d v="2023-05-30T00:00:00"/>
    <n v="180"/>
    <n v="4.7"/>
    <n v="2023"/>
    <s v="Tuesday"/>
    <s v="1 to 2 hours"/>
    <n v="5"/>
  </r>
  <r>
    <s v="Call_7786"/>
    <s v="C0007"/>
    <n v="63"/>
    <x v="0"/>
    <d v="2023-05-30T00:00:00"/>
    <n v="44"/>
    <n v="3"/>
    <n v="2023"/>
    <s v="Tuesday"/>
    <s v="1 to 2 hours"/>
    <n v="3"/>
  </r>
  <r>
    <s v="Call_7787"/>
    <s v="C0006"/>
    <n v="95"/>
    <x v="4"/>
    <d v="2023-05-30T00:00:00"/>
    <n v="86"/>
    <n v="3.6"/>
    <n v="2023"/>
    <s v="Tuesday"/>
    <s v="1 to 2 hours"/>
    <n v="4"/>
  </r>
  <r>
    <s v="Call_7788"/>
    <s v="C0010"/>
    <n v="106"/>
    <x v="4"/>
    <d v="2023-05-31T00:00:00"/>
    <n v="120"/>
    <n v="4.0999999999999996"/>
    <n v="2023"/>
    <s v="Wednesday"/>
    <s v="1 to 2 hours"/>
    <n v="4"/>
  </r>
  <r>
    <s v="Call_7789"/>
    <s v="C0014"/>
    <n v="94"/>
    <x v="1"/>
    <d v="2023-05-31T00:00:00"/>
    <n v="100"/>
    <n v="3.7"/>
    <n v="2023"/>
    <s v="Wednesday"/>
    <s v="1 to 2 hours"/>
    <n v="4"/>
  </r>
  <r>
    <s v="Call_7790"/>
    <s v="C0014"/>
    <n v="51"/>
    <x v="1"/>
    <d v="2023-06-01T00:00:00"/>
    <n v="108"/>
    <n v="4.5"/>
    <n v="2023"/>
    <s v="Thursday"/>
    <s v="30 to 60 mins"/>
    <n v="5"/>
  </r>
  <r>
    <s v="Call_7791"/>
    <s v="C0008"/>
    <n v="39"/>
    <x v="1"/>
    <d v="2023-06-01T00:00:00"/>
    <n v="46"/>
    <n v="4.5999999999999996"/>
    <n v="2023"/>
    <s v="Thursday"/>
    <s v="30 to 60 mins"/>
    <n v="5"/>
  </r>
  <r>
    <s v="Call_7792"/>
    <s v="C0013"/>
    <n v="111"/>
    <x v="4"/>
    <d v="2023-06-01T00:00:00"/>
    <n v="210"/>
    <n v="4.3"/>
    <n v="2023"/>
    <s v="Thursday"/>
    <s v="1 to 2 hours"/>
    <n v="4"/>
  </r>
  <r>
    <s v="Call_7793"/>
    <s v="C0012"/>
    <n v="141"/>
    <x v="2"/>
    <d v="2023-06-03T00:00:00"/>
    <n v="54"/>
    <n v="4.8"/>
    <n v="2023"/>
    <s v="Saturday"/>
    <s v="More than 2 hours"/>
    <n v="5"/>
  </r>
  <r>
    <s v="Call_7794"/>
    <s v="C0007"/>
    <n v="147"/>
    <x v="4"/>
    <d v="2023-06-03T00:00:00"/>
    <n v="115"/>
    <n v="4.7"/>
    <n v="2023"/>
    <s v="Saturday"/>
    <s v="More than 2 hours"/>
    <n v="5"/>
  </r>
  <r>
    <s v="Call_7795"/>
    <s v="C0015"/>
    <n v="49"/>
    <x v="1"/>
    <d v="2023-06-04T00:00:00"/>
    <n v="100"/>
    <n v="2.2000000000000002"/>
    <n v="2023"/>
    <s v="Sunday"/>
    <s v="30 to 60 mins"/>
    <n v="2"/>
  </r>
  <r>
    <s v="Call_7796"/>
    <s v="C0005"/>
    <n v="75"/>
    <x v="4"/>
    <d v="2023-06-04T00:00:00"/>
    <n v="38"/>
    <n v="4.4000000000000004"/>
    <n v="2023"/>
    <s v="Sunday"/>
    <s v="1 to 2 hours"/>
    <n v="4"/>
  </r>
  <r>
    <s v="Call_7797"/>
    <s v="C0012"/>
    <n v="48"/>
    <x v="2"/>
    <d v="2023-06-05T00:00:00"/>
    <n v="120"/>
    <n v="4.0999999999999996"/>
    <n v="2023"/>
    <s v="Monday"/>
    <s v="30 to 60 mins"/>
    <n v="4"/>
  </r>
  <r>
    <s v="Call_7798"/>
    <s v="C0009"/>
    <n v="48"/>
    <x v="2"/>
    <d v="2023-06-05T00:00:00"/>
    <n v="120"/>
    <n v="4.0999999999999996"/>
    <n v="2023"/>
    <s v="Monday"/>
    <s v="30 to 60 mins"/>
    <n v="4"/>
  </r>
  <r>
    <s v="Call_7799"/>
    <s v="C0004"/>
    <n v="138"/>
    <x v="1"/>
    <d v="2023-06-05T00:00:00"/>
    <n v="29"/>
    <n v="4.4000000000000004"/>
    <n v="2023"/>
    <s v="Monday"/>
    <s v="More than 2 hours"/>
    <n v="4"/>
  </r>
  <r>
    <s v="Call_7800"/>
    <s v="C0006"/>
    <n v="144"/>
    <x v="1"/>
    <d v="2023-06-06T00:00:00"/>
    <n v="25"/>
    <n v="3.7"/>
    <n v="2023"/>
    <s v="Tuesday"/>
    <s v="More than 2 hours"/>
    <n v="4"/>
  </r>
  <r>
    <s v="Call_7801"/>
    <s v="C0001"/>
    <n v="119"/>
    <x v="4"/>
    <d v="2023-06-07T00:00:00"/>
    <n v="116"/>
    <n v="3.8"/>
    <n v="2023"/>
    <s v="Wednesday"/>
    <s v="1 to 2 hours"/>
    <n v="4"/>
  </r>
  <r>
    <s v="Call_7802"/>
    <s v="C0004"/>
    <n v="101"/>
    <x v="2"/>
    <d v="2023-06-08T00:00:00"/>
    <n v="132"/>
    <n v="4.3"/>
    <n v="2023"/>
    <s v="Thursday"/>
    <s v="1 to 2 hours"/>
    <n v="4"/>
  </r>
  <r>
    <s v="Call_7803"/>
    <s v="C0006"/>
    <n v="59"/>
    <x v="4"/>
    <d v="2023-06-09T00:00:00"/>
    <n v="90"/>
    <n v="3.5"/>
    <n v="2023"/>
    <s v="Friday"/>
    <s v="30 to 60 mins"/>
    <n v="4"/>
  </r>
  <r>
    <s v="Call_7804"/>
    <s v="C0013"/>
    <n v="125"/>
    <x v="0"/>
    <d v="2023-06-09T00:00:00"/>
    <n v="87"/>
    <n v="4.0999999999999996"/>
    <n v="2023"/>
    <s v="Friday"/>
    <s v="More than 2 hours"/>
    <n v="4"/>
  </r>
  <r>
    <s v="Call_7805"/>
    <s v="C0010"/>
    <n v="147"/>
    <x v="4"/>
    <d v="2023-06-09T00:00:00"/>
    <n v="140"/>
    <n v="4.2"/>
    <n v="2023"/>
    <s v="Friday"/>
    <s v="More than 2 hours"/>
    <n v="4"/>
  </r>
  <r>
    <s v="Call_7806"/>
    <s v="C0002"/>
    <n v="76"/>
    <x v="4"/>
    <d v="2023-06-09T00:00:00"/>
    <n v="164"/>
    <n v="4.5"/>
    <n v="2023"/>
    <s v="Friday"/>
    <s v="1 to 2 hours"/>
    <n v="5"/>
  </r>
  <r>
    <s v="Call_7807"/>
    <s v="C0007"/>
    <n v="99"/>
    <x v="2"/>
    <d v="2023-06-10T00:00:00"/>
    <n v="180"/>
    <n v="3.8"/>
    <n v="2023"/>
    <s v="Saturday"/>
    <s v="1 to 2 hours"/>
    <n v="4"/>
  </r>
  <r>
    <s v="Call_7808"/>
    <s v="C0008"/>
    <n v="111"/>
    <x v="3"/>
    <d v="2023-06-11T00:00:00"/>
    <n v="22"/>
    <n v="4.0999999999999996"/>
    <n v="2023"/>
    <s v="Sunday"/>
    <s v="1 to 2 hours"/>
    <n v="4"/>
  </r>
  <r>
    <s v="Call_7809"/>
    <s v="C0011"/>
    <n v="147"/>
    <x v="0"/>
    <d v="2023-06-11T00:00:00"/>
    <n v="82"/>
    <n v="4.4000000000000004"/>
    <n v="2023"/>
    <s v="Sunday"/>
    <s v="More than 2 hours"/>
    <n v="4"/>
  </r>
  <r>
    <s v="Call_7810"/>
    <s v="C0003"/>
    <n v="141"/>
    <x v="2"/>
    <d v="2023-06-11T00:00:00"/>
    <n v="100"/>
    <n v="4.5999999999999996"/>
    <n v="2023"/>
    <s v="Sunday"/>
    <s v="More than 2 hours"/>
    <n v="5"/>
  </r>
  <r>
    <s v="Call_7811"/>
    <s v="C0002"/>
    <n v="71"/>
    <x v="4"/>
    <d v="2023-06-12T00:00:00"/>
    <n v="52"/>
    <n v="3.4"/>
    <n v="2023"/>
    <s v="Monday"/>
    <s v="1 to 2 hours"/>
    <n v="3"/>
  </r>
  <r>
    <s v="Call_7812"/>
    <s v="C0002"/>
    <n v="121"/>
    <x v="0"/>
    <d v="2023-06-13T00:00:00"/>
    <n v="84"/>
    <n v="4.5999999999999996"/>
    <n v="2023"/>
    <s v="Tuesday"/>
    <s v="More than 2 hours"/>
    <n v="5"/>
  </r>
  <r>
    <s v="Call_7813"/>
    <s v="C0002"/>
    <n v="60"/>
    <x v="0"/>
    <d v="2023-06-13T00:00:00"/>
    <n v="37"/>
    <n v="3.9"/>
    <n v="2023"/>
    <s v="Tuesday"/>
    <s v="30 to 60 mins"/>
    <n v="4"/>
  </r>
  <r>
    <s v="Call_7814"/>
    <s v="C0015"/>
    <n v="158"/>
    <x v="2"/>
    <d v="2023-06-14T00:00:00"/>
    <n v="190"/>
    <n v="4"/>
    <n v="2023"/>
    <s v="Wednesday"/>
    <s v="More than 2 hours"/>
    <n v="4"/>
  </r>
  <r>
    <s v="Call_7815"/>
    <s v="C0010"/>
    <n v="159"/>
    <x v="1"/>
    <d v="2023-06-14T00:00:00"/>
    <n v="66"/>
    <n v="3.4"/>
    <n v="2023"/>
    <s v="Wednesday"/>
    <s v="More than 2 hours"/>
    <n v="3"/>
  </r>
  <r>
    <s v="Call_7816"/>
    <s v="C0004"/>
    <n v="70"/>
    <x v="4"/>
    <d v="2023-06-15T00:00:00"/>
    <n v="116"/>
    <n v="3.2"/>
    <n v="2023"/>
    <s v="Thursday"/>
    <s v="1 to 2 hours"/>
    <n v="3"/>
  </r>
  <r>
    <s v="Call_7817"/>
    <s v="C0012"/>
    <n v="78"/>
    <x v="3"/>
    <d v="2023-06-15T00:00:00"/>
    <n v="28"/>
    <n v="3.9"/>
    <n v="2023"/>
    <s v="Thursday"/>
    <s v="1 to 2 hours"/>
    <n v="4"/>
  </r>
  <r>
    <s v="Call_7818"/>
    <s v="C0011"/>
    <n v="103"/>
    <x v="4"/>
    <d v="2023-06-15T00:00:00"/>
    <n v="120"/>
    <n v="5"/>
    <n v="2023"/>
    <s v="Thursday"/>
    <s v="1 to 2 hours"/>
    <n v="5"/>
  </r>
  <r>
    <s v="Call_7819"/>
    <s v="C0005"/>
    <n v="108"/>
    <x v="2"/>
    <d v="2023-06-15T00:00:00"/>
    <n v="56"/>
    <n v="3.5"/>
    <n v="2023"/>
    <s v="Thursday"/>
    <s v="1 to 2 hours"/>
    <n v="4"/>
  </r>
  <r>
    <s v="Call_7820"/>
    <s v="C0005"/>
    <n v="44"/>
    <x v="0"/>
    <d v="2023-06-15T00:00:00"/>
    <n v="170"/>
    <n v="3.8"/>
    <n v="2023"/>
    <s v="Thursday"/>
    <s v="30 to 60 mins"/>
    <n v="4"/>
  </r>
  <r>
    <s v="Call_7821"/>
    <s v="C0012"/>
    <n v="127"/>
    <x v="2"/>
    <d v="2023-06-16T00:00:00"/>
    <n v="200"/>
    <n v="4.8"/>
    <n v="2023"/>
    <s v="Friday"/>
    <s v="More than 2 hours"/>
    <n v="5"/>
  </r>
  <r>
    <s v="Call_7822"/>
    <s v="C0011"/>
    <n v="132"/>
    <x v="4"/>
    <d v="2023-06-17T00:00:00"/>
    <n v="50"/>
    <n v="4.2"/>
    <n v="2023"/>
    <s v="Saturday"/>
    <s v="More than 2 hours"/>
    <n v="4"/>
  </r>
  <r>
    <s v="Call_7823"/>
    <s v="C0003"/>
    <n v="106"/>
    <x v="3"/>
    <d v="2023-06-17T00:00:00"/>
    <n v="112"/>
    <n v="3.7"/>
    <n v="2023"/>
    <s v="Saturday"/>
    <s v="1 to 2 hours"/>
    <n v="4"/>
  </r>
  <r>
    <s v="Call_7824"/>
    <s v="C0008"/>
    <n v="107"/>
    <x v="4"/>
    <d v="2023-06-18T00:00:00"/>
    <n v="39"/>
    <n v="4.8"/>
    <n v="2023"/>
    <s v="Sunday"/>
    <s v="1 to 2 hours"/>
    <n v="5"/>
  </r>
  <r>
    <s v="Call_7825"/>
    <s v="C0010"/>
    <n v="85"/>
    <x v="3"/>
    <d v="2023-06-18T00:00:00"/>
    <n v="38"/>
    <n v="4.8"/>
    <n v="2023"/>
    <s v="Sunday"/>
    <s v="1 to 2 hours"/>
    <n v="5"/>
  </r>
  <r>
    <s v="Call_7826"/>
    <s v="C0007"/>
    <n v="49"/>
    <x v="4"/>
    <d v="2023-06-19T00:00:00"/>
    <n v="84"/>
    <n v="2.9"/>
    <n v="2023"/>
    <s v="Monday"/>
    <s v="30 to 60 mins"/>
    <n v="3"/>
  </r>
  <r>
    <s v="Call_7827"/>
    <s v="C0002"/>
    <n v="117"/>
    <x v="2"/>
    <d v="2023-06-20T00:00:00"/>
    <n v="82"/>
    <n v="3.5"/>
    <n v="2023"/>
    <s v="Tuesday"/>
    <s v="1 to 2 hours"/>
    <n v="4"/>
  </r>
  <r>
    <s v="Call_7828"/>
    <s v="C0008"/>
    <n v="136"/>
    <x v="3"/>
    <d v="2023-06-20T00:00:00"/>
    <n v="37"/>
    <n v="0.9"/>
    <n v="2023"/>
    <s v="Tuesday"/>
    <s v="More than 2 hours"/>
    <n v="1"/>
  </r>
  <r>
    <s v="Call_7829"/>
    <s v="C0005"/>
    <n v="130"/>
    <x v="1"/>
    <d v="2023-06-21T00:00:00"/>
    <n v="87"/>
    <n v="3.4"/>
    <n v="2023"/>
    <s v="Wednesday"/>
    <s v="More than 2 hours"/>
    <n v="3"/>
  </r>
  <r>
    <s v="Call_7830"/>
    <s v="C0005"/>
    <n v="73"/>
    <x v="1"/>
    <d v="2023-06-21T00:00:00"/>
    <n v="75"/>
    <n v="2.7"/>
    <n v="2023"/>
    <s v="Wednesday"/>
    <s v="1 to 2 hours"/>
    <n v="3"/>
  </r>
  <r>
    <s v="Call_7831"/>
    <s v="C0007"/>
    <n v="80"/>
    <x v="4"/>
    <d v="2023-06-21T00:00:00"/>
    <n v="32"/>
    <n v="4.7"/>
    <n v="2023"/>
    <s v="Wednesday"/>
    <s v="1 to 2 hours"/>
    <n v="5"/>
  </r>
  <r>
    <s v="Call_7832"/>
    <s v="C0001"/>
    <n v="44"/>
    <x v="2"/>
    <d v="2023-06-21T00:00:00"/>
    <n v="33"/>
    <n v="3"/>
    <n v="2023"/>
    <s v="Wednesday"/>
    <s v="30 to 60 mins"/>
    <n v="3"/>
  </r>
  <r>
    <s v="Call_7833"/>
    <s v="C0001"/>
    <n v="102"/>
    <x v="0"/>
    <d v="2023-06-21T00:00:00"/>
    <n v="76"/>
    <n v="4.2"/>
    <n v="2023"/>
    <s v="Wednesday"/>
    <s v="1 to 2 hours"/>
    <n v="4"/>
  </r>
  <r>
    <s v="Call_7834"/>
    <s v="C0015"/>
    <n v="74"/>
    <x v="0"/>
    <d v="2023-06-21T00:00:00"/>
    <n v="117"/>
    <n v="4.8"/>
    <n v="2023"/>
    <s v="Wednesday"/>
    <s v="1 to 2 hours"/>
    <n v="5"/>
  </r>
  <r>
    <s v="Call_7835"/>
    <s v="C0007"/>
    <n v="52"/>
    <x v="2"/>
    <d v="2023-06-23T00:00:00"/>
    <n v="70"/>
    <n v="4.0999999999999996"/>
    <n v="2023"/>
    <s v="Friday"/>
    <s v="30 to 60 mins"/>
    <n v="4"/>
  </r>
  <r>
    <s v="Call_7836"/>
    <s v="C0007"/>
    <n v="74"/>
    <x v="1"/>
    <d v="2023-06-23T00:00:00"/>
    <n v="37"/>
    <n v="2.7"/>
    <n v="2023"/>
    <s v="Friday"/>
    <s v="1 to 2 hours"/>
    <n v="3"/>
  </r>
  <r>
    <s v="Call_7837"/>
    <s v="C0005"/>
    <n v="96"/>
    <x v="0"/>
    <d v="2023-06-23T00:00:00"/>
    <n v="46"/>
    <n v="2.9"/>
    <n v="2023"/>
    <s v="Friday"/>
    <s v="1 to 2 hours"/>
    <n v="3"/>
  </r>
  <r>
    <s v="Call_7838"/>
    <s v="C0013"/>
    <n v="104"/>
    <x v="4"/>
    <d v="2023-06-23T00:00:00"/>
    <n v="136"/>
    <n v="5"/>
    <n v="2023"/>
    <s v="Friday"/>
    <s v="1 to 2 hours"/>
    <n v="5"/>
  </r>
  <r>
    <s v="Call_7839"/>
    <s v="C0005"/>
    <n v="123"/>
    <x v="0"/>
    <d v="2023-06-24T00:00:00"/>
    <n v="44"/>
    <n v="4.5999999999999996"/>
    <n v="2023"/>
    <s v="Saturday"/>
    <s v="More than 2 hours"/>
    <n v="5"/>
  </r>
  <r>
    <s v="Call_7840"/>
    <s v="C0009"/>
    <n v="100"/>
    <x v="3"/>
    <d v="2023-06-24T00:00:00"/>
    <n v="69"/>
    <n v="3"/>
    <n v="2023"/>
    <s v="Saturday"/>
    <s v="1 to 2 hours"/>
    <n v="3"/>
  </r>
  <r>
    <s v="Call_7841"/>
    <s v="C0013"/>
    <n v="35"/>
    <x v="2"/>
    <d v="2023-06-25T00:00:00"/>
    <n v="86"/>
    <n v="4.5999999999999996"/>
    <n v="2023"/>
    <s v="Sunday"/>
    <s v="30 to 60 mins"/>
    <n v="5"/>
  </r>
  <r>
    <s v="Call_7842"/>
    <s v="C0007"/>
    <n v="123"/>
    <x v="4"/>
    <d v="2023-06-25T00:00:00"/>
    <n v="68"/>
    <n v="4.5"/>
    <n v="2023"/>
    <s v="Sunday"/>
    <s v="More than 2 hours"/>
    <n v="5"/>
  </r>
  <r>
    <s v="Call_7843"/>
    <s v="C0002"/>
    <n v="133"/>
    <x v="2"/>
    <d v="2023-06-26T00:00:00"/>
    <n v="21"/>
    <n v="3.7"/>
    <n v="2023"/>
    <s v="Monday"/>
    <s v="More than 2 hours"/>
    <n v="4"/>
  </r>
  <r>
    <s v="Call_7844"/>
    <s v="C0005"/>
    <n v="126"/>
    <x v="1"/>
    <d v="2023-06-26T00:00:00"/>
    <n v="190"/>
    <n v="2.4"/>
    <n v="2023"/>
    <s v="Monday"/>
    <s v="More than 2 hours"/>
    <n v="2"/>
  </r>
  <r>
    <s v="Call_7845"/>
    <s v="C0007"/>
    <n v="39"/>
    <x v="0"/>
    <d v="2023-06-26T00:00:00"/>
    <n v="176"/>
    <n v="4.3"/>
    <n v="2023"/>
    <s v="Monday"/>
    <s v="30 to 60 mins"/>
    <n v="4"/>
  </r>
  <r>
    <s v="Call_7846"/>
    <s v="C0015"/>
    <n v="31"/>
    <x v="4"/>
    <d v="2023-06-26T00:00:00"/>
    <n v="172"/>
    <n v="3.9"/>
    <n v="2023"/>
    <s v="Monday"/>
    <s v="30 to 60 mins"/>
    <n v="4"/>
  </r>
  <r>
    <s v="Call_7847"/>
    <s v="C0011"/>
    <n v="25"/>
    <x v="2"/>
    <d v="2023-06-26T00:00:00"/>
    <n v="84"/>
    <n v="4.5"/>
    <n v="2023"/>
    <s v="Monday"/>
    <s v="10 to 30 mins"/>
    <n v="5"/>
  </r>
  <r>
    <s v="Call_7848"/>
    <s v="C0004"/>
    <n v="132"/>
    <x v="3"/>
    <d v="2023-06-27T00:00:00"/>
    <n v="42"/>
    <n v="5"/>
    <n v="2023"/>
    <s v="Tuesday"/>
    <s v="More than 2 hours"/>
    <n v="5"/>
  </r>
  <r>
    <s v="Call_7849"/>
    <s v="C0013"/>
    <n v="63"/>
    <x v="1"/>
    <d v="2023-06-27T00:00:00"/>
    <n v="70"/>
    <n v="1.6"/>
    <n v="2023"/>
    <s v="Tuesday"/>
    <s v="1 to 2 hours"/>
    <n v="2"/>
  </r>
  <r>
    <s v="Call_7850"/>
    <s v="C0009"/>
    <n v="135"/>
    <x v="3"/>
    <d v="2023-06-27T00:00:00"/>
    <n v="60"/>
    <n v="4.3"/>
    <n v="2023"/>
    <s v="Tuesday"/>
    <s v="More than 2 hours"/>
    <n v="4"/>
  </r>
  <r>
    <s v="Call_7851"/>
    <s v="C0010"/>
    <n v="101"/>
    <x v="1"/>
    <d v="2023-06-27T00:00:00"/>
    <n v="84"/>
    <n v="3.5"/>
    <n v="2023"/>
    <s v="Tuesday"/>
    <s v="1 to 2 hours"/>
    <n v="4"/>
  </r>
  <r>
    <s v="Call_7852"/>
    <s v="C0002"/>
    <n v="80"/>
    <x v="0"/>
    <d v="2023-06-28T00:00:00"/>
    <n v="68"/>
    <n v="3.1"/>
    <n v="2023"/>
    <s v="Wednesday"/>
    <s v="1 to 2 hours"/>
    <n v="3"/>
  </r>
  <r>
    <s v="Call_7853"/>
    <s v="C0001"/>
    <n v="28"/>
    <x v="0"/>
    <d v="2023-06-28T00:00:00"/>
    <n v="44"/>
    <n v="2.9"/>
    <n v="2023"/>
    <s v="Wednesday"/>
    <s v="10 to 30 mins"/>
    <n v="3"/>
  </r>
  <r>
    <s v="Call_7854"/>
    <s v="C0010"/>
    <n v="102"/>
    <x v="3"/>
    <d v="2023-06-29T00:00:00"/>
    <n v="99"/>
    <n v="3.2"/>
    <n v="2023"/>
    <s v="Thursday"/>
    <s v="1 to 2 hours"/>
    <n v="3"/>
  </r>
  <r>
    <s v="Call_7855"/>
    <s v="C0013"/>
    <n v="60"/>
    <x v="3"/>
    <d v="2023-06-30T00:00:00"/>
    <n v="66"/>
    <n v="3.2"/>
    <n v="2023"/>
    <s v="Friday"/>
    <s v="30 to 60 mins"/>
    <n v="3"/>
  </r>
  <r>
    <s v="Call_7856"/>
    <s v="C0014"/>
    <n v="103"/>
    <x v="3"/>
    <d v="2023-06-30T00:00:00"/>
    <n v="102"/>
    <n v="4.5"/>
    <n v="2023"/>
    <s v="Friday"/>
    <s v="1 to 2 hours"/>
    <n v="5"/>
  </r>
  <r>
    <s v="Call_7857"/>
    <s v="C0002"/>
    <n v="90"/>
    <x v="0"/>
    <d v="2023-07-01T00:00:00"/>
    <n v="129"/>
    <n v="3.9"/>
    <n v="2024"/>
    <s v="Saturday"/>
    <s v="1 to 2 hours"/>
    <n v="4"/>
  </r>
  <r>
    <s v="Call_7858"/>
    <s v="C0012"/>
    <n v="88"/>
    <x v="3"/>
    <d v="2023-07-01T00:00:00"/>
    <n v="80"/>
    <n v="4.2"/>
    <n v="2024"/>
    <s v="Saturday"/>
    <s v="1 to 2 hours"/>
    <n v="4"/>
  </r>
  <r>
    <s v="Call_7859"/>
    <s v="C0014"/>
    <n v="37"/>
    <x v="3"/>
    <d v="2023-07-01T00:00:00"/>
    <n v="54"/>
    <n v="1.8"/>
    <n v="2024"/>
    <s v="Saturday"/>
    <s v="30 to 60 mins"/>
    <n v="2"/>
  </r>
  <r>
    <s v="Call_7860"/>
    <s v="C0001"/>
    <n v="142"/>
    <x v="0"/>
    <d v="2023-07-01T00:00:00"/>
    <n v="116"/>
    <n v="4.2"/>
    <n v="2024"/>
    <s v="Saturday"/>
    <s v="More than 2 hours"/>
    <n v="4"/>
  </r>
  <r>
    <s v="Call_7861"/>
    <s v="C0001"/>
    <n v="153"/>
    <x v="2"/>
    <d v="2023-07-01T00:00:00"/>
    <n v="102"/>
    <n v="3.1"/>
    <n v="2024"/>
    <s v="Saturday"/>
    <s v="More than 2 hours"/>
    <n v="3"/>
  </r>
  <r>
    <s v="Call_7862"/>
    <s v="C0006"/>
    <n v="128"/>
    <x v="1"/>
    <d v="2023-07-01T00:00:00"/>
    <n v="140"/>
    <n v="4.3"/>
    <n v="2024"/>
    <s v="Saturday"/>
    <s v="More than 2 hours"/>
    <n v="4"/>
  </r>
  <r>
    <s v="Call_7863"/>
    <s v="C0013"/>
    <n v="110"/>
    <x v="1"/>
    <d v="2023-07-02T00:00:00"/>
    <n v="104"/>
    <n v="4.4000000000000004"/>
    <n v="2024"/>
    <s v="Sunday"/>
    <s v="1 to 2 hours"/>
    <n v="4"/>
  </r>
  <r>
    <s v="Call_7864"/>
    <s v="C0006"/>
    <n v="139"/>
    <x v="3"/>
    <d v="2023-07-02T00:00:00"/>
    <n v="81"/>
    <n v="4.4000000000000004"/>
    <n v="2024"/>
    <s v="Sunday"/>
    <s v="More than 2 hours"/>
    <n v="4"/>
  </r>
  <r>
    <s v="Call_7865"/>
    <s v="C0010"/>
    <n v="109"/>
    <x v="4"/>
    <d v="2023-07-04T00:00:00"/>
    <n v="140"/>
    <n v="2.4"/>
    <n v="2024"/>
    <s v="Tuesday"/>
    <s v="1 to 2 hours"/>
    <n v="2"/>
  </r>
  <r>
    <s v="Call_7866"/>
    <s v="C0004"/>
    <n v="57"/>
    <x v="0"/>
    <d v="2023-07-05T00:00:00"/>
    <n v="120"/>
    <n v="3.5"/>
    <n v="2024"/>
    <s v="Wednesday"/>
    <s v="30 to 60 mins"/>
    <n v="4"/>
  </r>
  <r>
    <s v="Call_7867"/>
    <s v="C0010"/>
    <n v="68"/>
    <x v="3"/>
    <d v="2023-07-05T00:00:00"/>
    <n v="41"/>
    <n v="3.1"/>
    <n v="2024"/>
    <s v="Wednesday"/>
    <s v="1 to 2 hours"/>
    <n v="3"/>
  </r>
  <r>
    <s v="Call_7868"/>
    <s v="C0011"/>
    <n v="128"/>
    <x v="3"/>
    <d v="2023-07-05T00:00:00"/>
    <n v="116"/>
    <n v="2.2999999999999998"/>
    <n v="2024"/>
    <s v="Wednesday"/>
    <s v="More than 2 hours"/>
    <n v="2"/>
  </r>
  <r>
    <s v="Call_7869"/>
    <s v="C0003"/>
    <n v="102"/>
    <x v="0"/>
    <d v="2023-07-06T00:00:00"/>
    <n v="70"/>
    <n v="2.8"/>
    <n v="2024"/>
    <s v="Thursday"/>
    <s v="1 to 2 hours"/>
    <n v="3"/>
  </r>
  <r>
    <s v="Call_7870"/>
    <s v="C0006"/>
    <n v="52"/>
    <x v="2"/>
    <d v="2023-07-06T00:00:00"/>
    <n v="42"/>
    <n v="4.5"/>
    <n v="2024"/>
    <s v="Thursday"/>
    <s v="30 to 60 mins"/>
    <n v="5"/>
  </r>
  <r>
    <s v="Call_7871"/>
    <s v="C0011"/>
    <n v="55"/>
    <x v="1"/>
    <d v="2023-07-07T00:00:00"/>
    <n v="112"/>
    <n v="4.5"/>
    <n v="2024"/>
    <s v="Friday"/>
    <s v="30 to 60 mins"/>
    <n v="5"/>
  </r>
  <r>
    <s v="Call_7872"/>
    <s v="C0014"/>
    <n v="107"/>
    <x v="3"/>
    <d v="2023-07-07T00:00:00"/>
    <n v="20"/>
    <n v="4.5"/>
    <n v="2024"/>
    <s v="Friday"/>
    <s v="1 to 2 hours"/>
    <n v="5"/>
  </r>
  <r>
    <s v="Call_7873"/>
    <s v="C0002"/>
    <n v="88"/>
    <x v="2"/>
    <d v="2023-07-08T00:00:00"/>
    <n v="110"/>
    <n v="4.8"/>
    <n v="2024"/>
    <s v="Saturday"/>
    <s v="1 to 2 hours"/>
    <n v="5"/>
  </r>
  <r>
    <s v="Call_7874"/>
    <s v="C0007"/>
    <n v="49"/>
    <x v="2"/>
    <d v="2023-07-08T00:00:00"/>
    <n v="39"/>
    <n v="4.5999999999999996"/>
    <n v="2024"/>
    <s v="Saturday"/>
    <s v="30 to 60 mins"/>
    <n v="5"/>
  </r>
  <r>
    <s v="Call_7875"/>
    <s v="C0002"/>
    <n v="72"/>
    <x v="0"/>
    <d v="2023-07-08T00:00:00"/>
    <n v="76"/>
    <n v="4.5"/>
    <n v="2024"/>
    <s v="Saturday"/>
    <s v="1 to 2 hours"/>
    <n v="5"/>
  </r>
  <r>
    <s v="Call_7876"/>
    <s v="C0004"/>
    <n v="50"/>
    <x v="0"/>
    <d v="2023-07-08T00:00:00"/>
    <n v="40"/>
    <n v="5"/>
    <n v="2024"/>
    <s v="Saturday"/>
    <s v="30 to 60 mins"/>
    <n v="5"/>
  </r>
  <r>
    <s v="Call_7877"/>
    <s v="C0002"/>
    <n v="52"/>
    <x v="3"/>
    <d v="2023-07-08T00:00:00"/>
    <n v="42"/>
    <n v="4.8"/>
    <n v="2024"/>
    <s v="Saturday"/>
    <s v="30 to 60 mins"/>
    <n v="5"/>
  </r>
  <r>
    <s v="Call_7878"/>
    <s v="C0005"/>
    <n v="85"/>
    <x v="4"/>
    <d v="2023-07-09T00:00:00"/>
    <n v="215"/>
    <n v="3.5"/>
    <n v="2024"/>
    <s v="Sunday"/>
    <s v="1 to 2 hours"/>
    <n v="4"/>
  </r>
  <r>
    <s v="Call_7879"/>
    <s v="C0009"/>
    <n v="98"/>
    <x v="4"/>
    <d v="2023-07-10T00:00:00"/>
    <n v="130"/>
    <n v="3.4"/>
    <n v="2024"/>
    <s v="Monday"/>
    <s v="1 to 2 hours"/>
    <n v="3"/>
  </r>
  <r>
    <s v="Call_7880"/>
    <s v="C0015"/>
    <n v="52"/>
    <x v="4"/>
    <d v="2023-07-10T00:00:00"/>
    <n v="190"/>
    <n v="3.3"/>
    <n v="2024"/>
    <s v="Monday"/>
    <s v="30 to 60 mins"/>
    <n v="3"/>
  </r>
  <r>
    <s v="Call_7881"/>
    <s v="C0011"/>
    <n v="154"/>
    <x v="2"/>
    <d v="2023-07-10T00:00:00"/>
    <n v="164"/>
    <n v="4.9000000000000004"/>
    <n v="2024"/>
    <s v="Monday"/>
    <s v="More than 2 hours"/>
    <n v="5"/>
  </r>
  <r>
    <s v="Call_7882"/>
    <s v="C0008"/>
    <n v="131"/>
    <x v="1"/>
    <d v="2023-07-11T00:00:00"/>
    <n v="76"/>
    <n v="4.5"/>
    <n v="2024"/>
    <s v="Tuesday"/>
    <s v="More than 2 hours"/>
    <n v="5"/>
  </r>
  <r>
    <s v="Call_7883"/>
    <s v="C0005"/>
    <n v="73"/>
    <x v="1"/>
    <d v="2023-07-12T00:00:00"/>
    <n v="87"/>
    <n v="4.8"/>
    <n v="2024"/>
    <s v="Wednesday"/>
    <s v="1 to 2 hours"/>
    <n v="5"/>
  </r>
  <r>
    <s v="Call_7884"/>
    <s v="C0013"/>
    <n v="45"/>
    <x v="4"/>
    <d v="2023-07-12T00:00:00"/>
    <n v="84"/>
    <n v="4.8"/>
    <n v="2024"/>
    <s v="Wednesday"/>
    <s v="30 to 60 mins"/>
    <n v="5"/>
  </r>
  <r>
    <s v="Call_7885"/>
    <s v="C0006"/>
    <n v="114"/>
    <x v="3"/>
    <d v="2023-07-12T00:00:00"/>
    <n v="114"/>
    <n v="3.9"/>
    <n v="2024"/>
    <s v="Wednesday"/>
    <s v="1 to 2 hours"/>
    <n v="4"/>
  </r>
  <r>
    <s v="Call_7886"/>
    <s v="C0009"/>
    <n v="69"/>
    <x v="1"/>
    <d v="2023-07-13T00:00:00"/>
    <n v="56"/>
    <n v="3.9"/>
    <n v="2024"/>
    <s v="Thursday"/>
    <s v="1 to 2 hours"/>
    <n v="4"/>
  </r>
  <r>
    <s v="Call_7887"/>
    <s v="C0008"/>
    <n v="33"/>
    <x v="2"/>
    <d v="2023-07-13T00:00:00"/>
    <n v="27"/>
    <n v="3.7"/>
    <n v="2024"/>
    <s v="Thursday"/>
    <s v="30 to 60 mins"/>
    <n v="4"/>
  </r>
  <r>
    <s v="Call_7888"/>
    <s v="C0004"/>
    <n v="31"/>
    <x v="0"/>
    <d v="2023-07-14T00:00:00"/>
    <n v="84"/>
    <n v="4.8"/>
    <n v="2024"/>
    <s v="Friday"/>
    <s v="30 to 60 mins"/>
    <n v="5"/>
  </r>
  <r>
    <s v="Call_7889"/>
    <s v="C0013"/>
    <n v="168"/>
    <x v="2"/>
    <d v="2023-07-14T00:00:00"/>
    <n v="72"/>
    <n v="3.5"/>
    <n v="2024"/>
    <s v="Friday"/>
    <s v="More than 2 hours"/>
    <n v="4"/>
  </r>
  <r>
    <s v="Call_7890"/>
    <s v="C0005"/>
    <n v="111"/>
    <x v="3"/>
    <d v="2023-07-15T00:00:00"/>
    <n v="126"/>
    <n v="4.2"/>
    <n v="2024"/>
    <s v="Saturday"/>
    <s v="1 to 2 hours"/>
    <n v="4"/>
  </r>
  <r>
    <s v="Call_7891"/>
    <s v="C0004"/>
    <n v="80"/>
    <x v="2"/>
    <d v="2023-07-16T00:00:00"/>
    <n v="88"/>
    <n v="4.9000000000000004"/>
    <n v="2024"/>
    <s v="Sunday"/>
    <s v="1 to 2 hours"/>
    <n v="5"/>
  </r>
  <r>
    <s v="Call_7892"/>
    <s v="C0003"/>
    <n v="37"/>
    <x v="2"/>
    <d v="2023-07-16T00:00:00"/>
    <n v="124"/>
    <n v="4.5999999999999996"/>
    <n v="2024"/>
    <s v="Sunday"/>
    <s v="30 to 60 mins"/>
    <n v="5"/>
  </r>
  <r>
    <s v="Call_7893"/>
    <s v="C0001"/>
    <n v="137"/>
    <x v="2"/>
    <d v="2023-07-17T00:00:00"/>
    <n v="84"/>
    <n v="2.6"/>
    <n v="2024"/>
    <s v="Monday"/>
    <s v="More than 2 hours"/>
    <n v="3"/>
  </r>
  <r>
    <s v="Call_7894"/>
    <s v="C0009"/>
    <n v="123"/>
    <x v="3"/>
    <d v="2023-07-17T00:00:00"/>
    <n v="80"/>
    <n v="2.7"/>
    <n v="2024"/>
    <s v="Monday"/>
    <s v="More than 2 hours"/>
    <n v="3"/>
  </r>
  <r>
    <s v="Call_7895"/>
    <s v="C0012"/>
    <n v="105"/>
    <x v="3"/>
    <d v="2023-07-18T00:00:00"/>
    <n v="176"/>
    <n v="4.7"/>
    <n v="2024"/>
    <s v="Tuesday"/>
    <s v="1 to 2 hours"/>
    <n v="5"/>
  </r>
  <r>
    <s v="Call_7896"/>
    <s v="C0003"/>
    <n v="76"/>
    <x v="4"/>
    <d v="2023-07-19T00:00:00"/>
    <n v="84"/>
    <n v="3.9"/>
    <n v="2024"/>
    <s v="Wednesday"/>
    <s v="1 to 2 hours"/>
    <n v="4"/>
  </r>
  <r>
    <s v="Call_7897"/>
    <s v="C0004"/>
    <n v="144"/>
    <x v="4"/>
    <d v="2023-07-19T00:00:00"/>
    <n v="164"/>
    <n v="2.8"/>
    <n v="2024"/>
    <s v="Wednesday"/>
    <s v="More than 2 hours"/>
    <n v="3"/>
  </r>
  <r>
    <s v="Call_7898"/>
    <s v="C0008"/>
    <n v="109"/>
    <x v="0"/>
    <d v="2023-07-19T00:00:00"/>
    <n v="132"/>
    <n v="3.1"/>
    <n v="2024"/>
    <s v="Wednesday"/>
    <s v="1 to 2 hours"/>
    <n v="3"/>
  </r>
  <r>
    <s v="Call_7899"/>
    <s v="C0009"/>
    <n v="172"/>
    <x v="2"/>
    <d v="2023-07-20T00:00:00"/>
    <n v="27"/>
    <n v="4.2"/>
    <n v="2024"/>
    <s v="Thursday"/>
    <s v="More than 2 hours"/>
    <n v="4"/>
  </r>
  <r>
    <s v="Call_7900"/>
    <s v="C0004"/>
    <n v="56"/>
    <x v="3"/>
    <d v="2023-07-20T00:00:00"/>
    <n v="27"/>
    <n v="4.3"/>
    <n v="2024"/>
    <s v="Thursday"/>
    <s v="30 to 60 mins"/>
    <n v="4"/>
  </r>
  <r>
    <s v="Call_7901"/>
    <s v="C0004"/>
    <n v="121"/>
    <x v="1"/>
    <d v="2023-07-20T00:00:00"/>
    <n v="20"/>
    <n v="2.7"/>
    <n v="2024"/>
    <s v="Thursday"/>
    <s v="More than 2 hours"/>
    <n v="3"/>
  </r>
  <r>
    <s v="Call_7902"/>
    <s v="C0009"/>
    <n v="41"/>
    <x v="3"/>
    <d v="2023-07-21T00:00:00"/>
    <n v="112"/>
    <n v="2.2999999999999998"/>
    <n v="2024"/>
    <s v="Friday"/>
    <s v="30 to 60 mins"/>
    <n v="2"/>
  </r>
  <r>
    <s v="Call_7903"/>
    <s v="C0014"/>
    <n v="60"/>
    <x v="2"/>
    <d v="2023-07-21T00:00:00"/>
    <n v="60"/>
    <n v="2.2999999999999998"/>
    <n v="2024"/>
    <s v="Friday"/>
    <s v="30 to 60 mins"/>
    <n v="2"/>
  </r>
  <r>
    <s v="Call_7904"/>
    <s v="C0014"/>
    <n v="144"/>
    <x v="2"/>
    <d v="2023-07-22T00:00:00"/>
    <n v="102"/>
    <n v="2.9"/>
    <n v="2024"/>
    <s v="Saturday"/>
    <s v="More than 2 hours"/>
    <n v="3"/>
  </r>
  <r>
    <s v="Call_7905"/>
    <s v="C0011"/>
    <n v="67"/>
    <x v="2"/>
    <d v="2023-07-22T00:00:00"/>
    <n v="38"/>
    <n v="4.2"/>
    <n v="2024"/>
    <s v="Saturday"/>
    <s v="1 to 2 hours"/>
    <n v="4"/>
  </r>
  <r>
    <s v="Call_7906"/>
    <s v="C0009"/>
    <n v="162"/>
    <x v="0"/>
    <d v="2023-07-22T00:00:00"/>
    <n v="82"/>
    <n v="4.5999999999999996"/>
    <n v="2024"/>
    <s v="Saturday"/>
    <s v="More than 2 hours"/>
    <n v="5"/>
  </r>
  <r>
    <s v="Call_7907"/>
    <s v="C0014"/>
    <n v="87"/>
    <x v="1"/>
    <d v="2023-07-25T00:00:00"/>
    <n v="125"/>
    <n v="4.5"/>
    <n v="2024"/>
    <s v="Tuesday"/>
    <s v="1 to 2 hours"/>
    <n v="5"/>
  </r>
  <r>
    <s v="Call_7908"/>
    <s v="C0015"/>
    <n v="10"/>
    <x v="4"/>
    <d v="2023-07-26T00:00:00"/>
    <n v="72"/>
    <n v="3.7"/>
    <n v="2024"/>
    <s v="Wednesday"/>
    <s v="Under 10 mins"/>
    <n v="4"/>
  </r>
  <r>
    <s v="Call_7909"/>
    <s v="C0004"/>
    <n v="138"/>
    <x v="4"/>
    <d v="2023-07-26T00:00:00"/>
    <n v="195"/>
    <n v="4.0999999999999996"/>
    <n v="2024"/>
    <s v="Wednesday"/>
    <s v="More than 2 hours"/>
    <n v="4"/>
  </r>
  <r>
    <s v="Call_7910"/>
    <s v="C0009"/>
    <n v="31"/>
    <x v="4"/>
    <d v="2023-07-27T00:00:00"/>
    <n v="160"/>
    <n v="3.4"/>
    <n v="2024"/>
    <s v="Thursday"/>
    <s v="30 to 60 mins"/>
    <n v="3"/>
  </r>
  <r>
    <s v="Call_7911"/>
    <s v="C0012"/>
    <n v="75"/>
    <x v="0"/>
    <d v="2023-07-27T00:00:00"/>
    <n v="78"/>
    <n v="3.3"/>
    <n v="2024"/>
    <s v="Thursday"/>
    <s v="1 to 2 hours"/>
    <n v="3"/>
  </r>
  <r>
    <s v="Call_7912"/>
    <s v="C0003"/>
    <n v="65"/>
    <x v="0"/>
    <d v="2023-07-28T00:00:00"/>
    <n v="70"/>
    <n v="4.4000000000000004"/>
    <n v="2024"/>
    <s v="Friday"/>
    <s v="1 to 2 hours"/>
    <n v="4"/>
  </r>
  <r>
    <s v="Call_7913"/>
    <s v="C0005"/>
    <n v="106"/>
    <x v="3"/>
    <d v="2023-07-28T00:00:00"/>
    <n v="105"/>
    <n v="4.2"/>
    <n v="2024"/>
    <s v="Friday"/>
    <s v="1 to 2 hours"/>
    <n v="4"/>
  </r>
  <r>
    <s v="Call_7914"/>
    <s v="C0003"/>
    <n v="107"/>
    <x v="3"/>
    <d v="2023-07-29T00:00:00"/>
    <n v="78"/>
    <n v="3.4"/>
    <n v="2024"/>
    <s v="Saturday"/>
    <s v="1 to 2 hours"/>
    <n v="3"/>
  </r>
  <r>
    <s v="Call_7915"/>
    <s v="C0001"/>
    <n v="78"/>
    <x v="3"/>
    <d v="2023-07-31T00:00:00"/>
    <n v="205"/>
    <n v="4.4000000000000004"/>
    <n v="2024"/>
    <s v="Monday"/>
    <s v="1 to 2 hours"/>
    <n v="4"/>
  </r>
  <r>
    <s v="Call_7916"/>
    <s v="C0002"/>
    <n v="122"/>
    <x v="3"/>
    <d v="2023-07-31T00:00:00"/>
    <n v="78"/>
    <n v="2.7"/>
    <n v="2024"/>
    <s v="Monday"/>
    <s v="More than 2 hours"/>
    <n v="3"/>
  </r>
  <r>
    <s v="Call_7917"/>
    <s v="C0004"/>
    <n v="58"/>
    <x v="4"/>
    <d v="2023-07-31T00:00:00"/>
    <n v="38"/>
    <n v="4.5"/>
    <n v="2024"/>
    <s v="Monday"/>
    <s v="30 to 60 mins"/>
    <n v="5"/>
  </r>
  <r>
    <s v="Call_7918"/>
    <s v="C0001"/>
    <n v="33"/>
    <x v="2"/>
    <d v="2023-07-31T00:00:00"/>
    <n v="92"/>
    <n v="1.7"/>
    <n v="2024"/>
    <s v="Monday"/>
    <s v="30 to 60 mins"/>
    <n v="2"/>
  </r>
  <r>
    <s v="Call_7919"/>
    <s v="C0008"/>
    <n v="164"/>
    <x v="0"/>
    <d v="2023-07-31T00:00:00"/>
    <n v="36"/>
    <n v="4.7"/>
    <n v="2024"/>
    <s v="Monday"/>
    <s v="More than 2 hours"/>
    <n v="5"/>
  </r>
  <r>
    <s v="Call_7920"/>
    <s v="C0012"/>
    <n v="163"/>
    <x v="1"/>
    <d v="2023-07-31T00:00:00"/>
    <n v="76"/>
    <n v="4.4000000000000004"/>
    <n v="2024"/>
    <s v="Monday"/>
    <s v="More than 2 hours"/>
    <n v="4"/>
  </r>
  <r>
    <s v="Call_7921"/>
    <s v="C0007"/>
    <n v="71"/>
    <x v="0"/>
    <d v="2023-08-02T00:00:00"/>
    <n v="170"/>
    <n v="3.5"/>
    <n v="2024"/>
    <s v="Wednesday"/>
    <s v="1 to 2 hours"/>
    <n v="4"/>
  </r>
  <r>
    <s v="Call_7922"/>
    <s v="C0001"/>
    <n v="103"/>
    <x v="4"/>
    <d v="2023-08-03T00:00:00"/>
    <n v="117"/>
    <n v="4.7"/>
    <n v="2024"/>
    <s v="Thursday"/>
    <s v="1 to 2 hours"/>
    <n v="5"/>
  </r>
  <r>
    <s v="Call_7923"/>
    <s v="C0006"/>
    <n v="69"/>
    <x v="1"/>
    <d v="2023-08-03T00:00:00"/>
    <n v="20"/>
    <n v="4.3"/>
    <n v="2024"/>
    <s v="Thursday"/>
    <s v="1 to 2 hours"/>
    <n v="4"/>
  </r>
  <r>
    <s v="Call_7924"/>
    <s v="C0012"/>
    <n v="111"/>
    <x v="4"/>
    <d v="2023-08-03T00:00:00"/>
    <n v="99"/>
    <n v="4.0999999999999996"/>
    <n v="2024"/>
    <s v="Thursday"/>
    <s v="1 to 2 hours"/>
    <n v="4"/>
  </r>
  <r>
    <s v="Call_7925"/>
    <s v="C0010"/>
    <n v="97"/>
    <x v="1"/>
    <d v="2023-08-04T00:00:00"/>
    <n v="105"/>
    <n v="2.9"/>
    <n v="2024"/>
    <s v="Friday"/>
    <s v="1 to 2 hours"/>
    <n v="3"/>
  </r>
  <r>
    <s v="Call_7926"/>
    <s v="C0013"/>
    <n v="144"/>
    <x v="3"/>
    <d v="2023-08-04T00:00:00"/>
    <n v="195"/>
    <n v="3.4"/>
    <n v="2024"/>
    <s v="Friday"/>
    <s v="More than 2 hours"/>
    <n v="3"/>
  </r>
  <r>
    <s v="Call_7927"/>
    <s v="C0005"/>
    <n v="56"/>
    <x v="1"/>
    <d v="2023-08-05T00:00:00"/>
    <n v="152"/>
    <n v="4.5999999999999996"/>
    <n v="2024"/>
    <s v="Saturday"/>
    <s v="30 to 60 mins"/>
    <n v="5"/>
  </r>
  <r>
    <s v="Call_7928"/>
    <s v="C0013"/>
    <n v="132"/>
    <x v="3"/>
    <d v="2023-08-06T00:00:00"/>
    <n v="195"/>
    <n v="4.9000000000000004"/>
    <n v="2024"/>
    <s v="Sunday"/>
    <s v="More than 2 hours"/>
    <n v="5"/>
  </r>
  <r>
    <s v="Call_7929"/>
    <s v="C0007"/>
    <n v="72"/>
    <x v="2"/>
    <d v="2023-08-06T00:00:00"/>
    <n v="70"/>
    <n v="3.6"/>
    <n v="2024"/>
    <s v="Sunday"/>
    <s v="1 to 2 hours"/>
    <n v="4"/>
  </r>
  <r>
    <s v="Call_7930"/>
    <s v="C0012"/>
    <n v="18"/>
    <x v="2"/>
    <d v="2023-08-06T00:00:00"/>
    <n v="22"/>
    <n v="3.5"/>
    <n v="2024"/>
    <s v="Sunday"/>
    <s v="10 to 30 mins"/>
    <n v="4"/>
  </r>
  <r>
    <s v="Call_7931"/>
    <s v="C0011"/>
    <n v="115"/>
    <x v="4"/>
    <d v="2023-08-07T00:00:00"/>
    <n v="40"/>
    <n v="3.3"/>
    <n v="2024"/>
    <s v="Monday"/>
    <s v="1 to 2 hours"/>
    <n v="3"/>
  </r>
  <r>
    <s v="Call_7932"/>
    <s v="C0011"/>
    <n v="124"/>
    <x v="1"/>
    <d v="2023-08-08T00:00:00"/>
    <n v="54"/>
    <n v="3.8"/>
    <n v="2024"/>
    <s v="Tuesday"/>
    <s v="More than 2 hours"/>
    <n v="4"/>
  </r>
  <r>
    <s v="Call_7933"/>
    <s v="C0004"/>
    <n v="130"/>
    <x v="1"/>
    <d v="2023-08-08T00:00:00"/>
    <n v="60"/>
    <n v="2.5"/>
    <n v="2024"/>
    <s v="Tuesday"/>
    <s v="More than 2 hours"/>
    <n v="3"/>
  </r>
  <r>
    <s v="Call_7934"/>
    <s v="C0015"/>
    <n v="120"/>
    <x v="0"/>
    <d v="2023-08-10T00:00:00"/>
    <n v="58"/>
    <n v="4.5999999999999996"/>
    <n v="2024"/>
    <s v="Thursday"/>
    <s v="1 to 2 hours"/>
    <n v="5"/>
  </r>
  <r>
    <s v="Call_7935"/>
    <s v="C0010"/>
    <n v="75"/>
    <x v="4"/>
    <d v="2023-08-10T00:00:00"/>
    <n v="220"/>
    <n v="4.7"/>
    <n v="2024"/>
    <s v="Thursday"/>
    <s v="1 to 2 hours"/>
    <n v="5"/>
  </r>
  <r>
    <s v="Call_7936"/>
    <s v="C0003"/>
    <n v="63"/>
    <x v="4"/>
    <d v="2023-08-10T00:00:00"/>
    <n v="27"/>
    <n v="3.6"/>
    <n v="2024"/>
    <s v="Thursday"/>
    <s v="1 to 2 hours"/>
    <n v="4"/>
  </r>
  <r>
    <s v="Call_7937"/>
    <s v="C0013"/>
    <n v="74"/>
    <x v="4"/>
    <d v="2023-08-12T00:00:00"/>
    <n v="26"/>
    <n v="4.3"/>
    <n v="2024"/>
    <s v="Saturday"/>
    <s v="1 to 2 hours"/>
    <n v="4"/>
  </r>
  <r>
    <s v="Call_7938"/>
    <s v="C0006"/>
    <n v="134"/>
    <x v="3"/>
    <d v="2023-08-13T00:00:00"/>
    <n v="160"/>
    <n v="4.7"/>
    <n v="2024"/>
    <s v="Sunday"/>
    <s v="More than 2 hours"/>
    <n v="5"/>
  </r>
  <r>
    <s v="Call_7939"/>
    <s v="C0012"/>
    <n v="103"/>
    <x v="1"/>
    <d v="2023-08-13T00:00:00"/>
    <n v="200"/>
    <n v="4.9000000000000004"/>
    <n v="2024"/>
    <s v="Sunday"/>
    <s v="1 to 2 hours"/>
    <n v="5"/>
  </r>
  <r>
    <s v="Call_7940"/>
    <s v="C0012"/>
    <n v="155"/>
    <x v="0"/>
    <d v="2023-08-16T00:00:00"/>
    <n v="135"/>
    <n v="4.9000000000000004"/>
    <n v="2024"/>
    <s v="Wednesday"/>
    <s v="More than 2 hours"/>
    <n v="5"/>
  </r>
  <r>
    <s v="Call_7941"/>
    <s v="C0003"/>
    <n v="128"/>
    <x v="1"/>
    <d v="2023-08-17T00:00:00"/>
    <n v="22"/>
    <n v="1.9"/>
    <n v="2024"/>
    <s v="Thursday"/>
    <s v="More than 2 hours"/>
    <n v="2"/>
  </r>
  <r>
    <s v="Call_7942"/>
    <s v="C0010"/>
    <n v="89"/>
    <x v="3"/>
    <d v="2023-08-18T00:00:00"/>
    <n v="164"/>
    <n v="4.5"/>
    <n v="2024"/>
    <s v="Friday"/>
    <s v="1 to 2 hours"/>
    <n v="5"/>
  </r>
  <r>
    <s v="Call_7943"/>
    <s v="C0011"/>
    <n v="81"/>
    <x v="0"/>
    <d v="2023-08-18T00:00:00"/>
    <n v="21"/>
    <n v="4.9000000000000004"/>
    <n v="2024"/>
    <s v="Friday"/>
    <s v="1 to 2 hours"/>
    <n v="5"/>
  </r>
  <r>
    <s v="Call_7944"/>
    <s v="C0010"/>
    <n v="66"/>
    <x v="3"/>
    <d v="2023-08-19T00:00:00"/>
    <n v="120"/>
    <n v="4.5"/>
    <n v="2024"/>
    <s v="Saturday"/>
    <s v="1 to 2 hours"/>
    <n v="5"/>
  </r>
  <r>
    <s v="Call_7945"/>
    <s v="C0007"/>
    <n v="61"/>
    <x v="2"/>
    <d v="2023-08-19T00:00:00"/>
    <n v="93"/>
    <n v="2.7"/>
    <n v="2024"/>
    <s v="Saturday"/>
    <s v="1 to 2 hours"/>
    <n v="3"/>
  </r>
  <r>
    <s v="Call_7946"/>
    <s v="C0011"/>
    <n v="128"/>
    <x v="2"/>
    <d v="2023-08-19T00:00:00"/>
    <n v="135"/>
    <n v="2.1"/>
    <n v="2024"/>
    <s v="Saturday"/>
    <s v="More than 2 hours"/>
    <n v="2"/>
  </r>
  <r>
    <s v="Call_7947"/>
    <s v="C0012"/>
    <n v="30"/>
    <x v="0"/>
    <d v="2023-08-19T00:00:00"/>
    <n v="210"/>
    <n v="4.2"/>
    <n v="2024"/>
    <s v="Saturday"/>
    <s v="10 to 30 mins"/>
    <n v="4"/>
  </r>
  <r>
    <s v="Call_7948"/>
    <s v="C0008"/>
    <n v="63"/>
    <x v="2"/>
    <d v="2023-08-20T00:00:00"/>
    <n v="29"/>
    <n v="4.7"/>
    <n v="2024"/>
    <s v="Sunday"/>
    <s v="1 to 2 hours"/>
    <n v="5"/>
  </r>
  <r>
    <s v="Call_7949"/>
    <s v="C0002"/>
    <n v="64"/>
    <x v="4"/>
    <d v="2023-08-20T00:00:00"/>
    <n v="111"/>
    <n v="3.9"/>
    <n v="2024"/>
    <s v="Sunday"/>
    <s v="1 to 2 hours"/>
    <n v="4"/>
  </r>
  <r>
    <s v="Call_7950"/>
    <s v="C0014"/>
    <n v="151"/>
    <x v="1"/>
    <d v="2023-08-21T00:00:00"/>
    <n v="63"/>
    <n v="4.0999999999999996"/>
    <n v="2024"/>
    <s v="Monday"/>
    <s v="More than 2 hours"/>
    <n v="4"/>
  </r>
  <r>
    <s v="Call_7951"/>
    <s v="C0001"/>
    <n v="116"/>
    <x v="3"/>
    <d v="2023-08-21T00:00:00"/>
    <n v="44"/>
    <n v="3.8"/>
    <n v="2024"/>
    <s v="Monday"/>
    <s v="1 to 2 hours"/>
    <n v="4"/>
  </r>
  <r>
    <s v="Call_7952"/>
    <s v="C0014"/>
    <n v="111"/>
    <x v="3"/>
    <d v="2023-08-23T00:00:00"/>
    <n v="120"/>
    <n v="1.8"/>
    <n v="2024"/>
    <s v="Wednesday"/>
    <s v="1 to 2 hours"/>
    <n v="2"/>
  </r>
  <r>
    <s v="Call_7953"/>
    <s v="C0011"/>
    <n v="15"/>
    <x v="3"/>
    <d v="2023-08-23T00:00:00"/>
    <n v="120"/>
    <n v="4.0999999999999996"/>
    <n v="2024"/>
    <s v="Wednesday"/>
    <s v="10 to 30 mins"/>
    <n v="4"/>
  </r>
  <r>
    <s v="Call_7954"/>
    <s v="C0002"/>
    <n v="18"/>
    <x v="1"/>
    <d v="2023-08-24T00:00:00"/>
    <n v="40"/>
    <n v="4.4000000000000004"/>
    <n v="2024"/>
    <s v="Thursday"/>
    <s v="10 to 30 mins"/>
    <n v="4"/>
  </r>
  <r>
    <s v="Call_7955"/>
    <s v="C0007"/>
    <n v="146"/>
    <x v="2"/>
    <d v="2023-08-24T00:00:00"/>
    <n v="160"/>
    <n v="4.0999999999999996"/>
    <n v="2024"/>
    <s v="Thursday"/>
    <s v="More than 2 hours"/>
    <n v="4"/>
  </r>
  <r>
    <s v="Call_7956"/>
    <s v="C0012"/>
    <n v="73"/>
    <x v="3"/>
    <d v="2023-08-25T00:00:00"/>
    <n v="44"/>
    <n v="3.8"/>
    <n v="2024"/>
    <s v="Friday"/>
    <s v="1 to 2 hours"/>
    <n v="4"/>
  </r>
  <r>
    <s v="Call_7957"/>
    <s v="C0014"/>
    <n v="108"/>
    <x v="1"/>
    <d v="2023-08-25T00:00:00"/>
    <n v="80"/>
    <n v="4.3"/>
    <n v="2024"/>
    <s v="Friday"/>
    <s v="1 to 2 hours"/>
    <n v="4"/>
  </r>
  <r>
    <s v="Call_7958"/>
    <s v="C0006"/>
    <n v="52"/>
    <x v="1"/>
    <d v="2023-08-26T00:00:00"/>
    <n v="66"/>
    <n v="4.5"/>
    <n v="2024"/>
    <s v="Saturday"/>
    <s v="30 to 60 mins"/>
    <n v="5"/>
  </r>
  <r>
    <s v="Call_7959"/>
    <s v="C0001"/>
    <n v="165"/>
    <x v="4"/>
    <d v="2023-08-26T00:00:00"/>
    <n v="82"/>
    <n v="3.4"/>
    <n v="2024"/>
    <s v="Saturday"/>
    <s v="More than 2 hours"/>
    <n v="3"/>
  </r>
  <r>
    <s v="Call_7960"/>
    <s v="C0007"/>
    <n v="104"/>
    <x v="3"/>
    <d v="2023-08-26T00:00:00"/>
    <n v="66"/>
    <n v="4.8"/>
    <n v="2024"/>
    <s v="Saturday"/>
    <s v="1 to 2 hours"/>
    <n v="5"/>
  </r>
  <r>
    <s v="Call_7961"/>
    <s v="C0012"/>
    <n v="131"/>
    <x v="2"/>
    <d v="2023-08-26T00:00:00"/>
    <n v="92"/>
    <n v="4.9000000000000004"/>
    <n v="2024"/>
    <s v="Saturday"/>
    <s v="More than 2 hours"/>
    <n v="5"/>
  </r>
  <r>
    <s v="Call_7962"/>
    <s v="C0015"/>
    <n v="80"/>
    <x v="4"/>
    <d v="2023-08-27T00:00:00"/>
    <n v="104"/>
    <n v="4.7"/>
    <n v="2024"/>
    <s v="Sunday"/>
    <s v="1 to 2 hours"/>
    <n v="5"/>
  </r>
  <r>
    <s v="Call_7963"/>
    <s v="C0011"/>
    <n v="49"/>
    <x v="3"/>
    <d v="2023-08-27T00:00:00"/>
    <n v="105"/>
    <n v="3.3"/>
    <n v="2024"/>
    <s v="Sunday"/>
    <s v="30 to 60 mins"/>
    <n v="3"/>
  </r>
  <r>
    <s v="Call_7964"/>
    <s v="C0001"/>
    <n v="73"/>
    <x v="3"/>
    <d v="2023-08-27T00:00:00"/>
    <n v="100"/>
    <n v="2.8"/>
    <n v="2024"/>
    <s v="Sunday"/>
    <s v="1 to 2 hours"/>
    <n v="3"/>
  </r>
  <r>
    <s v="Call_7965"/>
    <s v="C0007"/>
    <n v="117"/>
    <x v="4"/>
    <d v="2023-08-27T00:00:00"/>
    <n v="90"/>
    <n v="4.0999999999999996"/>
    <n v="2024"/>
    <s v="Sunday"/>
    <s v="1 to 2 hours"/>
    <n v="4"/>
  </r>
  <r>
    <s v="Call_7966"/>
    <s v="C0005"/>
    <n v="38"/>
    <x v="0"/>
    <d v="2023-08-27T00:00:00"/>
    <n v="110"/>
    <n v="3.5"/>
    <n v="2024"/>
    <s v="Sunday"/>
    <s v="30 to 60 mins"/>
    <n v="4"/>
  </r>
  <r>
    <s v="Call_7967"/>
    <s v="C0006"/>
    <n v="109"/>
    <x v="4"/>
    <d v="2023-08-29T00:00:00"/>
    <n v="68"/>
    <n v="2.2999999999999998"/>
    <n v="2024"/>
    <s v="Tuesday"/>
    <s v="1 to 2 hours"/>
    <n v="2"/>
  </r>
  <r>
    <s v="Call_7968"/>
    <s v="C0011"/>
    <n v="70"/>
    <x v="1"/>
    <d v="2023-08-30T00:00:00"/>
    <n v="210"/>
    <n v="4.0999999999999996"/>
    <n v="2024"/>
    <s v="Wednesday"/>
    <s v="1 to 2 hours"/>
    <n v="4"/>
  </r>
  <r>
    <s v="Call_7969"/>
    <s v="C0004"/>
    <n v="51"/>
    <x v="0"/>
    <d v="2023-08-30T00:00:00"/>
    <n v="111"/>
    <n v="4.3"/>
    <n v="2024"/>
    <s v="Wednesday"/>
    <s v="30 to 60 mins"/>
    <n v="4"/>
  </r>
  <r>
    <s v="Call_7970"/>
    <s v="C0004"/>
    <n v="100"/>
    <x v="1"/>
    <d v="2023-08-31T00:00:00"/>
    <n v="45"/>
    <n v="4.9000000000000004"/>
    <n v="2024"/>
    <s v="Thursday"/>
    <s v="1 to 2 hours"/>
    <n v="5"/>
  </r>
  <r>
    <s v="Call_7971"/>
    <s v="C0013"/>
    <n v="124"/>
    <x v="0"/>
    <d v="2023-09-01T00:00:00"/>
    <n v="132"/>
    <n v="4"/>
    <n v="2024"/>
    <s v="Friday"/>
    <s v="More than 2 hours"/>
    <n v="4"/>
  </r>
  <r>
    <s v="Call_7972"/>
    <s v="C0003"/>
    <n v="143"/>
    <x v="4"/>
    <d v="2023-09-01T00:00:00"/>
    <n v="20"/>
    <n v="4.7"/>
    <n v="2024"/>
    <s v="Friday"/>
    <s v="More than 2 hours"/>
    <n v="5"/>
  </r>
  <r>
    <s v="Call_7973"/>
    <s v="C0010"/>
    <n v="96"/>
    <x v="3"/>
    <d v="2023-09-01T00:00:00"/>
    <n v="36"/>
    <n v="3.4"/>
    <n v="2024"/>
    <s v="Friday"/>
    <s v="1 to 2 hours"/>
    <n v="3"/>
  </r>
  <r>
    <s v="Call_7974"/>
    <s v="C0001"/>
    <n v="84"/>
    <x v="1"/>
    <d v="2023-09-03T00:00:00"/>
    <n v="72"/>
    <n v="4"/>
    <n v="2024"/>
    <s v="Sunday"/>
    <s v="1 to 2 hours"/>
    <n v="4"/>
  </r>
  <r>
    <s v="Call_7975"/>
    <s v="C0009"/>
    <n v="111"/>
    <x v="1"/>
    <d v="2023-09-03T00:00:00"/>
    <n v="63"/>
    <n v="4.5"/>
    <n v="2024"/>
    <s v="Sunday"/>
    <s v="1 to 2 hours"/>
    <n v="5"/>
  </r>
  <r>
    <s v="Call_7976"/>
    <s v="C0009"/>
    <n v="103"/>
    <x v="0"/>
    <d v="2023-09-04T00:00:00"/>
    <n v="44"/>
    <n v="4.5"/>
    <n v="2024"/>
    <s v="Monday"/>
    <s v="1 to 2 hours"/>
    <n v="5"/>
  </r>
  <r>
    <s v="Call_7977"/>
    <s v="C0003"/>
    <n v="61"/>
    <x v="2"/>
    <d v="2023-09-04T00:00:00"/>
    <n v="132"/>
    <n v="4.9000000000000004"/>
    <n v="2024"/>
    <s v="Monday"/>
    <s v="1 to 2 hours"/>
    <n v="5"/>
  </r>
  <r>
    <s v="Call_7978"/>
    <s v="C0012"/>
    <n v="113"/>
    <x v="3"/>
    <d v="2023-09-04T00:00:00"/>
    <n v="46"/>
    <n v="4.4000000000000004"/>
    <n v="2024"/>
    <s v="Monday"/>
    <s v="1 to 2 hours"/>
    <n v="4"/>
  </r>
  <r>
    <s v="Call_7979"/>
    <s v="C0012"/>
    <n v="96"/>
    <x v="3"/>
    <d v="2023-09-04T00:00:00"/>
    <n v="96"/>
    <n v="2.9"/>
    <n v="2024"/>
    <s v="Monday"/>
    <s v="1 to 2 hours"/>
    <n v="3"/>
  </r>
  <r>
    <s v="Call_7980"/>
    <s v="C0002"/>
    <n v="131"/>
    <x v="0"/>
    <d v="2023-09-05T00:00:00"/>
    <n v="75"/>
    <n v="4.4000000000000004"/>
    <n v="2024"/>
    <s v="Tuesday"/>
    <s v="More than 2 hours"/>
    <n v="4"/>
  </r>
  <r>
    <s v="Call_7981"/>
    <s v="C0007"/>
    <n v="52"/>
    <x v="3"/>
    <d v="2023-09-06T00:00:00"/>
    <n v="88"/>
    <n v="4.3"/>
    <n v="2024"/>
    <s v="Wednesday"/>
    <s v="30 to 60 mins"/>
    <n v="4"/>
  </r>
  <r>
    <s v="Call_7982"/>
    <s v="C0004"/>
    <n v="100"/>
    <x v="0"/>
    <d v="2023-09-06T00:00:00"/>
    <n v="24"/>
    <n v="4.7"/>
    <n v="2024"/>
    <s v="Wednesday"/>
    <s v="1 to 2 hours"/>
    <n v="5"/>
  </r>
  <r>
    <s v="Call_7983"/>
    <s v="C0014"/>
    <n v="58"/>
    <x v="4"/>
    <d v="2023-09-06T00:00:00"/>
    <n v="96"/>
    <n v="3.2"/>
    <n v="2024"/>
    <s v="Wednesday"/>
    <s v="30 to 60 mins"/>
    <n v="3"/>
  </r>
  <r>
    <s v="Call_7984"/>
    <s v="C0011"/>
    <n v="144"/>
    <x v="4"/>
    <d v="2023-09-07T00:00:00"/>
    <n v="124"/>
    <n v="2.2999999999999998"/>
    <n v="2024"/>
    <s v="Thursday"/>
    <s v="More than 2 hours"/>
    <n v="2"/>
  </r>
  <r>
    <s v="Call_7985"/>
    <s v="C0014"/>
    <n v="53"/>
    <x v="2"/>
    <d v="2023-09-08T00:00:00"/>
    <n v="130"/>
    <n v="3.6"/>
    <n v="2024"/>
    <s v="Friday"/>
    <s v="30 to 60 mins"/>
    <n v="4"/>
  </r>
  <r>
    <s v="Call_7986"/>
    <s v="C0012"/>
    <n v="97"/>
    <x v="1"/>
    <d v="2023-09-08T00:00:00"/>
    <n v="45"/>
    <n v="4.5999999999999996"/>
    <n v="2024"/>
    <s v="Friday"/>
    <s v="1 to 2 hours"/>
    <n v="5"/>
  </r>
  <r>
    <s v="Call_7987"/>
    <s v="C0005"/>
    <n v="64"/>
    <x v="4"/>
    <d v="2023-09-08T00:00:00"/>
    <n v="66"/>
    <n v="4"/>
    <n v="2024"/>
    <s v="Friday"/>
    <s v="1 to 2 hours"/>
    <n v="4"/>
  </r>
  <r>
    <s v="Call_7988"/>
    <s v="C0003"/>
    <n v="106"/>
    <x v="0"/>
    <d v="2023-09-08T00:00:00"/>
    <n v="58"/>
    <n v="4.7"/>
    <n v="2024"/>
    <s v="Friday"/>
    <s v="1 to 2 hours"/>
    <n v="5"/>
  </r>
  <r>
    <s v="Call_7989"/>
    <s v="C0001"/>
    <n v="36"/>
    <x v="4"/>
    <d v="2023-09-09T00:00:00"/>
    <n v="152"/>
    <n v="4.3"/>
    <n v="2024"/>
    <s v="Saturday"/>
    <s v="30 to 60 mins"/>
    <n v="4"/>
  </r>
  <r>
    <s v="Call_7990"/>
    <s v="C0011"/>
    <n v="74"/>
    <x v="3"/>
    <d v="2023-09-09T00:00:00"/>
    <n v="75"/>
    <n v="2.8"/>
    <n v="2024"/>
    <s v="Saturday"/>
    <s v="1 to 2 hours"/>
    <n v="3"/>
  </r>
  <r>
    <s v="Call_7991"/>
    <s v="C0006"/>
    <n v="143"/>
    <x v="1"/>
    <d v="2023-09-09T00:00:00"/>
    <n v="78"/>
    <n v="4"/>
    <n v="2024"/>
    <s v="Saturday"/>
    <s v="More than 2 hours"/>
    <n v="4"/>
  </r>
  <r>
    <s v="Call_7992"/>
    <s v="C0003"/>
    <n v="94"/>
    <x v="2"/>
    <d v="2023-09-09T00:00:00"/>
    <n v="69"/>
    <n v="3.9"/>
    <n v="2024"/>
    <s v="Saturday"/>
    <s v="1 to 2 hours"/>
    <n v="4"/>
  </r>
  <r>
    <s v="Call_7993"/>
    <s v="C0015"/>
    <n v="124"/>
    <x v="0"/>
    <d v="2023-09-10T00:00:00"/>
    <n v="46"/>
    <n v="3.1"/>
    <n v="2024"/>
    <s v="Sunday"/>
    <s v="More than 2 hours"/>
    <n v="3"/>
  </r>
  <r>
    <s v="Call_7994"/>
    <s v="C0001"/>
    <n v="156"/>
    <x v="4"/>
    <d v="2023-09-10T00:00:00"/>
    <n v="64"/>
    <n v="2.7"/>
    <n v="2024"/>
    <s v="Sunday"/>
    <s v="More than 2 hours"/>
    <n v="3"/>
  </r>
  <r>
    <s v="Call_7995"/>
    <s v="C0010"/>
    <n v="107"/>
    <x v="1"/>
    <d v="2023-09-10T00:00:00"/>
    <n v="38"/>
    <n v="4.7"/>
    <n v="2024"/>
    <s v="Sunday"/>
    <s v="1 to 2 hours"/>
    <n v="5"/>
  </r>
  <r>
    <s v="Call_7996"/>
    <s v="C0003"/>
    <n v="58"/>
    <x v="1"/>
    <d v="2023-09-12T00:00:00"/>
    <n v="90"/>
    <n v="4.3"/>
    <n v="2024"/>
    <s v="Tuesday"/>
    <s v="30 to 60 mins"/>
    <n v="4"/>
  </r>
  <r>
    <s v="Call_7997"/>
    <s v="C0013"/>
    <n v="66"/>
    <x v="1"/>
    <d v="2023-09-12T00:00:00"/>
    <n v="32"/>
    <n v="3.8"/>
    <n v="2024"/>
    <s v="Tuesday"/>
    <s v="1 to 2 hours"/>
    <n v="4"/>
  </r>
  <r>
    <s v="Call_7998"/>
    <s v="C0002"/>
    <n v="75"/>
    <x v="4"/>
    <d v="2023-09-12T00:00:00"/>
    <n v="120"/>
    <n v="4.4000000000000004"/>
    <n v="2024"/>
    <s v="Tuesday"/>
    <s v="1 to 2 hours"/>
    <n v="4"/>
  </r>
  <r>
    <s v="Call_7999"/>
    <s v="C0010"/>
    <n v="8"/>
    <x v="1"/>
    <d v="2023-09-12T00:00:00"/>
    <n v="31"/>
    <n v="3.9"/>
    <n v="2024"/>
    <s v="Tuesday"/>
    <s v="Under 10 mins"/>
    <n v="4"/>
  </r>
  <r>
    <s v="Call_8000"/>
    <s v="C0005"/>
    <n v="76"/>
    <x v="4"/>
    <d v="2023-09-13T00:00:00"/>
    <n v="108"/>
    <n v="4.9000000000000004"/>
    <n v="2024"/>
    <s v="Wednesday"/>
    <s v="1 to 2 hours"/>
    <n v="5"/>
  </r>
  <r>
    <s v="Call_8001"/>
    <s v="C0003"/>
    <n v="110"/>
    <x v="4"/>
    <d v="2023-09-13T00:00:00"/>
    <n v="180"/>
    <n v="4.2"/>
    <n v="2024"/>
    <s v="Wednesday"/>
    <s v="1 to 2 hours"/>
    <n v="4"/>
  </r>
  <r>
    <s v="Call_8002"/>
    <s v="C0013"/>
    <n v="50"/>
    <x v="2"/>
    <d v="2023-09-14T00:00:00"/>
    <n v="124"/>
    <n v="4"/>
    <n v="2024"/>
    <s v="Thursday"/>
    <s v="30 to 60 mins"/>
    <n v="4"/>
  </r>
  <r>
    <s v="Call_8003"/>
    <s v="C0007"/>
    <n v="78"/>
    <x v="2"/>
    <d v="2023-09-14T00:00:00"/>
    <n v="23"/>
    <n v="4.2"/>
    <n v="2024"/>
    <s v="Thursday"/>
    <s v="1 to 2 hours"/>
    <n v="4"/>
  </r>
  <r>
    <s v="Call_8004"/>
    <s v="C0012"/>
    <n v="59"/>
    <x v="0"/>
    <d v="2023-09-15T00:00:00"/>
    <n v="24"/>
    <n v="4.8"/>
    <n v="2024"/>
    <s v="Friday"/>
    <s v="30 to 60 mins"/>
    <n v="5"/>
  </r>
  <r>
    <s v="Call_8005"/>
    <s v="C0007"/>
    <n v="126"/>
    <x v="1"/>
    <d v="2023-09-16T00:00:00"/>
    <n v="52"/>
    <n v="1.1000000000000001"/>
    <n v="2024"/>
    <s v="Saturday"/>
    <s v="More than 2 hours"/>
    <n v="1"/>
  </r>
  <r>
    <s v="Call_8006"/>
    <s v="C0005"/>
    <n v="43"/>
    <x v="0"/>
    <d v="2023-09-17T00:00:00"/>
    <n v="168"/>
    <n v="4"/>
    <n v="2024"/>
    <s v="Sunday"/>
    <s v="30 to 60 mins"/>
    <n v="4"/>
  </r>
  <r>
    <s v="Call_8007"/>
    <s v="C0001"/>
    <n v="79"/>
    <x v="4"/>
    <d v="2023-09-19T00:00:00"/>
    <n v="125"/>
    <n v="4.8"/>
    <n v="2024"/>
    <s v="Tuesday"/>
    <s v="1 to 2 hours"/>
    <n v="5"/>
  </r>
  <r>
    <s v="Call_8008"/>
    <s v="C0003"/>
    <n v="71"/>
    <x v="0"/>
    <d v="2023-09-20T00:00:00"/>
    <n v="50"/>
    <n v="4.2"/>
    <n v="2024"/>
    <s v="Wednesday"/>
    <s v="1 to 2 hours"/>
    <n v="4"/>
  </r>
  <r>
    <s v="Call_8009"/>
    <s v="C0009"/>
    <n v="94"/>
    <x v="1"/>
    <d v="2023-09-21T00:00:00"/>
    <n v="220"/>
    <n v="4.5999999999999996"/>
    <n v="2024"/>
    <s v="Thursday"/>
    <s v="1 to 2 hours"/>
    <n v="5"/>
  </r>
  <r>
    <s v="Call_8010"/>
    <s v="C0010"/>
    <n v="108"/>
    <x v="0"/>
    <d v="2023-09-21T00:00:00"/>
    <n v="180"/>
    <n v="4"/>
    <n v="2024"/>
    <s v="Thursday"/>
    <s v="1 to 2 hours"/>
    <n v="4"/>
  </r>
  <r>
    <s v="Call_8011"/>
    <s v="C0005"/>
    <n v="76"/>
    <x v="1"/>
    <d v="2023-09-21T00:00:00"/>
    <n v="110"/>
    <n v="3.9"/>
    <n v="2024"/>
    <s v="Thursday"/>
    <s v="1 to 2 hours"/>
    <n v="4"/>
  </r>
  <r>
    <s v="Call_8012"/>
    <s v="C0012"/>
    <n v="136"/>
    <x v="0"/>
    <d v="2023-09-21T00:00:00"/>
    <n v="36"/>
    <n v="2.8"/>
    <n v="2024"/>
    <s v="Thursday"/>
    <s v="More than 2 hours"/>
    <n v="3"/>
  </r>
  <r>
    <s v="Call_8013"/>
    <s v="C0004"/>
    <n v="129"/>
    <x v="2"/>
    <d v="2023-09-22T00:00:00"/>
    <n v="93"/>
    <n v="4.7"/>
    <n v="2024"/>
    <s v="Friday"/>
    <s v="More than 2 hours"/>
    <n v="5"/>
  </r>
  <r>
    <s v="Call_8014"/>
    <s v="C0010"/>
    <n v="120"/>
    <x v="0"/>
    <d v="2023-09-22T00:00:00"/>
    <n v="38"/>
    <n v="4.2"/>
    <n v="2024"/>
    <s v="Friday"/>
    <s v="1 to 2 hours"/>
    <n v="4"/>
  </r>
  <r>
    <s v="Call_8015"/>
    <s v="C0005"/>
    <n v="108"/>
    <x v="2"/>
    <d v="2023-09-23T00:00:00"/>
    <n v="66"/>
    <n v="3.9"/>
    <n v="2024"/>
    <s v="Saturday"/>
    <s v="1 to 2 hours"/>
    <n v="4"/>
  </r>
  <r>
    <s v="Call_8016"/>
    <s v="C0007"/>
    <n v="79"/>
    <x v="0"/>
    <d v="2023-09-23T00:00:00"/>
    <n v="215"/>
    <n v="4.5999999999999996"/>
    <n v="2024"/>
    <s v="Saturday"/>
    <s v="1 to 2 hours"/>
    <n v="5"/>
  </r>
  <r>
    <s v="Call_8017"/>
    <s v="C0007"/>
    <n v="45"/>
    <x v="2"/>
    <d v="2023-09-23T00:00:00"/>
    <n v="92"/>
    <n v="4.3"/>
    <n v="2024"/>
    <s v="Saturday"/>
    <s v="30 to 60 mins"/>
    <n v="4"/>
  </r>
  <r>
    <s v="Call_8018"/>
    <s v="C0011"/>
    <n v="96"/>
    <x v="0"/>
    <d v="2023-09-23T00:00:00"/>
    <n v="80"/>
    <n v="3.6"/>
    <n v="2024"/>
    <s v="Saturday"/>
    <s v="1 to 2 hours"/>
    <n v="4"/>
  </r>
  <r>
    <s v="Call_8019"/>
    <s v="C0011"/>
    <n v="81"/>
    <x v="0"/>
    <d v="2023-09-24T00:00:00"/>
    <n v="123"/>
    <n v="4.9000000000000004"/>
    <n v="2024"/>
    <s v="Sunday"/>
    <s v="1 to 2 hours"/>
    <n v="5"/>
  </r>
  <r>
    <s v="Call_8020"/>
    <s v="C0012"/>
    <n v="95"/>
    <x v="3"/>
    <d v="2023-09-24T00:00:00"/>
    <n v="23"/>
    <n v="2.4"/>
    <n v="2024"/>
    <s v="Sunday"/>
    <s v="1 to 2 hours"/>
    <n v="2"/>
  </r>
  <r>
    <s v="Call_8021"/>
    <s v="C0015"/>
    <n v="159"/>
    <x v="1"/>
    <d v="2023-09-24T00:00:00"/>
    <n v="63"/>
    <n v="4.2"/>
    <n v="2024"/>
    <s v="Sunday"/>
    <s v="More than 2 hours"/>
    <n v="4"/>
  </r>
  <r>
    <s v="Call_8022"/>
    <s v="C0008"/>
    <n v="109"/>
    <x v="4"/>
    <d v="2023-09-24T00:00:00"/>
    <n v="52"/>
    <n v="3.9"/>
    <n v="2024"/>
    <s v="Sunday"/>
    <s v="1 to 2 hours"/>
    <n v="4"/>
  </r>
  <r>
    <s v="Call_8023"/>
    <s v="C0007"/>
    <n v="107"/>
    <x v="4"/>
    <d v="2023-09-24T00:00:00"/>
    <n v="60"/>
    <n v="4.2"/>
    <n v="2024"/>
    <s v="Sunday"/>
    <s v="1 to 2 hours"/>
    <n v="4"/>
  </r>
  <r>
    <s v="Call_8024"/>
    <s v="C0011"/>
    <n v="67"/>
    <x v="2"/>
    <d v="2023-09-25T00:00:00"/>
    <n v="87"/>
    <n v="3.9"/>
    <n v="2024"/>
    <s v="Monday"/>
    <s v="1 to 2 hours"/>
    <n v="4"/>
  </r>
  <r>
    <s v="Call_8025"/>
    <s v="C0002"/>
    <n v="96"/>
    <x v="0"/>
    <d v="2023-09-26T00:00:00"/>
    <n v="42"/>
    <n v="4.5"/>
    <n v="2024"/>
    <s v="Tuesday"/>
    <s v="1 to 2 hours"/>
    <n v="5"/>
  </r>
  <r>
    <s v="Call_8026"/>
    <s v="C0006"/>
    <n v="142"/>
    <x v="1"/>
    <d v="2023-09-27T00:00:00"/>
    <n v="37"/>
    <n v="3.8"/>
    <n v="2024"/>
    <s v="Wednesday"/>
    <s v="More than 2 hours"/>
    <n v="4"/>
  </r>
  <r>
    <s v="Call_8027"/>
    <s v="C0006"/>
    <n v="71"/>
    <x v="3"/>
    <d v="2023-09-27T00:00:00"/>
    <n v="135"/>
    <n v="3.9"/>
    <n v="2024"/>
    <s v="Wednesday"/>
    <s v="1 to 2 hours"/>
    <n v="4"/>
  </r>
  <r>
    <s v="Call_8028"/>
    <s v="C0002"/>
    <n v="152"/>
    <x v="3"/>
    <d v="2023-09-27T00:00:00"/>
    <n v="88"/>
    <n v="4.7"/>
    <n v="2024"/>
    <s v="Wednesday"/>
    <s v="More than 2 hours"/>
    <n v="5"/>
  </r>
  <r>
    <s v="Call_8029"/>
    <s v="C0001"/>
    <n v="108"/>
    <x v="1"/>
    <d v="2023-09-27T00:00:00"/>
    <n v="190"/>
    <n v="3.2"/>
    <n v="2024"/>
    <s v="Wednesday"/>
    <s v="1 to 2 hours"/>
    <n v="3"/>
  </r>
  <r>
    <s v="Call_8030"/>
    <s v="C0001"/>
    <n v="156"/>
    <x v="3"/>
    <d v="2023-09-27T00:00:00"/>
    <n v="81"/>
    <n v="5"/>
    <n v="2024"/>
    <s v="Wednesday"/>
    <s v="More than 2 hours"/>
    <n v="5"/>
  </r>
  <r>
    <s v="Call_8031"/>
    <s v="C0006"/>
    <n v="126"/>
    <x v="1"/>
    <d v="2023-09-27T00:00:00"/>
    <n v="44"/>
    <n v="3.7"/>
    <n v="2024"/>
    <s v="Wednesday"/>
    <s v="More than 2 hours"/>
    <n v="4"/>
  </r>
  <r>
    <s v="Call_8032"/>
    <s v="C0005"/>
    <n v="135"/>
    <x v="3"/>
    <d v="2023-09-28T00:00:00"/>
    <n v="92"/>
    <n v="3.9"/>
    <n v="2024"/>
    <s v="Thursday"/>
    <s v="More than 2 hours"/>
    <n v="4"/>
  </r>
  <r>
    <s v="Call_8033"/>
    <s v="C0006"/>
    <n v="110"/>
    <x v="0"/>
    <d v="2023-09-29T00:00:00"/>
    <n v="90"/>
    <n v="3.1"/>
    <n v="2024"/>
    <s v="Friday"/>
    <s v="1 to 2 hours"/>
    <n v="3"/>
  </r>
  <r>
    <s v="Call_8034"/>
    <s v="C0015"/>
    <n v="64"/>
    <x v="3"/>
    <d v="2023-09-29T00:00:00"/>
    <n v="112"/>
    <n v="2"/>
    <n v="2024"/>
    <s v="Friday"/>
    <s v="1 to 2 hours"/>
    <n v="2"/>
  </r>
  <r>
    <s v="Call_8035"/>
    <s v="C0009"/>
    <n v="127"/>
    <x v="1"/>
    <d v="2023-09-29T00:00:00"/>
    <n v="112"/>
    <n v="4.5999999999999996"/>
    <n v="2024"/>
    <s v="Friday"/>
    <s v="More than 2 hours"/>
    <n v="5"/>
  </r>
  <r>
    <s v="Call_8036"/>
    <s v="C0008"/>
    <n v="124"/>
    <x v="2"/>
    <d v="2023-09-29T00:00:00"/>
    <n v="48"/>
    <n v="3.7"/>
    <n v="2024"/>
    <s v="Friday"/>
    <s v="More than 2 hours"/>
    <n v="4"/>
  </r>
  <r>
    <s v="Call_8037"/>
    <s v="C0015"/>
    <n v="125"/>
    <x v="1"/>
    <d v="2023-09-29T00:00:00"/>
    <n v="116"/>
    <n v="4.4000000000000004"/>
    <n v="2024"/>
    <s v="Friday"/>
    <s v="More than 2 hours"/>
    <n v="4"/>
  </r>
  <r>
    <s v="Call_8038"/>
    <s v="C0004"/>
    <n v="70"/>
    <x v="1"/>
    <d v="2023-09-29T00:00:00"/>
    <n v="29"/>
    <n v="2.1"/>
    <n v="2024"/>
    <s v="Friday"/>
    <s v="1 to 2 hours"/>
    <n v="2"/>
  </r>
  <r>
    <s v="Call_8039"/>
    <s v="C0009"/>
    <n v="93"/>
    <x v="3"/>
    <d v="2023-09-30T00:00:00"/>
    <n v="170"/>
    <n v="2.2000000000000002"/>
    <n v="2024"/>
    <s v="Saturday"/>
    <s v="1 to 2 hours"/>
    <n v="2"/>
  </r>
  <r>
    <s v="Call_8040"/>
    <s v="C0004"/>
    <n v="120"/>
    <x v="4"/>
    <d v="2023-09-30T00:00:00"/>
    <n v="68"/>
    <n v="3.4"/>
    <n v="2024"/>
    <s v="Saturday"/>
    <s v="1 to 2 hours"/>
    <n v="3"/>
  </r>
  <r>
    <s v="Call_8041"/>
    <s v="C0011"/>
    <n v="96"/>
    <x v="0"/>
    <d v="2023-09-30T00:00:00"/>
    <n v="195"/>
    <n v="2.7"/>
    <n v="2024"/>
    <s v="Saturday"/>
    <s v="1 to 2 hours"/>
    <n v="3"/>
  </r>
  <r>
    <s v="Call_8042"/>
    <s v="C0014"/>
    <n v="67"/>
    <x v="0"/>
    <d v="2023-09-30T00:00:00"/>
    <n v="96"/>
    <n v="3.7"/>
    <n v="2024"/>
    <s v="Saturday"/>
    <s v="1 to 2 hours"/>
    <n v="4"/>
  </r>
  <r>
    <s v="Call_8043"/>
    <s v="C0015"/>
    <n v="119"/>
    <x v="0"/>
    <d v="2023-09-30T00:00:00"/>
    <n v="96"/>
    <n v="3.1"/>
    <n v="2024"/>
    <s v="Saturday"/>
    <s v="1 to 2 hours"/>
    <n v="3"/>
  </r>
  <r>
    <s v="Call_8044"/>
    <s v="C0008"/>
    <n v="61"/>
    <x v="2"/>
    <d v="2023-09-30T00:00:00"/>
    <n v="117"/>
    <n v="4.0999999999999996"/>
    <n v="2024"/>
    <s v="Saturday"/>
    <s v="1 to 2 hours"/>
    <n v="4"/>
  </r>
  <r>
    <s v="Call_8045"/>
    <s v="C0011"/>
    <n v="29"/>
    <x v="3"/>
    <d v="2023-09-30T00:00:00"/>
    <n v="80"/>
    <n v="4.8"/>
    <n v="2024"/>
    <s v="Saturday"/>
    <s v="10 to 30 mins"/>
    <n v="5"/>
  </r>
  <r>
    <s v="Call_8046"/>
    <s v="C0002"/>
    <n v="134"/>
    <x v="4"/>
    <d v="2023-09-30T00:00:00"/>
    <n v="117"/>
    <n v="4"/>
    <n v="2024"/>
    <s v="Saturday"/>
    <s v="More than 2 hours"/>
    <n v="4"/>
  </r>
  <r>
    <s v="Call_8047"/>
    <s v="C0006"/>
    <n v="113"/>
    <x v="0"/>
    <d v="2023-10-01T00:00:00"/>
    <n v="40"/>
    <n v="3"/>
    <n v="2024"/>
    <s v="Sunday"/>
    <s v="1 to 2 hours"/>
    <n v="3"/>
  </r>
  <r>
    <s v="Call_8048"/>
    <s v="C0001"/>
    <n v="12"/>
    <x v="4"/>
    <d v="2023-10-01T00:00:00"/>
    <n v="117"/>
    <n v="4.8"/>
    <n v="2024"/>
    <s v="Sunday"/>
    <s v="10 to 30 mins"/>
    <n v="5"/>
  </r>
  <r>
    <s v="Call_8049"/>
    <s v="C0013"/>
    <n v="78"/>
    <x v="3"/>
    <d v="2023-10-01T00:00:00"/>
    <n v="135"/>
    <n v="4.0999999999999996"/>
    <n v="2024"/>
    <s v="Sunday"/>
    <s v="1 to 2 hours"/>
    <n v="4"/>
  </r>
  <r>
    <s v="Call_8050"/>
    <s v="C0015"/>
    <n v="82"/>
    <x v="1"/>
    <d v="2023-10-01T00:00:00"/>
    <n v="99"/>
    <n v="4.2"/>
    <n v="2024"/>
    <s v="Sunday"/>
    <s v="1 to 2 hours"/>
    <n v="4"/>
  </r>
  <r>
    <s v="Call_8051"/>
    <s v="C0010"/>
    <n v="149"/>
    <x v="2"/>
    <d v="2023-10-01T00:00:00"/>
    <n v="130"/>
    <n v="3.3"/>
    <n v="2024"/>
    <s v="Sunday"/>
    <s v="More than 2 hours"/>
    <n v="3"/>
  </r>
  <r>
    <s v="Call_8052"/>
    <s v="C0007"/>
    <n v="56"/>
    <x v="4"/>
    <d v="2023-10-01T00:00:00"/>
    <n v="96"/>
    <n v="4.7"/>
    <n v="2024"/>
    <s v="Sunday"/>
    <s v="30 to 60 mins"/>
    <n v="5"/>
  </r>
  <r>
    <s v="Call_8053"/>
    <s v="C0011"/>
    <n v="80"/>
    <x v="2"/>
    <d v="2023-10-01T00:00:00"/>
    <n v="128"/>
    <n v="3.7"/>
    <n v="2024"/>
    <s v="Sunday"/>
    <s v="1 to 2 hours"/>
    <n v="4"/>
  </r>
  <r>
    <s v="Call_8054"/>
    <s v="C0008"/>
    <n v="131"/>
    <x v="0"/>
    <d v="2023-10-01T00:00:00"/>
    <n v="69"/>
    <n v="4.7"/>
    <n v="2024"/>
    <s v="Sunday"/>
    <s v="More than 2 hours"/>
    <n v="5"/>
  </r>
  <r>
    <s v="Call_8055"/>
    <s v="C0008"/>
    <n v="109"/>
    <x v="0"/>
    <d v="2023-10-01T00:00:00"/>
    <n v="44"/>
    <n v="4.5999999999999996"/>
    <n v="2024"/>
    <s v="Sunday"/>
    <s v="1 to 2 hours"/>
    <n v="5"/>
  </r>
  <r>
    <s v="Call_8056"/>
    <s v="C0007"/>
    <n v="142"/>
    <x v="0"/>
    <d v="2023-10-01T00:00:00"/>
    <n v="44"/>
    <n v="4.8"/>
    <n v="2024"/>
    <s v="Sunday"/>
    <s v="More than 2 hours"/>
    <n v="5"/>
  </r>
  <r>
    <s v="Call_8057"/>
    <s v="C0009"/>
    <n v="114"/>
    <x v="4"/>
    <d v="2023-10-02T00:00:00"/>
    <n v="135"/>
    <n v="2"/>
    <n v="2024"/>
    <s v="Monday"/>
    <s v="1 to 2 hours"/>
    <n v="2"/>
  </r>
  <r>
    <s v="Call_8058"/>
    <s v="C0014"/>
    <n v="93"/>
    <x v="2"/>
    <d v="2023-10-02T00:00:00"/>
    <n v="45"/>
    <n v="3.9"/>
    <n v="2024"/>
    <s v="Monday"/>
    <s v="1 to 2 hours"/>
    <n v="4"/>
  </r>
  <r>
    <s v="Call_8059"/>
    <s v="C0001"/>
    <n v="43"/>
    <x v="2"/>
    <d v="2023-10-02T00:00:00"/>
    <n v="87"/>
    <n v="3"/>
    <n v="2024"/>
    <s v="Monday"/>
    <s v="30 to 60 mins"/>
    <n v="3"/>
  </r>
  <r>
    <s v="Call_8060"/>
    <s v="C0002"/>
    <n v="78"/>
    <x v="3"/>
    <d v="2023-10-03T00:00:00"/>
    <n v="84"/>
    <n v="4.5999999999999996"/>
    <n v="2024"/>
    <s v="Tuesday"/>
    <s v="1 to 2 hours"/>
    <n v="5"/>
  </r>
  <r>
    <s v="Call_8061"/>
    <s v="C0009"/>
    <n v="89"/>
    <x v="0"/>
    <d v="2023-10-03T00:00:00"/>
    <n v="81"/>
    <n v="3.8"/>
    <n v="2024"/>
    <s v="Tuesday"/>
    <s v="1 to 2 hours"/>
    <n v="4"/>
  </r>
  <r>
    <s v="Call_8062"/>
    <s v="C0007"/>
    <n v="82"/>
    <x v="1"/>
    <d v="2023-10-03T00:00:00"/>
    <n v="130"/>
    <n v="4.4000000000000004"/>
    <n v="2024"/>
    <s v="Tuesday"/>
    <s v="1 to 2 hours"/>
    <n v="4"/>
  </r>
  <r>
    <s v="Call_8063"/>
    <s v="C0011"/>
    <n v="86"/>
    <x v="0"/>
    <d v="2023-10-04T00:00:00"/>
    <n v="92"/>
    <n v="2.4"/>
    <n v="2024"/>
    <s v="Wednesday"/>
    <s v="1 to 2 hours"/>
    <n v="2"/>
  </r>
  <r>
    <s v="Call_8064"/>
    <s v="C0012"/>
    <n v="57"/>
    <x v="3"/>
    <d v="2023-10-04T00:00:00"/>
    <n v="48"/>
    <n v="4.5"/>
    <n v="2024"/>
    <s v="Wednesday"/>
    <s v="30 to 60 mins"/>
    <n v="5"/>
  </r>
  <r>
    <s v="Call_8065"/>
    <s v="C0014"/>
    <n v="103"/>
    <x v="4"/>
    <d v="2023-10-04T00:00:00"/>
    <n v="160"/>
    <n v="4.5"/>
    <n v="2024"/>
    <s v="Wednesday"/>
    <s v="1 to 2 hours"/>
    <n v="5"/>
  </r>
  <r>
    <s v="Call_8066"/>
    <s v="C0013"/>
    <n v="138"/>
    <x v="3"/>
    <d v="2023-10-05T00:00:00"/>
    <n v="155"/>
    <n v="2.7"/>
    <n v="2024"/>
    <s v="Thursday"/>
    <s v="More than 2 hours"/>
    <n v="3"/>
  </r>
  <r>
    <s v="Call_8067"/>
    <s v="C0010"/>
    <n v="88"/>
    <x v="1"/>
    <d v="2023-10-05T00:00:00"/>
    <n v="100"/>
    <n v="4.9000000000000004"/>
    <n v="2024"/>
    <s v="Thursday"/>
    <s v="1 to 2 hours"/>
    <n v="5"/>
  </r>
  <r>
    <s v="Call_8068"/>
    <s v="C0009"/>
    <n v="118"/>
    <x v="2"/>
    <d v="2023-10-05T00:00:00"/>
    <n v="56"/>
    <n v="3.7"/>
    <n v="2024"/>
    <s v="Thursday"/>
    <s v="1 to 2 hours"/>
    <n v="4"/>
  </r>
  <r>
    <s v="Call_8069"/>
    <s v="C0011"/>
    <n v="4"/>
    <x v="0"/>
    <d v="2023-10-05T00:00:00"/>
    <n v="170"/>
    <n v="3.9"/>
    <n v="2024"/>
    <s v="Thursday"/>
    <s v="Under 10 mins"/>
    <n v="4"/>
  </r>
  <r>
    <s v="Call_8070"/>
    <s v="C0001"/>
    <n v="78"/>
    <x v="4"/>
    <d v="2023-10-06T00:00:00"/>
    <n v="74"/>
    <n v="3.5"/>
    <n v="2024"/>
    <s v="Friday"/>
    <s v="1 to 2 hours"/>
    <n v="4"/>
  </r>
  <r>
    <s v="Call_8071"/>
    <s v="C0006"/>
    <n v="69"/>
    <x v="0"/>
    <d v="2023-10-06T00:00:00"/>
    <n v="99"/>
    <n v="2.7"/>
    <n v="2024"/>
    <s v="Friday"/>
    <s v="1 to 2 hours"/>
    <n v="3"/>
  </r>
  <r>
    <s v="Call_8072"/>
    <s v="C0007"/>
    <n v="90"/>
    <x v="3"/>
    <d v="2023-10-06T00:00:00"/>
    <n v="84"/>
    <n v="3.9"/>
    <n v="2024"/>
    <s v="Friday"/>
    <s v="1 to 2 hours"/>
    <n v="4"/>
  </r>
  <r>
    <s v="Call_8073"/>
    <s v="C0006"/>
    <n v="134"/>
    <x v="0"/>
    <d v="2023-10-06T00:00:00"/>
    <n v="35"/>
    <n v="3.4"/>
    <n v="2024"/>
    <s v="Friday"/>
    <s v="More than 2 hours"/>
    <n v="3"/>
  </r>
  <r>
    <s v="Call_8074"/>
    <s v="C0004"/>
    <n v="65"/>
    <x v="2"/>
    <d v="2023-10-06T00:00:00"/>
    <n v="150"/>
    <n v="5"/>
    <n v="2024"/>
    <s v="Friday"/>
    <s v="1 to 2 hours"/>
    <n v="5"/>
  </r>
  <r>
    <s v="Call_8075"/>
    <s v="C0005"/>
    <n v="54"/>
    <x v="4"/>
    <d v="2023-10-07T00:00:00"/>
    <n v="176"/>
    <n v="4.4000000000000004"/>
    <n v="2024"/>
    <s v="Saturday"/>
    <s v="30 to 60 mins"/>
    <n v="4"/>
  </r>
  <r>
    <s v="Call_8076"/>
    <s v="C0005"/>
    <n v="90"/>
    <x v="4"/>
    <d v="2023-10-07T00:00:00"/>
    <n v="84"/>
    <n v="4.3"/>
    <n v="2024"/>
    <s v="Saturday"/>
    <s v="1 to 2 hours"/>
    <n v="4"/>
  </r>
  <r>
    <s v="Call_8077"/>
    <s v="C0007"/>
    <n v="66"/>
    <x v="4"/>
    <d v="2023-10-07T00:00:00"/>
    <n v="136"/>
    <n v="4.7"/>
    <n v="2024"/>
    <s v="Saturday"/>
    <s v="1 to 2 hours"/>
    <n v="5"/>
  </r>
  <r>
    <s v="Call_8078"/>
    <s v="C0011"/>
    <n v="150"/>
    <x v="4"/>
    <d v="2023-10-08T00:00:00"/>
    <n v="70"/>
    <n v="4.0999999999999996"/>
    <n v="2024"/>
    <s v="Sunday"/>
    <s v="More than 2 hours"/>
    <n v="4"/>
  </r>
  <r>
    <s v="Call_8079"/>
    <s v="C0002"/>
    <n v="18"/>
    <x v="2"/>
    <d v="2023-10-08T00:00:00"/>
    <n v="96"/>
    <n v="4.8"/>
    <n v="2024"/>
    <s v="Sunday"/>
    <s v="10 to 30 mins"/>
    <n v="5"/>
  </r>
  <r>
    <s v="Call_8080"/>
    <s v="C0005"/>
    <n v="87"/>
    <x v="2"/>
    <d v="2023-10-08T00:00:00"/>
    <n v="23"/>
    <n v="4.2"/>
    <n v="2024"/>
    <s v="Sunday"/>
    <s v="1 to 2 hours"/>
    <n v="4"/>
  </r>
  <r>
    <s v="Call_8081"/>
    <s v="C0013"/>
    <n v="94"/>
    <x v="4"/>
    <d v="2023-10-09T00:00:00"/>
    <n v="120"/>
    <n v="3.4"/>
    <n v="2024"/>
    <s v="Monday"/>
    <s v="1 to 2 hours"/>
    <n v="3"/>
  </r>
  <r>
    <s v="Call_8082"/>
    <s v="C0012"/>
    <n v="56"/>
    <x v="4"/>
    <d v="2023-10-09T00:00:00"/>
    <n v="205"/>
    <n v="3.3"/>
    <n v="2024"/>
    <s v="Monday"/>
    <s v="30 to 60 mins"/>
    <n v="3"/>
  </r>
  <r>
    <s v="Call_8083"/>
    <s v="C0009"/>
    <n v="41"/>
    <x v="1"/>
    <d v="2023-10-10T00:00:00"/>
    <n v="42"/>
    <n v="3.8"/>
    <n v="2024"/>
    <s v="Tuesday"/>
    <s v="30 to 60 mins"/>
    <n v="4"/>
  </r>
  <r>
    <s v="Call_8084"/>
    <s v="C0011"/>
    <n v="119"/>
    <x v="3"/>
    <d v="2023-10-10T00:00:00"/>
    <n v="111"/>
    <n v="3.9"/>
    <n v="2024"/>
    <s v="Tuesday"/>
    <s v="1 to 2 hours"/>
    <n v="4"/>
  </r>
  <r>
    <s v="Call_8085"/>
    <s v="C0014"/>
    <n v="108"/>
    <x v="4"/>
    <d v="2023-10-10T00:00:00"/>
    <n v="68"/>
    <n v="2.5"/>
    <n v="2024"/>
    <s v="Tuesday"/>
    <s v="1 to 2 hours"/>
    <n v="3"/>
  </r>
  <r>
    <s v="Call_8086"/>
    <s v="C0001"/>
    <n v="63"/>
    <x v="0"/>
    <d v="2023-10-10T00:00:00"/>
    <n v="172"/>
    <n v="4.9000000000000004"/>
    <n v="2024"/>
    <s v="Tuesday"/>
    <s v="1 to 2 hours"/>
    <n v="5"/>
  </r>
  <r>
    <s v="Call_8087"/>
    <s v="C0015"/>
    <n v="59"/>
    <x v="4"/>
    <d v="2023-10-10T00:00:00"/>
    <n v="152"/>
    <n v="4.8"/>
    <n v="2024"/>
    <s v="Tuesday"/>
    <s v="30 to 60 mins"/>
    <n v="5"/>
  </r>
  <r>
    <s v="Call_8088"/>
    <s v="C0015"/>
    <n v="90"/>
    <x v="1"/>
    <d v="2023-10-10T00:00:00"/>
    <n v="48"/>
    <n v="4.7"/>
    <n v="2024"/>
    <s v="Tuesday"/>
    <s v="1 to 2 hours"/>
    <n v="5"/>
  </r>
  <r>
    <s v="Call_8089"/>
    <s v="C0010"/>
    <n v="55"/>
    <x v="1"/>
    <d v="2023-10-10T00:00:00"/>
    <n v="25"/>
    <n v="4.7"/>
    <n v="2024"/>
    <s v="Tuesday"/>
    <s v="30 to 60 mins"/>
    <n v="5"/>
  </r>
  <r>
    <s v="Call_8090"/>
    <s v="C0014"/>
    <n v="84"/>
    <x v="3"/>
    <d v="2023-10-11T00:00:00"/>
    <n v="54"/>
    <n v="3.3"/>
    <n v="2024"/>
    <s v="Wednesday"/>
    <s v="1 to 2 hours"/>
    <n v="3"/>
  </r>
  <r>
    <s v="Call_8091"/>
    <s v="C0014"/>
    <n v="150"/>
    <x v="2"/>
    <d v="2023-10-11T00:00:00"/>
    <n v="108"/>
    <n v="4.7"/>
    <n v="2024"/>
    <s v="Wednesday"/>
    <s v="More than 2 hours"/>
    <n v="5"/>
  </r>
  <r>
    <s v="Call_8092"/>
    <s v="C0008"/>
    <n v="69"/>
    <x v="4"/>
    <d v="2023-10-11T00:00:00"/>
    <n v="36"/>
    <n v="4.5"/>
    <n v="2024"/>
    <s v="Wednesday"/>
    <s v="1 to 2 hours"/>
    <n v="5"/>
  </r>
  <r>
    <s v="Call_8093"/>
    <s v="C0003"/>
    <n v="120"/>
    <x v="1"/>
    <d v="2023-10-12T00:00:00"/>
    <n v="140"/>
    <n v="4.5999999999999996"/>
    <n v="2024"/>
    <s v="Thursday"/>
    <s v="1 to 2 hours"/>
    <n v="5"/>
  </r>
  <r>
    <s v="Call_8094"/>
    <s v="C0005"/>
    <n v="126"/>
    <x v="3"/>
    <d v="2023-10-12T00:00:00"/>
    <n v="50"/>
    <n v="4.8"/>
    <n v="2024"/>
    <s v="Thursday"/>
    <s v="More than 2 hours"/>
    <n v="5"/>
  </r>
  <r>
    <s v="Call_8095"/>
    <s v="C0008"/>
    <n v="120"/>
    <x v="0"/>
    <d v="2023-10-12T00:00:00"/>
    <n v="195"/>
    <n v="4.3"/>
    <n v="2024"/>
    <s v="Thursday"/>
    <s v="1 to 2 hours"/>
    <n v="4"/>
  </r>
  <r>
    <s v="Call_8096"/>
    <s v="C0005"/>
    <n v="139"/>
    <x v="1"/>
    <d v="2023-10-13T00:00:00"/>
    <n v="48"/>
    <n v="4.7"/>
    <n v="2024"/>
    <s v="Friday"/>
    <s v="More than 2 hours"/>
    <n v="5"/>
  </r>
  <r>
    <s v="Call_8097"/>
    <s v="C0010"/>
    <n v="124"/>
    <x v="4"/>
    <d v="2023-10-14T00:00:00"/>
    <n v="29"/>
    <n v="4.8"/>
    <n v="2024"/>
    <s v="Saturday"/>
    <s v="More than 2 hours"/>
    <n v="5"/>
  </r>
  <r>
    <s v="Call_8098"/>
    <s v="C0003"/>
    <n v="108"/>
    <x v="0"/>
    <d v="2023-10-14T00:00:00"/>
    <n v="44"/>
    <n v="4.7"/>
    <n v="2024"/>
    <s v="Saturday"/>
    <s v="1 to 2 hours"/>
    <n v="5"/>
  </r>
  <r>
    <s v="Call_8099"/>
    <s v="C0004"/>
    <n v="132"/>
    <x v="2"/>
    <d v="2023-10-14T00:00:00"/>
    <n v="140"/>
    <n v="4.3"/>
    <n v="2024"/>
    <s v="Saturday"/>
    <s v="More than 2 hours"/>
    <n v="4"/>
  </r>
  <r>
    <s v="Call_8100"/>
    <s v="C0001"/>
    <n v="67"/>
    <x v="2"/>
    <d v="2023-10-14T00:00:00"/>
    <n v="105"/>
    <n v="3.8"/>
    <n v="2024"/>
    <s v="Saturday"/>
    <s v="1 to 2 hours"/>
    <n v="4"/>
  </r>
  <r>
    <s v="Call_8101"/>
    <s v="C0007"/>
    <n v="125"/>
    <x v="2"/>
    <d v="2023-10-14T00:00:00"/>
    <n v="82"/>
    <n v="4.5999999999999996"/>
    <n v="2024"/>
    <s v="Saturday"/>
    <s v="More than 2 hours"/>
    <n v="5"/>
  </r>
  <r>
    <s v="Call_8102"/>
    <s v="C0003"/>
    <n v="23"/>
    <x v="0"/>
    <d v="2023-10-14T00:00:00"/>
    <n v="24"/>
    <n v="2.9"/>
    <n v="2024"/>
    <s v="Saturday"/>
    <s v="10 to 30 mins"/>
    <n v="3"/>
  </r>
  <r>
    <s v="Call_8103"/>
    <s v="C0011"/>
    <n v="131"/>
    <x v="4"/>
    <d v="2023-10-15T00:00:00"/>
    <n v="205"/>
    <n v="4.8"/>
    <n v="2024"/>
    <s v="Sunday"/>
    <s v="More than 2 hours"/>
    <n v="5"/>
  </r>
  <r>
    <s v="Call_8104"/>
    <s v="C0004"/>
    <n v="56"/>
    <x v="1"/>
    <d v="2023-10-15T00:00:00"/>
    <n v="225"/>
    <n v="4.9000000000000004"/>
    <n v="2024"/>
    <s v="Sunday"/>
    <s v="30 to 60 mins"/>
    <n v="5"/>
  </r>
  <r>
    <s v="Call_8105"/>
    <s v="C0011"/>
    <n v="70"/>
    <x v="4"/>
    <d v="2023-10-15T00:00:00"/>
    <n v="50"/>
    <n v="3.4"/>
    <n v="2024"/>
    <s v="Sunday"/>
    <s v="1 to 2 hours"/>
    <n v="3"/>
  </r>
  <r>
    <s v="Call_8106"/>
    <s v="C0011"/>
    <n v="55"/>
    <x v="2"/>
    <d v="2023-10-15T00:00:00"/>
    <n v="80"/>
    <n v="4.3"/>
    <n v="2024"/>
    <s v="Sunday"/>
    <s v="30 to 60 mins"/>
    <n v="4"/>
  </r>
  <r>
    <s v="Call_8107"/>
    <s v="C0007"/>
    <n v="77"/>
    <x v="1"/>
    <d v="2023-10-15T00:00:00"/>
    <n v="78"/>
    <n v="3.9"/>
    <n v="2024"/>
    <s v="Sunday"/>
    <s v="1 to 2 hours"/>
    <n v="4"/>
  </r>
  <r>
    <s v="Call_8108"/>
    <s v="C0014"/>
    <n v="133"/>
    <x v="4"/>
    <d v="2023-10-16T00:00:00"/>
    <n v="40"/>
    <n v="3.9"/>
    <n v="2024"/>
    <s v="Monday"/>
    <s v="More than 2 hours"/>
    <n v="4"/>
  </r>
  <r>
    <s v="Call_8109"/>
    <s v="C0007"/>
    <n v="77"/>
    <x v="1"/>
    <d v="2023-10-16T00:00:00"/>
    <n v="176"/>
    <n v="1.5"/>
    <n v="2024"/>
    <s v="Monday"/>
    <s v="1 to 2 hours"/>
    <n v="2"/>
  </r>
  <r>
    <s v="Call_8110"/>
    <s v="C0015"/>
    <n v="103"/>
    <x v="4"/>
    <d v="2023-10-16T00:00:00"/>
    <n v="78"/>
    <n v="3"/>
    <n v="2024"/>
    <s v="Monday"/>
    <s v="1 to 2 hours"/>
    <n v="3"/>
  </r>
  <r>
    <s v="Call_8111"/>
    <s v="C0008"/>
    <n v="32"/>
    <x v="1"/>
    <d v="2023-10-16T00:00:00"/>
    <n v="42"/>
    <n v="4.2"/>
    <n v="2024"/>
    <s v="Monday"/>
    <s v="30 to 60 mins"/>
    <n v="4"/>
  </r>
  <r>
    <s v="Call_8112"/>
    <s v="C0014"/>
    <n v="30"/>
    <x v="4"/>
    <d v="2023-10-16T00:00:00"/>
    <n v="38"/>
    <n v="3.7"/>
    <n v="2024"/>
    <s v="Monday"/>
    <s v="10 to 30 mins"/>
    <n v="4"/>
  </r>
  <r>
    <s v="Call_8113"/>
    <s v="C0005"/>
    <n v="87"/>
    <x v="3"/>
    <d v="2023-10-16T00:00:00"/>
    <n v="27"/>
    <n v="4.2"/>
    <n v="2024"/>
    <s v="Monday"/>
    <s v="1 to 2 hours"/>
    <n v="4"/>
  </r>
  <r>
    <s v="Call_8114"/>
    <s v="C0007"/>
    <n v="137"/>
    <x v="0"/>
    <d v="2023-10-17T00:00:00"/>
    <n v="45"/>
    <n v="4.4000000000000004"/>
    <n v="2024"/>
    <s v="Tuesday"/>
    <s v="More than 2 hours"/>
    <n v="4"/>
  </r>
  <r>
    <s v="Call_8115"/>
    <s v="C0013"/>
    <n v="96"/>
    <x v="4"/>
    <d v="2023-10-17T00:00:00"/>
    <n v="215"/>
    <n v="4"/>
    <n v="2024"/>
    <s v="Tuesday"/>
    <s v="1 to 2 hours"/>
    <n v="4"/>
  </r>
  <r>
    <s v="Call_8116"/>
    <s v="C0010"/>
    <n v="155"/>
    <x v="4"/>
    <d v="2023-10-18T00:00:00"/>
    <n v="72"/>
    <n v="4.7"/>
    <n v="2024"/>
    <s v="Wednesday"/>
    <s v="More than 2 hours"/>
    <n v="5"/>
  </r>
  <r>
    <s v="Call_8117"/>
    <s v="C0014"/>
    <n v="173"/>
    <x v="2"/>
    <d v="2023-10-18T00:00:00"/>
    <n v="160"/>
    <n v="2.8"/>
    <n v="2024"/>
    <s v="Wednesday"/>
    <s v="More than 2 hours"/>
    <n v="3"/>
  </r>
  <r>
    <s v="Call_8118"/>
    <s v="C0010"/>
    <n v="127"/>
    <x v="4"/>
    <d v="2023-10-18T00:00:00"/>
    <n v="165"/>
    <n v="2.5"/>
    <n v="2024"/>
    <s v="Wednesday"/>
    <s v="More than 2 hours"/>
    <n v="3"/>
  </r>
  <r>
    <s v="Call_8119"/>
    <s v="C0004"/>
    <n v="117"/>
    <x v="2"/>
    <d v="2023-10-18T00:00:00"/>
    <n v="120"/>
    <n v="3.4"/>
    <n v="2024"/>
    <s v="Wednesday"/>
    <s v="1 to 2 hours"/>
    <n v="3"/>
  </r>
  <r>
    <s v="Call_8120"/>
    <s v="C0003"/>
    <n v="133"/>
    <x v="1"/>
    <d v="2023-10-18T00:00:00"/>
    <n v="117"/>
    <n v="4.8"/>
    <n v="2024"/>
    <s v="Wednesday"/>
    <s v="More than 2 hours"/>
    <n v="5"/>
  </r>
  <r>
    <s v="Call_8121"/>
    <s v="C0002"/>
    <n v="166"/>
    <x v="3"/>
    <d v="2023-10-19T00:00:00"/>
    <n v="29"/>
    <n v="4.3"/>
    <n v="2024"/>
    <s v="Thursday"/>
    <s v="More than 2 hours"/>
    <n v="4"/>
  </r>
  <r>
    <s v="Call_8122"/>
    <s v="C0003"/>
    <n v="50"/>
    <x v="2"/>
    <d v="2023-10-19T00:00:00"/>
    <n v="64"/>
    <n v="4.5"/>
    <n v="2024"/>
    <s v="Thursday"/>
    <s v="30 to 60 mins"/>
    <n v="5"/>
  </r>
  <r>
    <s v="Call_8123"/>
    <s v="C0015"/>
    <n v="43"/>
    <x v="1"/>
    <d v="2023-10-19T00:00:00"/>
    <n v="84"/>
    <n v="3.6"/>
    <n v="2024"/>
    <s v="Thursday"/>
    <s v="30 to 60 mins"/>
    <n v="4"/>
  </r>
  <r>
    <s v="Call_8124"/>
    <s v="C0013"/>
    <n v="124"/>
    <x v="4"/>
    <d v="2023-10-19T00:00:00"/>
    <n v="42"/>
    <n v="3.7"/>
    <n v="2024"/>
    <s v="Thursday"/>
    <s v="More than 2 hours"/>
    <n v="4"/>
  </r>
  <r>
    <s v="Call_8125"/>
    <s v="C0014"/>
    <n v="94"/>
    <x v="4"/>
    <d v="2023-10-19T00:00:00"/>
    <n v="120"/>
    <n v="3.5"/>
    <n v="2024"/>
    <s v="Thursday"/>
    <s v="1 to 2 hours"/>
    <n v="4"/>
  </r>
  <r>
    <s v="Call_8126"/>
    <s v="C0015"/>
    <n v="126"/>
    <x v="3"/>
    <d v="2023-10-20T00:00:00"/>
    <n v="80"/>
    <n v="4.7"/>
    <n v="2024"/>
    <s v="Friday"/>
    <s v="More than 2 hours"/>
    <n v="5"/>
  </r>
  <r>
    <s v="Call_8127"/>
    <s v="C0002"/>
    <n v="105"/>
    <x v="2"/>
    <d v="2023-10-20T00:00:00"/>
    <n v="185"/>
    <n v="3.5"/>
    <n v="2024"/>
    <s v="Friday"/>
    <s v="1 to 2 hours"/>
    <n v="4"/>
  </r>
  <r>
    <s v="Call_8128"/>
    <s v="C0011"/>
    <n v="60"/>
    <x v="0"/>
    <d v="2023-10-21T00:00:00"/>
    <n v="135"/>
    <n v="3.9"/>
    <n v="2024"/>
    <s v="Saturday"/>
    <s v="30 to 60 mins"/>
    <n v="4"/>
  </r>
  <r>
    <s v="Call_8129"/>
    <s v="C0011"/>
    <n v="72"/>
    <x v="2"/>
    <d v="2023-10-21T00:00:00"/>
    <n v="20"/>
    <n v="4.8"/>
    <n v="2024"/>
    <s v="Saturday"/>
    <s v="1 to 2 hours"/>
    <n v="5"/>
  </r>
  <r>
    <s v="Call_8130"/>
    <s v="C0012"/>
    <n v="40"/>
    <x v="2"/>
    <d v="2023-10-21T00:00:00"/>
    <n v="31"/>
    <n v="4"/>
    <n v="2024"/>
    <s v="Saturday"/>
    <s v="30 to 60 mins"/>
    <n v="4"/>
  </r>
  <r>
    <s v="Call_8131"/>
    <s v="C0008"/>
    <n v="54"/>
    <x v="3"/>
    <d v="2023-10-22T00:00:00"/>
    <n v="120"/>
    <n v="4.7"/>
    <n v="2024"/>
    <s v="Sunday"/>
    <s v="30 to 60 mins"/>
    <n v="5"/>
  </r>
  <r>
    <s v="Call_8132"/>
    <s v="C0004"/>
    <n v="81"/>
    <x v="1"/>
    <d v="2023-10-22T00:00:00"/>
    <n v="117"/>
    <n v="3.6"/>
    <n v="2024"/>
    <s v="Sunday"/>
    <s v="1 to 2 hours"/>
    <n v="4"/>
  </r>
  <r>
    <s v="Call_8133"/>
    <s v="C0008"/>
    <n v="76"/>
    <x v="4"/>
    <d v="2023-10-22T00:00:00"/>
    <n v="80"/>
    <n v="4.5"/>
    <n v="2024"/>
    <s v="Sunday"/>
    <s v="1 to 2 hours"/>
    <n v="5"/>
  </r>
  <r>
    <s v="Call_8134"/>
    <s v="C0008"/>
    <n v="37"/>
    <x v="0"/>
    <d v="2023-10-23T00:00:00"/>
    <n v="117"/>
    <n v="4"/>
    <n v="2024"/>
    <s v="Monday"/>
    <s v="30 to 60 mins"/>
    <n v="4"/>
  </r>
  <r>
    <s v="Call_8135"/>
    <s v="C0002"/>
    <n v="96"/>
    <x v="3"/>
    <d v="2023-10-23T00:00:00"/>
    <n v="60"/>
    <n v="4.5"/>
    <n v="2024"/>
    <s v="Monday"/>
    <s v="1 to 2 hours"/>
    <n v="5"/>
  </r>
  <r>
    <s v="Call_8136"/>
    <s v="C0011"/>
    <n v="19"/>
    <x v="4"/>
    <d v="2023-10-24T00:00:00"/>
    <n v="58"/>
    <n v="3.9"/>
    <n v="2024"/>
    <s v="Tuesday"/>
    <s v="10 to 30 mins"/>
    <n v="4"/>
  </r>
  <r>
    <s v="Call_8137"/>
    <s v="C0012"/>
    <n v="72"/>
    <x v="0"/>
    <d v="2023-10-24T00:00:00"/>
    <n v="41"/>
    <n v="4.3"/>
    <n v="2024"/>
    <s v="Tuesday"/>
    <s v="1 to 2 hours"/>
    <n v="4"/>
  </r>
  <r>
    <s v="Call_8138"/>
    <s v="C0014"/>
    <n v="73"/>
    <x v="1"/>
    <d v="2023-10-24T00:00:00"/>
    <n v="180"/>
    <n v="3.6"/>
    <n v="2024"/>
    <s v="Tuesday"/>
    <s v="1 to 2 hours"/>
    <n v="4"/>
  </r>
  <r>
    <s v="Call_8139"/>
    <s v="C0001"/>
    <n v="87"/>
    <x v="1"/>
    <d v="2023-10-24T00:00:00"/>
    <n v="42"/>
    <n v="3.6"/>
    <n v="2024"/>
    <s v="Tuesday"/>
    <s v="1 to 2 hours"/>
    <n v="4"/>
  </r>
  <r>
    <s v="Call_8140"/>
    <s v="C0001"/>
    <n v="68"/>
    <x v="1"/>
    <d v="2023-10-25T00:00:00"/>
    <n v="24"/>
    <n v="4"/>
    <n v="2024"/>
    <s v="Wednesday"/>
    <s v="1 to 2 hours"/>
    <n v="4"/>
  </r>
  <r>
    <s v="Call_8141"/>
    <s v="C0012"/>
    <n v="101"/>
    <x v="1"/>
    <d v="2023-10-25T00:00:00"/>
    <n v="125"/>
    <n v="4.2"/>
    <n v="2024"/>
    <s v="Wednesday"/>
    <s v="1 to 2 hours"/>
    <n v="4"/>
  </r>
  <r>
    <s v="Call_8142"/>
    <s v="C0012"/>
    <n v="107"/>
    <x v="0"/>
    <d v="2023-10-26T00:00:00"/>
    <n v="78"/>
    <n v="4.3"/>
    <n v="2024"/>
    <s v="Thursday"/>
    <s v="1 to 2 hours"/>
    <n v="4"/>
  </r>
  <r>
    <s v="Call_8143"/>
    <s v="C0009"/>
    <n v="109"/>
    <x v="2"/>
    <d v="2023-10-26T00:00:00"/>
    <n v="180"/>
    <n v="3.8"/>
    <n v="2024"/>
    <s v="Thursday"/>
    <s v="1 to 2 hours"/>
    <n v="4"/>
  </r>
  <r>
    <s v="Call_8144"/>
    <s v="C0013"/>
    <n v="171"/>
    <x v="0"/>
    <d v="2023-10-26T00:00:00"/>
    <n v="84"/>
    <n v="4.4000000000000004"/>
    <n v="2024"/>
    <s v="Thursday"/>
    <s v="More than 2 hours"/>
    <n v="4"/>
  </r>
  <r>
    <s v="Call_8145"/>
    <s v="C0011"/>
    <n v="21"/>
    <x v="0"/>
    <d v="2023-10-26T00:00:00"/>
    <n v="26"/>
    <n v="4.7"/>
    <n v="2024"/>
    <s v="Thursday"/>
    <s v="10 to 30 mins"/>
    <n v="5"/>
  </r>
  <r>
    <s v="Call_8146"/>
    <s v="C0004"/>
    <n v="94"/>
    <x v="0"/>
    <d v="2023-10-27T00:00:00"/>
    <n v="140"/>
    <n v="3.6"/>
    <n v="2024"/>
    <s v="Friday"/>
    <s v="1 to 2 hours"/>
    <n v="4"/>
  </r>
  <r>
    <s v="Call_8147"/>
    <s v="C0014"/>
    <n v="97"/>
    <x v="2"/>
    <d v="2023-10-27T00:00:00"/>
    <n v="31"/>
    <n v="2.2000000000000002"/>
    <n v="2024"/>
    <s v="Friday"/>
    <s v="1 to 2 hours"/>
    <n v="2"/>
  </r>
  <r>
    <s v="Call_8148"/>
    <s v="C0002"/>
    <n v="72"/>
    <x v="2"/>
    <d v="2023-10-27T00:00:00"/>
    <n v="108"/>
    <n v="4.8"/>
    <n v="2024"/>
    <s v="Friday"/>
    <s v="1 to 2 hours"/>
    <n v="5"/>
  </r>
  <r>
    <s v="Call_8149"/>
    <s v="C0013"/>
    <n v="143"/>
    <x v="3"/>
    <d v="2023-10-28T00:00:00"/>
    <n v="58"/>
    <n v="4.3"/>
    <n v="2024"/>
    <s v="Saturday"/>
    <s v="More than 2 hours"/>
    <n v="4"/>
  </r>
  <r>
    <s v="Call_8150"/>
    <s v="C0013"/>
    <n v="64"/>
    <x v="2"/>
    <d v="2023-10-28T00:00:00"/>
    <n v="185"/>
    <n v="2.2000000000000002"/>
    <n v="2024"/>
    <s v="Saturday"/>
    <s v="1 to 2 hours"/>
    <n v="2"/>
  </r>
  <r>
    <s v="Call_8151"/>
    <s v="C0013"/>
    <n v="69"/>
    <x v="2"/>
    <d v="2023-10-28T00:00:00"/>
    <n v="40"/>
    <n v="4.8"/>
    <n v="2024"/>
    <s v="Saturday"/>
    <s v="1 to 2 hours"/>
    <n v="5"/>
  </r>
  <r>
    <s v="Call_8152"/>
    <s v="C0013"/>
    <n v="18"/>
    <x v="4"/>
    <d v="2023-10-28T00:00:00"/>
    <n v="225"/>
    <n v="2.6"/>
    <n v="2024"/>
    <s v="Saturday"/>
    <s v="10 to 30 mins"/>
    <n v="3"/>
  </r>
  <r>
    <s v="Call_8153"/>
    <s v="C0014"/>
    <n v="100"/>
    <x v="3"/>
    <d v="2023-10-28T00:00:00"/>
    <n v="150"/>
    <n v="2.6"/>
    <n v="2024"/>
    <s v="Saturday"/>
    <s v="1 to 2 hours"/>
    <n v="3"/>
  </r>
  <r>
    <s v="Call_8154"/>
    <s v="C0010"/>
    <n v="110"/>
    <x v="1"/>
    <d v="2023-10-29T00:00:00"/>
    <n v="88"/>
    <n v="3.4"/>
    <n v="2024"/>
    <s v="Sunday"/>
    <s v="1 to 2 hours"/>
    <n v="3"/>
  </r>
  <r>
    <s v="Call_8155"/>
    <s v="C0006"/>
    <n v="41"/>
    <x v="0"/>
    <d v="2023-10-29T00:00:00"/>
    <n v="140"/>
    <n v="3.7"/>
    <n v="2024"/>
    <s v="Sunday"/>
    <s v="30 to 60 mins"/>
    <n v="4"/>
  </r>
  <r>
    <s v="Call_8156"/>
    <s v="C0010"/>
    <n v="147"/>
    <x v="1"/>
    <d v="2023-10-29T00:00:00"/>
    <n v="68"/>
    <n v="2.1"/>
    <n v="2024"/>
    <s v="Sunday"/>
    <s v="More than 2 hours"/>
    <n v="2"/>
  </r>
  <r>
    <s v="Call_8157"/>
    <s v="C0004"/>
    <n v="31"/>
    <x v="4"/>
    <d v="2023-10-30T00:00:00"/>
    <n v="105"/>
    <n v="3.6"/>
    <n v="2024"/>
    <s v="Monday"/>
    <s v="30 to 60 mins"/>
    <n v="4"/>
  </r>
  <r>
    <s v="Call_8158"/>
    <s v="C0001"/>
    <n v="142"/>
    <x v="0"/>
    <d v="2023-10-30T00:00:00"/>
    <n v="40"/>
    <n v="3.8"/>
    <n v="2024"/>
    <s v="Monday"/>
    <s v="More than 2 hours"/>
    <n v="4"/>
  </r>
  <r>
    <s v="Call_8159"/>
    <s v="C0009"/>
    <n v="61"/>
    <x v="0"/>
    <d v="2023-10-30T00:00:00"/>
    <n v="82"/>
    <n v="3.1"/>
    <n v="2024"/>
    <s v="Monday"/>
    <s v="1 to 2 hours"/>
    <n v="3"/>
  </r>
  <r>
    <s v="Call_8160"/>
    <s v="C0003"/>
    <n v="86"/>
    <x v="4"/>
    <d v="2023-10-31T00:00:00"/>
    <n v="90"/>
    <n v="4.4000000000000004"/>
    <n v="2024"/>
    <s v="Tuesday"/>
    <s v="1 to 2 hours"/>
    <n v="4"/>
  </r>
  <r>
    <s v="Call_8161"/>
    <s v="C0005"/>
    <n v="165"/>
    <x v="3"/>
    <d v="2023-11-01T00:00:00"/>
    <n v="66"/>
    <n v="4.8"/>
    <n v="2024"/>
    <s v="Wednesday"/>
    <s v="More than 2 hours"/>
    <n v="5"/>
  </r>
  <r>
    <s v="Call_8162"/>
    <s v="C0008"/>
    <n v="62"/>
    <x v="1"/>
    <d v="2023-11-01T00:00:00"/>
    <n v="78"/>
    <n v="3.5"/>
    <n v="2024"/>
    <s v="Wednesday"/>
    <s v="1 to 2 hours"/>
    <n v="4"/>
  </r>
  <r>
    <s v="Call_8163"/>
    <s v="C0014"/>
    <n v="103"/>
    <x v="3"/>
    <d v="2023-11-02T00:00:00"/>
    <n v="66"/>
    <n v="4.4000000000000004"/>
    <n v="2024"/>
    <s v="Thursday"/>
    <s v="1 to 2 hours"/>
    <n v="4"/>
  </r>
  <r>
    <s v="Call_8164"/>
    <s v="C0001"/>
    <n v="56"/>
    <x v="4"/>
    <d v="2023-11-03T00:00:00"/>
    <n v="160"/>
    <n v="3.8"/>
    <n v="2024"/>
    <s v="Friday"/>
    <s v="30 to 60 mins"/>
    <n v="4"/>
  </r>
  <r>
    <s v="Call_8165"/>
    <s v="C0012"/>
    <n v="114"/>
    <x v="0"/>
    <d v="2023-11-04T00:00:00"/>
    <n v="144"/>
    <n v="3.8"/>
    <n v="2024"/>
    <s v="Saturday"/>
    <s v="1 to 2 hours"/>
    <n v="4"/>
  </r>
  <r>
    <s v="Call_8166"/>
    <s v="C0001"/>
    <n v="112"/>
    <x v="2"/>
    <d v="2023-11-04T00:00:00"/>
    <n v="200"/>
    <n v="4.5999999999999996"/>
    <n v="2024"/>
    <s v="Saturday"/>
    <s v="1 to 2 hours"/>
    <n v="5"/>
  </r>
  <r>
    <s v="Call_8167"/>
    <s v="C0007"/>
    <n v="52"/>
    <x v="1"/>
    <d v="2023-11-06T00:00:00"/>
    <n v="220"/>
    <n v="5"/>
    <n v="2024"/>
    <s v="Monday"/>
    <s v="30 to 60 mins"/>
    <n v="5"/>
  </r>
  <r>
    <s v="Call_8168"/>
    <s v="C0014"/>
    <n v="105"/>
    <x v="3"/>
    <d v="2023-11-07T00:00:00"/>
    <n v="112"/>
    <n v="3.2"/>
    <n v="2024"/>
    <s v="Tuesday"/>
    <s v="1 to 2 hours"/>
    <n v="3"/>
  </r>
  <r>
    <s v="Call_8169"/>
    <s v="C0005"/>
    <n v="91"/>
    <x v="4"/>
    <d v="2023-11-07T00:00:00"/>
    <n v="110"/>
    <n v="3.7"/>
    <n v="2024"/>
    <s v="Tuesday"/>
    <s v="1 to 2 hours"/>
    <n v="4"/>
  </r>
  <r>
    <s v="Call_8170"/>
    <s v="C0015"/>
    <n v="74"/>
    <x v="0"/>
    <d v="2023-11-08T00:00:00"/>
    <n v="160"/>
    <n v="2.7"/>
    <n v="2024"/>
    <s v="Wednesday"/>
    <s v="1 to 2 hours"/>
    <n v="3"/>
  </r>
  <r>
    <s v="Call_8171"/>
    <s v="C0015"/>
    <n v="30"/>
    <x v="4"/>
    <d v="2023-11-08T00:00:00"/>
    <n v="84"/>
    <n v="4"/>
    <n v="2024"/>
    <s v="Wednesday"/>
    <s v="10 to 30 mins"/>
    <n v="4"/>
  </r>
  <r>
    <s v="Call_8172"/>
    <s v="C0005"/>
    <n v="56"/>
    <x v="1"/>
    <d v="2023-11-08T00:00:00"/>
    <n v="124"/>
    <n v="2.6"/>
    <n v="2024"/>
    <s v="Wednesday"/>
    <s v="30 to 60 mins"/>
    <n v="3"/>
  </r>
  <r>
    <s v="Call_8173"/>
    <s v="C0015"/>
    <n v="151"/>
    <x v="2"/>
    <d v="2023-11-08T00:00:00"/>
    <n v="84"/>
    <n v="4.5999999999999996"/>
    <n v="2024"/>
    <s v="Wednesday"/>
    <s v="More than 2 hours"/>
    <n v="5"/>
  </r>
  <r>
    <s v="Call_8174"/>
    <s v="C0004"/>
    <n v="108"/>
    <x v="3"/>
    <d v="2023-11-09T00:00:00"/>
    <n v="130"/>
    <n v="2.7"/>
    <n v="2024"/>
    <s v="Thursday"/>
    <s v="1 to 2 hours"/>
    <n v="3"/>
  </r>
  <r>
    <s v="Call_8175"/>
    <s v="C0012"/>
    <n v="124"/>
    <x v="0"/>
    <d v="2023-11-09T00:00:00"/>
    <n v="215"/>
    <n v="3.5"/>
    <n v="2024"/>
    <s v="Thursday"/>
    <s v="More than 2 hours"/>
    <n v="4"/>
  </r>
  <r>
    <s v="Call_8176"/>
    <s v="C0014"/>
    <n v="110"/>
    <x v="1"/>
    <d v="2023-11-10T00:00:00"/>
    <n v="132"/>
    <n v="3.6"/>
    <n v="2024"/>
    <s v="Friday"/>
    <s v="1 to 2 hours"/>
    <n v="4"/>
  </r>
  <r>
    <s v="Call_8177"/>
    <s v="C0010"/>
    <n v="89"/>
    <x v="3"/>
    <d v="2023-11-10T00:00:00"/>
    <n v="88"/>
    <n v="4.9000000000000004"/>
    <n v="2024"/>
    <s v="Friday"/>
    <s v="1 to 2 hours"/>
    <n v="5"/>
  </r>
  <r>
    <s v="Call_8178"/>
    <s v="C0003"/>
    <n v="95"/>
    <x v="1"/>
    <d v="2023-11-10T00:00:00"/>
    <n v="140"/>
    <n v="3.9"/>
    <n v="2024"/>
    <s v="Friday"/>
    <s v="1 to 2 hours"/>
    <n v="4"/>
  </r>
  <r>
    <s v="Call_8179"/>
    <s v="C0015"/>
    <n v="84"/>
    <x v="3"/>
    <d v="2023-11-11T00:00:00"/>
    <n v="66"/>
    <n v="4.7"/>
    <n v="2024"/>
    <s v="Saturday"/>
    <s v="1 to 2 hours"/>
    <n v="5"/>
  </r>
  <r>
    <s v="Call_8180"/>
    <s v="C0002"/>
    <n v="89"/>
    <x v="0"/>
    <d v="2023-11-11T00:00:00"/>
    <n v="23"/>
    <n v="4.5"/>
    <n v="2024"/>
    <s v="Saturday"/>
    <s v="1 to 2 hours"/>
    <n v="5"/>
  </r>
  <r>
    <s v="Call_8181"/>
    <s v="C0010"/>
    <n v="146"/>
    <x v="0"/>
    <d v="2023-11-12T00:00:00"/>
    <n v="220"/>
    <n v="4.5"/>
    <n v="2024"/>
    <s v="Sunday"/>
    <s v="More than 2 hours"/>
    <n v="5"/>
  </r>
  <r>
    <s v="Call_8182"/>
    <s v="C0013"/>
    <n v="62"/>
    <x v="4"/>
    <d v="2023-11-13T00:00:00"/>
    <n v="175"/>
    <n v="4.4000000000000004"/>
    <n v="2024"/>
    <s v="Monday"/>
    <s v="1 to 2 hours"/>
    <n v="4"/>
  </r>
  <r>
    <s v="Call_8183"/>
    <s v="C0001"/>
    <n v="82"/>
    <x v="0"/>
    <d v="2023-11-13T00:00:00"/>
    <n v="172"/>
    <n v="4.0999999999999996"/>
    <n v="2024"/>
    <s v="Monday"/>
    <s v="1 to 2 hours"/>
    <n v="4"/>
  </r>
  <r>
    <s v="Call_8184"/>
    <s v="C0009"/>
    <n v="91"/>
    <x v="2"/>
    <d v="2023-11-13T00:00:00"/>
    <n v="108"/>
    <n v="3.8"/>
    <n v="2024"/>
    <s v="Monday"/>
    <s v="1 to 2 hours"/>
    <n v="4"/>
  </r>
  <r>
    <s v="Call_8185"/>
    <s v="C0002"/>
    <n v="39"/>
    <x v="0"/>
    <d v="2023-11-14T00:00:00"/>
    <n v="43"/>
    <n v="4.2"/>
    <n v="2024"/>
    <s v="Tuesday"/>
    <s v="30 to 60 mins"/>
    <n v="4"/>
  </r>
  <r>
    <s v="Call_8186"/>
    <s v="C0010"/>
    <n v="149"/>
    <x v="1"/>
    <d v="2023-11-14T00:00:00"/>
    <n v="44"/>
    <n v="2.2000000000000002"/>
    <n v="2024"/>
    <s v="Tuesday"/>
    <s v="More than 2 hours"/>
    <n v="2"/>
  </r>
  <r>
    <s v="Call_8187"/>
    <s v="C0001"/>
    <n v="138"/>
    <x v="4"/>
    <d v="2023-11-14T00:00:00"/>
    <n v="105"/>
    <n v="3.9"/>
    <n v="2024"/>
    <s v="Tuesday"/>
    <s v="More than 2 hours"/>
    <n v="4"/>
  </r>
  <r>
    <s v="Call_8188"/>
    <s v="C0013"/>
    <n v="113"/>
    <x v="1"/>
    <d v="2023-11-15T00:00:00"/>
    <n v="34"/>
    <n v="3.9"/>
    <n v="2024"/>
    <s v="Wednesday"/>
    <s v="1 to 2 hours"/>
    <n v="4"/>
  </r>
  <r>
    <s v="Call_8189"/>
    <s v="C0011"/>
    <n v="88"/>
    <x v="0"/>
    <d v="2023-11-15T00:00:00"/>
    <n v="220"/>
    <n v="4.0999999999999996"/>
    <n v="2024"/>
    <s v="Wednesday"/>
    <s v="1 to 2 hours"/>
    <n v="4"/>
  </r>
  <r>
    <s v="Call_8190"/>
    <s v="C0003"/>
    <n v="64"/>
    <x v="4"/>
    <d v="2023-11-15T00:00:00"/>
    <n v="225"/>
    <n v="4.5999999999999996"/>
    <n v="2024"/>
    <s v="Wednesday"/>
    <s v="1 to 2 hours"/>
    <n v="5"/>
  </r>
  <r>
    <s v="Call_8191"/>
    <s v="C0005"/>
    <n v="53"/>
    <x v="4"/>
    <d v="2023-11-16T00:00:00"/>
    <n v="37"/>
    <n v="4.0999999999999996"/>
    <n v="2024"/>
    <s v="Thursday"/>
    <s v="30 to 60 mins"/>
    <n v="4"/>
  </r>
  <r>
    <s v="Call_8192"/>
    <s v="C0012"/>
    <n v="63"/>
    <x v="1"/>
    <d v="2023-11-16T00:00:00"/>
    <n v="44"/>
    <n v="5"/>
    <n v="2024"/>
    <s v="Thursday"/>
    <s v="1 to 2 hours"/>
    <n v="5"/>
  </r>
  <r>
    <s v="Call_8193"/>
    <s v="C0007"/>
    <n v="54"/>
    <x v="1"/>
    <d v="2023-11-17T00:00:00"/>
    <n v="35"/>
    <n v="2.8"/>
    <n v="2024"/>
    <s v="Friday"/>
    <s v="30 to 60 mins"/>
    <n v="3"/>
  </r>
  <r>
    <s v="Call_8194"/>
    <s v="C0012"/>
    <n v="54"/>
    <x v="0"/>
    <d v="2023-11-17T00:00:00"/>
    <n v="145"/>
    <n v="2.7"/>
    <n v="2024"/>
    <s v="Friday"/>
    <s v="30 to 60 mins"/>
    <n v="3"/>
  </r>
  <r>
    <s v="Call_8195"/>
    <s v="C0010"/>
    <n v="71"/>
    <x v="4"/>
    <d v="2023-11-17T00:00:00"/>
    <n v="64"/>
    <n v="3.9"/>
    <n v="2024"/>
    <s v="Friday"/>
    <s v="1 to 2 hours"/>
    <n v="4"/>
  </r>
  <r>
    <s v="Call_8196"/>
    <s v="C0012"/>
    <n v="93"/>
    <x v="0"/>
    <d v="2023-11-18T00:00:00"/>
    <n v="185"/>
    <n v="4.3"/>
    <n v="2024"/>
    <s v="Saturday"/>
    <s v="1 to 2 hours"/>
    <n v="4"/>
  </r>
  <r>
    <s v="Call_8197"/>
    <s v="C0014"/>
    <n v="96"/>
    <x v="1"/>
    <d v="2023-11-18T00:00:00"/>
    <n v="215"/>
    <n v="2.5"/>
    <n v="2024"/>
    <s v="Saturday"/>
    <s v="1 to 2 hours"/>
    <n v="3"/>
  </r>
  <r>
    <s v="Call_8198"/>
    <s v="C0002"/>
    <n v="31"/>
    <x v="2"/>
    <d v="2023-11-18T00:00:00"/>
    <n v="88"/>
    <n v="3.4"/>
    <n v="2024"/>
    <s v="Saturday"/>
    <s v="30 to 60 mins"/>
    <n v="3"/>
  </r>
  <r>
    <s v="Call_8199"/>
    <s v="C0012"/>
    <n v="107"/>
    <x v="4"/>
    <d v="2023-11-18T00:00:00"/>
    <n v="23"/>
    <n v="3.4"/>
    <n v="2024"/>
    <s v="Saturday"/>
    <s v="1 to 2 hours"/>
    <n v="3"/>
  </r>
  <r>
    <s v="Call_8200"/>
    <s v="C0005"/>
    <n v="50"/>
    <x v="2"/>
    <d v="2023-11-19T00:00:00"/>
    <n v="180"/>
    <n v="1.8"/>
    <n v="2024"/>
    <s v="Sunday"/>
    <s v="30 to 60 mins"/>
    <n v="2"/>
  </r>
  <r>
    <s v="Call_8201"/>
    <s v="C0001"/>
    <n v="69"/>
    <x v="4"/>
    <d v="2023-11-20T00:00:00"/>
    <n v="225"/>
    <n v="3.7"/>
    <n v="2024"/>
    <s v="Monday"/>
    <s v="1 to 2 hours"/>
    <n v="4"/>
  </r>
  <r>
    <s v="Call_8202"/>
    <s v="C0011"/>
    <n v="26"/>
    <x v="1"/>
    <d v="2023-11-21T00:00:00"/>
    <n v="74"/>
    <n v="4.0999999999999996"/>
    <n v="2024"/>
    <s v="Tuesday"/>
    <s v="10 to 30 mins"/>
    <n v="4"/>
  </r>
  <r>
    <s v="Call_8203"/>
    <s v="C0014"/>
    <n v="158"/>
    <x v="4"/>
    <d v="2023-11-21T00:00:00"/>
    <n v="36"/>
    <n v="3"/>
    <n v="2024"/>
    <s v="Tuesday"/>
    <s v="More than 2 hours"/>
    <n v="3"/>
  </r>
  <r>
    <s v="Call_8204"/>
    <s v="C0007"/>
    <n v="99"/>
    <x v="4"/>
    <d v="2023-11-23T00:00:00"/>
    <n v="116"/>
    <n v="3.9"/>
    <n v="2024"/>
    <s v="Thursday"/>
    <s v="1 to 2 hours"/>
    <n v="4"/>
  </r>
  <r>
    <s v="Call_8205"/>
    <s v="C0014"/>
    <n v="78"/>
    <x v="2"/>
    <d v="2023-11-23T00:00:00"/>
    <n v="140"/>
    <n v="4"/>
    <n v="2024"/>
    <s v="Thursday"/>
    <s v="1 to 2 hours"/>
    <n v="4"/>
  </r>
  <r>
    <s v="Call_8206"/>
    <s v="C0014"/>
    <n v="102"/>
    <x v="1"/>
    <d v="2023-11-24T00:00:00"/>
    <n v="104"/>
    <n v="4.5"/>
    <n v="2024"/>
    <s v="Friday"/>
    <s v="1 to 2 hours"/>
    <n v="5"/>
  </r>
  <r>
    <s v="Call_8207"/>
    <s v="C0007"/>
    <n v="158"/>
    <x v="3"/>
    <d v="2023-11-24T00:00:00"/>
    <n v="148"/>
    <n v="4"/>
    <n v="2024"/>
    <s v="Friday"/>
    <s v="More than 2 hours"/>
    <n v="4"/>
  </r>
  <r>
    <s v="Call_8208"/>
    <s v="C0002"/>
    <n v="56"/>
    <x v="4"/>
    <d v="2023-11-24T00:00:00"/>
    <n v="205"/>
    <n v="4.3"/>
    <n v="2024"/>
    <s v="Friday"/>
    <s v="30 to 60 mins"/>
    <n v="4"/>
  </r>
  <r>
    <s v="Call_8209"/>
    <s v="C0004"/>
    <n v="17"/>
    <x v="0"/>
    <d v="2023-11-24T00:00:00"/>
    <n v="210"/>
    <n v="4.8"/>
    <n v="2024"/>
    <s v="Friday"/>
    <s v="10 to 30 mins"/>
    <n v="5"/>
  </r>
  <r>
    <s v="Call_8210"/>
    <s v="C0011"/>
    <n v="104"/>
    <x v="3"/>
    <d v="2023-11-26T00:00:00"/>
    <n v="41"/>
    <n v="4.7"/>
    <n v="2024"/>
    <s v="Sunday"/>
    <s v="1 to 2 hours"/>
    <n v="5"/>
  </r>
  <r>
    <s v="Call_8211"/>
    <s v="C0015"/>
    <n v="96"/>
    <x v="2"/>
    <d v="2023-11-26T00:00:00"/>
    <n v="136"/>
    <n v="5"/>
    <n v="2024"/>
    <s v="Sunday"/>
    <s v="1 to 2 hours"/>
    <n v="5"/>
  </r>
  <r>
    <s v="Call_8212"/>
    <s v="C0009"/>
    <n v="83"/>
    <x v="1"/>
    <d v="2023-11-27T00:00:00"/>
    <n v="126"/>
    <n v="1.5"/>
    <n v="2024"/>
    <s v="Monday"/>
    <s v="1 to 2 hours"/>
    <n v="2"/>
  </r>
  <r>
    <s v="Call_8213"/>
    <s v="C0005"/>
    <n v="80"/>
    <x v="0"/>
    <d v="2023-11-28T00:00:00"/>
    <n v="148"/>
    <n v="4.0999999999999996"/>
    <n v="2024"/>
    <s v="Tuesday"/>
    <s v="1 to 2 hours"/>
    <n v="4"/>
  </r>
  <r>
    <s v="Call_8214"/>
    <s v="C0009"/>
    <n v="152"/>
    <x v="1"/>
    <d v="2023-11-28T00:00:00"/>
    <n v="125"/>
    <n v="3.9"/>
    <n v="2024"/>
    <s v="Tuesday"/>
    <s v="More than 2 hours"/>
    <n v="4"/>
  </r>
  <r>
    <s v="Call_8215"/>
    <s v="C0010"/>
    <n v="34"/>
    <x v="2"/>
    <d v="2023-11-28T00:00:00"/>
    <n v="25"/>
    <n v="4.0999999999999996"/>
    <n v="2024"/>
    <s v="Tuesday"/>
    <s v="30 to 60 mins"/>
    <n v="4"/>
  </r>
  <r>
    <s v="Call_8216"/>
    <s v="C0013"/>
    <n v="2"/>
    <x v="4"/>
    <d v="2023-11-29T00:00:00"/>
    <n v="62"/>
    <n v="2.8"/>
    <n v="2024"/>
    <s v="Wednesday"/>
    <s v="Under 10 mins"/>
    <n v="3"/>
  </r>
  <r>
    <s v="Call_8217"/>
    <s v="C0005"/>
    <n v="140"/>
    <x v="2"/>
    <d v="2023-11-30T00:00:00"/>
    <n v="90"/>
    <n v="4.5999999999999996"/>
    <n v="2024"/>
    <s v="Thursday"/>
    <s v="More than 2 hours"/>
    <n v="5"/>
  </r>
  <r>
    <s v="Call_8218"/>
    <s v="C0004"/>
    <n v="126"/>
    <x v="3"/>
    <d v="2023-12-01T00:00:00"/>
    <n v="33"/>
    <n v="4.8"/>
    <n v="2024"/>
    <s v="Friday"/>
    <s v="More than 2 hours"/>
    <n v="5"/>
  </r>
  <r>
    <s v="Call_8219"/>
    <s v="C0014"/>
    <n v="79"/>
    <x v="4"/>
    <d v="2023-12-01T00:00:00"/>
    <n v="115"/>
    <n v="2.2999999999999998"/>
    <n v="2024"/>
    <s v="Friday"/>
    <s v="1 to 2 hours"/>
    <n v="2"/>
  </r>
  <r>
    <s v="Call_8220"/>
    <s v="C0004"/>
    <n v="133"/>
    <x v="3"/>
    <d v="2023-12-01T00:00:00"/>
    <n v="45"/>
    <n v="2.6"/>
    <n v="2024"/>
    <s v="Friday"/>
    <s v="More than 2 hours"/>
    <n v="3"/>
  </r>
  <r>
    <s v="Call_8221"/>
    <s v="C0010"/>
    <n v="97"/>
    <x v="0"/>
    <d v="2023-12-01T00:00:00"/>
    <n v="114"/>
    <n v="4.8"/>
    <n v="2024"/>
    <s v="Friday"/>
    <s v="1 to 2 hours"/>
    <n v="5"/>
  </r>
  <r>
    <s v="Call_8222"/>
    <s v="C0014"/>
    <n v="102"/>
    <x v="1"/>
    <d v="2023-12-02T00:00:00"/>
    <n v="72"/>
    <n v="3.7"/>
    <n v="2024"/>
    <s v="Saturday"/>
    <s v="1 to 2 hours"/>
    <n v="4"/>
  </r>
  <r>
    <s v="Call_8223"/>
    <s v="C0006"/>
    <n v="62"/>
    <x v="0"/>
    <d v="2023-12-02T00:00:00"/>
    <n v="205"/>
    <n v="4.2"/>
    <n v="2024"/>
    <s v="Saturday"/>
    <s v="1 to 2 hours"/>
    <n v="4"/>
  </r>
  <r>
    <s v="Call_8224"/>
    <s v="C0004"/>
    <n v="149"/>
    <x v="1"/>
    <d v="2023-12-03T00:00:00"/>
    <n v="42"/>
    <n v="3.3"/>
    <n v="2024"/>
    <s v="Sunday"/>
    <s v="More than 2 hours"/>
    <n v="3"/>
  </r>
  <r>
    <s v="Call_8225"/>
    <s v="C0013"/>
    <n v="133"/>
    <x v="0"/>
    <d v="2023-12-03T00:00:00"/>
    <n v="96"/>
    <n v="4.3"/>
    <n v="2024"/>
    <s v="Sunday"/>
    <s v="More than 2 hours"/>
    <n v="4"/>
  </r>
  <r>
    <s v="Call_8226"/>
    <s v="C0014"/>
    <n v="51"/>
    <x v="4"/>
    <d v="2023-12-03T00:00:00"/>
    <n v="64"/>
    <n v="3.7"/>
    <n v="2024"/>
    <s v="Sunday"/>
    <s v="30 to 60 mins"/>
    <n v="4"/>
  </r>
  <r>
    <s v="Call_8227"/>
    <s v="C0006"/>
    <n v="110"/>
    <x v="0"/>
    <d v="2023-12-04T00:00:00"/>
    <n v="72"/>
    <n v="3.7"/>
    <n v="2024"/>
    <s v="Monday"/>
    <s v="1 to 2 hours"/>
    <n v="4"/>
  </r>
  <r>
    <s v="Call_8228"/>
    <s v="C0010"/>
    <n v="38"/>
    <x v="3"/>
    <d v="2023-12-05T00:00:00"/>
    <n v="27"/>
    <n v="3.1"/>
    <n v="2024"/>
    <s v="Tuesday"/>
    <s v="30 to 60 mins"/>
    <n v="3"/>
  </r>
  <r>
    <s v="Call_8229"/>
    <s v="C0013"/>
    <n v="78"/>
    <x v="3"/>
    <d v="2023-12-07T00:00:00"/>
    <n v="200"/>
    <n v="2.4"/>
    <n v="2024"/>
    <s v="Thursday"/>
    <s v="1 to 2 hours"/>
    <n v="2"/>
  </r>
  <r>
    <s v="Call_8230"/>
    <s v="C0010"/>
    <n v="25"/>
    <x v="1"/>
    <d v="2023-12-08T00:00:00"/>
    <n v="93"/>
    <n v="3.5"/>
    <n v="2024"/>
    <s v="Friday"/>
    <s v="10 to 30 mins"/>
    <n v="4"/>
  </r>
  <r>
    <s v="Call_8231"/>
    <s v="C0012"/>
    <n v="50"/>
    <x v="4"/>
    <d v="2023-12-08T00:00:00"/>
    <n v="54"/>
    <n v="4.3"/>
    <n v="2024"/>
    <s v="Friday"/>
    <s v="30 to 60 mins"/>
    <n v="4"/>
  </r>
  <r>
    <s v="Call_8232"/>
    <s v="C0010"/>
    <n v="103"/>
    <x v="1"/>
    <d v="2023-12-09T00:00:00"/>
    <n v="72"/>
    <n v="3.4"/>
    <n v="2024"/>
    <s v="Saturday"/>
    <s v="1 to 2 hours"/>
    <n v="3"/>
  </r>
  <r>
    <s v="Call_8233"/>
    <s v="C0009"/>
    <n v="63"/>
    <x v="2"/>
    <d v="2023-12-09T00:00:00"/>
    <n v="82"/>
    <n v="3.7"/>
    <n v="2024"/>
    <s v="Saturday"/>
    <s v="1 to 2 hours"/>
    <n v="4"/>
  </r>
  <r>
    <s v="Call_8234"/>
    <s v="C0012"/>
    <n v="96"/>
    <x v="4"/>
    <d v="2023-12-13T00:00:00"/>
    <n v="164"/>
    <n v="4.8"/>
    <n v="2024"/>
    <s v="Wednesday"/>
    <s v="1 to 2 hours"/>
    <n v="5"/>
  </r>
  <r>
    <s v="Call_8235"/>
    <s v="C0005"/>
    <n v="94"/>
    <x v="1"/>
    <d v="2023-12-13T00:00:00"/>
    <n v="78"/>
    <n v="3.3"/>
    <n v="2024"/>
    <s v="Wednesday"/>
    <s v="1 to 2 hours"/>
    <n v="3"/>
  </r>
  <r>
    <s v="Call_8236"/>
    <s v="C0006"/>
    <n v="46"/>
    <x v="3"/>
    <d v="2023-12-14T00:00:00"/>
    <n v="135"/>
    <n v="4.2"/>
    <n v="2024"/>
    <s v="Thursday"/>
    <s v="30 to 60 mins"/>
    <n v="4"/>
  </r>
  <r>
    <s v="Call_8237"/>
    <s v="C0008"/>
    <n v="127"/>
    <x v="4"/>
    <d v="2023-12-15T00:00:00"/>
    <n v="145"/>
    <n v="2.6"/>
    <n v="2024"/>
    <s v="Friday"/>
    <s v="More than 2 hours"/>
    <n v="3"/>
  </r>
  <r>
    <s v="Call_8238"/>
    <s v="C0007"/>
    <n v="96"/>
    <x v="3"/>
    <d v="2023-12-15T00:00:00"/>
    <n v="115"/>
    <n v="4.9000000000000004"/>
    <n v="2024"/>
    <s v="Friday"/>
    <s v="1 to 2 hours"/>
    <n v="5"/>
  </r>
  <r>
    <s v="Call_8239"/>
    <s v="C0001"/>
    <n v="151"/>
    <x v="1"/>
    <d v="2023-12-15T00:00:00"/>
    <n v="117"/>
    <n v="2"/>
    <n v="2024"/>
    <s v="Friday"/>
    <s v="More than 2 hours"/>
    <n v="2"/>
  </r>
  <r>
    <s v="Call_8240"/>
    <s v="C0008"/>
    <n v="158"/>
    <x v="0"/>
    <d v="2023-12-16T00:00:00"/>
    <n v="36"/>
    <n v="4.7"/>
    <n v="2024"/>
    <s v="Saturday"/>
    <s v="More than 2 hours"/>
    <n v="5"/>
  </r>
  <r>
    <s v="Call_8241"/>
    <s v="C0005"/>
    <n v="45"/>
    <x v="0"/>
    <d v="2023-12-16T00:00:00"/>
    <n v="84"/>
    <n v="2.8"/>
    <n v="2024"/>
    <s v="Saturday"/>
    <s v="30 to 60 mins"/>
    <n v="3"/>
  </r>
  <r>
    <s v="Call_8242"/>
    <s v="C0002"/>
    <n v="141"/>
    <x v="0"/>
    <d v="2023-12-16T00:00:00"/>
    <n v="66"/>
    <n v="3.2"/>
    <n v="2024"/>
    <s v="Saturday"/>
    <s v="More than 2 hours"/>
    <n v="3"/>
  </r>
  <r>
    <s v="Call_8243"/>
    <s v="C0010"/>
    <n v="147"/>
    <x v="3"/>
    <d v="2023-12-16T00:00:00"/>
    <n v="76"/>
    <n v="4.7"/>
    <n v="2024"/>
    <s v="Saturday"/>
    <s v="More than 2 hours"/>
    <n v="5"/>
  </r>
  <r>
    <s v="Call_8244"/>
    <s v="C0015"/>
    <n v="126"/>
    <x v="3"/>
    <d v="2023-12-16T00:00:00"/>
    <n v="185"/>
    <n v="4.8"/>
    <n v="2024"/>
    <s v="Saturday"/>
    <s v="More than 2 hours"/>
    <n v="5"/>
  </r>
  <r>
    <s v="Call_8245"/>
    <s v="C0005"/>
    <n v="126"/>
    <x v="2"/>
    <d v="2023-12-17T00:00:00"/>
    <n v="80"/>
    <n v="4.7"/>
    <n v="2024"/>
    <s v="Sunday"/>
    <s v="More than 2 hours"/>
    <n v="5"/>
  </r>
  <r>
    <s v="Call_8246"/>
    <s v="C0013"/>
    <n v="32"/>
    <x v="3"/>
    <d v="2023-12-17T00:00:00"/>
    <n v="148"/>
    <n v="4"/>
    <n v="2024"/>
    <s v="Sunday"/>
    <s v="30 to 60 mins"/>
    <n v="4"/>
  </r>
  <r>
    <s v="Call_8247"/>
    <s v="C0005"/>
    <n v="84"/>
    <x v="4"/>
    <d v="2023-12-19T00:00:00"/>
    <n v="180"/>
    <n v="4.9000000000000004"/>
    <n v="2024"/>
    <s v="Tuesday"/>
    <s v="1 to 2 hours"/>
    <n v="5"/>
  </r>
  <r>
    <s v="Call_8248"/>
    <s v="C0009"/>
    <n v="120"/>
    <x v="2"/>
    <d v="2023-12-20T00:00:00"/>
    <n v="190"/>
    <n v="3.7"/>
    <n v="2024"/>
    <s v="Wednesday"/>
    <s v="1 to 2 hours"/>
    <n v="4"/>
  </r>
  <r>
    <s v="Call_8249"/>
    <s v="C0011"/>
    <n v="93"/>
    <x v="3"/>
    <d v="2023-12-20T00:00:00"/>
    <n v="38"/>
    <n v="4.5"/>
    <n v="2024"/>
    <s v="Wednesday"/>
    <s v="1 to 2 hours"/>
    <n v="5"/>
  </r>
  <r>
    <s v="Call_8250"/>
    <s v="C0007"/>
    <n v="76"/>
    <x v="1"/>
    <d v="2023-12-21T00:00:00"/>
    <n v="82"/>
    <n v="2.1"/>
    <n v="2024"/>
    <s v="Thursday"/>
    <s v="1 to 2 hours"/>
    <n v="2"/>
  </r>
  <r>
    <s v="Call_8251"/>
    <s v="C0008"/>
    <n v="89"/>
    <x v="3"/>
    <d v="2023-12-24T00:00:00"/>
    <n v="88"/>
    <n v="2.8"/>
    <n v="2024"/>
    <s v="Sunday"/>
    <s v="1 to 2 hours"/>
    <n v="3"/>
  </r>
  <r>
    <s v="Call_8252"/>
    <s v="C0014"/>
    <n v="91"/>
    <x v="4"/>
    <d v="2023-12-24T00:00:00"/>
    <n v="42"/>
    <n v="4.0999999999999996"/>
    <n v="2024"/>
    <s v="Sunday"/>
    <s v="1 to 2 hours"/>
    <n v="4"/>
  </r>
  <r>
    <s v="Call_8253"/>
    <s v="C0006"/>
    <n v="7"/>
    <x v="0"/>
    <d v="2023-12-25T00:00:00"/>
    <n v="64"/>
    <n v="3.3"/>
    <n v="2024"/>
    <s v="Monday"/>
    <s v="Under 10 mins"/>
    <n v="3"/>
  </r>
  <r>
    <s v="Call_8254"/>
    <s v="C0013"/>
    <n v="140"/>
    <x v="0"/>
    <d v="2023-12-25T00:00:00"/>
    <n v="105"/>
    <n v="1.7"/>
    <n v="2024"/>
    <s v="Monday"/>
    <s v="More than 2 hours"/>
    <n v="2"/>
  </r>
  <r>
    <s v="Call_8255"/>
    <s v="C0004"/>
    <n v="58"/>
    <x v="2"/>
    <d v="2023-12-25T00:00:00"/>
    <n v="25"/>
    <n v="3.6"/>
    <n v="2024"/>
    <s v="Monday"/>
    <s v="30 to 60 mins"/>
    <n v="4"/>
  </r>
  <r>
    <s v="Call_8256"/>
    <s v="C0003"/>
    <n v="90"/>
    <x v="1"/>
    <d v="2023-12-26T00:00:00"/>
    <n v="176"/>
    <n v="3.6"/>
    <n v="2024"/>
    <s v="Tuesday"/>
    <s v="1 to 2 hours"/>
    <n v="4"/>
  </r>
  <r>
    <s v="Call_8257"/>
    <s v="C0003"/>
    <n v="106"/>
    <x v="3"/>
    <d v="2023-12-27T00:00:00"/>
    <n v="46"/>
    <n v="4.5999999999999996"/>
    <n v="2024"/>
    <s v="Wednesday"/>
    <s v="1 to 2 hours"/>
    <n v="5"/>
  </r>
  <r>
    <s v="Call_8258"/>
    <s v="C0009"/>
    <n v="72"/>
    <x v="0"/>
    <d v="2023-12-27T00:00:00"/>
    <n v="164"/>
    <n v="4.8"/>
    <n v="2024"/>
    <s v="Wednesday"/>
    <s v="1 to 2 hours"/>
    <n v="5"/>
  </r>
  <r>
    <s v="Call_8259"/>
    <s v="C0006"/>
    <n v="124"/>
    <x v="0"/>
    <d v="2023-12-28T00:00:00"/>
    <n v="64"/>
    <n v="4.5"/>
    <n v="2024"/>
    <s v="Thursday"/>
    <s v="More than 2 hours"/>
    <n v="5"/>
  </r>
  <r>
    <s v="Call_8260"/>
    <s v="C0002"/>
    <n v="86"/>
    <x v="4"/>
    <d v="2023-12-28T00:00:00"/>
    <n v="205"/>
    <n v="4.5"/>
    <n v="2024"/>
    <s v="Thursday"/>
    <s v="1 to 2 hours"/>
    <n v="5"/>
  </r>
  <r>
    <s v="Call_8261"/>
    <s v="C0005"/>
    <n v="164"/>
    <x v="4"/>
    <d v="2023-12-29T00:00:00"/>
    <n v="100"/>
    <n v="4.5999999999999996"/>
    <n v="2024"/>
    <s v="Friday"/>
    <s v="More than 2 hours"/>
    <n v="5"/>
  </r>
  <r>
    <s v="Call_8262"/>
    <s v="C0011"/>
    <n v="40"/>
    <x v="1"/>
    <d v="2023-12-29T00:00:00"/>
    <n v="111"/>
    <n v="4.5999999999999996"/>
    <n v="2024"/>
    <s v="Friday"/>
    <s v="30 to 60 mins"/>
    <n v="5"/>
  </r>
  <r>
    <s v="Call_8263"/>
    <s v="C0014"/>
    <n v="76"/>
    <x v="2"/>
    <d v="2023-12-29T00:00:00"/>
    <n v="80"/>
    <n v="3.5"/>
    <n v="2024"/>
    <s v="Friday"/>
    <s v="1 to 2 hours"/>
    <n v="4"/>
  </r>
  <r>
    <s v="Call_8264"/>
    <s v="C0006"/>
    <n v="95"/>
    <x v="3"/>
    <d v="2023-12-29T00:00:00"/>
    <n v="50"/>
    <n v="2.9"/>
    <n v="2024"/>
    <s v="Friday"/>
    <s v="1 to 2 hours"/>
    <n v="3"/>
  </r>
  <r>
    <s v="Call_8265"/>
    <s v="C0014"/>
    <n v="113"/>
    <x v="0"/>
    <d v="2023-12-30T00:00:00"/>
    <n v="165"/>
    <n v="4.7"/>
    <n v="2024"/>
    <s v="Saturday"/>
    <s v="1 to 2 hours"/>
    <n v="5"/>
  </r>
  <r>
    <s v="Call_8266"/>
    <s v="C0002"/>
    <n v="81"/>
    <x v="0"/>
    <d v="2023-12-30T00:00:00"/>
    <n v="28"/>
    <n v="3.9"/>
    <n v="2024"/>
    <s v="Saturday"/>
    <s v="1 to 2 hours"/>
    <n v="4"/>
  </r>
  <r>
    <s v="Call_8267"/>
    <s v="C0007"/>
    <n v="127"/>
    <x v="3"/>
    <d v="2023-12-30T00:00:00"/>
    <n v="215"/>
    <n v="3.8"/>
    <n v="2024"/>
    <s v="Saturday"/>
    <s v="More than 2 hours"/>
    <n v="4"/>
  </r>
  <r>
    <s v="Call_8268"/>
    <s v="C0013"/>
    <n v="146"/>
    <x v="0"/>
    <d v="2023-12-31T00:00:00"/>
    <n v="115"/>
    <n v="2.2999999999999998"/>
    <n v="2024"/>
    <s v="Sunday"/>
    <s v="More than 2 hours"/>
    <n v="2"/>
  </r>
  <r>
    <s v="Call_8269"/>
    <s v="C0010"/>
    <n v="123"/>
    <x v="0"/>
    <d v="2023-12-31T00:00:00"/>
    <n v="64"/>
    <n v="3.7"/>
    <n v="2024"/>
    <s v="Sunday"/>
    <s v="More than 2 hours"/>
    <n v="4"/>
  </r>
  <r>
    <s v="Call_8270"/>
    <s v="C0009"/>
    <n v="114"/>
    <x v="2"/>
    <d v="2023-12-31T00:00:00"/>
    <n v="40"/>
    <n v="3.9"/>
    <n v="2024"/>
    <s v="Sunday"/>
    <s v="1 to 2 hours"/>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PivotTable1" cacheId="493" applyNumberFormats="0" applyBorderFormats="0" applyFontFormats="0" applyPatternFormats="0" applyAlignmentFormats="0" applyWidthHeightFormats="1" dataCaption="Values" tag="0d283a24-2a47-49e0-acbc-fc25398342d4" updatedVersion="5" minRefreshableVersion="3" useAutoFormatting="1" subtotalHiddenItems="1" itemPrintTitles="1" createdVersion="5" indent="0" outline="1" outlineData="1" multipleFieldFilters="0">
  <location ref="A13:E14"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Lst>
</pivotTableDefinition>
</file>

<file path=xl/pivotTables/pivotTable2.xml><?xml version="1.0" encoding="utf-8"?>
<pivotTableDefinition xmlns="http://schemas.openxmlformats.org/spreadsheetml/2006/main" name="PivotTable4" cacheId="499" applyNumberFormats="0" applyBorderFormats="0" applyFontFormats="0" applyPatternFormats="0" applyAlignmentFormats="0" applyWidthHeightFormats="1" dataCaption="Values" tag="810712af-e1e2-46a2-852e-e1de552ae5fc" updatedVersion="5" minRefreshableVersion="3" useAutoFormatting="1" subtotalHiddenItems="1" itemPrintTitles="1" createdVersion="5" indent="0" outline="1" outlineData="1" multipleFieldFilters="0" chartFormat="27">
  <location ref="A39:B47" firstHeaderRow="1" firstDataRow="1" firstDataCol="1"/>
  <pivotFields count="4">
    <pivotField allDrilled="1" showAll="0" dataSourceSort="1" defaultAttributeDrillState="1"/>
    <pivotField allDrilled="1" showAll="0" sortType="ascending" defaultSubtotal="0" defaultAttributeDrillState="1">
      <items count="12">
        <item x="4"/>
        <item x="3"/>
        <item x="7"/>
        <item x="0"/>
        <item x="8"/>
        <item x="6"/>
        <item x="5"/>
        <item x="1"/>
        <item x="11"/>
        <item x="10"/>
        <item x="9"/>
        <item x="2"/>
      </items>
    </pivotField>
    <pivotField dataField="1" showAll="0"/>
    <pivotField axis="axisRow" allDrilled="1" showAll="0" sortType="ascending" defaultAttributeDrillState="1">
      <items count="8">
        <item x="1"/>
        <item x="5"/>
        <item x="6"/>
        <item x="4"/>
        <item x="0"/>
        <item x="2"/>
        <item x="3"/>
        <item t="default"/>
      </items>
    </pivotField>
  </pivotFields>
  <rowFields count="1">
    <field x="3"/>
  </rowFields>
  <rowItems count="8">
    <i>
      <x/>
    </i>
    <i>
      <x v="1"/>
    </i>
    <i>
      <x v="2"/>
    </i>
    <i>
      <x v="3"/>
    </i>
    <i>
      <x v="4"/>
    </i>
    <i>
      <x v="5"/>
    </i>
    <i>
      <x v="6"/>
    </i>
    <i t="grand">
      <x/>
    </i>
  </rowItems>
  <colItems count="1">
    <i/>
  </colItems>
  <dataFields count="1">
    <dataField fld="2" subtotal="count" baseField="0" baseItem="0"/>
  </dataFields>
  <chartFormats count="3">
    <chartFormat chart="4"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2]"/>
      </members>
    </pivotHierarchy>
    <pivotHierarchy dragToData="1" includeNewItemsInFilter="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Lst>
</pivotTableDefinition>
</file>

<file path=xl/pivotTables/pivotTable3.xml><?xml version="1.0" encoding="utf-8"?>
<pivotTableDefinition xmlns="http://schemas.openxmlformats.org/spreadsheetml/2006/main" name="PivotTable10" cacheId="1" applyNumberFormats="0" applyBorderFormats="0" applyFontFormats="0" applyPatternFormats="0" applyAlignmentFormats="0" applyWidthHeightFormats="1" dataCaption="Values" tag="5f4c7e63-ef44-4e46-a764-e7bd18d90c3b" updatedVersion="5" minRefreshableVersion="3" useAutoFormatting="1" itemPrintTitles="1" createdVersion="5" indent="0" outline="1" outlineData="1" multipleFieldFilters="0" chartFormat="7">
  <location ref="A62:D67" firstHeaderRow="1" firstDataRow="2" firstDataCol="1"/>
  <pivotFields count="3">
    <pivotField axis="axisRow" allDrilled="1" showAll="0" dataSourceSort="1" defaultAttributeDrillState="1">
      <items count="4">
        <item x="0"/>
        <item x="1"/>
        <item x="2"/>
        <item t="default"/>
      </items>
    </pivotField>
    <pivotField axis="axisCol" allDrilled="1" showAll="0" dataSourceSort="1" defaultAttributeDrillState="1">
      <items count="3">
        <item x="0"/>
        <item x="1"/>
        <item t="default"/>
      </items>
    </pivotField>
    <pivotField dataField="1" showAl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Lst>
</pivotTableDefinition>
</file>

<file path=xl/pivotTables/pivotTable4.xml><?xml version="1.0" encoding="utf-8"?>
<pivotTableDefinition xmlns="http://schemas.openxmlformats.org/spreadsheetml/2006/main" name="Rep " cacheId="2" applyNumberFormats="0" applyBorderFormats="0" applyFontFormats="0" applyPatternFormats="0" applyAlignmentFormats="0" applyWidthHeightFormats="1" dataCaption="Values" tag="1e0a5aac-04bc-4835-8c61-ac2ec84b3c36" updatedVersion="5" minRefreshableVersion="3" useAutoFormatting="1" subtotalHiddenItems="1" itemPrintTitles="1" createdVersion="5" indent="0" outline="1" outlineData="1" multipleFieldFilters="0">
  <location ref="A50:C56" firstHeaderRow="0" firstDataRow="1" firstDataCol="1"/>
  <pivotFields count="3">
    <pivotField axis="axisRow" allDrilled="1" showAll="0" dataSourceSort="1" defaultAttributeDrillState="1">
      <items count="6">
        <item x="0"/>
        <item x="1"/>
        <item x="2"/>
        <item x="3"/>
        <item x="4"/>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O35:Q52" firstHeaderRow="1" firstDataRow="1" firstDataCol="0"/>
  <pivotFields count="11">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Summary Pivot" cacheId="3" applyNumberFormats="0" applyBorderFormats="0" applyFontFormats="0" applyPatternFormats="0" applyAlignmentFormats="0" applyWidthHeightFormats="1" dataCaption="Values" tag="d4f70e63-f4a8-494c-b823-40e4c90be078" updatedVersion="5" minRefreshableVersion="3" useAutoFormatting="1" subtotalHiddenItems="1" itemPrintTitles="1" createdVersion="5" indent="0" outline="1" outlineData="1" multipleFieldFilters="0">
  <location ref="A3:E4" firstHeaderRow="0" firstDataRow="1" firstDataCol="0"/>
  <pivotFields count="5">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Lst>
</pivotTableDefinition>
</file>

<file path=xl/pivotTables/pivotTable7.xml><?xml version="1.0" encoding="utf-8"?>
<pivotTableDefinition xmlns="http://schemas.openxmlformats.org/spreadsheetml/2006/main" name="PivotTable2" cacheId="496" applyNumberFormats="0" applyBorderFormats="0" applyFontFormats="0" applyPatternFormats="0" applyAlignmentFormats="0" applyWidthHeightFormats="1" dataCaption="Values" tag="e0166d85-ea29-4dfe-95e3-5f9571498ce1" updatedVersion="5" minRefreshableVersion="3" useAutoFormatting="1" subtotalHiddenItems="1" itemPrintTitles="1" createdVersion="5" indent="0" outline="1" outlineData="1" multipleFieldFilters="0" chartFormat="17">
  <location ref="A23:C36" firstHeaderRow="0" firstDataRow="1" firstDataCol="1"/>
  <pivotFields count="5">
    <pivotField allDrilled="1" showAll="0" dataSourceSort="1" defaultAttributeDrillState="1"/>
    <pivotField axis="axisRow" allDrilled="1" showAll="0" sortType="ascending" defaultSubtotal="0" defaultAttributeDrillState="1">
      <items count="12">
        <item x="4" e="0"/>
        <item x="3" e="0"/>
        <item x="7" e="0"/>
        <item x="0" e="0"/>
        <item x="8" e="0"/>
        <item x="6" e="0"/>
        <item x="5" e="0"/>
        <item x="1" e="0"/>
        <item x="11" e="0"/>
        <item x="10" e="0"/>
        <item x="9" e="0"/>
        <item x="2" e="0"/>
      </items>
    </pivotField>
    <pivotField axis="axisRow" allDrilled="1" showAll="0" dataSourceSort="1" defaultAttributeDrillState="1">
      <items count="7">
        <item x="0"/>
        <item x="1"/>
        <item x="2"/>
        <item x="3"/>
        <item x="4"/>
        <item x="5"/>
        <item t="default"/>
      </items>
    </pivotField>
    <pivotField dataField="1" showAl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2"/>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15"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2]"/>
      </members>
    </pivotHierarchy>
    <pivotHierarchy dragToData="1" includeNewItemsInFilter="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Lst>
</pivotTableDefinition>
</file>

<file path=xl/pivotTables/pivotTable8.xml><?xml version="1.0" encoding="utf-8"?>
<pivotTableDefinition xmlns="http://schemas.openxmlformats.org/spreadsheetml/2006/main" name="reps pivot"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P54:R71" firstHeaderRow="1" firstDataRow="1" firstDataCol="0"/>
  <pivotFields count="11">
    <pivotField showAll="0"/>
    <pivotField showAll="0"/>
    <pivotField showAll="0"/>
    <pivotField showAll="0">
      <items count="6">
        <item x="2"/>
        <item x="1"/>
        <item x="4"/>
        <item x="3"/>
        <item x="0"/>
        <item t="default"/>
      </items>
    </pivotField>
    <pivotField numFmtId="164"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4" applyNumberFormats="0" applyBorderFormats="0" applyFontFormats="0" applyPatternFormats="0" applyAlignmentFormats="0" applyWidthHeightFormats="1" dataCaption="Values" tag="97faac33-b19a-4df0-9107-d7c1ec67169c" updatedVersion="5" minRefreshableVersion="3" useAutoFormatting="1" subtotalHiddenItems="1" rowGrandTotals="0" itemPrintTitles="1" createdVersion="5" indent="0" outline="1" outlineData="1" multipleFieldFilters="0" chartFormat="16">
  <location ref="A79:G98" firstHeaderRow="1" firstDataRow="2" firstDataCol="1"/>
  <pivotFields count="4">
    <pivotField axis="axisCol" allDrilled="1" showAll="0" dataSourceSort="1" defaultSubtotal="0" defaultAttributeDrillState="1">
      <items count="5">
        <item x="0"/>
        <item x="1"/>
        <item x="2"/>
        <item x="3"/>
        <item x="4"/>
      </items>
    </pivotField>
    <pivotField axis="axisRow" allDrilled="1" showAll="0" dataSourceSort="1" defaultSubtotal="0" defaultAttributeDrillState="1">
      <items count="3">
        <item x="0"/>
        <item x="1"/>
        <item x="2"/>
      </items>
    </pivotField>
    <pivotField axis="axisRow" allDrilled="1" showAll="0" dataSourceSort="1" defaultSubtotal="0" defaultAttributeDrillState="1">
      <items count="15">
        <item x="0"/>
        <item x="1"/>
        <item x="2"/>
        <item x="3"/>
        <item x="4"/>
        <item x="5"/>
        <item x="6"/>
        <item x="7"/>
        <item x="8"/>
        <item x="9"/>
        <item x="10"/>
        <item x="11"/>
        <item x="12"/>
        <item x="13"/>
        <item x="14"/>
      </items>
    </pivotField>
    <pivotField dataField="1" showAl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Lst>
</pivotTableDefinition>
</file>

<file path=xl/pivotTables/pivotTable10.xml><?xml version="1.0" encoding="utf-8"?>
<pivotTableDefinition xmlns="http://schemas.openxmlformats.org/spreadsheetml/2006/main" name="selected pivot" cacheId="502" applyNumberFormats="0" applyBorderFormats="0" applyFontFormats="0" applyPatternFormats="0" applyAlignmentFormats="0" applyWidthHeightFormats="1" dataCaption="Values" tag="ca50f416-9815-4482-ada8-4ef5442de950" updatedVersion="5" minRefreshableVersion="3" showDrill="0" useAutoFormatting="1" subtotalHiddenItems="1" rowGrandTotals="0" itemPrintTitles="1" createdVersion="5" indent="0" outline="1" outlineData="1" multipleFieldFilters="0">
  <location ref="F59:F60" firstHeaderRow="1" firstDataRow="1" firstDataCol="1"/>
  <pivotFields count="1">
    <pivotField axis="axisRow" allDrilled="1" showAll="0" dataSourceSort="1" defaultAttributeDrillState="1">
      <items count="2">
        <item s="1" x="0"/>
        <item t="default"/>
      </items>
    </pivotField>
  </pivotFields>
  <rowFields count="1">
    <field x="0"/>
  </rowFields>
  <rowItems count="1">
    <i>
      <x/>
    </i>
  </rowItems>
  <formats count="1">
    <format dxfId="6">
      <pivotArea dataOnly="0"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Lst>
</pivotTableDefinition>
</file>

<file path=xl/pivotTables/pivotTable11.xml><?xml version="1.0" encoding="utf-8"?>
<pivotTableDefinition xmlns="http://schemas.openxmlformats.org/spreadsheetml/2006/main" name="rep satisfaction" cacheId="505" applyNumberFormats="0" applyBorderFormats="0" applyFontFormats="0" applyPatternFormats="0" applyAlignmentFormats="0" applyWidthHeightFormats="1" dataCaption="Values" tag="97faac33-b19a-4df0-9107-d7c1ec67169c" updatedVersion="5" minRefreshableVersion="3" useAutoFormatting="1" subtotalHiddenItems="1" itemPrintTitles="1" createdVersion="5" indent="0" outline="1" outlineData="1" multipleFieldFilters="0" chartFormat="16">
  <location ref="A70:B76" firstHeaderRow="1" firstDataRow="1" firstDataCol="1"/>
  <pivotFields count="3">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15"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nextId="13">
    <queryTableFields count="11">
      <queryTableField id="1" name="[$calls].[Call number]" tableColumnId="1"/>
      <queryTableField id="2" name="[$calls].[Duration]" tableColumnId="2"/>
      <queryTableField id="3" name="[$calls].[Representative]" tableColumnId="3"/>
      <queryTableField id="4" name="[$calls].[Date of Call]" tableColumnId="4"/>
      <queryTableField id="5" name="[$calls].[Purchase Amount]" tableColumnId="5"/>
      <queryTableField id="6" name="[$calls].[Satisfaction Rating]" tableColumnId="6"/>
      <queryTableField id="7" name="[$calls].[FY]" tableColumnId="7"/>
      <queryTableField id="8" name="[$calls].[Day of week]" tableColumnId="8"/>
      <queryTableField id="9" name="[$calls].[Duration Bucket]" tableColumnId="9"/>
      <queryTableField id="10" name="[$calls].[Rating rounded]" tableColumnId="10"/>
      <queryTableField id="12" name="[$calls].[Month of CALL]" tableColumnId="12"/>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0.png"/><Relationship Id="rId1" Type="http://schemas.openxmlformats.org/officeDocument/2006/relationships/image" Target="../media/image100.png"/><Relationship Id="rId5" Type="http://schemas.openxmlformats.org/officeDocument/2006/relationships/image" Target="../media/image50.png"/><Relationship Id="rId4" Type="http://schemas.openxmlformats.org/officeDocument/2006/relationships/image" Target="../media/image4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presentative" sourceName="[calls].[Representative]">
  <pivotTables>
    <pivotTable tabId="6" name="PivotTable1"/>
    <pivotTable tabId="6" name="PivotTable2"/>
    <pivotTable tabId="6" name="PivotTable4"/>
    <pivotTable tabId="6" name="selected pivot"/>
    <pivotTable tabId="6" name="rep satisfaction"/>
  </pivotTables>
  <data>
    <olap pivotCacheId="9">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presentative" cache="Slicer_Representative" caption="Representative" level="1" style="Slicer Style 3 2"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calls" displayName="calls" ref="B3:L1003" totalsRowShown="0">
  <autoFilter ref="B3:L1003"/>
  <tableColumns count="11">
    <tableColumn id="1" name="Call number"/>
    <tableColumn id="2" name="Customer ID"/>
    <tableColumn id="3" name="Duration"/>
    <tableColumn id="4" name="Representative" dataDxfId="20"/>
    <tableColumn id="5" name="Date of Call" dataDxfId="19"/>
    <tableColumn id="6" name="Purchase Amount"/>
    <tableColumn id="7" name="Satisfaction Rating"/>
    <tableColumn id="8" name="FY" dataDxfId="18">
      <calculatedColumnFormula>IF(MONTH(calls[[#This Row],[Date of Call]])&lt;=6, YEAR(calls[[#This Row],[Date of Call]]), YEAR(calls[[#This Row],[Date of Call]])+1)</calculatedColumnFormula>
    </tableColumn>
    <tableColumn id="9" name="Day of week" dataDxfId="17">
      <calculatedColumnFormula>TEXT(calls[[#This Row],[Date of Call]],"DDDD")</calculatedColumnFormula>
    </tableColumn>
    <tableColumn id="10" name="Duration Bucket" dataDxfId="16">
      <calculatedColumnFormula array="1">_xlfn.IFS(calls[[#This Row],[Duration]]&lt;=10,"Under 10 mins", calls[[#This Row],[Duration]]&lt;=30, "10 to 30 mins", calls[[#This Row],[Duration]]&lt;=60, "30 to 60 mins", calls[[#This Row],[Duration]]&lt;=120, "1 to 2 hours", TRUE, "More than 2 hours")</calculatedColumnFormula>
    </tableColumn>
    <tableColumn id="11" name="Rating rounded" dataDxfId="15">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customers" displayName="customers" ref="Q3:T18" totalsRowShown="0" headerRowDxfId="14" headerRowBorderDxfId="13" tableBorderDxfId="12" totalsRowBorderDxfId="11">
  <autoFilter ref="Q3:T18"/>
  <tableColumns count="4">
    <tableColumn id="1" name="Customer ID" dataDxfId="10"/>
    <tableColumn id="2" name="Gedner" dataDxfId="9"/>
    <tableColumn id="3" name="Age" dataDxfId="8"/>
    <tableColumn id="4" name="City" dataDxfId="7"/>
  </tableColumns>
  <tableStyleInfo name="TableStyleMedium2" showFirstColumn="0" showLastColumn="0" showRowStripes="1" showColumnStripes="0"/>
</table>
</file>

<file path=xl/tables/table3.xml><?xml version="1.0" encoding="utf-8"?>
<table xmlns="http://schemas.openxmlformats.org/spreadsheetml/2006/main" id="3" name="Table_ExternalData_1" displayName="Table_ExternalData_1" ref="A3:K192" tableType="queryTable" totalsRowShown="0">
  <autoFilter ref="A3:K192"/>
  <tableColumns count="11">
    <tableColumn id="1" uniqueName="1" name="[$calls].[Call number]" queryTableFieldId="1"/>
    <tableColumn id="2" uniqueName="2" name="[$calls].[Duration]" queryTableFieldId="2"/>
    <tableColumn id="3" uniqueName="3" name="[$calls].[Representative]" queryTableFieldId="3"/>
    <tableColumn id="4" uniqueName="4" name="[$calls].[Date of Call]" queryTableFieldId="4"/>
    <tableColumn id="5" uniqueName="5" name="[$calls].[Purchase Amount]" queryTableFieldId="5"/>
    <tableColumn id="6" uniqueName="6" name="[$calls].[Satisfaction Rating]" queryTableFieldId="6"/>
    <tableColumn id="7" uniqueName="7" name="[$calls].[FY]" queryTableFieldId="7"/>
    <tableColumn id="8" uniqueName="8" name="[$calls].[Day of week]" queryTableFieldId="8"/>
    <tableColumn id="9" uniqueName="9" name="[$calls].[Duration Bucket]" queryTableFieldId="9"/>
    <tableColumn id="10" uniqueName="10" name="[$calls].[Rating rounded]" queryTableFieldId="10"/>
    <tableColumn id="12" uniqueName="12" name="[$calls].[Month of CALL]" queryTableFieldId="1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1003"/>
  <sheetViews>
    <sheetView topLeftCell="B4" zoomScale="115" zoomScaleNormal="115" workbookViewId="0">
      <selection activeCell="B4" sqref="B4:L1003"/>
    </sheetView>
  </sheetViews>
  <sheetFormatPr defaultRowHeight="14.25"/>
  <cols>
    <col min="1" max="1" width="3.25" customWidth="1"/>
    <col min="2" max="2" width="14.625" customWidth="1"/>
    <col min="3" max="3" width="12.875" customWidth="1"/>
    <col min="4" max="4" width="16.625" customWidth="1"/>
    <col min="5" max="5" width="15" customWidth="1"/>
    <col min="6" max="6" width="16.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c r="B1" s="5" t="s">
        <v>1003</v>
      </c>
    </row>
    <row r="2" spans="2:20">
      <c r="R2" s="1"/>
    </row>
    <row r="3" spans="2:20" ht="1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F2:U40"/>
  <sheetViews>
    <sheetView tabSelected="1" zoomScale="70" zoomScaleNormal="70" workbookViewId="0">
      <selection activeCell="AC29" sqref="AC29"/>
    </sheetView>
  </sheetViews>
  <sheetFormatPr defaultRowHeight="14.25"/>
  <cols>
    <col min="1" max="1" width="2.875" style="20" customWidth="1"/>
    <col min="2" max="2" width="3.375" style="20" customWidth="1"/>
    <col min="3" max="10" width="9" style="20"/>
    <col min="11" max="11" width="11" style="20" customWidth="1"/>
    <col min="12" max="12" width="9" style="20"/>
    <col min="13" max="13" width="12.125" style="20" customWidth="1"/>
    <col min="14" max="14" width="10.75" style="20" customWidth="1"/>
    <col min="15" max="15" width="8.375" style="20" customWidth="1"/>
    <col min="16" max="16" width="9.25" style="20" customWidth="1"/>
    <col min="17" max="17" width="9" style="20" customWidth="1"/>
    <col min="18" max="18" width="9" style="20"/>
    <col min="19" max="19" width="9.5" style="20" customWidth="1"/>
    <col min="20" max="20" width="10.5" style="20" customWidth="1"/>
    <col min="21" max="16384" width="9" style="20"/>
  </cols>
  <sheetData>
    <row r="2" spans="6:14" ht="27.75" customHeight="1">
      <c r="F2" s="54" t="s">
        <v>1422</v>
      </c>
      <c r="G2" s="55"/>
      <c r="H2" s="55"/>
      <c r="I2" s="55"/>
      <c r="J2" s="55"/>
      <c r="K2" s="55"/>
      <c r="L2" s="55"/>
      <c r="M2" s="55"/>
      <c r="N2" s="55"/>
    </row>
    <row r="11" spans="6:14">
      <c r="I11" s="23"/>
    </row>
    <row r="20" spans="12:20">
      <c r="N20" s="40"/>
      <c r="O20" s="49" t="str">
        <f>IF(OR(Pivot!B80="", Pivot!B80=0), "", Pivot!B80)</f>
        <v>R01</v>
      </c>
      <c r="P20" s="49" t="str">
        <f>IF(OR(Pivot!C80="", Pivot!C80=0), "", Pivot!C80)</f>
        <v>R02</v>
      </c>
      <c r="Q20" s="49" t="str">
        <f>IF(OR(Pivot!D80="", Pivot!D80=0), "", Pivot!D80)</f>
        <v>R03</v>
      </c>
      <c r="R20" s="49" t="str">
        <f>IF(OR(Pivot!E80="", Pivot!E80=0), "", Pivot!E80)</f>
        <v>R04</v>
      </c>
      <c r="S20" s="49" t="str">
        <f>IF(OR(Pivot!F80="", Pivot!F80=0), "", Pivot!F80)</f>
        <v>R05</v>
      </c>
      <c r="T20" s="50" t="str">
        <f>IF(OR(Pivot!G80="", Pivot!G80=0), "", Pivot!G80)</f>
        <v>Grand Total</v>
      </c>
    </row>
    <row r="21" spans="12:20">
      <c r="N21" s="51" t="str">
        <f>IF(OR(Pivot!A81="", Pivot!A81=0), "", Pivot!A81)</f>
        <v>Cincinnati</v>
      </c>
      <c r="O21" s="41" t="str">
        <f>IF(OR(Pivot!B81="", Pivot!B81=0), "", Pivot!B81)</f>
        <v/>
      </c>
      <c r="P21" s="41" t="str">
        <f>IF(OR(Pivot!C81="", Pivot!C81=0), "", Pivot!C81)</f>
        <v/>
      </c>
      <c r="Q21" s="41" t="str">
        <f>IF(OR(Pivot!D81="", Pivot!D81=0), "", Pivot!D81)</f>
        <v/>
      </c>
      <c r="R21" s="41" t="str">
        <f>IF(OR(Pivot!E81="", Pivot!E81=0), "", Pivot!E81)</f>
        <v/>
      </c>
      <c r="S21" s="56" t="str">
        <f>IF(OR(Pivot!F81="", Pivot!F81=0), "", Pivot!F81)</f>
        <v/>
      </c>
      <c r="T21" s="42" t="str">
        <f>IF(OR(Pivot!G81="", Pivot!G81=0), "", Pivot!G81)</f>
        <v/>
      </c>
    </row>
    <row r="22" spans="12:20">
      <c r="N22" s="43" t="str">
        <f>IF(OR(Pivot!A82="", Pivot!A82=0), "", Pivot!A82)</f>
        <v>C0003</v>
      </c>
      <c r="O22" s="44">
        <f>IF(OR(Pivot!B82="", Pivot!B82=0), "", Pivot!B82)</f>
        <v>891</v>
      </c>
      <c r="P22" s="44">
        <f>IF(OR(Pivot!C82="", Pivot!C82=0), "", Pivot!C82)</f>
        <v>1332</v>
      </c>
      <c r="Q22" s="44">
        <f>IF(OR(Pivot!D82="", Pivot!D82=0), "", Pivot!D82)</f>
        <v>1282</v>
      </c>
      <c r="R22" s="44">
        <f>IF(OR(Pivot!E82="", Pivot!E82=0), "", Pivot!E82)</f>
        <v>739</v>
      </c>
      <c r="S22" s="44">
        <f>IF(OR(Pivot!F82="", Pivot!F82=0), "", Pivot!F82)</f>
        <v>560</v>
      </c>
      <c r="T22" s="45">
        <f>IF(OR(Pivot!G82="", Pivot!G82=0), "", Pivot!G82)</f>
        <v>4804</v>
      </c>
    </row>
    <row r="23" spans="12:20">
      <c r="N23" s="43" t="str">
        <f>IF(OR(Pivot!A83="", Pivot!A83=0), "", Pivot!A83)</f>
        <v>C0004</v>
      </c>
      <c r="O23" s="44">
        <f>IF(OR(Pivot!B83="", Pivot!B83=0), "", Pivot!B83)</f>
        <v>1991</v>
      </c>
      <c r="P23" s="44">
        <f>IF(OR(Pivot!C83="", Pivot!C83=0), "", Pivot!C83)</f>
        <v>1886</v>
      </c>
      <c r="Q23" s="44">
        <f>IF(OR(Pivot!D83="", Pivot!D83=0), "", Pivot!D83)</f>
        <v>1206</v>
      </c>
      <c r="R23" s="44">
        <f>IF(OR(Pivot!E83="", Pivot!E83=0), "", Pivot!E83)</f>
        <v>884</v>
      </c>
      <c r="S23" s="44">
        <f>IF(OR(Pivot!F83="", Pivot!F83=0), "", Pivot!F83)</f>
        <v>1722</v>
      </c>
      <c r="T23" s="45">
        <f>IF(OR(Pivot!G83="", Pivot!G83=0), "", Pivot!G83)</f>
        <v>7689</v>
      </c>
    </row>
    <row r="24" spans="12:20">
      <c r="N24" s="43" t="str">
        <f>IF(OR(Pivot!A84="", Pivot!A84=0), "", Pivot!A84)</f>
        <v>C0011</v>
      </c>
      <c r="O24" s="44">
        <f>IF(OR(Pivot!B84="", Pivot!B84=0), "", Pivot!B84)</f>
        <v>1163</v>
      </c>
      <c r="P24" s="44">
        <f>IF(OR(Pivot!C84="", Pivot!C84=0), "", Pivot!C84)</f>
        <v>1180</v>
      </c>
      <c r="Q24" s="44">
        <f>IF(OR(Pivot!D84="", Pivot!D84=0), "", Pivot!D84)</f>
        <v>1616</v>
      </c>
      <c r="R24" s="44">
        <f>IF(OR(Pivot!E84="", Pivot!E84=0), "", Pivot!E84)</f>
        <v>1043</v>
      </c>
      <c r="S24" s="44">
        <f>IF(OR(Pivot!F84="", Pivot!F84=0), "", Pivot!F84)</f>
        <v>1747</v>
      </c>
      <c r="T24" s="45">
        <f>IF(OR(Pivot!G84="", Pivot!G84=0), "", Pivot!G84)</f>
        <v>6749</v>
      </c>
    </row>
    <row r="25" spans="12:20">
      <c r="N25" s="43" t="str">
        <f>IF(OR(Pivot!A85="", Pivot!A85=0), "", Pivot!A85)</f>
        <v>C0012</v>
      </c>
      <c r="O25" s="44">
        <f>IF(OR(Pivot!B85="", Pivot!B85=0), "", Pivot!B85)</f>
        <v>1438</v>
      </c>
      <c r="P25" s="44">
        <f>IF(OR(Pivot!C85="", Pivot!C85=0), "", Pivot!C85)</f>
        <v>1616</v>
      </c>
      <c r="Q25" s="44">
        <f>IF(OR(Pivot!D85="", Pivot!D85=0), "", Pivot!D85)</f>
        <v>866</v>
      </c>
      <c r="R25" s="44">
        <f>IF(OR(Pivot!E85="", Pivot!E85=0), "", Pivot!E85)</f>
        <v>829</v>
      </c>
      <c r="S25" s="44">
        <f>IF(OR(Pivot!F85="", Pivot!F85=0), "", Pivot!F85)</f>
        <v>2070</v>
      </c>
      <c r="T25" s="45">
        <f>IF(OR(Pivot!G85="", Pivot!G85=0), "", Pivot!G85)</f>
        <v>6819</v>
      </c>
    </row>
    <row r="26" spans="12:20">
      <c r="N26" s="51" t="str">
        <f>IF(OR(Pivot!A86="", Pivot!A86=0), "", Pivot!A86)</f>
        <v>Cleveland</v>
      </c>
      <c r="O26" s="44" t="str">
        <f>IF(OR(Pivot!B86="", Pivot!B86=0), "", Pivot!B86)</f>
        <v/>
      </c>
      <c r="P26" s="44" t="str">
        <f>IF(OR(Pivot!C86="", Pivot!C86=0), "", Pivot!C86)</f>
        <v/>
      </c>
      <c r="Q26" s="44" t="str">
        <f>IF(OR(Pivot!D86="", Pivot!D86=0), "", Pivot!D86)</f>
        <v/>
      </c>
      <c r="R26" s="44" t="str">
        <f>IF(OR(Pivot!E86="", Pivot!E86=0), "", Pivot!E86)</f>
        <v/>
      </c>
      <c r="S26" s="44" t="str">
        <f>IF(OR(Pivot!F86="", Pivot!F86=0), "", Pivot!F86)</f>
        <v/>
      </c>
      <c r="T26" s="45" t="str">
        <f>IF(OR(Pivot!G86="", Pivot!G86=0), "", Pivot!G86)</f>
        <v/>
      </c>
    </row>
    <row r="27" spans="12:20">
      <c r="N27" s="43" t="str">
        <f>IF(OR(Pivot!A87="", Pivot!A87=0), "", Pivot!A87)</f>
        <v>C0002</v>
      </c>
      <c r="O27" s="44">
        <f>IF(OR(Pivot!B87="", Pivot!B87=0), "", Pivot!B87)</f>
        <v>1233</v>
      </c>
      <c r="P27" s="44">
        <f>IF(OR(Pivot!C87="", Pivot!C87=0), "", Pivot!C87)</f>
        <v>223</v>
      </c>
      <c r="Q27" s="44">
        <f>IF(OR(Pivot!D87="", Pivot!D87=0), "", Pivot!D87)</f>
        <v>1680</v>
      </c>
      <c r="R27" s="44">
        <f>IF(OR(Pivot!E87="", Pivot!E87=0), "", Pivot!E87)</f>
        <v>990</v>
      </c>
      <c r="S27" s="44">
        <f>IF(OR(Pivot!F87="", Pivot!F87=0), "", Pivot!F87)</f>
        <v>1508</v>
      </c>
      <c r="T27" s="45">
        <f>IF(OR(Pivot!G87="", Pivot!G87=0), "", Pivot!G87)</f>
        <v>5634</v>
      </c>
    </row>
    <row r="28" spans="12:20">
      <c r="N28" s="43" t="str">
        <f>IF(OR(Pivot!A88="", Pivot!A88=0), "", Pivot!A88)</f>
        <v>C0007</v>
      </c>
      <c r="O28" s="44">
        <f>IF(OR(Pivot!B88="", Pivot!B88=0), "", Pivot!B88)</f>
        <v>1598</v>
      </c>
      <c r="P28" s="44">
        <f>IF(OR(Pivot!C88="", Pivot!C88=0), "", Pivot!C88)</f>
        <v>1907</v>
      </c>
      <c r="Q28" s="44">
        <f>IF(OR(Pivot!D88="", Pivot!D88=0), "", Pivot!D88)</f>
        <v>869</v>
      </c>
      <c r="R28" s="44">
        <f>IF(OR(Pivot!E88="", Pivot!E88=0), "", Pivot!E88)</f>
        <v>1426</v>
      </c>
      <c r="S28" s="44">
        <f>IF(OR(Pivot!F88="", Pivot!F88=0), "", Pivot!F88)</f>
        <v>1416</v>
      </c>
      <c r="T28" s="45">
        <f>IF(OR(Pivot!G88="", Pivot!G88=0), "", Pivot!G88)</f>
        <v>7216</v>
      </c>
    </row>
    <row r="29" spans="12:20">
      <c r="N29" s="43" t="str">
        <f>IF(OR(Pivot!A89="", Pivot!A89=0), "", Pivot!A89)</f>
        <v>C0008</v>
      </c>
      <c r="O29" s="44">
        <f>IF(OR(Pivot!B89="", Pivot!B89=0), "", Pivot!B89)</f>
        <v>900</v>
      </c>
      <c r="P29" s="44">
        <f>IF(OR(Pivot!C89="", Pivot!C89=0), "", Pivot!C89)</f>
        <v>1016</v>
      </c>
      <c r="Q29" s="44">
        <f>IF(OR(Pivot!D89="", Pivot!D89=0), "", Pivot!D89)</f>
        <v>960</v>
      </c>
      <c r="R29" s="44">
        <f>IF(OR(Pivot!E89="", Pivot!E89=0), "", Pivot!E89)</f>
        <v>940</v>
      </c>
      <c r="S29" s="44">
        <f>IF(OR(Pivot!F89="", Pivot!F89=0), "", Pivot!F89)</f>
        <v>1193</v>
      </c>
      <c r="T29" s="45">
        <f>IF(OR(Pivot!G89="", Pivot!G89=0), "", Pivot!G89)</f>
        <v>5009</v>
      </c>
    </row>
    <row r="30" spans="12:20">
      <c r="N30" s="43" t="str">
        <f>IF(OR(Pivot!A90="", Pivot!A90=0), "", Pivot!A90)</f>
        <v>C0010</v>
      </c>
      <c r="O30" s="44">
        <f>IF(OR(Pivot!B90="", Pivot!B90=0), "", Pivot!B90)</f>
        <v>900</v>
      </c>
      <c r="P30" s="44">
        <f>IF(OR(Pivot!C90="", Pivot!C90=0), "", Pivot!C90)</f>
        <v>1470</v>
      </c>
      <c r="Q30" s="44">
        <f>IF(OR(Pivot!D90="", Pivot!D90=0), "", Pivot!D90)</f>
        <v>1617</v>
      </c>
      <c r="R30" s="44">
        <f>IF(OR(Pivot!E90="", Pivot!E90=0), "", Pivot!E90)</f>
        <v>1314</v>
      </c>
      <c r="S30" s="44">
        <f>IF(OR(Pivot!F90="", Pivot!F90=0), "", Pivot!F90)</f>
        <v>941</v>
      </c>
      <c r="T30" s="45">
        <f>IF(OR(Pivot!G90="", Pivot!G90=0), "", Pivot!G90)</f>
        <v>6242</v>
      </c>
    </row>
    <row r="31" spans="12:20">
      <c r="M31" s="53"/>
      <c r="N31" s="43" t="str">
        <f>IF(OR(Pivot!A91="", Pivot!A91=0), "", Pivot!A91)</f>
        <v>C0013</v>
      </c>
      <c r="O31" s="44">
        <f>IF(OR(Pivot!B91="", Pivot!B91=0), "", Pivot!B91)</f>
        <v>1255</v>
      </c>
      <c r="P31" s="44">
        <f>IF(OR(Pivot!C91="", Pivot!C91=0), "", Pivot!C91)</f>
        <v>516</v>
      </c>
      <c r="Q31" s="44">
        <f>IF(OR(Pivot!D91="", Pivot!D91=0), "", Pivot!D91)</f>
        <v>1874</v>
      </c>
      <c r="R31" s="44">
        <f>IF(OR(Pivot!E91="", Pivot!E91=0), "", Pivot!E91)</f>
        <v>1863</v>
      </c>
      <c r="S31" s="44">
        <f>IF(OR(Pivot!F91="", Pivot!F91=0), "", Pivot!F91)</f>
        <v>1722</v>
      </c>
      <c r="T31" s="45">
        <f>IF(OR(Pivot!G91="", Pivot!G91=0), "", Pivot!G91)</f>
        <v>7230</v>
      </c>
    </row>
    <row r="32" spans="12:20">
      <c r="L32" s="53"/>
      <c r="M32" s="53"/>
      <c r="N32" s="43" t="str">
        <f>IF(OR(Pivot!A92="", Pivot!A92=0), "", Pivot!A92)</f>
        <v>C0015</v>
      </c>
      <c r="O32" s="44">
        <f>IF(OR(Pivot!B92="", Pivot!B92=0), "", Pivot!B92)</f>
        <v>1138</v>
      </c>
      <c r="P32" s="44">
        <f>IF(OR(Pivot!C92="", Pivot!C92=0), "", Pivot!C92)</f>
        <v>1898</v>
      </c>
      <c r="Q32" s="44">
        <f>IF(OR(Pivot!D92="", Pivot!D92=0), "", Pivot!D92)</f>
        <v>1482</v>
      </c>
      <c r="R32" s="44">
        <f>IF(OR(Pivot!E92="", Pivot!E92=0), "", Pivot!E92)</f>
        <v>846</v>
      </c>
      <c r="S32" s="44">
        <f>IF(OR(Pivot!F92="", Pivot!F92=0), "", Pivot!F92)</f>
        <v>1154</v>
      </c>
      <c r="T32" s="45">
        <f>IF(OR(Pivot!G92="", Pivot!G92=0), "", Pivot!G92)</f>
        <v>6518</v>
      </c>
    </row>
    <row r="33" spans="11:21">
      <c r="L33" s="53"/>
      <c r="M33" s="53"/>
      <c r="N33" s="51" t="str">
        <f>IF(OR(Pivot!A93="", Pivot!A93=0), "", Pivot!A93)</f>
        <v>Columbus</v>
      </c>
      <c r="O33" s="44" t="str">
        <f>IF(OR(Pivot!B93="", Pivot!B93=0), "", Pivot!B93)</f>
        <v/>
      </c>
      <c r="P33" s="44" t="str">
        <f>IF(OR(Pivot!C93="", Pivot!C93=0), "", Pivot!C93)</f>
        <v/>
      </c>
      <c r="Q33" s="44" t="str">
        <f>IF(OR(Pivot!D93="", Pivot!D93=0), "", Pivot!D93)</f>
        <v/>
      </c>
      <c r="R33" s="44" t="str">
        <f>IF(OR(Pivot!E93="", Pivot!E93=0), "", Pivot!E93)</f>
        <v/>
      </c>
      <c r="S33" s="44" t="str">
        <f>IF(OR(Pivot!F93="", Pivot!F93=0), "", Pivot!F93)</f>
        <v/>
      </c>
      <c r="T33" s="45" t="str">
        <f>IF(OR(Pivot!G93="", Pivot!G93=0), "", Pivot!G93)</f>
        <v/>
      </c>
    </row>
    <row r="34" spans="11:21">
      <c r="L34" s="53"/>
      <c r="M34" s="53"/>
      <c r="N34" s="43" t="str">
        <f>IF(OR(Pivot!A94="", Pivot!A94=0), "", Pivot!A94)</f>
        <v>C0001</v>
      </c>
      <c r="O34" s="44">
        <f>IF(OR(Pivot!B94="", Pivot!B94=0), "", Pivot!B94)</f>
        <v>1655</v>
      </c>
      <c r="P34" s="44">
        <f>IF(OR(Pivot!C94="", Pivot!C94=0), "", Pivot!C94)</f>
        <v>805</v>
      </c>
      <c r="Q34" s="44">
        <f>IF(OR(Pivot!D94="", Pivot!D94=0), "", Pivot!D94)</f>
        <v>2263</v>
      </c>
      <c r="R34" s="44">
        <f>IF(OR(Pivot!E94="", Pivot!E94=0), "", Pivot!E94)</f>
        <v>987</v>
      </c>
      <c r="S34" s="44">
        <f>IF(OR(Pivot!F94="", Pivot!F94=0), "", Pivot!F94)</f>
        <v>1075</v>
      </c>
      <c r="T34" s="45">
        <f>IF(OR(Pivot!G94="", Pivot!G94=0), "", Pivot!G94)</f>
        <v>6785</v>
      </c>
    </row>
    <row r="35" spans="11:21">
      <c r="L35" s="53"/>
      <c r="M35" s="53"/>
      <c r="N35" s="43" t="str">
        <f>IF(OR(Pivot!A95="", Pivot!A95=0), "", Pivot!A95)</f>
        <v>C0005</v>
      </c>
      <c r="O35" s="44">
        <f>IF(OR(Pivot!B95="", Pivot!B95=0), "", Pivot!B95)</f>
        <v>1104</v>
      </c>
      <c r="P35" s="44">
        <f>IF(OR(Pivot!C95="", Pivot!C95=0), "", Pivot!C95)</f>
        <v>2280</v>
      </c>
      <c r="Q35" s="44">
        <f>IF(OR(Pivot!D95="", Pivot!D95=0), "", Pivot!D95)</f>
        <v>1445</v>
      </c>
      <c r="R35" s="44">
        <f>IF(OR(Pivot!E95="", Pivot!E95=0), "", Pivot!E95)</f>
        <v>1722</v>
      </c>
      <c r="S35" s="44">
        <f>IF(OR(Pivot!F95="", Pivot!F95=0), "", Pivot!F95)</f>
        <v>1196</v>
      </c>
      <c r="T35" s="45">
        <f>IF(OR(Pivot!G95="", Pivot!G95=0), "", Pivot!G95)</f>
        <v>7747</v>
      </c>
    </row>
    <row r="36" spans="11:21">
      <c r="L36" s="53"/>
      <c r="M36" s="53"/>
      <c r="N36" s="43" t="str">
        <f>IF(OR(Pivot!A96="", Pivot!A96=0), "", Pivot!A96)</f>
        <v>C0006</v>
      </c>
      <c r="O36" s="44">
        <f>IF(OR(Pivot!B96="", Pivot!B96=0), "", Pivot!B96)</f>
        <v>372</v>
      </c>
      <c r="P36" s="44">
        <f>IF(OR(Pivot!C96="", Pivot!C96=0), "", Pivot!C96)</f>
        <v>1818</v>
      </c>
      <c r="Q36" s="44">
        <f>IF(OR(Pivot!D96="", Pivot!D96=0), "", Pivot!D96)</f>
        <v>1346</v>
      </c>
      <c r="R36" s="44">
        <f>IF(OR(Pivot!E96="", Pivot!E96=0), "", Pivot!E96)</f>
        <v>1156</v>
      </c>
      <c r="S36" s="44">
        <f>IF(OR(Pivot!F96="", Pivot!F96=0), "", Pivot!F96)</f>
        <v>1484</v>
      </c>
      <c r="T36" s="45">
        <f>IF(OR(Pivot!G96="", Pivot!G96=0), "", Pivot!G96)</f>
        <v>6176</v>
      </c>
    </row>
    <row r="37" spans="11:21">
      <c r="L37" s="53"/>
      <c r="M37" s="53"/>
      <c r="N37" s="43" t="str">
        <f>IF(OR(Pivot!A97="", Pivot!A97=0), "", Pivot!A97)</f>
        <v>C0009</v>
      </c>
      <c r="O37" s="44">
        <f>IF(OR(Pivot!B97="", Pivot!B97=0), "", Pivot!B97)</f>
        <v>1415</v>
      </c>
      <c r="P37" s="44">
        <f>IF(OR(Pivot!C97="", Pivot!C97=0), "", Pivot!C97)</f>
        <v>1271</v>
      </c>
      <c r="Q37" s="44">
        <f>IF(OR(Pivot!D97="", Pivot!D97=0), "", Pivot!D97)</f>
        <v>1214</v>
      </c>
      <c r="R37" s="44">
        <f>IF(OR(Pivot!E97="", Pivot!E97=0), "", Pivot!E97)</f>
        <v>1135</v>
      </c>
      <c r="S37" s="44">
        <f>IF(OR(Pivot!F97="", Pivot!F97=0), "", Pivot!F97)</f>
        <v>1566</v>
      </c>
      <c r="T37" s="45">
        <f>IF(OR(Pivot!G97="", Pivot!G97=0), "", Pivot!G97)</f>
        <v>6601</v>
      </c>
    </row>
    <row r="38" spans="11:21" ht="15">
      <c r="K38" s="58" t="str">
        <f>Pivot!$I$77</f>
        <v>%ofcall:22%</v>
      </c>
      <c r="L38" s="58"/>
      <c r="M38" s="59"/>
      <c r="N38" s="46" t="str">
        <f>IF(OR(Pivot!A98="", Pivot!A98=0), "", Pivot!A98)</f>
        <v>C0014</v>
      </c>
      <c r="O38" s="47">
        <f>IF(OR(Pivot!B98="", Pivot!B98=0), "", Pivot!B98)</f>
        <v>1362</v>
      </c>
      <c r="P38" s="47">
        <f>IF(OR(Pivot!C98="", Pivot!C98=0), "", Pivot!C98)</f>
        <v>1363</v>
      </c>
      <c r="Q38" s="47">
        <f>IF(OR(Pivot!D98="", Pivot!D98=0), "", Pivot!D98)</f>
        <v>1152</v>
      </c>
      <c r="R38" s="47">
        <f>IF(OR(Pivot!E98="", Pivot!E98=0), "", Pivot!E98)</f>
        <v>777</v>
      </c>
      <c r="S38" s="47">
        <f>IF(OR(Pivot!F98="", Pivot!F98=0), "", Pivot!F98)</f>
        <v>750</v>
      </c>
      <c r="T38" s="48">
        <f>IF(OR(Pivot!G98="", Pivot!G98=0), "", Pivot!G98)</f>
        <v>5404</v>
      </c>
    </row>
    <row r="39" spans="11:21" ht="15">
      <c r="K39" s="57" t="str">
        <f>Pivot!I78</f>
        <v>CallRank:1</v>
      </c>
      <c r="L39" s="57"/>
      <c r="M39" s="57"/>
      <c r="U39" s="20" t="str">
        <f>IF(OR(Pivot!H98="", Pivot!H98=0), "", Pivot!H98)</f>
        <v/>
      </c>
    </row>
    <row r="40" spans="11:21" ht="15">
      <c r="K40" s="57" t="str">
        <f>Pivot!I79</f>
        <v>AmountRank:2</v>
      </c>
      <c r="L40" s="57"/>
      <c r="M40" s="57"/>
    </row>
  </sheetData>
  <mergeCells count="4">
    <mergeCell ref="F2:N2"/>
    <mergeCell ref="K38:M38"/>
    <mergeCell ref="K40:M40"/>
    <mergeCell ref="K39:M39"/>
  </mergeCells>
  <conditionalFormatting sqref="O22:S38">
    <cfRule type="dataBar" priority="2">
      <dataBar>
        <cfvo type="num" val="0"/>
        <cfvo type="formula" val="MAX($O$22:$S$38)*2"/>
        <color theme="1" tint="0.499984740745262"/>
      </dataBar>
      <extLst>
        <ext xmlns:x14="http://schemas.microsoft.com/office/spreadsheetml/2009/9/main" uri="{B025F937-C7B1-47D3-B67F-A62EFF666E3E}">
          <x14:id>{08B4DF57-D227-42F5-B3DC-850072A425CA}</x14:id>
        </ext>
      </extLst>
    </cfRule>
  </conditionalFormatting>
  <pageMargins left="0.7" right="0.7" top="0.75" bottom="0.75" header="0.3" footer="0.3"/>
  <pageSetup paperSize="9" orientation="portrait" horizontalDpi="4294967293" verticalDpi="0" r:id="rId1"/>
  <drawing r:id="rId2"/>
  <legacyDrawing r:id="rId3"/>
  <extLst>
    <ext xmlns:x14="http://schemas.microsoft.com/office/spreadsheetml/2009/9/main" uri="{78C0D931-6437-407d-A8EE-F0AAD7539E65}">
      <x14:conditionalFormattings>
        <x14:conditionalFormatting xmlns:xm="http://schemas.microsoft.com/office/excel/2006/main">
          <x14:cfRule type="dataBar" id="{08B4DF57-D227-42F5-B3DC-850072A425CA}">
            <x14:dataBar minLength="0" maxLength="100" gradient="0">
              <x14:cfvo type="num">
                <xm:f>0</xm:f>
              </x14:cfvo>
              <x14:cfvo type="formula">
                <xm:f>MAX($O$22:$S$38)*2</xm:f>
              </x14:cfvo>
              <x14:negativeFillColor rgb="FFFF0000"/>
              <x14:axisColor rgb="FF000000"/>
            </x14:dataBar>
          </x14:cfRule>
          <xm:sqref>O22:S38</xm:sqref>
        </x14:conditionalFormatting>
        <x14:conditionalFormatting xmlns:xm="http://schemas.microsoft.com/office/excel/2006/main">
          <x14:cfRule type="expression" priority="5" id="{53B79D27-552A-4098-9200-6A6A97642A8E}">
            <xm:f>O$20=Pivot!$F$60</xm:f>
            <x14:dxf>
              <fill>
                <patternFill>
                  <bgColor rgb="FFFF0000"/>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x14:dxf>
          </x14:cfRule>
          <xm:sqref>O20:S38</xm:sqref>
        </x14:conditionalFormatting>
      </x14:conditionalFormattings>
    </ex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R98"/>
  <sheetViews>
    <sheetView topLeftCell="A66" workbookViewId="0">
      <selection activeCell="I80" sqref="I80"/>
    </sheetView>
  </sheetViews>
  <sheetFormatPr defaultRowHeight="14.25"/>
  <cols>
    <col min="1" max="1" width="13.125" customWidth="1"/>
    <col min="2" max="2" width="9.75" customWidth="1"/>
    <col min="3" max="3" width="10.75" customWidth="1"/>
    <col min="4" max="4" width="11" customWidth="1"/>
    <col min="5" max="5" width="6.625" customWidth="1"/>
    <col min="6" max="6" width="13.125" customWidth="1"/>
    <col min="7" max="7" width="11.375" customWidth="1"/>
    <col min="8" max="8" width="18.875" customWidth="1"/>
    <col min="9" max="9" width="13" customWidth="1"/>
    <col min="10" max="16" width="6.25" customWidth="1"/>
    <col min="17" max="17" width="11.375" bestFit="1" customWidth="1"/>
  </cols>
  <sheetData>
    <row r="3" spans="1:5">
      <c r="A3" t="s">
        <v>1046</v>
      </c>
      <c r="B3" t="s">
        <v>1042</v>
      </c>
      <c r="C3" t="s">
        <v>1043</v>
      </c>
      <c r="D3" t="s">
        <v>1044</v>
      </c>
      <c r="E3" t="s">
        <v>1045</v>
      </c>
    </row>
    <row r="4" spans="1:5">
      <c r="A4" s="22">
        <v>1000</v>
      </c>
      <c r="B4" s="24">
        <v>96623</v>
      </c>
      <c r="C4" s="22">
        <v>89850</v>
      </c>
      <c r="D4" s="21">
        <v>3.8854000000000033</v>
      </c>
      <c r="E4" s="22">
        <v>307</v>
      </c>
    </row>
    <row r="13" spans="1:5">
      <c r="A13" t="s">
        <v>1046</v>
      </c>
      <c r="B13" t="s">
        <v>1042</v>
      </c>
      <c r="C13" t="s">
        <v>1043</v>
      </c>
      <c r="D13" t="s">
        <v>1044</v>
      </c>
      <c r="E13" t="s">
        <v>1045</v>
      </c>
    </row>
    <row r="14" spans="1:5">
      <c r="A14" s="22">
        <v>218</v>
      </c>
      <c r="B14" s="24">
        <v>20581</v>
      </c>
      <c r="C14" s="22">
        <v>19300</v>
      </c>
      <c r="D14" s="21">
        <v>3.8706422018348627</v>
      </c>
      <c r="E14" s="22">
        <v>74</v>
      </c>
    </row>
    <row r="23" spans="1:3">
      <c r="A23" s="25" t="s">
        <v>1393</v>
      </c>
      <c r="B23" t="s">
        <v>1046</v>
      </c>
      <c r="C23" t="s">
        <v>1408</v>
      </c>
    </row>
    <row r="24" spans="1:3">
      <c r="A24" s="35" t="s">
        <v>1396</v>
      </c>
      <c r="B24" s="22">
        <v>19</v>
      </c>
      <c r="C24" s="22">
        <v>19</v>
      </c>
    </row>
    <row r="25" spans="1:3">
      <c r="A25" s="35" t="s">
        <v>1397</v>
      </c>
      <c r="B25" s="22">
        <v>10</v>
      </c>
      <c r="C25" s="22">
        <v>10</v>
      </c>
    </row>
    <row r="26" spans="1:3">
      <c r="A26" s="35" t="s">
        <v>1398</v>
      </c>
      <c r="B26" s="22">
        <v>40</v>
      </c>
      <c r="C26" s="22">
        <v>40</v>
      </c>
    </row>
    <row r="27" spans="1:3">
      <c r="A27" s="35" t="s">
        <v>1399</v>
      </c>
      <c r="B27" s="22">
        <v>40</v>
      </c>
      <c r="C27" s="22">
        <v>40</v>
      </c>
    </row>
    <row r="28" spans="1:3">
      <c r="A28" s="35" t="s">
        <v>1400</v>
      </c>
      <c r="B28" s="22">
        <v>13</v>
      </c>
      <c r="C28" s="22">
        <v>13</v>
      </c>
    </row>
    <row r="29" spans="1:3">
      <c r="A29" s="35" t="s">
        <v>1401</v>
      </c>
      <c r="B29" s="22">
        <v>12</v>
      </c>
      <c r="C29" s="22">
        <v>12</v>
      </c>
    </row>
    <row r="30" spans="1:3">
      <c r="A30" s="35" t="s">
        <v>1402</v>
      </c>
      <c r="B30" s="22">
        <v>9</v>
      </c>
      <c r="C30" s="22">
        <v>9</v>
      </c>
    </row>
    <row r="31" spans="1:3">
      <c r="A31" s="35" t="s">
        <v>1403</v>
      </c>
      <c r="B31" s="22">
        <v>13</v>
      </c>
      <c r="C31" s="22">
        <v>13</v>
      </c>
    </row>
    <row r="32" spans="1:3">
      <c r="A32" s="35" t="s">
        <v>1404</v>
      </c>
      <c r="B32" s="22">
        <v>18</v>
      </c>
      <c r="C32" s="22">
        <v>18</v>
      </c>
    </row>
    <row r="33" spans="1:17">
      <c r="A33" s="35" t="s">
        <v>1405</v>
      </c>
      <c r="B33" s="22">
        <v>21</v>
      </c>
      <c r="C33" s="22">
        <v>21</v>
      </c>
    </row>
    <row r="34" spans="1:17">
      <c r="A34" s="35" t="s">
        <v>1406</v>
      </c>
      <c r="B34" s="22">
        <v>14</v>
      </c>
      <c r="C34" s="22">
        <v>14</v>
      </c>
    </row>
    <row r="35" spans="1:17">
      <c r="A35" s="35" t="s">
        <v>1407</v>
      </c>
      <c r="B35" s="22">
        <v>9</v>
      </c>
      <c r="C35" s="22">
        <v>9</v>
      </c>
      <c r="O35" s="26"/>
      <c r="P35" s="27"/>
      <c r="Q35" s="28"/>
    </row>
    <row r="36" spans="1:17">
      <c r="A36" s="35" t="s">
        <v>1394</v>
      </c>
      <c r="B36" s="22">
        <v>218</v>
      </c>
      <c r="C36" s="22">
        <v>218</v>
      </c>
      <c r="O36" s="29"/>
      <c r="P36" s="30"/>
      <c r="Q36" s="31"/>
    </row>
    <row r="37" spans="1:17">
      <c r="O37" s="29"/>
      <c r="P37" s="30"/>
      <c r="Q37" s="31"/>
    </row>
    <row r="38" spans="1:17">
      <c r="O38" s="29"/>
      <c r="P38" s="30"/>
      <c r="Q38" s="31"/>
    </row>
    <row r="39" spans="1:17">
      <c r="A39" s="25" t="s">
        <v>1393</v>
      </c>
      <c r="B39" t="s">
        <v>1046</v>
      </c>
      <c r="O39" s="29"/>
      <c r="P39" s="30"/>
      <c r="Q39" s="31"/>
    </row>
    <row r="40" spans="1:17">
      <c r="A40" s="35" t="s">
        <v>1062</v>
      </c>
      <c r="B40" s="22">
        <v>24</v>
      </c>
      <c r="O40" s="29"/>
      <c r="P40" s="30"/>
      <c r="Q40" s="31"/>
    </row>
    <row r="41" spans="1:17">
      <c r="A41" s="35" t="s">
        <v>1088</v>
      </c>
      <c r="B41" s="22">
        <v>44</v>
      </c>
      <c r="O41" s="29"/>
      <c r="P41" s="30"/>
      <c r="Q41" s="31"/>
    </row>
    <row r="42" spans="1:17">
      <c r="A42" s="35" t="s">
        <v>1069</v>
      </c>
      <c r="B42" s="22">
        <v>36</v>
      </c>
      <c r="O42" s="29"/>
      <c r="P42" s="30"/>
      <c r="Q42" s="31"/>
    </row>
    <row r="43" spans="1:17">
      <c r="A43" s="35" t="s">
        <v>1076</v>
      </c>
      <c r="B43" s="22">
        <v>33</v>
      </c>
      <c r="O43" s="29"/>
      <c r="P43" s="30"/>
      <c r="Q43" s="31"/>
    </row>
    <row r="44" spans="1:17">
      <c r="A44" s="35" t="s">
        <v>1105</v>
      </c>
      <c r="B44" s="22">
        <v>29</v>
      </c>
      <c r="O44" s="29"/>
      <c r="P44" s="30"/>
      <c r="Q44" s="31"/>
    </row>
    <row r="45" spans="1:17">
      <c r="A45" s="35" t="s">
        <v>1110</v>
      </c>
      <c r="B45" s="22">
        <v>24</v>
      </c>
      <c r="O45" s="29"/>
      <c r="P45" s="30"/>
      <c r="Q45" s="31"/>
    </row>
    <row r="46" spans="1:17">
      <c r="A46" s="35" t="s">
        <v>1083</v>
      </c>
      <c r="B46" s="22">
        <v>28</v>
      </c>
      <c r="O46" s="29"/>
      <c r="P46" s="30"/>
      <c r="Q46" s="31"/>
    </row>
    <row r="47" spans="1:17">
      <c r="A47" s="35" t="s">
        <v>1394</v>
      </c>
      <c r="B47" s="22">
        <v>218</v>
      </c>
      <c r="F47" t="s">
        <v>1409</v>
      </c>
      <c r="O47" s="29"/>
      <c r="P47" s="30"/>
      <c r="Q47" s="31"/>
    </row>
    <row r="48" spans="1:17">
      <c r="O48" s="29"/>
      <c r="P48" s="30"/>
      <c r="Q48" s="31"/>
    </row>
    <row r="49" spans="1:18">
      <c r="I49" t="s">
        <v>1415</v>
      </c>
      <c r="J49" t="str">
        <f>F60</f>
        <v>R02</v>
      </c>
      <c r="O49" s="29"/>
      <c r="P49" s="30"/>
      <c r="Q49" s="31"/>
    </row>
    <row r="50" spans="1:18">
      <c r="A50" s="25" t="s">
        <v>1393</v>
      </c>
      <c r="B50" t="s">
        <v>1046</v>
      </c>
      <c r="C50" t="s">
        <v>1042</v>
      </c>
      <c r="F50" t="s">
        <v>1412</v>
      </c>
      <c r="G50" t="s">
        <v>1410</v>
      </c>
      <c r="H50" t="s">
        <v>1411</v>
      </c>
      <c r="I50" t="s">
        <v>1413</v>
      </c>
      <c r="J50" t="s">
        <v>1414</v>
      </c>
      <c r="O50" s="29"/>
      <c r="P50" s="30"/>
      <c r="Q50" s="31"/>
    </row>
    <row r="51" spans="1:18">
      <c r="A51" s="35" t="s">
        <v>11</v>
      </c>
      <c r="B51" s="22">
        <v>189</v>
      </c>
      <c r="C51" s="24">
        <v>18415</v>
      </c>
      <c r="F51" t="str">
        <f>A51</f>
        <v>R01</v>
      </c>
      <c r="G51">
        <f t="shared" ref="G51:H55" si="0">B51</f>
        <v>189</v>
      </c>
      <c r="H51" s="38">
        <f t="shared" si="0"/>
        <v>18415</v>
      </c>
      <c r="I51" t="e">
        <f>IF(F51=$J$49,G51,NA())</f>
        <v>#N/A</v>
      </c>
      <c r="J51" t="e">
        <f>IF(F51=$J$49,H51,NA())</f>
        <v>#N/A</v>
      </c>
      <c r="O51" s="29"/>
      <c r="P51" s="30"/>
      <c r="Q51" s="31"/>
    </row>
    <row r="52" spans="1:18">
      <c r="A52" s="35" t="s">
        <v>9</v>
      </c>
      <c r="B52" s="22">
        <v>218</v>
      </c>
      <c r="C52" s="24">
        <v>20581</v>
      </c>
      <c r="F52" t="str">
        <f t="shared" ref="F52:F55" si="1">A52</f>
        <v>R02</v>
      </c>
      <c r="G52">
        <f t="shared" si="0"/>
        <v>218</v>
      </c>
      <c r="H52" s="38">
        <f t="shared" si="0"/>
        <v>20581</v>
      </c>
      <c r="I52">
        <f t="shared" ref="I52:I55" si="2">IF(F52=$J$49,G52,NA())</f>
        <v>218</v>
      </c>
      <c r="J52">
        <f t="shared" ref="J52:J55" si="3">IF(F52=$J$49,H52,NA())</f>
        <v>20581</v>
      </c>
      <c r="O52" s="32"/>
      <c r="P52" s="33"/>
      <c r="Q52" s="34"/>
    </row>
    <row r="53" spans="1:18">
      <c r="A53" s="35" t="s">
        <v>6</v>
      </c>
      <c r="B53" s="22">
        <v>207</v>
      </c>
      <c r="C53" s="24">
        <v>20872</v>
      </c>
      <c r="F53" t="str">
        <f t="shared" si="1"/>
        <v>R03</v>
      </c>
      <c r="G53">
        <f t="shared" si="0"/>
        <v>207</v>
      </c>
      <c r="H53" s="38">
        <f t="shared" si="0"/>
        <v>20872</v>
      </c>
      <c r="I53" t="e">
        <f t="shared" si="2"/>
        <v>#N/A</v>
      </c>
      <c r="J53" t="e">
        <f t="shared" si="3"/>
        <v>#N/A</v>
      </c>
    </row>
    <row r="54" spans="1:18">
      <c r="A54" s="35" t="s">
        <v>13</v>
      </c>
      <c r="B54" s="22">
        <v>186</v>
      </c>
      <c r="C54" s="24">
        <v>16651</v>
      </c>
      <c r="F54" t="str">
        <f t="shared" si="1"/>
        <v>R04</v>
      </c>
      <c r="G54">
        <f t="shared" si="0"/>
        <v>186</v>
      </c>
      <c r="H54" s="38">
        <f t="shared" si="0"/>
        <v>16651</v>
      </c>
      <c r="I54" t="e">
        <f t="shared" si="2"/>
        <v>#N/A</v>
      </c>
      <c r="J54" t="e">
        <f t="shared" si="3"/>
        <v>#N/A</v>
      </c>
      <c r="P54" s="26"/>
      <c r="Q54" s="27"/>
      <c r="R54" s="28"/>
    </row>
    <row r="55" spans="1:18">
      <c r="A55" s="35" t="s">
        <v>10</v>
      </c>
      <c r="B55" s="22">
        <v>200</v>
      </c>
      <c r="C55" s="24">
        <v>20104</v>
      </c>
      <c r="F55" t="str">
        <f t="shared" si="1"/>
        <v>R05</v>
      </c>
      <c r="G55">
        <f t="shared" si="0"/>
        <v>200</v>
      </c>
      <c r="H55" s="38">
        <f t="shared" si="0"/>
        <v>20104</v>
      </c>
      <c r="I55" t="e">
        <f t="shared" si="2"/>
        <v>#N/A</v>
      </c>
      <c r="J55" t="e">
        <f t="shared" si="3"/>
        <v>#N/A</v>
      </c>
      <c r="P55" s="29"/>
      <c r="Q55" s="30"/>
      <c r="R55" s="31"/>
    </row>
    <row r="56" spans="1:18">
      <c r="A56" s="35" t="s">
        <v>1394</v>
      </c>
      <c r="B56" s="22">
        <v>1000</v>
      </c>
      <c r="C56" s="24">
        <v>96623</v>
      </c>
      <c r="P56" s="29"/>
      <c r="Q56" s="30"/>
      <c r="R56" s="31"/>
    </row>
    <row r="57" spans="1:18">
      <c r="P57" s="29"/>
      <c r="Q57" s="30"/>
      <c r="R57" s="31"/>
    </row>
    <row r="58" spans="1:18">
      <c r="P58" s="29"/>
      <c r="Q58" s="30"/>
      <c r="R58" s="31"/>
    </row>
    <row r="59" spans="1:18">
      <c r="F59" s="25" t="s">
        <v>1393</v>
      </c>
      <c r="P59" s="29"/>
      <c r="Q59" s="30"/>
      <c r="R59" s="31"/>
    </row>
    <row r="60" spans="1:18">
      <c r="F60" s="37" t="s">
        <v>9</v>
      </c>
      <c r="P60" s="29"/>
      <c r="Q60" s="30"/>
      <c r="R60" s="31"/>
    </row>
    <row r="61" spans="1:18">
      <c r="P61" s="29"/>
      <c r="Q61" s="30"/>
      <c r="R61" s="31"/>
    </row>
    <row r="62" spans="1:18">
      <c r="A62" s="25" t="s">
        <v>1046</v>
      </c>
      <c r="B62" s="25" t="s">
        <v>1416</v>
      </c>
      <c r="P62" s="29"/>
      <c r="Q62" s="30"/>
      <c r="R62" s="31"/>
    </row>
    <row r="63" spans="1:18">
      <c r="A63" s="25" t="s">
        <v>1393</v>
      </c>
      <c r="B63" t="s">
        <v>999</v>
      </c>
      <c r="C63" t="s">
        <v>998</v>
      </c>
      <c r="D63" t="s">
        <v>1394</v>
      </c>
      <c r="P63" s="29"/>
      <c r="Q63" s="30"/>
      <c r="R63" s="31"/>
    </row>
    <row r="64" spans="1:18">
      <c r="A64" s="35" t="s">
        <v>1002</v>
      </c>
      <c r="B64" s="22">
        <v>144</v>
      </c>
      <c r="C64" s="22">
        <v>132</v>
      </c>
      <c r="D64" s="22">
        <v>276</v>
      </c>
      <c r="P64" s="29"/>
      <c r="Q64" s="30"/>
      <c r="R64" s="31"/>
    </row>
    <row r="65" spans="1:18">
      <c r="A65" s="35" t="s">
        <v>1001</v>
      </c>
      <c r="B65" s="22">
        <v>326</v>
      </c>
      <c r="C65" s="22">
        <v>63</v>
      </c>
      <c r="D65" s="22">
        <v>389</v>
      </c>
      <c r="P65" s="29"/>
      <c r="Q65" s="30"/>
      <c r="R65" s="31"/>
    </row>
    <row r="66" spans="1:18">
      <c r="A66" s="35" t="s">
        <v>1000</v>
      </c>
      <c r="B66" s="22">
        <v>129</v>
      </c>
      <c r="C66" s="22">
        <v>206</v>
      </c>
      <c r="D66" s="22">
        <v>335</v>
      </c>
      <c r="P66" s="29"/>
      <c r="Q66" s="30"/>
      <c r="R66" s="31"/>
    </row>
    <row r="67" spans="1:18">
      <c r="A67" s="35" t="s">
        <v>1394</v>
      </c>
      <c r="B67" s="22">
        <v>599</v>
      </c>
      <c r="C67" s="22">
        <v>401</v>
      </c>
      <c r="D67" s="22">
        <v>1000</v>
      </c>
      <c r="H67" t="s">
        <v>1417</v>
      </c>
      <c r="P67" s="29"/>
      <c r="Q67" s="30"/>
      <c r="R67" s="31"/>
    </row>
    <row r="68" spans="1:18">
      <c r="P68" s="29"/>
      <c r="Q68" s="30"/>
      <c r="R68" s="31"/>
    </row>
    <row r="69" spans="1:18">
      <c r="H69" t="s">
        <v>1418</v>
      </c>
      <c r="I69" s="52">
        <f>GETPIVOTDATA("[Measures].[Call count]",$A$13)/GETPIVOTDATA("[Measures].[Call count]",$A$3)</f>
        <v>0.218</v>
      </c>
      <c r="P69" s="29"/>
      <c r="Q69" s="30"/>
      <c r="R69" s="31"/>
    </row>
    <row r="70" spans="1:18">
      <c r="A70" s="25" t="s">
        <v>1393</v>
      </c>
      <c r="B70" t="s">
        <v>1046</v>
      </c>
      <c r="H70" t="s">
        <v>1410</v>
      </c>
      <c r="I70">
        <f>INDEX(G51:G55, MATCH(F60, F51:F55, 0))</f>
        <v>218</v>
      </c>
      <c r="P70" s="29"/>
      <c r="Q70" s="30"/>
      <c r="R70" s="31"/>
    </row>
    <row r="71" spans="1:18">
      <c r="A71" s="35">
        <v>1</v>
      </c>
      <c r="B71" s="22">
        <v>3</v>
      </c>
      <c r="H71" t="s">
        <v>1411</v>
      </c>
      <c r="I71">
        <f>INDEX(H51:H55,MATCH(F60,F51:F55,0))</f>
        <v>20581</v>
      </c>
      <c r="P71" s="32"/>
      <c r="Q71" s="33"/>
      <c r="R71" s="34"/>
    </row>
    <row r="72" spans="1:18">
      <c r="A72" s="35">
        <v>2</v>
      </c>
      <c r="B72" s="22">
        <v>19</v>
      </c>
    </row>
    <row r="73" spans="1:18">
      <c r="A73" s="35">
        <v>3</v>
      </c>
      <c r="B73" s="22">
        <v>35</v>
      </c>
    </row>
    <row r="74" spans="1:18">
      <c r="A74" s="35">
        <v>4</v>
      </c>
      <c r="B74" s="22">
        <v>87</v>
      </c>
      <c r="H74" t="s">
        <v>1419</v>
      </c>
      <c r="I74">
        <f>_xlfn.RANK.AVG(I70,G51:G55)</f>
        <v>1</v>
      </c>
    </row>
    <row r="75" spans="1:18">
      <c r="A75" s="35">
        <v>5</v>
      </c>
      <c r="B75" s="22">
        <v>74</v>
      </c>
      <c r="H75" t="s">
        <v>1420</v>
      </c>
      <c r="I75">
        <f>_xlfn.RANK.AVG(I71,H51:H55)</f>
        <v>2</v>
      </c>
    </row>
    <row r="76" spans="1:18">
      <c r="A76" s="35" t="s">
        <v>1394</v>
      </c>
      <c r="B76" s="22">
        <v>218</v>
      </c>
    </row>
    <row r="77" spans="1:18">
      <c r="H77" t="s">
        <v>1421</v>
      </c>
      <c r="I77" t="str">
        <f>"%ofcall:"&amp;TEXT(I69,"0%")</f>
        <v>%ofcall:22%</v>
      </c>
    </row>
    <row r="78" spans="1:18">
      <c r="I78" t="str">
        <f>"CallRank:"&amp;TEXT(I74,0)</f>
        <v>CallRank:1</v>
      </c>
    </row>
    <row r="79" spans="1:18">
      <c r="A79" s="25" t="s">
        <v>1042</v>
      </c>
      <c r="B79" s="25" t="s">
        <v>1416</v>
      </c>
      <c r="I79" t="str">
        <f>"AmountRank:"&amp;TEXT(I75,0)</f>
        <v>AmountRank:2</v>
      </c>
    </row>
    <row r="80" spans="1:18">
      <c r="A80" s="25" t="s">
        <v>1393</v>
      </c>
      <c r="B80" t="s">
        <v>11</v>
      </c>
      <c r="C80" t="s">
        <v>9</v>
      </c>
      <c r="D80" t="s">
        <v>6</v>
      </c>
      <c r="E80" t="s">
        <v>13</v>
      </c>
      <c r="F80" t="s">
        <v>10</v>
      </c>
      <c r="G80" t="s">
        <v>1394</v>
      </c>
      <c r="I80">
        <f>INDEX(Assets!$F$2:$F$6, MATCH(F60, Assets!$E$2:$E$6, 0))</f>
        <v>0</v>
      </c>
    </row>
    <row r="81" spans="1:9" ht="30.75" customHeight="1">
      <c r="A81" s="35" t="s">
        <v>1002</v>
      </c>
      <c r="B81" s="39"/>
      <c r="C81" s="39"/>
      <c r="D81" s="39"/>
      <c r="E81" s="39"/>
      <c r="F81" s="39"/>
      <c r="G81" s="39"/>
      <c r="I81">
        <f>RepImage</f>
        <v>0</v>
      </c>
    </row>
    <row r="82" spans="1:9" ht="35.25" customHeight="1">
      <c r="A82" s="36" t="s">
        <v>20</v>
      </c>
      <c r="B82" s="24">
        <v>891</v>
      </c>
      <c r="C82" s="24">
        <v>1332</v>
      </c>
      <c r="D82" s="24">
        <v>1282</v>
      </c>
      <c r="E82" s="24">
        <v>739</v>
      </c>
      <c r="F82" s="24">
        <v>560</v>
      </c>
      <c r="G82" s="24">
        <v>4804</v>
      </c>
      <c r="H82" t="str">
        <f>F60</f>
        <v>R02</v>
      </c>
    </row>
    <row r="83" spans="1:9" ht="36" customHeight="1">
      <c r="A83" s="36" t="s">
        <v>12</v>
      </c>
      <c r="B83" s="24">
        <v>1991</v>
      </c>
      <c r="C83" s="24">
        <v>1886</v>
      </c>
      <c r="D83" s="24">
        <v>1206</v>
      </c>
      <c r="E83" s="24">
        <v>884</v>
      </c>
      <c r="F83" s="24">
        <v>1722</v>
      </c>
      <c r="G83" s="24">
        <v>7689</v>
      </c>
    </row>
    <row r="84" spans="1:9" ht="34.5" customHeight="1">
      <c r="A84" s="36" t="s">
        <v>8</v>
      </c>
      <c r="B84" s="24">
        <v>1163</v>
      </c>
      <c r="C84" s="24">
        <v>1180</v>
      </c>
      <c r="D84" s="24">
        <v>1616</v>
      </c>
      <c r="E84" s="24">
        <v>1043</v>
      </c>
      <c r="F84" s="24">
        <v>1747</v>
      </c>
      <c r="G84" s="24">
        <v>6749</v>
      </c>
    </row>
    <row r="85" spans="1:9" ht="30.75" customHeight="1">
      <c r="A85" s="36" t="s">
        <v>16</v>
      </c>
      <c r="B85" s="24">
        <v>1438</v>
      </c>
      <c r="C85" s="24">
        <v>1616</v>
      </c>
      <c r="D85" s="24">
        <v>866</v>
      </c>
      <c r="E85" s="24">
        <v>829</v>
      </c>
      <c r="F85" s="24">
        <v>2070</v>
      </c>
      <c r="G85" s="24">
        <v>6819</v>
      </c>
    </row>
    <row r="86" spans="1:9">
      <c r="A86" s="35" t="s">
        <v>1001</v>
      </c>
      <c r="B86" s="39"/>
      <c r="C86" s="39"/>
      <c r="D86" s="39"/>
      <c r="E86" s="39"/>
      <c r="F86" s="39"/>
      <c r="G86" s="39"/>
    </row>
    <row r="87" spans="1:9">
      <c r="A87" s="36" t="s">
        <v>24</v>
      </c>
      <c r="B87" s="24">
        <v>1233</v>
      </c>
      <c r="C87" s="24">
        <v>223</v>
      </c>
      <c r="D87" s="24">
        <v>1680</v>
      </c>
      <c r="E87" s="24">
        <v>990</v>
      </c>
      <c r="F87" s="24">
        <v>1508</v>
      </c>
      <c r="G87" s="24">
        <v>5634</v>
      </c>
    </row>
    <row r="88" spans="1:9">
      <c r="A88" s="36" t="s">
        <v>15</v>
      </c>
      <c r="B88" s="24">
        <v>1598</v>
      </c>
      <c r="C88" s="24">
        <v>1907</v>
      </c>
      <c r="D88" s="24">
        <v>869</v>
      </c>
      <c r="E88" s="24">
        <v>1426</v>
      </c>
      <c r="F88" s="24">
        <v>1416</v>
      </c>
      <c r="G88" s="24">
        <v>7216</v>
      </c>
    </row>
    <row r="89" spans="1:9">
      <c r="A89" s="36" t="s">
        <v>5</v>
      </c>
      <c r="B89" s="24">
        <v>900</v>
      </c>
      <c r="C89" s="24">
        <v>1016</v>
      </c>
      <c r="D89" s="24">
        <v>960</v>
      </c>
      <c r="E89" s="24">
        <v>940</v>
      </c>
      <c r="F89" s="24">
        <v>1193</v>
      </c>
      <c r="G89" s="24">
        <v>5009</v>
      </c>
    </row>
    <row r="90" spans="1:9">
      <c r="A90" s="36" t="s">
        <v>18</v>
      </c>
      <c r="B90" s="24">
        <v>900</v>
      </c>
      <c r="C90" s="24">
        <v>1470</v>
      </c>
      <c r="D90" s="24">
        <v>1617</v>
      </c>
      <c r="E90" s="24">
        <v>1314</v>
      </c>
      <c r="F90" s="24">
        <v>941</v>
      </c>
      <c r="G90" s="24">
        <v>6242</v>
      </c>
    </row>
    <row r="91" spans="1:9">
      <c r="A91" s="36" t="s">
        <v>14</v>
      </c>
      <c r="B91" s="24">
        <v>1255</v>
      </c>
      <c r="C91" s="24">
        <v>516</v>
      </c>
      <c r="D91" s="24">
        <v>1874</v>
      </c>
      <c r="E91" s="24">
        <v>1863</v>
      </c>
      <c r="F91" s="24">
        <v>1722</v>
      </c>
      <c r="G91" s="24">
        <v>7230</v>
      </c>
    </row>
    <row r="92" spans="1:9">
      <c r="A92" s="36" t="s">
        <v>19</v>
      </c>
      <c r="B92" s="24">
        <v>1138</v>
      </c>
      <c r="C92" s="24">
        <v>1898</v>
      </c>
      <c r="D92" s="24">
        <v>1482</v>
      </c>
      <c r="E92" s="24">
        <v>846</v>
      </c>
      <c r="F92" s="24">
        <v>1154</v>
      </c>
      <c r="G92" s="24">
        <v>6518</v>
      </c>
    </row>
    <row r="93" spans="1:9">
      <c r="A93" s="35" t="s">
        <v>1000</v>
      </c>
      <c r="B93" s="39"/>
      <c r="C93" s="39"/>
      <c r="D93" s="39"/>
      <c r="E93" s="39"/>
      <c r="F93" s="39"/>
      <c r="G93" s="39"/>
    </row>
    <row r="94" spans="1:9">
      <c r="A94" s="36" t="s">
        <v>17</v>
      </c>
      <c r="B94" s="24">
        <v>1655</v>
      </c>
      <c r="C94" s="24">
        <v>805</v>
      </c>
      <c r="D94" s="24">
        <v>2263</v>
      </c>
      <c r="E94" s="24">
        <v>987</v>
      </c>
      <c r="F94" s="24">
        <v>1075</v>
      </c>
      <c r="G94" s="24">
        <v>6785</v>
      </c>
    </row>
    <row r="95" spans="1:9">
      <c r="A95" s="36" t="s">
        <v>23</v>
      </c>
      <c r="B95" s="24">
        <v>1104</v>
      </c>
      <c r="C95" s="24">
        <v>2280</v>
      </c>
      <c r="D95" s="24">
        <v>1445</v>
      </c>
      <c r="E95" s="24">
        <v>1722</v>
      </c>
      <c r="F95" s="24">
        <v>1196</v>
      </c>
      <c r="G95" s="24">
        <v>7747</v>
      </c>
    </row>
    <row r="96" spans="1:9">
      <c r="A96" s="36" t="s">
        <v>7</v>
      </c>
      <c r="B96" s="24">
        <v>372</v>
      </c>
      <c r="C96" s="24">
        <v>1818</v>
      </c>
      <c r="D96" s="24">
        <v>1346</v>
      </c>
      <c r="E96" s="24">
        <v>1156</v>
      </c>
      <c r="F96" s="24">
        <v>1484</v>
      </c>
      <c r="G96" s="24">
        <v>6176</v>
      </c>
    </row>
    <row r="97" spans="1:7">
      <c r="A97" s="36" t="s">
        <v>22</v>
      </c>
      <c r="B97" s="24">
        <v>1415</v>
      </c>
      <c r="C97" s="24">
        <v>1271</v>
      </c>
      <c r="D97" s="24">
        <v>1214</v>
      </c>
      <c r="E97" s="24">
        <v>1135</v>
      </c>
      <c r="F97" s="24">
        <v>1566</v>
      </c>
      <c r="G97" s="24">
        <v>6601</v>
      </c>
    </row>
    <row r="98" spans="1:7">
      <c r="A98" s="36" t="s">
        <v>21</v>
      </c>
      <c r="B98" s="24">
        <v>1362</v>
      </c>
      <c r="C98" s="24">
        <v>1363</v>
      </c>
      <c r="D98" s="24">
        <v>1152</v>
      </c>
      <c r="E98" s="24">
        <v>777</v>
      </c>
      <c r="F98" s="24">
        <v>750</v>
      </c>
      <c r="G98" s="24">
        <v>5404</v>
      </c>
    </row>
  </sheetData>
  <pageMargins left="0.7" right="0.7" top="0.75" bottom="0.75" header="0.3" footer="0.3"/>
  <pageSetup paperSize="9" orientation="portrait" horizontalDpi="4294967293" verticalDpi="0" r:id="rId12"/>
  <drawing r:id="rId13"/>
  <legacy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F6"/>
  <sheetViews>
    <sheetView topLeftCell="A5" zoomScale="115" zoomScaleNormal="115" workbookViewId="0">
      <selection activeCell="H5" sqref="H5"/>
    </sheetView>
  </sheetViews>
  <sheetFormatPr defaultRowHeight="14.25"/>
  <cols>
    <col min="5" max="5" width="10.875" customWidth="1"/>
    <col min="6" max="6" width="16.75" customWidth="1"/>
  </cols>
  <sheetData>
    <row r="1" spans="5:6">
      <c r="E1" t="s">
        <v>1040</v>
      </c>
      <c r="F1" t="s">
        <v>1041</v>
      </c>
    </row>
    <row r="2" spans="5:6" ht="84.75" customHeight="1">
      <c r="E2" t="s">
        <v>11</v>
      </c>
    </row>
    <row r="3" spans="5:6" ht="85.5" customHeight="1">
      <c r="E3" t="s">
        <v>9</v>
      </c>
    </row>
    <row r="4" spans="5:6" ht="80.25" customHeight="1">
      <c r="E4" t="s">
        <v>6</v>
      </c>
    </row>
    <row r="5" spans="5:6" ht="94.5" customHeight="1">
      <c r="E5" t="s">
        <v>13</v>
      </c>
    </row>
    <row r="6" spans="5:6" ht="83.25" customHeight="1">
      <c r="E6" t="s">
        <v>10</v>
      </c>
    </row>
  </sheetData>
  <pageMargins left="0.7" right="0.7" top="0.75" bottom="0.75" header="0.3" footer="0.3"/>
  <pageSetup paperSize="9"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2"/>
  <sheetViews>
    <sheetView topLeftCell="A4" workbookViewId="0">
      <selection activeCell="A9" sqref="A9"/>
    </sheetView>
  </sheetViews>
  <sheetFormatPr defaultRowHeight="14.25"/>
  <cols>
    <col min="1" max="1" width="21.75" bestFit="1" customWidth="1"/>
    <col min="2" max="2" width="18.625" bestFit="1" customWidth="1"/>
    <col min="3" max="3" width="25" bestFit="1" customWidth="1"/>
    <col min="4" max="4" width="21.375" bestFit="1" customWidth="1"/>
    <col min="5" max="5" width="26.75" bestFit="1" customWidth="1"/>
    <col min="6" max="6" width="28" bestFit="1" customWidth="1"/>
    <col min="7" max="7" width="13.25" bestFit="1" customWidth="1"/>
    <col min="8" max="8" width="21.75" bestFit="1" customWidth="1"/>
    <col min="9" max="9" width="25.625" bestFit="1" customWidth="1"/>
    <col min="10" max="10" width="25" bestFit="1" customWidth="1"/>
    <col min="11" max="11" width="24.375" customWidth="1"/>
    <col min="12" max="12" width="28.5" customWidth="1"/>
  </cols>
  <sheetData>
    <row r="1" spans="1:11">
      <c r="A1" t="s">
        <v>1392</v>
      </c>
    </row>
    <row r="3" spans="1:11">
      <c r="A3" t="s">
        <v>1047</v>
      </c>
      <c r="B3" t="s">
        <v>1048</v>
      </c>
      <c r="C3" t="s">
        <v>1049</v>
      </c>
      <c r="D3" t="s">
        <v>1050</v>
      </c>
      <c r="E3" t="s">
        <v>1051</v>
      </c>
      <c r="F3" t="s">
        <v>1052</v>
      </c>
      <c r="G3" t="s">
        <v>1053</v>
      </c>
      <c r="H3" t="s">
        <v>1054</v>
      </c>
      <c r="I3" t="s">
        <v>1055</v>
      </c>
      <c r="J3" t="s">
        <v>1056</v>
      </c>
      <c r="K3" t="s">
        <v>1395</v>
      </c>
    </row>
    <row r="4" spans="1:11">
      <c r="A4" t="s">
        <v>30</v>
      </c>
      <c r="B4" t="s">
        <v>1057</v>
      </c>
      <c r="C4" t="s">
        <v>11</v>
      </c>
      <c r="D4" t="s">
        <v>1058</v>
      </c>
      <c r="E4" t="s">
        <v>1059</v>
      </c>
      <c r="F4" t="s">
        <v>1060</v>
      </c>
      <c r="G4" t="s">
        <v>1061</v>
      </c>
      <c r="H4" t="s">
        <v>1062</v>
      </c>
      <c r="I4" t="s">
        <v>1063</v>
      </c>
      <c r="J4" t="s">
        <v>1064</v>
      </c>
      <c r="K4" t="s">
        <v>1396</v>
      </c>
    </row>
    <row r="5" spans="1:11">
      <c r="A5" t="s">
        <v>40</v>
      </c>
      <c r="B5" t="s">
        <v>1065</v>
      </c>
      <c r="C5" t="s">
        <v>11</v>
      </c>
      <c r="D5" t="s">
        <v>1066</v>
      </c>
      <c r="E5" t="s">
        <v>1067</v>
      </c>
      <c r="F5" t="s">
        <v>1068</v>
      </c>
      <c r="G5" t="s">
        <v>1061</v>
      </c>
      <c r="H5" t="s">
        <v>1069</v>
      </c>
      <c r="I5" t="s">
        <v>1070</v>
      </c>
      <c r="J5" t="s">
        <v>1071</v>
      </c>
      <c r="K5" t="s">
        <v>1396</v>
      </c>
    </row>
    <row r="6" spans="1:11">
      <c r="A6" t="s">
        <v>42</v>
      </c>
      <c r="B6" t="s">
        <v>1072</v>
      </c>
      <c r="C6" t="s">
        <v>11</v>
      </c>
      <c r="D6" t="s">
        <v>1073</v>
      </c>
      <c r="E6" t="s">
        <v>1074</v>
      </c>
      <c r="F6" t="s">
        <v>1075</v>
      </c>
      <c r="G6" t="s">
        <v>1061</v>
      </c>
      <c r="H6" t="s">
        <v>1076</v>
      </c>
      <c r="I6" t="s">
        <v>1077</v>
      </c>
      <c r="J6" t="s">
        <v>1078</v>
      </c>
      <c r="K6" t="s">
        <v>1396</v>
      </c>
    </row>
    <row r="7" spans="1:11">
      <c r="A7" t="s">
        <v>50</v>
      </c>
      <c r="B7" t="s">
        <v>1079</v>
      </c>
      <c r="C7" t="s">
        <v>11</v>
      </c>
      <c r="D7" t="s">
        <v>1080</v>
      </c>
      <c r="E7" t="s">
        <v>1081</v>
      </c>
      <c r="F7" t="s">
        <v>1082</v>
      </c>
      <c r="G7" t="s">
        <v>1061</v>
      </c>
      <c r="H7" t="s">
        <v>1083</v>
      </c>
      <c r="I7" t="s">
        <v>1070</v>
      </c>
      <c r="J7" t="s">
        <v>1064</v>
      </c>
      <c r="K7" t="s">
        <v>1396</v>
      </c>
    </row>
    <row r="8" spans="1:11">
      <c r="A8" t="s">
        <v>55</v>
      </c>
      <c r="B8" t="s">
        <v>1084</v>
      </c>
      <c r="C8" t="s">
        <v>11</v>
      </c>
      <c r="D8" t="s">
        <v>1085</v>
      </c>
      <c r="E8" t="s">
        <v>1086</v>
      </c>
      <c r="F8" t="s">
        <v>1087</v>
      </c>
      <c r="G8" t="s">
        <v>1061</v>
      </c>
      <c r="H8" t="s">
        <v>1088</v>
      </c>
      <c r="I8" t="s">
        <v>1063</v>
      </c>
      <c r="J8" t="s">
        <v>1071</v>
      </c>
      <c r="K8" t="s">
        <v>1396</v>
      </c>
    </row>
    <row r="9" spans="1:11">
      <c r="A9" t="s">
        <v>58</v>
      </c>
      <c r="B9" t="s">
        <v>1089</v>
      </c>
      <c r="C9" t="s">
        <v>11</v>
      </c>
      <c r="D9" t="s">
        <v>1090</v>
      </c>
      <c r="E9" t="s">
        <v>1091</v>
      </c>
      <c r="F9" t="s">
        <v>1071</v>
      </c>
      <c r="G9" t="s">
        <v>1061</v>
      </c>
      <c r="H9" t="s">
        <v>1076</v>
      </c>
      <c r="I9" t="s">
        <v>1092</v>
      </c>
      <c r="J9" t="s">
        <v>1071</v>
      </c>
      <c r="K9" t="s">
        <v>1396</v>
      </c>
    </row>
    <row r="10" spans="1:11">
      <c r="A10" t="s">
        <v>70</v>
      </c>
      <c r="B10" t="s">
        <v>1093</v>
      </c>
      <c r="C10" t="s">
        <v>11</v>
      </c>
      <c r="D10" t="s">
        <v>1094</v>
      </c>
      <c r="E10" t="s">
        <v>1095</v>
      </c>
      <c r="F10" t="s">
        <v>1096</v>
      </c>
      <c r="G10" t="s">
        <v>1061</v>
      </c>
      <c r="H10" t="s">
        <v>1069</v>
      </c>
      <c r="I10" t="s">
        <v>1077</v>
      </c>
      <c r="J10" t="s">
        <v>1078</v>
      </c>
      <c r="K10" t="s">
        <v>1396</v>
      </c>
    </row>
    <row r="11" spans="1:11">
      <c r="A11" t="s">
        <v>72</v>
      </c>
      <c r="B11" t="s">
        <v>1097</v>
      </c>
      <c r="C11" t="s">
        <v>11</v>
      </c>
      <c r="D11" t="s">
        <v>1098</v>
      </c>
      <c r="E11" t="s">
        <v>1099</v>
      </c>
      <c r="F11" t="s">
        <v>1100</v>
      </c>
      <c r="G11" t="s">
        <v>1061</v>
      </c>
      <c r="H11" t="s">
        <v>1076</v>
      </c>
      <c r="I11" t="s">
        <v>1063</v>
      </c>
      <c r="J11" t="s">
        <v>1078</v>
      </c>
      <c r="K11" t="s">
        <v>1396</v>
      </c>
    </row>
    <row r="12" spans="1:11">
      <c r="A12" t="s">
        <v>76</v>
      </c>
      <c r="B12" t="s">
        <v>1101</v>
      </c>
      <c r="C12" t="s">
        <v>11</v>
      </c>
      <c r="D12" t="s">
        <v>1102</v>
      </c>
      <c r="E12" t="s">
        <v>1103</v>
      </c>
      <c r="F12" t="s">
        <v>1104</v>
      </c>
      <c r="G12" t="s">
        <v>1061</v>
      </c>
      <c r="H12" t="s">
        <v>1105</v>
      </c>
      <c r="I12" t="s">
        <v>1063</v>
      </c>
      <c r="J12" t="s">
        <v>1078</v>
      </c>
      <c r="K12" t="s">
        <v>1396</v>
      </c>
    </row>
    <row r="13" spans="1:11">
      <c r="A13" t="s">
        <v>79</v>
      </c>
      <c r="B13" t="s">
        <v>1106</v>
      </c>
      <c r="C13" t="s">
        <v>11</v>
      </c>
      <c r="D13" t="s">
        <v>1107</v>
      </c>
      <c r="E13" t="s">
        <v>1108</v>
      </c>
      <c r="F13" t="s">
        <v>1109</v>
      </c>
      <c r="G13" t="s">
        <v>1061</v>
      </c>
      <c r="H13" t="s">
        <v>1110</v>
      </c>
      <c r="I13" t="s">
        <v>1063</v>
      </c>
      <c r="J13" t="s">
        <v>1071</v>
      </c>
      <c r="K13" t="s">
        <v>1396</v>
      </c>
    </row>
    <row r="14" spans="1:11">
      <c r="A14" t="s">
        <v>81</v>
      </c>
      <c r="B14" t="s">
        <v>1111</v>
      </c>
      <c r="C14" t="s">
        <v>11</v>
      </c>
      <c r="D14" t="s">
        <v>1112</v>
      </c>
      <c r="E14" t="s">
        <v>1113</v>
      </c>
      <c r="F14" t="s">
        <v>1109</v>
      </c>
      <c r="G14" t="s">
        <v>1061</v>
      </c>
      <c r="H14" t="s">
        <v>1083</v>
      </c>
      <c r="I14" t="s">
        <v>1077</v>
      </c>
      <c r="J14" t="s">
        <v>1071</v>
      </c>
      <c r="K14" t="s">
        <v>1396</v>
      </c>
    </row>
    <row r="15" spans="1:11">
      <c r="A15" t="s">
        <v>86</v>
      </c>
      <c r="B15" t="s">
        <v>1114</v>
      </c>
      <c r="C15" t="s">
        <v>11</v>
      </c>
      <c r="D15" t="s">
        <v>1115</v>
      </c>
      <c r="E15" t="s">
        <v>1116</v>
      </c>
      <c r="F15" t="s">
        <v>1078</v>
      </c>
      <c r="G15" t="s">
        <v>1061</v>
      </c>
      <c r="H15" t="s">
        <v>1088</v>
      </c>
      <c r="I15" t="s">
        <v>1077</v>
      </c>
      <c r="J15" t="s">
        <v>1078</v>
      </c>
      <c r="K15" t="s">
        <v>1396</v>
      </c>
    </row>
    <row r="16" spans="1:11">
      <c r="A16" t="s">
        <v>94</v>
      </c>
      <c r="B16" t="s">
        <v>1117</v>
      </c>
      <c r="C16" t="s">
        <v>11</v>
      </c>
      <c r="D16" t="s">
        <v>1118</v>
      </c>
      <c r="E16" t="s">
        <v>1119</v>
      </c>
      <c r="F16" t="s">
        <v>1120</v>
      </c>
      <c r="G16" t="s">
        <v>1061</v>
      </c>
      <c r="H16" t="s">
        <v>1105</v>
      </c>
      <c r="I16" t="s">
        <v>1077</v>
      </c>
      <c r="J16" t="s">
        <v>1064</v>
      </c>
      <c r="K16" t="s">
        <v>1396</v>
      </c>
    </row>
    <row r="17" spans="1:11">
      <c r="A17" t="s">
        <v>97</v>
      </c>
      <c r="B17" t="s">
        <v>1121</v>
      </c>
      <c r="C17" t="s">
        <v>11</v>
      </c>
      <c r="D17" t="s">
        <v>1122</v>
      </c>
      <c r="E17" t="s">
        <v>1123</v>
      </c>
      <c r="F17" t="s">
        <v>1087</v>
      </c>
      <c r="G17" t="s">
        <v>1061</v>
      </c>
      <c r="H17" t="s">
        <v>1110</v>
      </c>
      <c r="I17" t="s">
        <v>1077</v>
      </c>
      <c r="J17" t="s">
        <v>1071</v>
      </c>
      <c r="K17" t="s">
        <v>1396</v>
      </c>
    </row>
    <row r="18" spans="1:11">
      <c r="A18" t="s">
        <v>98</v>
      </c>
      <c r="B18" t="s">
        <v>1124</v>
      </c>
      <c r="C18" t="s">
        <v>11</v>
      </c>
      <c r="D18" t="s">
        <v>1122</v>
      </c>
      <c r="E18" t="s">
        <v>1125</v>
      </c>
      <c r="F18" t="s">
        <v>1120</v>
      </c>
      <c r="G18" t="s">
        <v>1061</v>
      </c>
      <c r="H18" t="s">
        <v>1110</v>
      </c>
      <c r="I18" t="s">
        <v>1077</v>
      </c>
      <c r="J18" t="s">
        <v>1064</v>
      </c>
      <c r="K18" t="s">
        <v>1396</v>
      </c>
    </row>
    <row r="19" spans="1:11">
      <c r="A19" t="s">
        <v>100</v>
      </c>
      <c r="B19" t="s">
        <v>1126</v>
      </c>
      <c r="C19" t="s">
        <v>11</v>
      </c>
      <c r="D19" t="s">
        <v>1127</v>
      </c>
      <c r="E19" t="s">
        <v>1128</v>
      </c>
      <c r="F19" t="s">
        <v>1096</v>
      </c>
      <c r="G19" t="s">
        <v>1061</v>
      </c>
      <c r="H19" t="s">
        <v>1062</v>
      </c>
      <c r="I19" t="s">
        <v>1070</v>
      </c>
      <c r="J19" t="s">
        <v>1078</v>
      </c>
      <c r="K19" t="s">
        <v>1396</v>
      </c>
    </row>
    <row r="20" spans="1:11">
      <c r="A20" t="s">
        <v>114</v>
      </c>
      <c r="B20" t="s">
        <v>1129</v>
      </c>
      <c r="C20" t="s">
        <v>11</v>
      </c>
      <c r="D20" t="s">
        <v>1130</v>
      </c>
      <c r="E20" t="s">
        <v>1084</v>
      </c>
      <c r="F20" t="s">
        <v>1109</v>
      </c>
      <c r="G20" t="s">
        <v>1061</v>
      </c>
      <c r="H20" t="s">
        <v>1076</v>
      </c>
      <c r="I20" t="s">
        <v>1077</v>
      </c>
      <c r="J20" t="s">
        <v>1071</v>
      </c>
      <c r="K20" t="s">
        <v>1397</v>
      </c>
    </row>
    <row r="21" spans="1:11">
      <c r="A21" t="s">
        <v>115</v>
      </c>
      <c r="B21" t="s">
        <v>1131</v>
      </c>
      <c r="C21" t="s">
        <v>11</v>
      </c>
      <c r="D21" t="s">
        <v>1132</v>
      </c>
      <c r="E21" t="s">
        <v>1133</v>
      </c>
      <c r="F21" t="s">
        <v>1068</v>
      </c>
      <c r="G21" t="s">
        <v>1061</v>
      </c>
      <c r="H21" t="s">
        <v>1110</v>
      </c>
      <c r="I21" t="s">
        <v>1063</v>
      </c>
      <c r="J21" t="s">
        <v>1071</v>
      </c>
      <c r="K21" t="s">
        <v>1397</v>
      </c>
    </row>
    <row r="22" spans="1:11">
      <c r="A22" t="s">
        <v>117</v>
      </c>
      <c r="B22" t="s">
        <v>1134</v>
      </c>
      <c r="C22" t="s">
        <v>11</v>
      </c>
      <c r="D22" t="s">
        <v>1135</v>
      </c>
      <c r="E22" t="s">
        <v>1099</v>
      </c>
      <c r="F22" t="s">
        <v>1109</v>
      </c>
      <c r="G22" t="s">
        <v>1061</v>
      </c>
      <c r="H22" t="s">
        <v>1083</v>
      </c>
      <c r="I22" t="s">
        <v>1070</v>
      </c>
      <c r="J22" t="s">
        <v>1071</v>
      </c>
      <c r="K22" t="s">
        <v>1397</v>
      </c>
    </row>
    <row r="23" spans="1:11">
      <c r="A23" t="s">
        <v>127</v>
      </c>
      <c r="B23" t="s">
        <v>1097</v>
      </c>
      <c r="C23" t="s">
        <v>11</v>
      </c>
      <c r="D23" t="s">
        <v>1136</v>
      </c>
      <c r="E23" t="s">
        <v>1137</v>
      </c>
      <c r="F23" t="s">
        <v>1120</v>
      </c>
      <c r="G23" t="s">
        <v>1061</v>
      </c>
      <c r="H23" t="s">
        <v>1105</v>
      </c>
      <c r="I23" t="s">
        <v>1063</v>
      </c>
      <c r="J23" t="s">
        <v>1064</v>
      </c>
      <c r="K23" t="s">
        <v>1397</v>
      </c>
    </row>
    <row r="24" spans="1:11">
      <c r="A24" t="s">
        <v>129</v>
      </c>
      <c r="B24" t="s">
        <v>1081</v>
      </c>
      <c r="C24" t="s">
        <v>11</v>
      </c>
      <c r="D24" t="s">
        <v>1138</v>
      </c>
      <c r="E24" t="s">
        <v>1139</v>
      </c>
      <c r="F24" t="s">
        <v>1075</v>
      </c>
      <c r="G24" t="s">
        <v>1061</v>
      </c>
      <c r="H24" t="s">
        <v>1083</v>
      </c>
      <c r="I24" t="s">
        <v>1077</v>
      </c>
      <c r="J24" t="s">
        <v>1078</v>
      </c>
      <c r="K24" t="s">
        <v>1397</v>
      </c>
    </row>
    <row r="25" spans="1:11">
      <c r="A25" t="s">
        <v>133</v>
      </c>
      <c r="B25" t="s">
        <v>1140</v>
      </c>
      <c r="C25" t="s">
        <v>11</v>
      </c>
      <c r="D25" t="s">
        <v>1141</v>
      </c>
      <c r="E25" t="s">
        <v>1142</v>
      </c>
      <c r="F25" t="s">
        <v>1143</v>
      </c>
      <c r="G25" t="s">
        <v>1061</v>
      </c>
      <c r="H25" t="s">
        <v>1062</v>
      </c>
      <c r="I25" t="s">
        <v>1063</v>
      </c>
      <c r="J25" t="s">
        <v>1064</v>
      </c>
      <c r="K25" t="s">
        <v>1397</v>
      </c>
    </row>
    <row r="26" spans="1:11">
      <c r="A26" t="s">
        <v>138</v>
      </c>
      <c r="B26" t="s">
        <v>1144</v>
      </c>
      <c r="C26" t="s">
        <v>11</v>
      </c>
      <c r="D26" t="s">
        <v>1145</v>
      </c>
      <c r="E26" t="s">
        <v>1113</v>
      </c>
      <c r="F26" t="s">
        <v>1068</v>
      </c>
      <c r="G26" t="s">
        <v>1061</v>
      </c>
      <c r="H26" t="s">
        <v>1069</v>
      </c>
      <c r="I26" t="s">
        <v>1092</v>
      </c>
      <c r="J26" t="s">
        <v>1071</v>
      </c>
      <c r="K26" t="s">
        <v>1397</v>
      </c>
    </row>
    <row r="27" spans="1:11">
      <c r="A27" t="s">
        <v>140</v>
      </c>
      <c r="B27" t="s">
        <v>1134</v>
      </c>
      <c r="C27" t="s">
        <v>11</v>
      </c>
      <c r="D27" t="s">
        <v>1145</v>
      </c>
      <c r="E27" t="s">
        <v>1146</v>
      </c>
      <c r="F27" t="s">
        <v>1096</v>
      </c>
      <c r="G27" t="s">
        <v>1061</v>
      </c>
      <c r="H27" t="s">
        <v>1069</v>
      </c>
      <c r="I27" t="s">
        <v>1070</v>
      </c>
      <c r="J27" t="s">
        <v>1078</v>
      </c>
      <c r="K27" t="s">
        <v>1397</v>
      </c>
    </row>
    <row r="28" spans="1:11">
      <c r="A28" t="s">
        <v>151</v>
      </c>
      <c r="B28" t="s">
        <v>1147</v>
      </c>
      <c r="C28" t="s">
        <v>11</v>
      </c>
      <c r="D28" t="s">
        <v>1148</v>
      </c>
      <c r="E28" t="s">
        <v>1079</v>
      </c>
      <c r="F28" t="s">
        <v>1149</v>
      </c>
      <c r="G28" t="s">
        <v>1061</v>
      </c>
      <c r="H28" t="s">
        <v>1083</v>
      </c>
      <c r="I28" t="s">
        <v>1077</v>
      </c>
      <c r="J28" t="s">
        <v>1150</v>
      </c>
      <c r="K28" t="s">
        <v>1397</v>
      </c>
    </row>
    <row r="29" spans="1:11">
      <c r="A29" t="s">
        <v>152</v>
      </c>
      <c r="B29" t="s">
        <v>1084</v>
      </c>
      <c r="C29" t="s">
        <v>11</v>
      </c>
      <c r="D29" t="s">
        <v>1151</v>
      </c>
      <c r="E29" t="s">
        <v>1123</v>
      </c>
      <c r="F29" t="s">
        <v>1075</v>
      </c>
      <c r="G29" t="s">
        <v>1061</v>
      </c>
      <c r="H29" t="s">
        <v>1062</v>
      </c>
      <c r="I29" t="s">
        <v>1063</v>
      </c>
      <c r="J29" t="s">
        <v>1078</v>
      </c>
      <c r="K29" t="s">
        <v>1397</v>
      </c>
    </row>
    <row r="30" spans="1:11">
      <c r="A30" t="s">
        <v>157</v>
      </c>
      <c r="B30" t="s">
        <v>1152</v>
      </c>
      <c r="C30" t="s">
        <v>11</v>
      </c>
      <c r="D30" t="s">
        <v>1153</v>
      </c>
      <c r="E30" t="s">
        <v>1154</v>
      </c>
      <c r="F30" t="s">
        <v>1155</v>
      </c>
      <c r="G30" t="s">
        <v>1061</v>
      </c>
      <c r="H30" t="s">
        <v>1069</v>
      </c>
      <c r="I30" t="s">
        <v>1063</v>
      </c>
      <c r="J30" t="s">
        <v>1064</v>
      </c>
      <c r="K30" t="s">
        <v>1397</v>
      </c>
    </row>
    <row r="31" spans="1:11">
      <c r="A31" t="s">
        <v>164</v>
      </c>
      <c r="B31" t="s">
        <v>1156</v>
      </c>
      <c r="C31" t="s">
        <v>11</v>
      </c>
      <c r="D31" t="s">
        <v>1157</v>
      </c>
      <c r="E31" t="s">
        <v>1158</v>
      </c>
      <c r="F31" t="s">
        <v>1159</v>
      </c>
      <c r="G31" t="s">
        <v>1061</v>
      </c>
      <c r="H31" t="s">
        <v>1083</v>
      </c>
      <c r="I31" t="s">
        <v>1077</v>
      </c>
      <c r="J31" t="s">
        <v>1064</v>
      </c>
      <c r="K31" t="s">
        <v>1397</v>
      </c>
    </row>
    <row r="32" spans="1:11">
      <c r="A32" t="s">
        <v>166</v>
      </c>
      <c r="B32" t="s">
        <v>1160</v>
      </c>
      <c r="C32" t="s">
        <v>11</v>
      </c>
      <c r="D32" t="s">
        <v>1161</v>
      </c>
      <c r="E32" t="s">
        <v>1156</v>
      </c>
      <c r="F32" t="s">
        <v>1100</v>
      </c>
      <c r="G32" t="s">
        <v>1061</v>
      </c>
      <c r="H32" t="s">
        <v>1062</v>
      </c>
      <c r="I32" t="s">
        <v>1162</v>
      </c>
      <c r="J32" t="s">
        <v>1078</v>
      </c>
      <c r="K32" t="s">
        <v>1397</v>
      </c>
    </row>
    <row r="33" spans="1:11">
      <c r="A33" t="s">
        <v>170</v>
      </c>
      <c r="B33" t="s">
        <v>1163</v>
      </c>
      <c r="C33" t="s">
        <v>11</v>
      </c>
      <c r="D33" t="s">
        <v>1164</v>
      </c>
      <c r="E33" t="s">
        <v>1123</v>
      </c>
      <c r="F33" t="s">
        <v>1120</v>
      </c>
      <c r="G33" t="s">
        <v>1061</v>
      </c>
      <c r="H33" t="s">
        <v>1088</v>
      </c>
      <c r="I33" t="s">
        <v>1070</v>
      </c>
      <c r="J33" t="s">
        <v>1064</v>
      </c>
      <c r="K33" t="s">
        <v>1397</v>
      </c>
    </row>
    <row r="34" spans="1:11">
      <c r="A34" t="s">
        <v>175</v>
      </c>
      <c r="B34" t="s">
        <v>1165</v>
      </c>
      <c r="C34" t="s">
        <v>11</v>
      </c>
      <c r="D34" t="s">
        <v>1166</v>
      </c>
      <c r="E34" t="s">
        <v>1167</v>
      </c>
      <c r="F34" t="s">
        <v>1100</v>
      </c>
      <c r="G34" t="s">
        <v>1061</v>
      </c>
      <c r="H34" t="s">
        <v>1069</v>
      </c>
      <c r="I34" t="s">
        <v>1063</v>
      </c>
      <c r="J34" t="s">
        <v>1078</v>
      </c>
      <c r="K34" t="s">
        <v>1398</v>
      </c>
    </row>
    <row r="35" spans="1:11">
      <c r="A35" t="s">
        <v>180</v>
      </c>
      <c r="B35" t="s">
        <v>1168</v>
      </c>
      <c r="C35" t="s">
        <v>11</v>
      </c>
      <c r="D35" t="s">
        <v>1169</v>
      </c>
      <c r="E35" t="s">
        <v>1170</v>
      </c>
      <c r="F35" t="s">
        <v>1171</v>
      </c>
      <c r="G35" t="s">
        <v>1061</v>
      </c>
      <c r="H35" t="s">
        <v>1076</v>
      </c>
      <c r="I35" t="s">
        <v>1077</v>
      </c>
      <c r="J35" t="s">
        <v>1078</v>
      </c>
      <c r="K35" t="s">
        <v>1398</v>
      </c>
    </row>
    <row r="36" spans="1:11">
      <c r="A36" t="s">
        <v>186</v>
      </c>
      <c r="B36" t="s">
        <v>1172</v>
      </c>
      <c r="C36" t="s">
        <v>11</v>
      </c>
      <c r="D36" t="s">
        <v>1173</v>
      </c>
      <c r="E36" t="s">
        <v>1174</v>
      </c>
      <c r="F36" t="s">
        <v>1100</v>
      </c>
      <c r="G36" t="s">
        <v>1061</v>
      </c>
      <c r="H36" t="s">
        <v>1105</v>
      </c>
      <c r="I36" t="s">
        <v>1077</v>
      </c>
      <c r="J36" t="s">
        <v>1078</v>
      </c>
      <c r="K36" t="s">
        <v>1398</v>
      </c>
    </row>
    <row r="37" spans="1:11">
      <c r="A37" t="s">
        <v>191</v>
      </c>
      <c r="B37" t="s">
        <v>1175</v>
      </c>
      <c r="C37" t="s">
        <v>11</v>
      </c>
      <c r="D37" t="s">
        <v>1173</v>
      </c>
      <c r="E37" t="s">
        <v>1067</v>
      </c>
      <c r="F37" t="s">
        <v>1064</v>
      </c>
      <c r="G37" t="s">
        <v>1061</v>
      </c>
      <c r="H37" t="s">
        <v>1105</v>
      </c>
      <c r="I37" t="s">
        <v>1077</v>
      </c>
      <c r="J37" t="s">
        <v>1064</v>
      </c>
      <c r="K37" t="s">
        <v>1398</v>
      </c>
    </row>
    <row r="38" spans="1:11">
      <c r="A38" t="s">
        <v>194</v>
      </c>
      <c r="B38" t="s">
        <v>1176</v>
      </c>
      <c r="C38" t="s">
        <v>11</v>
      </c>
      <c r="D38" t="s">
        <v>1177</v>
      </c>
      <c r="E38" t="s">
        <v>1178</v>
      </c>
      <c r="F38" t="s">
        <v>1159</v>
      </c>
      <c r="G38" t="s">
        <v>1061</v>
      </c>
      <c r="H38" t="s">
        <v>1110</v>
      </c>
      <c r="I38" t="s">
        <v>1077</v>
      </c>
      <c r="J38" t="s">
        <v>1064</v>
      </c>
      <c r="K38" t="s">
        <v>1398</v>
      </c>
    </row>
    <row r="39" spans="1:11">
      <c r="A39" t="s">
        <v>200</v>
      </c>
      <c r="B39" t="s">
        <v>1124</v>
      </c>
      <c r="C39" t="s">
        <v>11</v>
      </c>
      <c r="D39" t="s">
        <v>1179</v>
      </c>
      <c r="E39" t="s">
        <v>1180</v>
      </c>
      <c r="F39" t="s">
        <v>1071</v>
      </c>
      <c r="G39" t="s">
        <v>1061</v>
      </c>
      <c r="H39" t="s">
        <v>1083</v>
      </c>
      <c r="I39" t="s">
        <v>1077</v>
      </c>
      <c r="J39" t="s">
        <v>1071</v>
      </c>
      <c r="K39" t="s">
        <v>1398</v>
      </c>
    </row>
    <row r="40" spans="1:11">
      <c r="A40" t="s">
        <v>204</v>
      </c>
      <c r="B40" t="s">
        <v>1181</v>
      </c>
      <c r="C40" t="s">
        <v>11</v>
      </c>
      <c r="D40" t="s">
        <v>1182</v>
      </c>
      <c r="E40" t="s">
        <v>1142</v>
      </c>
      <c r="F40" t="s">
        <v>1064</v>
      </c>
      <c r="G40" t="s">
        <v>1061</v>
      </c>
      <c r="H40" t="s">
        <v>1062</v>
      </c>
      <c r="I40" t="s">
        <v>1063</v>
      </c>
      <c r="J40" t="s">
        <v>1064</v>
      </c>
      <c r="K40" t="s">
        <v>1398</v>
      </c>
    </row>
    <row r="41" spans="1:11">
      <c r="A41" t="s">
        <v>213</v>
      </c>
      <c r="B41" t="s">
        <v>1183</v>
      </c>
      <c r="C41" t="s">
        <v>11</v>
      </c>
      <c r="D41" t="s">
        <v>1184</v>
      </c>
      <c r="E41" t="s">
        <v>1185</v>
      </c>
      <c r="F41" t="s">
        <v>1109</v>
      </c>
      <c r="G41" t="s">
        <v>1061</v>
      </c>
      <c r="H41" t="s">
        <v>1088</v>
      </c>
      <c r="I41" t="s">
        <v>1063</v>
      </c>
      <c r="J41" t="s">
        <v>1071</v>
      </c>
      <c r="K41" t="s">
        <v>1398</v>
      </c>
    </row>
    <row r="42" spans="1:11">
      <c r="A42" t="s">
        <v>218</v>
      </c>
      <c r="B42" t="s">
        <v>1123</v>
      </c>
      <c r="C42" t="s">
        <v>11</v>
      </c>
      <c r="D42" t="s">
        <v>1186</v>
      </c>
      <c r="E42" t="s">
        <v>1125</v>
      </c>
      <c r="F42" t="s">
        <v>1187</v>
      </c>
      <c r="G42" t="s">
        <v>1061</v>
      </c>
      <c r="H42" t="s">
        <v>1076</v>
      </c>
      <c r="I42" t="s">
        <v>1077</v>
      </c>
      <c r="J42" t="s">
        <v>1078</v>
      </c>
      <c r="K42" t="s">
        <v>1398</v>
      </c>
    </row>
    <row r="43" spans="1:11">
      <c r="A43" t="s">
        <v>225</v>
      </c>
      <c r="B43" t="s">
        <v>1178</v>
      </c>
      <c r="C43" t="s">
        <v>11</v>
      </c>
      <c r="D43" t="s">
        <v>1188</v>
      </c>
      <c r="E43" t="s">
        <v>1189</v>
      </c>
      <c r="F43" t="s">
        <v>1187</v>
      </c>
      <c r="G43" t="s">
        <v>1061</v>
      </c>
      <c r="H43" t="s">
        <v>1110</v>
      </c>
      <c r="I43" t="s">
        <v>1077</v>
      </c>
      <c r="J43" t="s">
        <v>1078</v>
      </c>
      <c r="K43" t="s">
        <v>1398</v>
      </c>
    </row>
    <row r="44" spans="1:11">
      <c r="A44" t="s">
        <v>235</v>
      </c>
      <c r="B44" t="s">
        <v>1190</v>
      </c>
      <c r="C44" t="s">
        <v>11</v>
      </c>
      <c r="D44" t="s">
        <v>1191</v>
      </c>
      <c r="E44" t="s">
        <v>1185</v>
      </c>
      <c r="F44" t="s">
        <v>1068</v>
      </c>
      <c r="G44" t="s">
        <v>1061</v>
      </c>
      <c r="H44" t="s">
        <v>1062</v>
      </c>
      <c r="I44" t="s">
        <v>1077</v>
      </c>
      <c r="J44" t="s">
        <v>1071</v>
      </c>
      <c r="K44" t="s">
        <v>1398</v>
      </c>
    </row>
    <row r="45" spans="1:11">
      <c r="A45" t="s">
        <v>239</v>
      </c>
      <c r="B45" t="s">
        <v>1192</v>
      </c>
      <c r="C45" t="s">
        <v>11</v>
      </c>
      <c r="D45" t="s">
        <v>1193</v>
      </c>
      <c r="E45" t="s">
        <v>1194</v>
      </c>
      <c r="F45" t="s">
        <v>1195</v>
      </c>
      <c r="G45" t="s">
        <v>1061</v>
      </c>
      <c r="H45" t="s">
        <v>1088</v>
      </c>
      <c r="I45" t="s">
        <v>1092</v>
      </c>
      <c r="J45" t="s">
        <v>1078</v>
      </c>
      <c r="K45" t="s">
        <v>1398</v>
      </c>
    </row>
    <row r="46" spans="1:11">
      <c r="A46" t="s">
        <v>262</v>
      </c>
      <c r="B46" t="s">
        <v>1196</v>
      </c>
      <c r="C46" t="s">
        <v>11</v>
      </c>
      <c r="D46" t="s">
        <v>1197</v>
      </c>
      <c r="E46" t="s">
        <v>1198</v>
      </c>
      <c r="F46" t="s">
        <v>1068</v>
      </c>
      <c r="G46" t="s">
        <v>1061</v>
      </c>
      <c r="H46" t="s">
        <v>1105</v>
      </c>
      <c r="I46" t="s">
        <v>1077</v>
      </c>
      <c r="J46" t="s">
        <v>1071</v>
      </c>
      <c r="K46" t="s">
        <v>1398</v>
      </c>
    </row>
    <row r="47" spans="1:11">
      <c r="A47" t="s">
        <v>267</v>
      </c>
      <c r="B47" t="s">
        <v>1199</v>
      </c>
      <c r="C47" t="s">
        <v>11</v>
      </c>
      <c r="D47" t="s">
        <v>1200</v>
      </c>
      <c r="E47" t="s">
        <v>1201</v>
      </c>
      <c r="F47" t="s">
        <v>1100</v>
      </c>
      <c r="G47" t="s">
        <v>1061</v>
      </c>
      <c r="H47" t="s">
        <v>1110</v>
      </c>
      <c r="I47" t="s">
        <v>1077</v>
      </c>
      <c r="J47" t="s">
        <v>1078</v>
      </c>
      <c r="K47" t="s">
        <v>1398</v>
      </c>
    </row>
    <row r="48" spans="1:11">
      <c r="A48" t="s">
        <v>269</v>
      </c>
      <c r="B48" t="s">
        <v>1202</v>
      </c>
      <c r="C48" t="s">
        <v>11</v>
      </c>
      <c r="D48" t="s">
        <v>1203</v>
      </c>
      <c r="E48" t="s">
        <v>1154</v>
      </c>
      <c r="F48" t="s">
        <v>1204</v>
      </c>
      <c r="G48" t="s">
        <v>1061</v>
      </c>
      <c r="H48" t="s">
        <v>1083</v>
      </c>
      <c r="I48" t="s">
        <v>1077</v>
      </c>
      <c r="J48" t="s">
        <v>1078</v>
      </c>
      <c r="K48" t="s">
        <v>1398</v>
      </c>
    </row>
    <row r="49" spans="1:11">
      <c r="A49" t="s">
        <v>270</v>
      </c>
      <c r="B49" t="s">
        <v>1205</v>
      </c>
      <c r="C49" t="s">
        <v>11</v>
      </c>
      <c r="D49" t="s">
        <v>1203</v>
      </c>
      <c r="E49" t="s">
        <v>1178</v>
      </c>
      <c r="F49" t="s">
        <v>1100</v>
      </c>
      <c r="G49" t="s">
        <v>1061</v>
      </c>
      <c r="H49" t="s">
        <v>1083</v>
      </c>
      <c r="I49" t="s">
        <v>1063</v>
      </c>
      <c r="J49" t="s">
        <v>1078</v>
      </c>
      <c r="K49" t="s">
        <v>1398</v>
      </c>
    </row>
    <row r="50" spans="1:11">
      <c r="A50" t="s">
        <v>271</v>
      </c>
      <c r="B50" t="s">
        <v>1124</v>
      </c>
      <c r="C50" t="s">
        <v>11</v>
      </c>
      <c r="D50" t="s">
        <v>1203</v>
      </c>
      <c r="E50" t="s">
        <v>1206</v>
      </c>
      <c r="F50" t="s">
        <v>1204</v>
      </c>
      <c r="G50" t="s">
        <v>1061</v>
      </c>
      <c r="H50" t="s">
        <v>1083</v>
      </c>
      <c r="I50" t="s">
        <v>1077</v>
      </c>
      <c r="J50" t="s">
        <v>1078</v>
      </c>
      <c r="K50" t="s">
        <v>1398</v>
      </c>
    </row>
    <row r="51" spans="1:11">
      <c r="A51" t="s">
        <v>272</v>
      </c>
      <c r="B51" t="s">
        <v>1207</v>
      </c>
      <c r="C51" t="s">
        <v>11</v>
      </c>
      <c r="D51" t="s">
        <v>1208</v>
      </c>
      <c r="E51" t="s">
        <v>1209</v>
      </c>
      <c r="F51" t="s">
        <v>1171</v>
      </c>
      <c r="G51" t="s">
        <v>1061</v>
      </c>
      <c r="H51" t="s">
        <v>1062</v>
      </c>
      <c r="I51" t="s">
        <v>1063</v>
      </c>
      <c r="J51" t="s">
        <v>1078</v>
      </c>
      <c r="K51" t="s">
        <v>1398</v>
      </c>
    </row>
    <row r="52" spans="1:11">
      <c r="A52" t="s">
        <v>278</v>
      </c>
      <c r="B52" t="s">
        <v>1156</v>
      </c>
      <c r="C52" t="s">
        <v>11</v>
      </c>
      <c r="D52" t="s">
        <v>1210</v>
      </c>
      <c r="E52" t="s">
        <v>1117</v>
      </c>
      <c r="F52" t="s">
        <v>1078</v>
      </c>
      <c r="G52" t="s">
        <v>1061</v>
      </c>
      <c r="H52" t="s">
        <v>1088</v>
      </c>
      <c r="I52" t="s">
        <v>1077</v>
      </c>
      <c r="J52" t="s">
        <v>1078</v>
      </c>
      <c r="K52" t="s">
        <v>1398</v>
      </c>
    </row>
    <row r="53" spans="1:11">
      <c r="A53" t="s">
        <v>281</v>
      </c>
      <c r="B53" t="s">
        <v>1211</v>
      </c>
      <c r="C53" t="s">
        <v>11</v>
      </c>
      <c r="D53" t="s">
        <v>1210</v>
      </c>
      <c r="E53" t="s">
        <v>1167</v>
      </c>
      <c r="F53" t="s">
        <v>1195</v>
      </c>
      <c r="G53" t="s">
        <v>1061</v>
      </c>
      <c r="H53" t="s">
        <v>1088</v>
      </c>
      <c r="I53" t="s">
        <v>1070</v>
      </c>
      <c r="J53" t="s">
        <v>1078</v>
      </c>
      <c r="K53" t="s">
        <v>1398</v>
      </c>
    </row>
    <row r="54" spans="1:11">
      <c r="A54" t="s">
        <v>285</v>
      </c>
      <c r="B54" t="s">
        <v>1212</v>
      </c>
      <c r="C54" t="s">
        <v>11</v>
      </c>
      <c r="D54" t="s">
        <v>1213</v>
      </c>
      <c r="E54" t="s">
        <v>1214</v>
      </c>
      <c r="F54" t="s">
        <v>1215</v>
      </c>
      <c r="G54" t="s">
        <v>1061</v>
      </c>
      <c r="H54" t="s">
        <v>1069</v>
      </c>
      <c r="I54" t="s">
        <v>1070</v>
      </c>
      <c r="J54" t="s">
        <v>1078</v>
      </c>
      <c r="K54" t="s">
        <v>1398</v>
      </c>
    </row>
    <row r="55" spans="1:11">
      <c r="A55" t="s">
        <v>302</v>
      </c>
      <c r="B55" t="s">
        <v>1216</v>
      </c>
      <c r="C55" t="s">
        <v>11</v>
      </c>
      <c r="D55" t="s">
        <v>1217</v>
      </c>
      <c r="E55" t="s">
        <v>1218</v>
      </c>
      <c r="F55" t="s">
        <v>1109</v>
      </c>
      <c r="G55" t="s">
        <v>1061</v>
      </c>
      <c r="H55" t="s">
        <v>1110</v>
      </c>
      <c r="I55" t="s">
        <v>1063</v>
      </c>
      <c r="J55" t="s">
        <v>1071</v>
      </c>
      <c r="K55" t="s">
        <v>1398</v>
      </c>
    </row>
    <row r="56" spans="1:11">
      <c r="A56" t="s">
        <v>308</v>
      </c>
      <c r="B56" t="s">
        <v>1190</v>
      </c>
      <c r="C56" t="s">
        <v>11</v>
      </c>
      <c r="D56" t="s">
        <v>1219</v>
      </c>
      <c r="E56" t="s">
        <v>1205</v>
      </c>
      <c r="F56" t="s">
        <v>1220</v>
      </c>
      <c r="G56" t="s">
        <v>1061</v>
      </c>
      <c r="H56" t="s">
        <v>1062</v>
      </c>
      <c r="I56" t="s">
        <v>1077</v>
      </c>
      <c r="J56" t="s">
        <v>1221</v>
      </c>
      <c r="K56" t="s">
        <v>1398</v>
      </c>
    </row>
    <row r="57" spans="1:11">
      <c r="A57" t="s">
        <v>312</v>
      </c>
      <c r="B57" t="s">
        <v>1222</v>
      </c>
      <c r="C57" t="s">
        <v>11</v>
      </c>
      <c r="D57" t="s">
        <v>1223</v>
      </c>
      <c r="E57" t="s">
        <v>1117</v>
      </c>
      <c r="F57" t="s">
        <v>1071</v>
      </c>
      <c r="G57" t="s">
        <v>1061</v>
      </c>
      <c r="H57" t="s">
        <v>1088</v>
      </c>
      <c r="I57" t="s">
        <v>1070</v>
      </c>
      <c r="J57" t="s">
        <v>1071</v>
      </c>
      <c r="K57" t="s">
        <v>1398</v>
      </c>
    </row>
    <row r="58" spans="1:11">
      <c r="A58" t="s">
        <v>316</v>
      </c>
      <c r="B58" t="s">
        <v>1095</v>
      </c>
      <c r="C58" t="s">
        <v>11</v>
      </c>
      <c r="D58" t="s">
        <v>1223</v>
      </c>
      <c r="E58" t="s">
        <v>1224</v>
      </c>
      <c r="F58" t="s">
        <v>1225</v>
      </c>
      <c r="G58" t="s">
        <v>1061</v>
      </c>
      <c r="H58" t="s">
        <v>1088</v>
      </c>
      <c r="I58" t="s">
        <v>1070</v>
      </c>
      <c r="J58" t="s">
        <v>1071</v>
      </c>
      <c r="K58" t="s">
        <v>1398</v>
      </c>
    </row>
    <row r="59" spans="1:11">
      <c r="A59" t="s">
        <v>324</v>
      </c>
      <c r="B59" t="s">
        <v>1226</v>
      </c>
      <c r="C59" t="s">
        <v>11</v>
      </c>
      <c r="D59" t="s">
        <v>1227</v>
      </c>
      <c r="E59" t="s">
        <v>1228</v>
      </c>
      <c r="F59" t="s">
        <v>1225</v>
      </c>
      <c r="G59" t="s">
        <v>1061</v>
      </c>
      <c r="H59" t="s">
        <v>1105</v>
      </c>
      <c r="I59" t="s">
        <v>1077</v>
      </c>
      <c r="J59" t="s">
        <v>1071</v>
      </c>
      <c r="K59" t="s">
        <v>1398</v>
      </c>
    </row>
    <row r="60" spans="1:11">
      <c r="A60" t="s">
        <v>327</v>
      </c>
      <c r="B60" t="s">
        <v>1126</v>
      </c>
      <c r="C60" t="s">
        <v>11</v>
      </c>
      <c r="D60" t="s">
        <v>1229</v>
      </c>
      <c r="E60" t="s">
        <v>1206</v>
      </c>
      <c r="F60" t="s">
        <v>1230</v>
      </c>
      <c r="G60" t="s">
        <v>1061</v>
      </c>
      <c r="H60" t="s">
        <v>1110</v>
      </c>
      <c r="I60" t="s">
        <v>1070</v>
      </c>
      <c r="J60" t="s">
        <v>1221</v>
      </c>
      <c r="K60" t="s">
        <v>1399</v>
      </c>
    </row>
    <row r="61" spans="1:11">
      <c r="A61" t="s">
        <v>329</v>
      </c>
      <c r="B61" t="s">
        <v>1231</v>
      </c>
      <c r="C61" t="s">
        <v>11</v>
      </c>
      <c r="D61" t="s">
        <v>1229</v>
      </c>
      <c r="E61" t="s">
        <v>1218</v>
      </c>
      <c r="F61" t="s">
        <v>1096</v>
      </c>
      <c r="G61" t="s">
        <v>1061</v>
      </c>
      <c r="H61" t="s">
        <v>1110</v>
      </c>
      <c r="I61" t="s">
        <v>1092</v>
      </c>
      <c r="J61" t="s">
        <v>1078</v>
      </c>
      <c r="K61" t="s">
        <v>1399</v>
      </c>
    </row>
    <row r="62" spans="1:11">
      <c r="A62" t="s">
        <v>338</v>
      </c>
      <c r="B62" t="s">
        <v>1232</v>
      </c>
      <c r="C62" t="s">
        <v>11</v>
      </c>
      <c r="D62" t="s">
        <v>1233</v>
      </c>
      <c r="E62" t="s">
        <v>1103</v>
      </c>
      <c r="F62" t="s">
        <v>1100</v>
      </c>
      <c r="G62" t="s">
        <v>1061</v>
      </c>
      <c r="H62" t="s">
        <v>1088</v>
      </c>
      <c r="I62" t="s">
        <v>1063</v>
      </c>
      <c r="J62" t="s">
        <v>1078</v>
      </c>
      <c r="K62" t="s">
        <v>1399</v>
      </c>
    </row>
    <row r="63" spans="1:11">
      <c r="A63" t="s">
        <v>341</v>
      </c>
      <c r="B63" t="s">
        <v>1146</v>
      </c>
      <c r="C63" t="s">
        <v>11</v>
      </c>
      <c r="D63" t="s">
        <v>1234</v>
      </c>
      <c r="E63" t="s">
        <v>1093</v>
      </c>
      <c r="F63" t="s">
        <v>1087</v>
      </c>
      <c r="G63" t="s">
        <v>1061</v>
      </c>
      <c r="H63" t="s">
        <v>1069</v>
      </c>
      <c r="I63" t="s">
        <v>1092</v>
      </c>
      <c r="J63" t="s">
        <v>1071</v>
      </c>
      <c r="K63" t="s">
        <v>1399</v>
      </c>
    </row>
    <row r="64" spans="1:11">
      <c r="A64" t="s">
        <v>354</v>
      </c>
      <c r="B64" t="s">
        <v>1235</v>
      </c>
      <c r="C64" t="s">
        <v>11</v>
      </c>
      <c r="D64" t="s">
        <v>1236</v>
      </c>
      <c r="E64" t="s">
        <v>1237</v>
      </c>
      <c r="F64" t="s">
        <v>1078</v>
      </c>
      <c r="G64" t="s">
        <v>1061</v>
      </c>
      <c r="H64" t="s">
        <v>1105</v>
      </c>
      <c r="I64" t="s">
        <v>1077</v>
      </c>
      <c r="J64" t="s">
        <v>1078</v>
      </c>
      <c r="K64" t="s">
        <v>1399</v>
      </c>
    </row>
    <row r="65" spans="1:11">
      <c r="A65" t="s">
        <v>384</v>
      </c>
      <c r="B65" t="s">
        <v>1238</v>
      </c>
      <c r="C65" t="s">
        <v>11</v>
      </c>
      <c r="D65" t="s">
        <v>1239</v>
      </c>
      <c r="E65" t="s">
        <v>1240</v>
      </c>
      <c r="F65" t="s">
        <v>1082</v>
      </c>
      <c r="G65" t="s">
        <v>1061</v>
      </c>
      <c r="H65" t="s">
        <v>1110</v>
      </c>
      <c r="I65" t="s">
        <v>1077</v>
      </c>
      <c r="J65" t="s">
        <v>1064</v>
      </c>
      <c r="K65" t="s">
        <v>1399</v>
      </c>
    </row>
    <row r="66" spans="1:11">
      <c r="A66" t="s">
        <v>387</v>
      </c>
      <c r="B66" t="s">
        <v>1134</v>
      </c>
      <c r="C66" t="s">
        <v>11</v>
      </c>
      <c r="D66" t="s">
        <v>1239</v>
      </c>
      <c r="E66" t="s">
        <v>1167</v>
      </c>
      <c r="F66" t="s">
        <v>1104</v>
      </c>
      <c r="G66" t="s">
        <v>1061</v>
      </c>
      <c r="H66" t="s">
        <v>1110</v>
      </c>
      <c r="I66" t="s">
        <v>1070</v>
      </c>
      <c r="J66" t="s">
        <v>1078</v>
      </c>
      <c r="K66" t="s">
        <v>1399</v>
      </c>
    </row>
    <row r="67" spans="1:11">
      <c r="A67" t="s">
        <v>390</v>
      </c>
      <c r="B67" t="s">
        <v>1206</v>
      </c>
      <c r="C67" t="s">
        <v>11</v>
      </c>
      <c r="D67" t="s">
        <v>1241</v>
      </c>
      <c r="E67" t="s">
        <v>1119</v>
      </c>
      <c r="F67" t="s">
        <v>1159</v>
      </c>
      <c r="G67" t="s">
        <v>1061</v>
      </c>
      <c r="H67" t="s">
        <v>1083</v>
      </c>
      <c r="I67" t="s">
        <v>1070</v>
      </c>
      <c r="J67" t="s">
        <v>1064</v>
      </c>
      <c r="K67" t="s">
        <v>1399</v>
      </c>
    </row>
    <row r="68" spans="1:11">
      <c r="A68" t="s">
        <v>394</v>
      </c>
      <c r="B68" t="s">
        <v>1232</v>
      </c>
      <c r="C68" t="s">
        <v>11</v>
      </c>
      <c r="D68" t="s">
        <v>1241</v>
      </c>
      <c r="E68" t="s">
        <v>1170</v>
      </c>
      <c r="F68" t="s">
        <v>1078</v>
      </c>
      <c r="G68" t="s">
        <v>1061</v>
      </c>
      <c r="H68" t="s">
        <v>1083</v>
      </c>
      <c r="I68" t="s">
        <v>1063</v>
      </c>
      <c r="J68" t="s">
        <v>1078</v>
      </c>
      <c r="K68" t="s">
        <v>1399</v>
      </c>
    </row>
    <row r="69" spans="1:11">
      <c r="A69" t="s">
        <v>396</v>
      </c>
      <c r="B69" t="s">
        <v>1108</v>
      </c>
      <c r="C69" t="s">
        <v>11</v>
      </c>
      <c r="D69" t="s">
        <v>1241</v>
      </c>
      <c r="E69" t="s">
        <v>1242</v>
      </c>
      <c r="F69" t="s">
        <v>1243</v>
      </c>
      <c r="G69" t="s">
        <v>1061</v>
      </c>
      <c r="H69" t="s">
        <v>1083</v>
      </c>
      <c r="I69" t="s">
        <v>1077</v>
      </c>
      <c r="J69" t="s">
        <v>1221</v>
      </c>
      <c r="K69" t="s">
        <v>1399</v>
      </c>
    </row>
    <row r="70" spans="1:11">
      <c r="A70" t="s">
        <v>404</v>
      </c>
      <c r="B70" t="s">
        <v>1108</v>
      </c>
      <c r="C70" t="s">
        <v>11</v>
      </c>
      <c r="D70" t="s">
        <v>1244</v>
      </c>
      <c r="E70" t="s">
        <v>1245</v>
      </c>
      <c r="F70" t="s">
        <v>1096</v>
      </c>
      <c r="G70" t="s">
        <v>1061</v>
      </c>
      <c r="H70" t="s">
        <v>1069</v>
      </c>
      <c r="I70" t="s">
        <v>1077</v>
      </c>
      <c r="J70" t="s">
        <v>1078</v>
      </c>
      <c r="K70" t="s">
        <v>1399</v>
      </c>
    </row>
    <row r="71" spans="1:11">
      <c r="A71" t="s">
        <v>405</v>
      </c>
      <c r="B71" t="s">
        <v>1246</v>
      </c>
      <c r="C71" t="s">
        <v>11</v>
      </c>
      <c r="D71" t="s">
        <v>1244</v>
      </c>
      <c r="E71" t="s">
        <v>1119</v>
      </c>
      <c r="F71" t="s">
        <v>1171</v>
      </c>
      <c r="G71" t="s">
        <v>1061</v>
      </c>
      <c r="H71" t="s">
        <v>1069</v>
      </c>
      <c r="I71" t="s">
        <v>1077</v>
      </c>
      <c r="J71" t="s">
        <v>1078</v>
      </c>
      <c r="K71" t="s">
        <v>1399</v>
      </c>
    </row>
    <row r="72" spans="1:11">
      <c r="A72" t="s">
        <v>408</v>
      </c>
      <c r="B72" t="s">
        <v>1247</v>
      </c>
      <c r="C72" t="s">
        <v>11</v>
      </c>
      <c r="D72" t="s">
        <v>1244</v>
      </c>
      <c r="E72" t="s">
        <v>1202</v>
      </c>
      <c r="F72" t="s">
        <v>1195</v>
      </c>
      <c r="G72" t="s">
        <v>1061</v>
      </c>
      <c r="H72" t="s">
        <v>1069</v>
      </c>
      <c r="I72" t="s">
        <v>1070</v>
      </c>
      <c r="J72" t="s">
        <v>1078</v>
      </c>
      <c r="K72" t="s">
        <v>1399</v>
      </c>
    </row>
    <row r="73" spans="1:11">
      <c r="A73" t="s">
        <v>411</v>
      </c>
      <c r="B73" t="s">
        <v>1248</v>
      </c>
      <c r="C73" t="s">
        <v>11</v>
      </c>
      <c r="D73" t="s">
        <v>1244</v>
      </c>
      <c r="E73" t="s">
        <v>1249</v>
      </c>
      <c r="F73" t="s">
        <v>1100</v>
      </c>
      <c r="G73" t="s">
        <v>1061</v>
      </c>
      <c r="H73" t="s">
        <v>1069</v>
      </c>
      <c r="I73" t="s">
        <v>1077</v>
      </c>
      <c r="J73" t="s">
        <v>1078</v>
      </c>
      <c r="K73" t="s">
        <v>1399</v>
      </c>
    </row>
    <row r="74" spans="1:11">
      <c r="A74" t="s">
        <v>412</v>
      </c>
      <c r="B74" t="s">
        <v>1250</v>
      </c>
      <c r="C74" t="s">
        <v>11</v>
      </c>
      <c r="D74" t="s">
        <v>1251</v>
      </c>
      <c r="E74" t="s">
        <v>1249</v>
      </c>
      <c r="F74" t="s">
        <v>1171</v>
      </c>
      <c r="G74" t="s">
        <v>1061</v>
      </c>
      <c r="H74" t="s">
        <v>1076</v>
      </c>
      <c r="I74" t="s">
        <v>1077</v>
      </c>
      <c r="J74" t="s">
        <v>1078</v>
      </c>
      <c r="K74" t="s">
        <v>1399</v>
      </c>
    </row>
    <row r="75" spans="1:11">
      <c r="A75" t="s">
        <v>413</v>
      </c>
      <c r="B75" t="s">
        <v>1252</v>
      </c>
      <c r="C75" t="s">
        <v>11</v>
      </c>
      <c r="D75" t="s">
        <v>1251</v>
      </c>
      <c r="E75" t="s">
        <v>1189</v>
      </c>
      <c r="F75" t="s">
        <v>1071</v>
      </c>
      <c r="G75" t="s">
        <v>1061</v>
      </c>
      <c r="H75" t="s">
        <v>1076</v>
      </c>
      <c r="I75" t="s">
        <v>1077</v>
      </c>
      <c r="J75" t="s">
        <v>1071</v>
      </c>
      <c r="K75" t="s">
        <v>1399</v>
      </c>
    </row>
    <row r="76" spans="1:11">
      <c r="A76" t="s">
        <v>419</v>
      </c>
      <c r="B76" t="s">
        <v>1174</v>
      </c>
      <c r="C76" t="s">
        <v>11</v>
      </c>
      <c r="D76" t="s">
        <v>1253</v>
      </c>
      <c r="E76" t="s">
        <v>1254</v>
      </c>
      <c r="F76" t="s">
        <v>1215</v>
      </c>
      <c r="G76" t="s">
        <v>1061</v>
      </c>
      <c r="H76" t="s">
        <v>1105</v>
      </c>
      <c r="I76" t="s">
        <v>1063</v>
      </c>
      <c r="J76" t="s">
        <v>1078</v>
      </c>
      <c r="K76" t="s">
        <v>1399</v>
      </c>
    </row>
    <row r="77" spans="1:11">
      <c r="A77" t="s">
        <v>421</v>
      </c>
      <c r="B77" t="s">
        <v>1139</v>
      </c>
      <c r="C77" t="s">
        <v>11</v>
      </c>
      <c r="D77" t="s">
        <v>1255</v>
      </c>
      <c r="E77" t="s">
        <v>1057</v>
      </c>
      <c r="F77" t="s">
        <v>1256</v>
      </c>
      <c r="G77" t="s">
        <v>1061</v>
      </c>
      <c r="H77" t="s">
        <v>1110</v>
      </c>
      <c r="I77" t="s">
        <v>1070</v>
      </c>
      <c r="J77" t="s">
        <v>1071</v>
      </c>
      <c r="K77" t="s">
        <v>1399</v>
      </c>
    </row>
    <row r="78" spans="1:11">
      <c r="A78" t="s">
        <v>423</v>
      </c>
      <c r="B78" t="s">
        <v>1163</v>
      </c>
      <c r="C78" t="s">
        <v>11</v>
      </c>
      <c r="D78" t="s">
        <v>1255</v>
      </c>
      <c r="E78" t="s">
        <v>1086</v>
      </c>
      <c r="F78" t="s">
        <v>1104</v>
      </c>
      <c r="G78" t="s">
        <v>1061</v>
      </c>
      <c r="H78" t="s">
        <v>1110</v>
      </c>
      <c r="I78" t="s">
        <v>1070</v>
      </c>
      <c r="J78" t="s">
        <v>1078</v>
      </c>
      <c r="K78" t="s">
        <v>1399</v>
      </c>
    </row>
    <row r="79" spans="1:11">
      <c r="A79" t="s">
        <v>424</v>
      </c>
      <c r="B79" t="s">
        <v>1172</v>
      </c>
      <c r="C79" t="s">
        <v>11</v>
      </c>
      <c r="D79" t="s">
        <v>1255</v>
      </c>
      <c r="E79" t="s">
        <v>1257</v>
      </c>
      <c r="F79" t="s">
        <v>1078</v>
      </c>
      <c r="G79" t="s">
        <v>1061</v>
      </c>
      <c r="H79" t="s">
        <v>1110</v>
      </c>
      <c r="I79" t="s">
        <v>1077</v>
      </c>
      <c r="J79" t="s">
        <v>1078</v>
      </c>
      <c r="K79" t="s">
        <v>1399</v>
      </c>
    </row>
    <row r="80" spans="1:11">
      <c r="A80" t="s">
        <v>427</v>
      </c>
      <c r="B80" t="s">
        <v>1242</v>
      </c>
      <c r="C80" t="s">
        <v>11</v>
      </c>
      <c r="D80" t="s">
        <v>1258</v>
      </c>
      <c r="E80" t="s">
        <v>1254</v>
      </c>
      <c r="F80" t="s">
        <v>1171</v>
      </c>
      <c r="G80" t="s">
        <v>1061</v>
      </c>
      <c r="H80" t="s">
        <v>1083</v>
      </c>
      <c r="I80" t="s">
        <v>1063</v>
      </c>
      <c r="J80" t="s">
        <v>1078</v>
      </c>
      <c r="K80" t="s">
        <v>1399</v>
      </c>
    </row>
    <row r="81" spans="1:11">
      <c r="A81" t="s">
        <v>429</v>
      </c>
      <c r="B81" t="s">
        <v>1259</v>
      </c>
      <c r="C81" t="s">
        <v>11</v>
      </c>
      <c r="D81" t="s">
        <v>1258</v>
      </c>
      <c r="E81" t="s">
        <v>1185</v>
      </c>
      <c r="F81" t="s">
        <v>1260</v>
      </c>
      <c r="G81" t="s">
        <v>1061</v>
      </c>
      <c r="H81" t="s">
        <v>1083</v>
      </c>
      <c r="I81" t="s">
        <v>1063</v>
      </c>
      <c r="J81" t="s">
        <v>1064</v>
      </c>
      <c r="K81" t="s">
        <v>1399</v>
      </c>
    </row>
    <row r="82" spans="1:11">
      <c r="A82" t="s">
        <v>430</v>
      </c>
      <c r="B82" t="s">
        <v>1261</v>
      </c>
      <c r="C82" t="s">
        <v>11</v>
      </c>
      <c r="D82" t="s">
        <v>1258</v>
      </c>
      <c r="E82" t="s">
        <v>1095</v>
      </c>
      <c r="F82" t="s">
        <v>1256</v>
      </c>
      <c r="G82" t="s">
        <v>1061</v>
      </c>
      <c r="H82" t="s">
        <v>1083</v>
      </c>
      <c r="I82" t="s">
        <v>1070</v>
      </c>
      <c r="J82" t="s">
        <v>1071</v>
      </c>
      <c r="K82" t="s">
        <v>1399</v>
      </c>
    </row>
    <row r="83" spans="1:11">
      <c r="A83" t="s">
        <v>433</v>
      </c>
      <c r="B83" t="s">
        <v>1081</v>
      </c>
      <c r="C83" t="s">
        <v>11</v>
      </c>
      <c r="D83" t="s">
        <v>1262</v>
      </c>
      <c r="E83" t="s">
        <v>1263</v>
      </c>
      <c r="F83" t="s">
        <v>1075</v>
      </c>
      <c r="G83" t="s">
        <v>1061</v>
      </c>
      <c r="H83" t="s">
        <v>1062</v>
      </c>
      <c r="I83" t="s">
        <v>1077</v>
      </c>
      <c r="J83" t="s">
        <v>1078</v>
      </c>
      <c r="K83" t="s">
        <v>1399</v>
      </c>
    </row>
    <row r="84" spans="1:11">
      <c r="A84" t="s">
        <v>438</v>
      </c>
      <c r="B84" t="s">
        <v>1264</v>
      </c>
      <c r="C84" t="s">
        <v>11</v>
      </c>
      <c r="D84" t="s">
        <v>1262</v>
      </c>
      <c r="E84" t="s">
        <v>1139</v>
      </c>
      <c r="F84" t="s">
        <v>1068</v>
      </c>
      <c r="G84" t="s">
        <v>1061</v>
      </c>
      <c r="H84" t="s">
        <v>1062</v>
      </c>
      <c r="I84" t="s">
        <v>1077</v>
      </c>
      <c r="J84" t="s">
        <v>1071</v>
      </c>
      <c r="K84" t="s">
        <v>1399</v>
      </c>
    </row>
    <row r="85" spans="1:11">
      <c r="A85" t="s">
        <v>445</v>
      </c>
      <c r="B85" t="s">
        <v>1207</v>
      </c>
      <c r="C85" t="s">
        <v>11</v>
      </c>
      <c r="D85" t="s">
        <v>1265</v>
      </c>
      <c r="E85" t="s">
        <v>1266</v>
      </c>
      <c r="F85" t="s">
        <v>1087</v>
      </c>
      <c r="G85" t="s">
        <v>1061</v>
      </c>
      <c r="H85" t="s">
        <v>1069</v>
      </c>
      <c r="I85" t="s">
        <v>1063</v>
      </c>
      <c r="J85" t="s">
        <v>1071</v>
      </c>
      <c r="K85" t="s">
        <v>1399</v>
      </c>
    </row>
    <row r="86" spans="1:11">
      <c r="A86" t="s">
        <v>447</v>
      </c>
      <c r="B86" t="s">
        <v>1093</v>
      </c>
      <c r="C86" t="s">
        <v>11</v>
      </c>
      <c r="D86" t="s">
        <v>1265</v>
      </c>
      <c r="E86" t="s">
        <v>1116</v>
      </c>
      <c r="F86" t="s">
        <v>1215</v>
      </c>
      <c r="G86" t="s">
        <v>1061</v>
      </c>
      <c r="H86" t="s">
        <v>1069</v>
      </c>
      <c r="I86" t="s">
        <v>1077</v>
      </c>
      <c r="J86" t="s">
        <v>1078</v>
      </c>
      <c r="K86" t="s">
        <v>1399</v>
      </c>
    </row>
    <row r="87" spans="1:11">
      <c r="A87" t="s">
        <v>448</v>
      </c>
      <c r="B87" t="s">
        <v>1059</v>
      </c>
      <c r="C87" t="s">
        <v>11</v>
      </c>
      <c r="D87" t="s">
        <v>1265</v>
      </c>
      <c r="E87" t="s">
        <v>1267</v>
      </c>
      <c r="F87" t="s">
        <v>1260</v>
      </c>
      <c r="G87" t="s">
        <v>1061</v>
      </c>
      <c r="H87" t="s">
        <v>1069</v>
      </c>
      <c r="I87" t="s">
        <v>1070</v>
      </c>
      <c r="J87" t="s">
        <v>1064</v>
      </c>
      <c r="K87" t="s">
        <v>1399</v>
      </c>
    </row>
    <row r="88" spans="1:11">
      <c r="A88" t="s">
        <v>458</v>
      </c>
      <c r="B88" t="s">
        <v>1178</v>
      </c>
      <c r="C88" t="s">
        <v>11</v>
      </c>
      <c r="D88" t="s">
        <v>1268</v>
      </c>
      <c r="E88" t="s">
        <v>1269</v>
      </c>
      <c r="F88" t="s">
        <v>1225</v>
      </c>
      <c r="G88" t="s">
        <v>1061</v>
      </c>
      <c r="H88" t="s">
        <v>1110</v>
      </c>
      <c r="I88" t="s">
        <v>1077</v>
      </c>
      <c r="J88" t="s">
        <v>1071</v>
      </c>
      <c r="K88" t="s">
        <v>1399</v>
      </c>
    </row>
    <row r="89" spans="1:11">
      <c r="A89" t="s">
        <v>463</v>
      </c>
      <c r="B89" t="s">
        <v>1140</v>
      </c>
      <c r="C89" t="s">
        <v>11</v>
      </c>
      <c r="D89" t="s">
        <v>1270</v>
      </c>
      <c r="E89" t="s">
        <v>1231</v>
      </c>
      <c r="F89" t="s">
        <v>1215</v>
      </c>
      <c r="G89" t="s">
        <v>1061</v>
      </c>
      <c r="H89" t="s">
        <v>1062</v>
      </c>
      <c r="I89" t="s">
        <v>1063</v>
      </c>
      <c r="J89" t="s">
        <v>1078</v>
      </c>
      <c r="K89" t="s">
        <v>1400</v>
      </c>
    </row>
    <row r="90" spans="1:11">
      <c r="A90" t="s">
        <v>467</v>
      </c>
      <c r="B90" t="s">
        <v>1271</v>
      </c>
      <c r="C90" t="s">
        <v>11</v>
      </c>
      <c r="D90" t="s">
        <v>1270</v>
      </c>
      <c r="E90" t="s">
        <v>1093</v>
      </c>
      <c r="F90" t="s">
        <v>1256</v>
      </c>
      <c r="G90" t="s">
        <v>1061</v>
      </c>
      <c r="H90" t="s">
        <v>1062</v>
      </c>
      <c r="I90" t="s">
        <v>1077</v>
      </c>
      <c r="J90" t="s">
        <v>1071</v>
      </c>
      <c r="K90" t="s">
        <v>1400</v>
      </c>
    </row>
    <row r="91" spans="1:11">
      <c r="A91" t="s">
        <v>475</v>
      </c>
      <c r="B91" t="s">
        <v>1081</v>
      </c>
      <c r="C91" t="s">
        <v>11</v>
      </c>
      <c r="D91" t="s">
        <v>1272</v>
      </c>
      <c r="E91" t="s">
        <v>1228</v>
      </c>
      <c r="F91" t="s">
        <v>1060</v>
      </c>
      <c r="G91" t="s">
        <v>1061</v>
      </c>
      <c r="H91" t="s">
        <v>1076</v>
      </c>
      <c r="I91" t="s">
        <v>1077</v>
      </c>
      <c r="J91" t="s">
        <v>1064</v>
      </c>
      <c r="K91" t="s">
        <v>1400</v>
      </c>
    </row>
    <row r="92" spans="1:11">
      <c r="A92" t="s">
        <v>482</v>
      </c>
      <c r="B92" t="s">
        <v>1059</v>
      </c>
      <c r="C92" t="s">
        <v>11</v>
      </c>
      <c r="D92" t="s">
        <v>1273</v>
      </c>
      <c r="E92" t="s">
        <v>1274</v>
      </c>
      <c r="F92" t="s">
        <v>1109</v>
      </c>
      <c r="G92" t="s">
        <v>1061</v>
      </c>
      <c r="H92" t="s">
        <v>1062</v>
      </c>
      <c r="I92" t="s">
        <v>1070</v>
      </c>
      <c r="J92" t="s">
        <v>1071</v>
      </c>
      <c r="K92" t="s">
        <v>1400</v>
      </c>
    </row>
    <row r="93" spans="1:11">
      <c r="A93" t="s">
        <v>485</v>
      </c>
      <c r="B93" t="s">
        <v>1267</v>
      </c>
      <c r="C93" t="s">
        <v>11</v>
      </c>
      <c r="D93" t="s">
        <v>1273</v>
      </c>
      <c r="E93" t="s">
        <v>1275</v>
      </c>
      <c r="F93" t="s">
        <v>1171</v>
      </c>
      <c r="G93" t="s">
        <v>1061</v>
      </c>
      <c r="H93" t="s">
        <v>1062</v>
      </c>
      <c r="I93" t="s">
        <v>1092</v>
      </c>
      <c r="J93" t="s">
        <v>1078</v>
      </c>
      <c r="K93" t="s">
        <v>1400</v>
      </c>
    </row>
    <row r="94" spans="1:11">
      <c r="A94" t="s">
        <v>489</v>
      </c>
      <c r="B94" t="s">
        <v>1079</v>
      </c>
      <c r="C94" t="s">
        <v>11</v>
      </c>
      <c r="D94" t="s">
        <v>1276</v>
      </c>
      <c r="E94" t="s">
        <v>1059</v>
      </c>
      <c r="F94" t="s">
        <v>1082</v>
      </c>
      <c r="G94" t="s">
        <v>1061</v>
      </c>
      <c r="H94" t="s">
        <v>1076</v>
      </c>
      <c r="I94" t="s">
        <v>1070</v>
      </c>
      <c r="J94" t="s">
        <v>1064</v>
      </c>
      <c r="K94" t="s">
        <v>1400</v>
      </c>
    </row>
    <row r="95" spans="1:11">
      <c r="A95" t="s">
        <v>490</v>
      </c>
      <c r="B95" t="s">
        <v>1267</v>
      </c>
      <c r="C95" t="s">
        <v>11</v>
      </c>
      <c r="D95" t="s">
        <v>1277</v>
      </c>
      <c r="E95" t="s">
        <v>1278</v>
      </c>
      <c r="F95" t="s">
        <v>1260</v>
      </c>
      <c r="G95" t="s">
        <v>1061</v>
      </c>
      <c r="H95" t="s">
        <v>1105</v>
      </c>
      <c r="I95" t="s">
        <v>1092</v>
      </c>
      <c r="J95" t="s">
        <v>1064</v>
      </c>
      <c r="K95" t="s">
        <v>1400</v>
      </c>
    </row>
    <row r="96" spans="1:11">
      <c r="A96" t="s">
        <v>494</v>
      </c>
      <c r="B96" t="s">
        <v>1196</v>
      </c>
      <c r="C96" t="s">
        <v>11</v>
      </c>
      <c r="D96" t="s">
        <v>1279</v>
      </c>
      <c r="E96" t="s">
        <v>1280</v>
      </c>
      <c r="F96" t="s">
        <v>1281</v>
      </c>
      <c r="G96" t="s">
        <v>1061</v>
      </c>
      <c r="H96" t="s">
        <v>1083</v>
      </c>
      <c r="I96" t="s">
        <v>1077</v>
      </c>
      <c r="J96" t="s">
        <v>1064</v>
      </c>
      <c r="K96" t="s">
        <v>1400</v>
      </c>
    </row>
    <row r="97" spans="1:11">
      <c r="A97" t="s">
        <v>497</v>
      </c>
      <c r="B97" t="s">
        <v>1152</v>
      </c>
      <c r="C97" t="s">
        <v>11</v>
      </c>
      <c r="D97" t="s">
        <v>1282</v>
      </c>
      <c r="E97" t="s">
        <v>1202</v>
      </c>
      <c r="F97" t="s">
        <v>1104</v>
      </c>
      <c r="G97" t="s">
        <v>1061</v>
      </c>
      <c r="H97" t="s">
        <v>1062</v>
      </c>
      <c r="I97" t="s">
        <v>1063</v>
      </c>
      <c r="J97" t="s">
        <v>1078</v>
      </c>
      <c r="K97" t="s">
        <v>1400</v>
      </c>
    </row>
    <row r="98" spans="1:11">
      <c r="A98" t="s">
        <v>501</v>
      </c>
      <c r="B98" t="s">
        <v>1283</v>
      </c>
      <c r="C98" t="s">
        <v>11</v>
      </c>
      <c r="D98" t="s">
        <v>1284</v>
      </c>
      <c r="E98" t="s">
        <v>1285</v>
      </c>
      <c r="F98" t="s">
        <v>1260</v>
      </c>
      <c r="G98" t="s">
        <v>1061</v>
      </c>
      <c r="H98" t="s">
        <v>1069</v>
      </c>
      <c r="I98" t="s">
        <v>1063</v>
      </c>
      <c r="J98" t="s">
        <v>1064</v>
      </c>
      <c r="K98" t="s">
        <v>1400</v>
      </c>
    </row>
    <row r="99" spans="1:11">
      <c r="A99" t="s">
        <v>506</v>
      </c>
      <c r="B99" t="s">
        <v>1124</v>
      </c>
      <c r="C99" t="s">
        <v>11</v>
      </c>
      <c r="D99" t="s">
        <v>1286</v>
      </c>
      <c r="E99" t="s">
        <v>1287</v>
      </c>
      <c r="F99" t="s">
        <v>1256</v>
      </c>
      <c r="G99" t="s">
        <v>1061</v>
      </c>
      <c r="H99" t="s">
        <v>1083</v>
      </c>
      <c r="I99" t="s">
        <v>1077</v>
      </c>
      <c r="J99" t="s">
        <v>1071</v>
      </c>
      <c r="K99" t="s">
        <v>1400</v>
      </c>
    </row>
    <row r="100" spans="1:11">
      <c r="A100" t="s">
        <v>509</v>
      </c>
      <c r="B100" t="s">
        <v>1288</v>
      </c>
      <c r="C100" t="s">
        <v>11</v>
      </c>
      <c r="D100" t="s">
        <v>1286</v>
      </c>
      <c r="E100" t="s">
        <v>1228</v>
      </c>
      <c r="F100" t="s">
        <v>1109</v>
      </c>
      <c r="G100" t="s">
        <v>1061</v>
      </c>
      <c r="H100" t="s">
        <v>1083</v>
      </c>
      <c r="I100" t="s">
        <v>1077</v>
      </c>
      <c r="J100" t="s">
        <v>1071</v>
      </c>
      <c r="K100" t="s">
        <v>1400</v>
      </c>
    </row>
    <row r="101" spans="1:11">
      <c r="A101" t="s">
        <v>513</v>
      </c>
      <c r="B101" t="s">
        <v>1289</v>
      </c>
      <c r="C101" t="s">
        <v>11</v>
      </c>
      <c r="D101" t="s">
        <v>1290</v>
      </c>
      <c r="E101" t="s">
        <v>1126</v>
      </c>
      <c r="F101" t="s">
        <v>1256</v>
      </c>
      <c r="G101" t="s">
        <v>1061</v>
      </c>
      <c r="H101" t="s">
        <v>1062</v>
      </c>
      <c r="I101" t="s">
        <v>1077</v>
      </c>
      <c r="J101" t="s">
        <v>1071</v>
      </c>
      <c r="K101" t="s">
        <v>1400</v>
      </c>
    </row>
    <row r="102" spans="1:11">
      <c r="A102" t="s">
        <v>526</v>
      </c>
      <c r="B102" t="s">
        <v>1086</v>
      </c>
      <c r="C102" t="s">
        <v>11</v>
      </c>
      <c r="D102" t="s">
        <v>1291</v>
      </c>
      <c r="E102" t="s">
        <v>1176</v>
      </c>
      <c r="F102" t="s">
        <v>1078</v>
      </c>
      <c r="G102" t="s">
        <v>1061</v>
      </c>
      <c r="H102" t="s">
        <v>1105</v>
      </c>
      <c r="I102" t="s">
        <v>1077</v>
      </c>
      <c r="J102" t="s">
        <v>1078</v>
      </c>
      <c r="K102" t="s">
        <v>1400</v>
      </c>
    </row>
    <row r="103" spans="1:11">
      <c r="A103" t="s">
        <v>530</v>
      </c>
      <c r="B103" t="s">
        <v>1139</v>
      </c>
      <c r="C103" t="s">
        <v>11</v>
      </c>
      <c r="D103" t="s">
        <v>1291</v>
      </c>
      <c r="E103" t="s">
        <v>1292</v>
      </c>
      <c r="F103" t="s">
        <v>1068</v>
      </c>
      <c r="G103" t="s">
        <v>1061</v>
      </c>
      <c r="H103" t="s">
        <v>1105</v>
      </c>
      <c r="I103" t="s">
        <v>1070</v>
      </c>
      <c r="J103" t="s">
        <v>1071</v>
      </c>
      <c r="K103" t="s">
        <v>1400</v>
      </c>
    </row>
    <row r="104" spans="1:11">
      <c r="A104" t="s">
        <v>533</v>
      </c>
      <c r="B104" t="s">
        <v>1134</v>
      </c>
      <c r="C104" t="s">
        <v>11</v>
      </c>
      <c r="D104" t="s">
        <v>1293</v>
      </c>
      <c r="E104" t="s">
        <v>1257</v>
      </c>
      <c r="F104" t="s">
        <v>1109</v>
      </c>
      <c r="G104" t="s">
        <v>1061</v>
      </c>
      <c r="H104" t="s">
        <v>1083</v>
      </c>
      <c r="I104" t="s">
        <v>1070</v>
      </c>
      <c r="J104" t="s">
        <v>1071</v>
      </c>
      <c r="K104" t="s">
        <v>1400</v>
      </c>
    </row>
    <row r="105" spans="1:11">
      <c r="A105" t="s">
        <v>538</v>
      </c>
      <c r="B105" t="s">
        <v>1248</v>
      </c>
      <c r="C105" t="s">
        <v>11</v>
      </c>
      <c r="D105" t="s">
        <v>1294</v>
      </c>
      <c r="E105" t="s">
        <v>1198</v>
      </c>
      <c r="F105" t="s">
        <v>1204</v>
      </c>
      <c r="G105" t="s">
        <v>1061</v>
      </c>
      <c r="H105" t="s">
        <v>1088</v>
      </c>
      <c r="I105" t="s">
        <v>1077</v>
      </c>
      <c r="J105" t="s">
        <v>1078</v>
      </c>
      <c r="K105" t="s">
        <v>1400</v>
      </c>
    </row>
    <row r="106" spans="1:11">
      <c r="A106" t="s">
        <v>548</v>
      </c>
      <c r="B106" t="s">
        <v>1295</v>
      </c>
      <c r="C106" t="s">
        <v>11</v>
      </c>
      <c r="D106" t="s">
        <v>1296</v>
      </c>
      <c r="E106" t="s">
        <v>1079</v>
      </c>
      <c r="F106" t="s">
        <v>1087</v>
      </c>
      <c r="G106" t="s">
        <v>1061</v>
      </c>
      <c r="H106" t="s">
        <v>1110</v>
      </c>
      <c r="I106" t="s">
        <v>1063</v>
      </c>
      <c r="J106" t="s">
        <v>1071</v>
      </c>
      <c r="K106" t="s">
        <v>1401</v>
      </c>
    </row>
    <row r="107" spans="1:11">
      <c r="A107" t="s">
        <v>552</v>
      </c>
      <c r="B107" t="s">
        <v>1065</v>
      </c>
      <c r="C107" t="s">
        <v>11</v>
      </c>
      <c r="D107" t="s">
        <v>1297</v>
      </c>
      <c r="E107" t="s">
        <v>1254</v>
      </c>
      <c r="F107" t="s">
        <v>1195</v>
      </c>
      <c r="G107" t="s">
        <v>1061</v>
      </c>
      <c r="H107" t="s">
        <v>1062</v>
      </c>
      <c r="I107" t="s">
        <v>1070</v>
      </c>
      <c r="J107" t="s">
        <v>1078</v>
      </c>
      <c r="K107" t="s">
        <v>1401</v>
      </c>
    </row>
    <row r="108" spans="1:11">
      <c r="A108" t="s">
        <v>553</v>
      </c>
      <c r="B108" t="s">
        <v>1065</v>
      </c>
      <c r="C108" t="s">
        <v>11</v>
      </c>
      <c r="D108" t="s">
        <v>1297</v>
      </c>
      <c r="E108" t="s">
        <v>1254</v>
      </c>
      <c r="F108" t="s">
        <v>1195</v>
      </c>
      <c r="G108" t="s">
        <v>1061</v>
      </c>
      <c r="H108" t="s">
        <v>1062</v>
      </c>
      <c r="I108" t="s">
        <v>1070</v>
      </c>
      <c r="J108" t="s">
        <v>1078</v>
      </c>
      <c r="K108" t="s">
        <v>1401</v>
      </c>
    </row>
    <row r="109" spans="1:11">
      <c r="A109" t="s">
        <v>557</v>
      </c>
      <c r="B109" t="s">
        <v>1121</v>
      </c>
      <c r="C109" t="s">
        <v>11</v>
      </c>
      <c r="D109" t="s">
        <v>1298</v>
      </c>
      <c r="E109" t="s">
        <v>1189</v>
      </c>
      <c r="F109" t="s">
        <v>1104</v>
      </c>
      <c r="G109" t="s">
        <v>1061</v>
      </c>
      <c r="H109" t="s">
        <v>1076</v>
      </c>
      <c r="I109" t="s">
        <v>1077</v>
      </c>
      <c r="J109" t="s">
        <v>1078</v>
      </c>
      <c r="K109" t="s">
        <v>1401</v>
      </c>
    </row>
    <row r="110" spans="1:11">
      <c r="A110" t="s">
        <v>562</v>
      </c>
      <c r="B110" t="s">
        <v>1072</v>
      </c>
      <c r="C110" t="s">
        <v>11</v>
      </c>
      <c r="D110" t="s">
        <v>1299</v>
      </c>
      <c r="E110" t="s">
        <v>1274</v>
      </c>
      <c r="F110" t="s">
        <v>1171</v>
      </c>
      <c r="G110" t="s">
        <v>1061</v>
      </c>
      <c r="H110" t="s">
        <v>1110</v>
      </c>
      <c r="I110" t="s">
        <v>1077</v>
      </c>
      <c r="J110" t="s">
        <v>1078</v>
      </c>
      <c r="K110" t="s">
        <v>1401</v>
      </c>
    </row>
    <row r="111" spans="1:11">
      <c r="A111" t="s">
        <v>565</v>
      </c>
      <c r="B111" t="s">
        <v>1295</v>
      </c>
      <c r="C111" t="s">
        <v>11</v>
      </c>
      <c r="D111" t="s">
        <v>1300</v>
      </c>
      <c r="E111" t="s">
        <v>1170</v>
      </c>
      <c r="F111" t="s">
        <v>1225</v>
      </c>
      <c r="G111" t="s">
        <v>1061</v>
      </c>
      <c r="H111" t="s">
        <v>1083</v>
      </c>
      <c r="I111" t="s">
        <v>1063</v>
      </c>
      <c r="J111" t="s">
        <v>1071</v>
      </c>
      <c r="K111" t="s">
        <v>1401</v>
      </c>
    </row>
    <row r="112" spans="1:11">
      <c r="A112" t="s">
        <v>569</v>
      </c>
      <c r="B112" t="s">
        <v>1216</v>
      </c>
      <c r="C112" t="s">
        <v>11</v>
      </c>
      <c r="D112" t="s">
        <v>1301</v>
      </c>
      <c r="E112" t="s">
        <v>1302</v>
      </c>
      <c r="F112" t="s">
        <v>1078</v>
      </c>
      <c r="G112" t="s">
        <v>1061</v>
      </c>
      <c r="H112" t="s">
        <v>1069</v>
      </c>
      <c r="I112" t="s">
        <v>1063</v>
      </c>
      <c r="J112" t="s">
        <v>1078</v>
      </c>
      <c r="K112" t="s">
        <v>1401</v>
      </c>
    </row>
    <row r="113" spans="1:11">
      <c r="A113" t="s">
        <v>574</v>
      </c>
      <c r="B113" t="s">
        <v>1238</v>
      </c>
      <c r="C113" t="s">
        <v>11</v>
      </c>
      <c r="D113" t="s">
        <v>1303</v>
      </c>
      <c r="E113" t="s">
        <v>1095</v>
      </c>
      <c r="F113" t="s">
        <v>1204</v>
      </c>
      <c r="G113" t="s">
        <v>1061</v>
      </c>
      <c r="H113" t="s">
        <v>1076</v>
      </c>
      <c r="I113" t="s">
        <v>1077</v>
      </c>
      <c r="J113" t="s">
        <v>1078</v>
      </c>
      <c r="K113" t="s">
        <v>1401</v>
      </c>
    </row>
    <row r="114" spans="1:11">
      <c r="A114" t="s">
        <v>576</v>
      </c>
      <c r="B114" t="s">
        <v>1259</v>
      </c>
      <c r="C114" t="s">
        <v>11</v>
      </c>
      <c r="D114" t="s">
        <v>1304</v>
      </c>
      <c r="E114" t="s">
        <v>1305</v>
      </c>
      <c r="F114" t="s">
        <v>1087</v>
      </c>
      <c r="G114" t="s">
        <v>1061</v>
      </c>
      <c r="H114" t="s">
        <v>1105</v>
      </c>
      <c r="I114" t="s">
        <v>1063</v>
      </c>
      <c r="J114" t="s">
        <v>1071</v>
      </c>
      <c r="K114" t="s">
        <v>1401</v>
      </c>
    </row>
    <row r="115" spans="1:11">
      <c r="A115" t="s">
        <v>582</v>
      </c>
      <c r="B115" t="s">
        <v>1288</v>
      </c>
      <c r="C115" t="s">
        <v>11</v>
      </c>
      <c r="D115" t="s">
        <v>1306</v>
      </c>
      <c r="E115" t="s">
        <v>1176</v>
      </c>
      <c r="F115" t="s">
        <v>1204</v>
      </c>
      <c r="G115" t="s">
        <v>1061</v>
      </c>
      <c r="H115" t="s">
        <v>1088</v>
      </c>
      <c r="I115" t="s">
        <v>1077</v>
      </c>
      <c r="J115" t="s">
        <v>1078</v>
      </c>
      <c r="K115" t="s">
        <v>1401</v>
      </c>
    </row>
    <row r="116" spans="1:11">
      <c r="A116" t="s">
        <v>587</v>
      </c>
      <c r="B116" t="s">
        <v>1280</v>
      </c>
      <c r="C116" t="s">
        <v>11</v>
      </c>
      <c r="D116" t="s">
        <v>1307</v>
      </c>
      <c r="E116" t="s">
        <v>1308</v>
      </c>
      <c r="F116" t="s">
        <v>1064</v>
      </c>
      <c r="G116" t="s">
        <v>1061</v>
      </c>
      <c r="H116" t="s">
        <v>1069</v>
      </c>
      <c r="I116" t="s">
        <v>1070</v>
      </c>
      <c r="J116" t="s">
        <v>1064</v>
      </c>
      <c r="K116" t="s">
        <v>1401</v>
      </c>
    </row>
    <row r="117" spans="1:11">
      <c r="A117" t="s">
        <v>590</v>
      </c>
      <c r="B117" t="s">
        <v>1275</v>
      </c>
      <c r="C117" t="s">
        <v>11</v>
      </c>
      <c r="D117" t="s">
        <v>1309</v>
      </c>
      <c r="E117" t="s">
        <v>1310</v>
      </c>
      <c r="F117" t="s">
        <v>1195</v>
      </c>
      <c r="G117" t="s">
        <v>1061</v>
      </c>
      <c r="H117" t="s">
        <v>1105</v>
      </c>
      <c r="I117" t="s">
        <v>1070</v>
      </c>
      <c r="J117" t="s">
        <v>1078</v>
      </c>
      <c r="K117" t="s">
        <v>1401</v>
      </c>
    </row>
    <row r="118" spans="1:11">
      <c r="A118" t="s">
        <v>596</v>
      </c>
      <c r="B118" t="s">
        <v>1249</v>
      </c>
      <c r="C118" t="s">
        <v>11</v>
      </c>
      <c r="D118" t="s">
        <v>1311</v>
      </c>
      <c r="E118" t="s">
        <v>1175</v>
      </c>
      <c r="F118" t="s">
        <v>1225</v>
      </c>
      <c r="G118" t="s">
        <v>1061</v>
      </c>
      <c r="H118" t="s">
        <v>1083</v>
      </c>
      <c r="I118" t="s">
        <v>1070</v>
      </c>
      <c r="J118" t="s">
        <v>1071</v>
      </c>
      <c r="K118" t="s">
        <v>1401</v>
      </c>
    </row>
    <row r="119" spans="1:11">
      <c r="A119" t="s">
        <v>598</v>
      </c>
      <c r="B119" t="s">
        <v>1232</v>
      </c>
      <c r="C119" t="s">
        <v>11</v>
      </c>
      <c r="D119" t="s">
        <v>1312</v>
      </c>
      <c r="E119" t="s">
        <v>1313</v>
      </c>
      <c r="F119" t="s">
        <v>1187</v>
      </c>
      <c r="G119" t="s">
        <v>1061</v>
      </c>
      <c r="H119" t="s">
        <v>1062</v>
      </c>
      <c r="I119" t="s">
        <v>1063</v>
      </c>
      <c r="J119" t="s">
        <v>1078</v>
      </c>
      <c r="K119" t="s">
        <v>1401</v>
      </c>
    </row>
    <row r="120" spans="1:11">
      <c r="A120" t="s">
        <v>602</v>
      </c>
      <c r="B120" t="s">
        <v>1267</v>
      </c>
      <c r="C120" t="s">
        <v>11</v>
      </c>
      <c r="D120" t="s">
        <v>1312</v>
      </c>
      <c r="E120" t="s">
        <v>1202</v>
      </c>
      <c r="F120" t="s">
        <v>1109</v>
      </c>
      <c r="G120" t="s">
        <v>1061</v>
      </c>
      <c r="H120" t="s">
        <v>1062</v>
      </c>
      <c r="I120" t="s">
        <v>1092</v>
      </c>
      <c r="J120" t="s">
        <v>1071</v>
      </c>
      <c r="K120" t="s">
        <v>1401</v>
      </c>
    </row>
    <row r="121" spans="1:11">
      <c r="A121" t="s">
        <v>616</v>
      </c>
      <c r="B121" t="s">
        <v>1181</v>
      </c>
      <c r="C121" t="s">
        <v>11</v>
      </c>
      <c r="D121" t="s">
        <v>1314</v>
      </c>
      <c r="E121" t="s">
        <v>1156</v>
      </c>
      <c r="F121" t="s">
        <v>1281</v>
      </c>
      <c r="G121" t="s">
        <v>1315</v>
      </c>
      <c r="H121" t="s">
        <v>1110</v>
      </c>
      <c r="I121" t="s">
        <v>1063</v>
      </c>
      <c r="J121" t="s">
        <v>1064</v>
      </c>
      <c r="K121" t="s">
        <v>1402</v>
      </c>
    </row>
    <row r="122" spans="1:11">
      <c r="A122" t="s">
        <v>625</v>
      </c>
      <c r="B122" t="s">
        <v>1275</v>
      </c>
      <c r="C122" t="s">
        <v>11</v>
      </c>
      <c r="D122" t="s">
        <v>1316</v>
      </c>
      <c r="E122" t="s">
        <v>1126</v>
      </c>
      <c r="F122" t="s">
        <v>1109</v>
      </c>
      <c r="G122" t="s">
        <v>1315</v>
      </c>
      <c r="H122" t="s">
        <v>1076</v>
      </c>
      <c r="I122" t="s">
        <v>1070</v>
      </c>
      <c r="J122" t="s">
        <v>1071</v>
      </c>
      <c r="K122" t="s">
        <v>1402</v>
      </c>
    </row>
    <row r="123" spans="1:11">
      <c r="A123" t="s">
        <v>628</v>
      </c>
      <c r="B123" t="s">
        <v>1250</v>
      </c>
      <c r="C123" t="s">
        <v>11</v>
      </c>
      <c r="D123" t="s">
        <v>1317</v>
      </c>
      <c r="E123" t="s">
        <v>1086</v>
      </c>
      <c r="F123" t="s">
        <v>1087</v>
      </c>
      <c r="G123" t="s">
        <v>1315</v>
      </c>
      <c r="H123" t="s">
        <v>1110</v>
      </c>
      <c r="I123" t="s">
        <v>1077</v>
      </c>
      <c r="J123" t="s">
        <v>1071</v>
      </c>
      <c r="K123" t="s">
        <v>1402</v>
      </c>
    </row>
    <row r="124" spans="1:11">
      <c r="A124" t="s">
        <v>629</v>
      </c>
      <c r="B124" t="s">
        <v>1318</v>
      </c>
      <c r="C124" t="s">
        <v>11</v>
      </c>
      <c r="D124" t="s">
        <v>1317</v>
      </c>
      <c r="E124" t="s">
        <v>1222</v>
      </c>
      <c r="F124" t="s">
        <v>1225</v>
      </c>
      <c r="G124" t="s">
        <v>1315</v>
      </c>
      <c r="H124" t="s">
        <v>1110</v>
      </c>
      <c r="I124" t="s">
        <v>1070</v>
      </c>
      <c r="J124" t="s">
        <v>1071</v>
      </c>
      <c r="K124" t="s">
        <v>1402</v>
      </c>
    </row>
    <row r="125" spans="1:11">
      <c r="A125" t="s">
        <v>636</v>
      </c>
      <c r="B125" t="s">
        <v>1152</v>
      </c>
      <c r="C125" t="s">
        <v>11</v>
      </c>
      <c r="D125" t="s">
        <v>1319</v>
      </c>
      <c r="E125" t="s">
        <v>1237</v>
      </c>
      <c r="F125" t="s">
        <v>1068</v>
      </c>
      <c r="G125" t="s">
        <v>1315</v>
      </c>
      <c r="H125" t="s">
        <v>1062</v>
      </c>
      <c r="I125" t="s">
        <v>1063</v>
      </c>
      <c r="J125" t="s">
        <v>1071</v>
      </c>
      <c r="K125" t="s">
        <v>1402</v>
      </c>
    </row>
    <row r="126" spans="1:11">
      <c r="A126" t="s">
        <v>642</v>
      </c>
      <c r="B126" t="s">
        <v>1308</v>
      </c>
      <c r="C126" t="s">
        <v>11</v>
      </c>
      <c r="D126" t="s">
        <v>1320</v>
      </c>
      <c r="E126" t="s">
        <v>1278</v>
      </c>
      <c r="F126" t="s">
        <v>1187</v>
      </c>
      <c r="G126" t="s">
        <v>1315</v>
      </c>
      <c r="H126" t="s">
        <v>1076</v>
      </c>
      <c r="I126" t="s">
        <v>1070</v>
      </c>
      <c r="J126" t="s">
        <v>1078</v>
      </c>
      <c r="K126" t="s">
        <v>1402</v>
      </c>
    </row>
    <row r="127" spans="1:11">
      <c r="A127" t="s">
        <v>644</v>
      </c>
      <c r="B127" t="s">
        <v>1125</v>
      </c>
      <c r="C127" t="s">
        <v>11</v>
      </c>
      <c r="D127" t="s">
        <v>1321</v>
      </c>
      <c r="E127" t="s">
        <v>1103</v>
      </c>
      <c r="F127" t="s">
        <v>1204</v>
      </c>
      <c r="G127" t="s">
        <v>1315</v>
      </c>
      <c r="H127" t="s">
        <v>1105</v>
      </c>
      <c r="I127" t="s">
        <v>1063</v>
      </c>
      <c r="J127" t="s">
        <v>1078</v>
      </c>
      <c r="K127" t="s">
        <v>1402</v>
      </c>
    </row>
    <row r="128" spans="1:11">
      <c r="A128" t="s">
        <v>646</v>
      </c>
      <c r="B128" t="s">
        <v>1123</v>
      </c>
      <c r="C128" t="s">
        <v>11</v>
      </c>
      <c r="D128" t="s">
        <v>1322</v>
      </c>
      <c r="E128" t="s">
        <v>1250</v>
      </c>
      <c r="F128" t="s">
        <v>1068</v>
      </c>
      <c r="G128" t="s">
        <v>1315</v>
      </c>
      <c r="H128" t="s">
        <v>1083</v>
      </c>
      <c r="I128" t="s">
        <v>1077</v>
      </c>
      <c r="J128" t="s">
        <v>1071</v>
      </c>
      <c r="K128" t="s">
        <v>1402</v>
      </c>
    </row>
    <row r="129" spans="1:11">
      <c r="A129" t="s">
        <v>647</v>
      </c>
      <c r="B129" t="s">
        <v>1292</v>
      </c>
      <c r="C129" t="s">
        <v>11</v>
      </c>
      <c r="D129" t="s">
        <v>1322</v>
      </c>
      <c r="E129" t="s">
        <v>1133</v>
      </c>
      <c r="F129" t="s">
        <v>1225</v>
      </c>
      <c r="G129" t="s">
        <v>1315</v>
      </c>
      <c r="H129" t="s">
        <v>1083</v>
      </c>
      <c r="I129" t="s">
        <v>1070</v>
      </c>
      <c r="J129" t="s">
        <v>1071</v>
      </c>
      <c r="K129" t="s">
        <v>1402</v>
      </c>
    </row>
    <row r="130" spans="1:11">
      <c r="A130" t="s">
        <v>648</v>
      </c>
      <c r="B130" t="s">
        <v>1140</v>
      </c>
      <c r="C130" t="s">
        <v>11</v>
      </c>
      <c r="D130" t="s">
        <v>1323</v>
      </c>
      <c r="E130" t="s">
        <v>1202</v>
      </c>
      <c r="F130" t="s">
        <v>1120</v>
      </c>
      <c r="G130" t="s">
        <v>1315</v>
      </c>
      <c r="H130" t="s">
        <v>1062</v>
      </c>
      <c r="I130" t="s">
        <v>1063</v>
      </c>
      <c r="J130" t="s">
        <v>1064</v>
      </c>
      <c r="K130" t="s">
        <v>1402</v>
      </c>
    </row>
    <row r="131" spans="1:11">
      <c r="A131" t="s">
        <v>654</v>
      </c>
      <c r="B131" t="s">
        <v>1137</v>
      </c>
      <c r="C131" t="s">
        <v>11</v>
      </c>
      <c r="D131" t="s">
        <v>1324</v>
      </c>
      <c r="E131" t="s">
        <v>1278</v>
      </c>
      <c r="F131" t="s">
        <v>1215</v>
      </c>
      <c r="G131" t="s">
        <v>1315</v>
      </c>
      <c r="H131" t="s">
        <v>1076</v>
      </c>
      <c r="I131" t="s">
        <v>1063</v>
      </c>
      <c r="J131" t="s">
        <v>1078</v>
      </c>
      <c r="K131" t="s">
        <v>1402</v>
      </c>
    </row>
    <row r="132" spans="1:11">
      <c r="A132" t="s">
        <v>658</v>
      </c>
      <c r="B132" t="s">
        <v>1218</v>
      </c>
      <c r="C132" t="s">
        <v>11</v>
      </c>
      <c r="D132" t="s">
        <v>1325</v>
      </c>
      <c r="E132" t="s">
        <v>1218</v>
      </c>
      <c r="F132" t="s">
        <v>1326</v>
      </c>
      <c r="G132" t="s">
        <v>1315</v>
      </c>
      <c r="H132" t="s">
        <v>1105</v>
      </c>
      <c r="I132" t="s">
        <v>1070</v>
      </c>
      <c r="J132" t="s">
        <v>1221</v>
      </c>
      <c r="K132" t="s">
        <v>1402</v>
      </c>
    </row>
    <row r="133" spans="1:11">
      <c r="A133" t="s">
        <v>659</v>
      </c>
      <c r="B133" t="s">
        <v>1263</v>
      </c>
      <c r="C133" t="s">
        <v>11</v>
      </c>
      <c r="D133" t="s">
        <v>1327</v>
      </c>
      <c r="E133" t="s">
        <v>1156</v>
      </c>
      <c r="F133" t="s">
        <v>1143</v>
      </c>
      <c r="G133" t="s">
        <v>1315</v>
      </c>
      <c r="H133" t="s">
        <v>1110</v>
      </c>
      <c r="I133" t="s">
        <v>1063</v>
      </c>
      <c r="J133" t="s">
        <v>1064</v>
      </c>
      <c r="K133" t="s">
        <v>1402</v>
      </c>
    </row>
    <row r="134" spans="1:11">
      <c r="A134" t="s">
        <v>660</v>
      </c>
      <c r="B134" t="s">
        <v>1124</v>
      </c>
      <c r="C134" t="s">
        <v>11</v>
      </c>
      <c r="D134" t="s">
        <v>1327</v>
      </c>
      <c r="E134" t="s">
        <v>1328</v>
      </c>
      <c r="F134" t="s">
        <v>1215</v>
      </c>
      <c r="G134" t="s">
        <v>1315</v>
      </c>
      <c r="H134" t="s">
        <v>1110</v>
      </c>
      <c r="I134" t="s">
        <v>1077</v>
      </c>
      <c r="J134" t="s">
        <v>1078</v>
      </c>
      <c r="K134" t="s">
        <v>1402</v>
      </c>
    </row>
    <row r="135" spans="1:11">
      <c r="A135" t="s">
        <v>673</v>
      </c>
      <c r="B135" t="s">
        <v>1308</v>
      </c>
      <c r="C135" t="s">
        <v>11</v>
      </c>
      <c r="D135" t="s">
        <v>1329</v>
      </c>
      <c r="E135" t="s">
        <v>1196</v>
      </c>
      <c r="F135" t="s">
        <v>1330</v>
      </c>
      <c r="G135" t="s">
        <v>1315</v>
      </c>
      <c r="H135" t="s">
        <v>1062</v>
      </c>
      <c r="I135" t="s">
        <v>1070</v>
      </c>
      <c r="J135" t="s">
        <v>1221</v>
      </c>
      <c r="K135" t="s">
        <v>1402</v>
      </c>
    </row>
    <row r="136" spans="1:11">
      <c r="A136" t="s">
        <v>684</v>
      </c>
      <c r="B136" t="s">
        <v>1103</v>
      </c>
      <c r="C136" t="s">
        <v>11</v>
      </c>
      <c r="D136" t="s">
        <v>1331</v>
      </c>
      <c r="E136" t="s">
        <v>1310</v>
      </c>
      <c r="F136" t="s">
        <v>1096</v>
      </c>
      <c r="G136" t="s">
        <v>1315</v>
      </c>
      <c r="H136" t="s">
        <v>1083</v>
      </c>
      <c r="I136" t="s">
        <v>1077</v>
      </c>
      <c r="J136" t="s">
        <v>1078</v>
      </c>
      <c r="K136" t="s">
        <v>1403</v>
      </c>
    </row>
    <row r="137" spans="1:11">
      <c r="A137" t="s">
        <v>685</v>
      </c>
      <c r="B137" t="s">
        <v>1332</v>
      </c>
      <c r="C137" t="s">
        <v>11</v>
      </c>
      <c r="D137" t="s">
        <v>1331</v>
      </c>
      <c r="E137" t="s">
        <v>1154</v>
      </c>
      <c r="F137" t="s">
        <v>1204</v>
      </c>
      <c r="G137" t="s">
        <v>1315</v>
      </c>
      <c r="H137" t="s">
        <v>1083</v>
      </c>
      <c r="I137" t="s">
        <v>1092</v>
      </c>
      <c r="J137" t="s">
        <v>1078</v>
      </c>
      <c r="K137" t="s">
        <v>1403</v>
      </c>
    </row>
    <row r="138" spans="1:11">
      <c r="A138" t="s">
        <v>700</v>
      </c>
      <c r="B138" t="s">
        <v>1190</v>
      </c>
      <c r="C138" t="s">
        <v>11</v>
      </c>
      <c r="D138" t="s">
        <v>1333</v>
      </c>
      <c r="E138" t="s">
        <v>1178</v>
      </c>
      <c r="F138" t="s">
        <v>1159</v>
      </c>
      <c r="G138" t="s">
        <v>1315</v>
      </c>
      <c r="H138" t="s">
        <v>1110</v>
      </c>
      <c r="I138" t="s">
        <v>1077</v>
      </c>
      <c r="J138" t="s">
        <v>1064</v>
      </c>
      <c r="K138" t="s">
        <v>1403</v>
      </c>
    </row>
    <row r="139" spans="1:11">
      <c r="A139" t="s">
        <v>701</v>
      </c>
      <c r="B139" t="s">
        <v>1057</v>
      </c>
      <c r="C139" t="s">
        <v>11</v>
      </c>
      <c r="D139" t="s">
        <v>1333</v>
      </c>
      <c r="E139" t="s">
        <v>1334</v>
      </c>
      <c r="F139" t="s">
        <v>1335</v>
      </c>
      <c r="G139" t="s">
        <v>1315</v>
      </c>
      <c r="H139" t="s">
        <v>1110</v>
      </c>
      <c r="I139" t="s">
        <v>1063</v>
      </c>
      <c r="J139" t="s">
        <v>1221</v>
      </c>
      <c r="K139" t="s">
        <v>1403</v>
      </c>
    </row>
    <row r="140" spans="1:11">
      <c r="A140" t="s">
        <v>703</v>
      </c>
      <c r="B140" t="s">
        <v>1194</v>
      </c>
      <c r="C140" t="s">
        <v>11</v>
      </c>
      <c r="D140" t="s">
        <v>1336</v>
      </c>
      <c r="E140" t="s">
        <v>1089</v>
      </c>
      <c r="F140" t="s">
        <v>1256</v>
      </c>
      <c r="G140" t="s">
        <v>1315</v>
      </c>
      <c r="H140" t="s">
        <v>1083</v>
      </c>
      <c r="I140" t="s">
        <v>1077</v>
      </c>
      <c r="J140" t="s">
        <v>1071</v>
      </c>
      <c r="K140" t="s">
        <v>1403</v>
      </c>
    </row>
    <row r="141" spans="1:11">
      <c r="A141" t="s">
        <v>710</v>
      </c>
      <c r="B141" t="s">
        <v>1337</v>
      </c>
      <c r="C141" t="s">
        <v>11</v>
      </c>
      <c r="D141" t="s">
        <v>1338</v>
      </c>
      <c r="E141" t="s">
        <v>1185</v>
      </c>
      <c r="F141" t="s">
        <v>1195</v>
      </c>
      <c r="G141" t="s">
        <v>1315</v>
      </c>
      <c r="H141" t="s">
        <v>1076</v>
      </c>
      <c r="I141" t="s">
        <v>1063</v>
      </c>
      <c r="J141" t="s">
        <v>1078</v>
      </c>
      <c r="K141" t="s">
        <v>1403</v>
      </c>
    </row>
    <row r="142" spans="1:11">
      <c r="A142" t="s">
        <v>716</v>
      </c>
      <c r="B142" t="s">
        <v>1097</v>
      </c>
      <c r="C142" t="s">
        <v>11</v>
      </c>
      <c r="D142" t="s">
        <v>1339</v>
      </c>
      <c r="E142" t="s">
        <v>1196</v>
      </c>
      <c r="F142" t="s">
        <v>1068</v>
      </c>
      <c r="G142" t="s">
        <v>1315</v>
      </c>
      <c r="H142" t="s">
        <v>1110</v>
      </c>
      <c r="I142" t="s">
        <v>1063</v>
      </c>
      <c r="J142" t="s">
        <v>1071</v>
      </c>
      <c r="K142" t="s">
        <v>1403</v>
      </c>
    </row>
    <row r="143" spans="1:11">
      <c r="A143" t="s">
        <v>732</v>
      </c>
      <c r="B143" t="s">
        <v>1190</v>
      </c>
      <c r="C143" t="s">
        <v>11</v>
      </c>
      <c r="D143" t="s">
        <v>1340</v>
      </c>
      <c r="E143" t="s">
        <v>1189</v>
      </c>
      <c r="F143" t="s">
        <v>1068</v>
      </c>
      <c r="G143" t="s">
        <v>1315</v>
      </c>
      <c r="H143" t="s">
        <v>1062</v>
      </c>
      <c r="I143" t="s">
        <v>1077</v>
      </c>
      <c r="J143" t="s">
        <v>1071</v>
      </c>
      <c r="K143" t="s">
        <v>1404</v>
      </c>
    </row>
    <row r="144" spans="1:11">
      <c r="A144" t="s">
        <v>740</v>
      </c>
      <c r="B144" t="s">
        <v>1163</v>
      </c>
      <c r="C144" t="s">
        <v>11</v>
      </c>
      <c r="D144" t="s">
        <v>1341</v>
      </c>
      <c r="E144" t="s">
        <v>1242</v>
      </c>
      <c r="F144" t="s">
        <v>1096</v>
      </c>
      <c r="G144" t="s">
        <v>1315</v>
      </c>
      <c r="H144" t="s">
        <v>1105</v>
      </c>
      <c r="I144" t="s">
        <v>1070</v>
      </c>
      <c r="J144" t="s">
        <v>1078</v>
      </c>
      <c r="K144" t="s">
        <v>1404</v>
      </c>
    </row>
    <row r="145" spans="1:11">
      <c r="A145" t="s">
        <v>747</v>
      </c>
      <c r="B145" t="s">
        <v>1342</v>
      </c>
      <c r="C145" t="s">
        <v>11</v>
      </c>
      <c r="D145" t="s">
        <v>1343</v>
      </c>
      <c r="E145" t="s">
        <v>1108</v>
      </c>
      <c r="F145" t="s">
        <v>1075</v>
      </c>
      <c r="G145" t="s">
        <v>1315</v>
      </c>
      <c r="H145" t="s">
        <v>1110</v>
      </c>
      <c r="I145" t="s">
        <v>1077</v>
      </c>
      <c r="J145" t="s">
        <v>1078</v>
      </c>
      <c r="K145" t="s">
        <v>1404</v>
      </c>
    </row>
    <row r="146" spans="1:11">
      <c r="A146" t="s">
        <v>757</v>
      </c>
      <c r="B146" t="s">
        <v>1261</v>
      </c>
      <c r="C146" t="s">
        <v>11</v>
      </c>
      <c r="D146" t="s">
        <v>1344</v>
      </c>
      <c r="E146" t="s">
        <v>1133</v>
      </c>
      <c r="F146" t="s">
        <v>1078</v>
      </c>
      <c r="G146" t="s">
        <v>1315</v>
      </c>
      <c r="H146" t="s">
        <v>1076</v>
      </c>
      <c r="I146" t="s">
        <v>1070</v>
      </c>
      <c r="J146" t="s">
        <v>1078</v>
      </c>
      <c r="K146" t="s">
        <v>1404</v>
      </c>
    </row>
    <row r="147" spans="1:11">
      <c r="A147" t="s">
        <v>758</v>
      </c>
      <c r="B147" t="s">
        <v>1099</v>
      </c>
      <c r="C147" t="s">
        <v>11</v>
      </c>
      <c r="D147" t="s">
        <v>1344</v>
      </c>
      <c r="E147" t="s">
        <v>1146</v>
      </c>
      <c r="F147" t="s">
        <v>1215</v>
      </c>
      <c r="G147" t="s">
        <v>1315</v>
      </c>
      <c r="H147" t="s">
        <v>1076</v>
      </c>
      <c r="I147" t="s">
        <v>1077</v>
      </c>
      <c r="J147" t="s">
        <v>1078</v>
      </c>
      <c r="K147" t="s">
        <v>1404</v>
      </c>
    </row>
    <row r="148" spans="1:11">
      <c r="A148" t="s">
        <v>768</v>
      </c>
      <c r="B148" t="s">
        <v>1287</v>
      </c>
      <c r="C148" t="s">
        <v>11</v>
      </c>
      <c r="D148" t="s">
        <v>1345</v>
      </c>
      <c r="E148" t="s">
        <v>1178</v>
      </c>
      <c r="F148" t="s">
        <v>1256</v>
      </c>
      <c r="G148" t="s">
        <v>1315</v>
      </c>
      <c r="H148" t="s">
        <v>1105</v>
      </c>
      <c r="I148" t="s">
        <v>1063</v>
      </c>
      <c r="J148" t="s">
        <v>1071</v>
      </c>
      <c r="K148" t="s">
        <v>1404</v>
      </c>
    </row>
    <row r="149" spans="1:11">
      <c r="A149" t="s">
        <v>770</v>
      </c>
      <c r="B149" t="s">
        <v>1238</v>
      </c>
      <c r="C149" t="s">
        <v>11</v>
      </c>
      <c r="D149" t="s">
        <v>1346</v>
      </c>
      <c r="E149" t="s">
        <v>1116</v>
      </c>
      <c r="F149" t="s">
        <v>1075</v>
      </c>
      <c r="G149" t="s">
        <v>1315</v>
      </c>
      <c r="H149" t="s">
        <v>1110</v>
      </c>
      <c r="I149" t="s">
        <v>1077</v>
      </c>
      <c r="J149" t="s">
        <v>1078</v>
      </c>
      <c r="K149" t="s">
        <v>1404</v>
      </c>
    </row>
    <row r="150" spans="1:11">
      <c r="A150" t="s">
        <v>772</v>
      </c>
      <c r="B150" t="s">
        <v>1206</v>
      </c>
      <c r="C150" t="s">
        <v>11</v>
      </c>
      <c r="D150" t="s">
        <v>1346</v>
      </c>
      <c r="E150" t="s">
        <v>1196</v>
      </c>
      <c r="F150" t="s">
        <v>1104</v>
      </c>
      <c r="G150" t="s">
        <v>1315</v>
      </c>
      <c r="H150" t="s">
        <v>1110</v>
      </c>
      <c r="I150" t="s">
        <v>1070</v>
      </c>
      <c r="J150" t="s">
        <v>1078</v>
      </c>
      <c r="K150" t="s">
        <v>1404</v>
      </c>
    </row>
    <row r="151" spans="1:11">
      <c r="A151" t="s">
        <v>779</v>
      </c>
      <c r="B151" t="s">
        <v>1124</v>
      </c>
      <c r="C151" t="s">
        <v>11</v>
      </c>
      <c r="D151" t="s">
        <v>1347</v>
      </c>
      <c r="E151" t="s">
        <v>1129</v>
      </c>
      <c r="F151" t="s">
        <v>1075</v>
      </c>
      <c r="G151" t="s">
        <v>1315</v>
      </c>
      <c r="H151" t="s">
        <v>1062</v>
      </c>
      <c r="I151" t="s">
        <v>1077</v>
      </c>
      <c r="J151" t="s">
        <v>1078</v>
      </c>
      <c r="K151" t="s">
        <v>1404</v>
      </c>
    </row>
    <row r="152" spans="1:11">
      <c r="A152" t="s">
        <v>791</v>
      </c>
      <c r="B152" t="s">
        <v>1133</v>
      </c>
      <c r="C152" t="s">
        <v>11</v>
      </c>
      <c r="D152" t="s">
        <v>1348</v>
      </c>
      <c r="E152" t="s">
        <v>1065</v>
      </c>
      <c r="F152" t="s">
        <v>1187</v>
      </c>
      <c r="G152" t="s">
        <v>1315</v>
      </c>
      <c r="H152" t="s">
        <v>1105</v>
      </c>
      <c r="I152" t="s">
        <v>1063</v>
      </c>
      <c r="J152" t="s">
        <v>1078</v>
      </c>
      <c r="K152" t="s">
        <v>1404</v>
      </c>
    </row>
    <row r="153" spans="1:11">
      <c r="A153" t="s">
        <v>799</v>
      </c>
      <c r="B153" t="s">
        <v>1190</v>
      </c>
      <c r="C153" t="s">
        <v>11</v>
      </c>
      <c r="D153" t="s">
        <v>1349</v>
      </c>
      <c r="E153" t="s">
        <v>1288</v>
      </c>
      <c r="F153" t="s">
        <v>1195</v>
      </c>
      <c r="G153" t="s">
        <v>1315</v>
      </c>
      <c r="H153" t="s">
        <v>1110</v>
      </c>
      <c r="I153" t="s">
        <v>1077</v>
      </c>
      <c r="J153" t="s">
        <v>1078</v>
      </c>
      <c r="K153" t="s">
        <v>1404</v>
      </c>
    </row>
    <row r="154" spans="1:11">
      <c r="A154" t="s">
        <v>806</v>
      </c>
      <c r="B154" t="s">
        <v>1101</v>
      </c>
      <c r="C154" t="s">
        <v>11</v>
      </c>
      <c r="D154" t="s">
        <v>1350</v>
      </c>
      <c r="E154" t="s">
        <v>1242</v>
      </c>
      <c r="F154" t="s">
        <v>1082</v>
      </c>
      <c r="G154" t="s">
        <v>1315</v>
      </c>
      <c r="H154" t="s">
        <v>1083</v>
      </c>
      <c r="I154" t="s">
        <v>1063</v>
      </c>
      <c r="J154" t="s">
        <v>1064</v>
      </c>
      <c r="K154" t="s">
        <v>1405</v>
      </c>
    </row>
    <row r="155" spans="1:11">
      <c r="A155" t="s">
        <v>808</v>
      </c>
      <c r="B155" t="s">
        <v>1123</v>
      </c>
      <c r="C155" t="s">
        <v>11</v>
      </c>
      <c r="D155" t="s">
        <v>1350</v>
      </c>
      <c r="E155" t="s">
        <v>1057</v>
      </c>
      <c r="F155" t="s">
        <v>1187</v>
      </c>
      <c r="G155" t="s">
        <v>1315</v>
      </c>
      <c r="H155" t="s">
        <v>1083</v>
      </c>
      <c r="I155" t="s">
        <v>1077</v>
      </c>
      <c r="J155" t="s">
        <v>1078</v>
      </c>
      <c r="K155" t="s">
        <v>1405</v>
      </c>
    </row>
    <row r="156" spans="1:11">
      <c r="A156" t="s">
        <v>813</v>
      </c>
      <c r="B156" t="s">
        <v>1178</v>
      </c>
      <c r="C156" t="s">
        <v>11</v>
      </c>
      <c r="D156" t="s">
        <v>1351</v>
      </c>
      <c r="E156" t="s">
        <v>1206</v>
      </c>
      <c r="F156" t="s">
        <v>1075</v>
      </c>
      <c r="G156" t="s">
        <v>1315</v>
      </c>
      <c r="H156" t="s">
        <v>1062</v>
      </c>
      <c r="I156" t="s">
        <v>1077</v>
      </c>
      <c r="J156" t="s">
        <v>1078</v>
      </c>
      <c r="K156" t="s">
        <v>1405</v>
      </c>
    </row>
    <row r="157" spans="1:11">
      <c r="A157" t="s">
        <v>814</v>
      </c>
      <c r="B157" t="s">
        <v>1139</v>
      </c>
      <c r="C157" t="s">
        <v>11</v>
      </c>
      <c r="D157" t="s">
        <v>1351</v>
      </c>
      <c r="E157" t="s">
        <v>1129</v>
      </c>
      <c r="F157" t="s">
        <v>1064</v>
      </c>
      <c r="G157" t="s">
        <v>1315</v>
      </c>
      <c r="H157" t="s">
        <v>1062</v>
      </c>
      <c r="I157" t="s">
        <v>1070</v>
      </c>
      <c r="J157" t="s">
        <v>1064</v>
      </c>
      <c r="K157" t="s">
        <v>1405</v>
      </c>
    </row>
    <row r="158" spans="1:11">
      <c r="A158" t="s">
        <v>823</v>
      </c>
      <c r="B158" t="s">
        <v>1352</v>
      </c>
      <c r="C158" t="s">
        <v>11</v>
      </c>
      <c r="D158" t="s">
        <v>1353</v>
      </c>
      <c r="E158" t="s">
        <v>1095</v>
      </c>
      <c r="F158" t="s">
        <v>1187</v>
      </c>
      <c r="G158" t="s">
        <v>1315</v>
      </c>
      <c r="H158" t="s">
        <v>1076</v>
      </c>
      <c r="I158" t="s">
        <v>1077</v>
      </c>
      <c r="J158" t="s">
        <v>1078</v>
      </c>
      <c r="K158" t="s">
        <v>1405</v>
      </c>
    </row>
    <row r="159" spans="1:11">
      <c r="A159" t="s">
        <v>829</v>
      </c>
      <c r="B159" t="s">
        <v>1354</v>
      </c>
      <c r="C159" t="s">
        <v>11</v>
      </c>
      <c r="D159" t="s">
        <v>1355</v>
      </c>
      <c r="E159" t="s">
        <v>1269</v>
      </c>
      <c r="F159" t="s">
        <v>1071</v>
      </c>
      <c r="G159" t="s">
        <v>1315</v>
      </c>
      <c r="H159" t="s">
        <v>1105</v>
      </c>
      <c r="I159" t="s">
        <v>1077</v>
      </c>
      <c r="J159" t="s">
        <v>1071</v>
      </c>
      <c r="K159" t="s">
        <v>1405</v>
      </c>
    </row>
    <row r="160" spans="1:11">
      <c r="A160" t="s">
        <v>834</v>
      </c>
      <c r="B160" t="s">
        <v>1332</v>
      </c>
      <c r="C160" t="s">
        <v>11</v>
      </c>
      <c r="D160" t="s">
        <v>1356</v>
      </c>
      <c r="E160" t="s">
        <v>1209</v>
      </c>
      <c r="F160" t="s">
        <v>1087</v>
      </c>
      <c r="G160" t="s">
        <v>1315</v>
      </c>
      <c r="H160" t="s">
        <v>1083</v>
      </c>
      <c r="I160" t="s">
        <v>1092</v>
      </c>
      <c r="J160" t="s">
        <v>1071</v>
      </c>
      <c r="K160" t="s">
        <v>1405</v>
      </c>
    </row>
    <row r="161" spans="1:11">
      <c r="A161" t="s">
        <v>835</v>
      </c>
      <c r="B161" t="s">
        <v>1129</v>
      </c>
      <c r="C161" t="s">
        <v>11</v>
      </c>
      <c r="D161" t="s">
        <v>1356</v>
      </c>
      <c r="E161" t="s">
        <v>1146</v>
      </c>
      <c r="F161" t="s">
        <v>1215</v>
      </c>
      <c r="G161" t="s">
        <v>1315</v>
      </c>
      <c r="H161" t="s">
        <v>1083</v>
      </c>
      <c r="I161" t="s">
        <v>1077</v>
      </c>
      <c r="J161" t="s">
        <v>1078</v>
      </c>
      <c r="K161" t="s">
        <v>1405</v>
      </c>
    </row>
    <row r="162" spans="1:11">
      <c r="A162" t="s">
        <v>846</v>
      </c>
      <c r="B162" t="s">
        <v>1269</v>
      </c>
      <c r="C162" t="s">
        <v>11</v>
      </c>
      <c r="D162" t="s">
        <v>1357</v>
      </c>
      <c r="E162" t="s">
        <v>1238</v>
      </c>
      <c r="F162" t="s">
        <v>1256</v>
      </c>
      <c r="G162" t="s">
        <v>1315</v>
      </c>
      <c r="H162" t="s">
        <v>1069</v>
      </c>
      <c r="I162" t="s">
        <v>1063</v>
      </c>
      <c r="J162" t="s">
        <v>1071</v>
      </c>
      <c r="K162" t="s">
        <v>1405</v>
      </c>
    </row>
    <row r="163" spans="1:11">
      <c r="A163" t="s">
        <v>854</v>
      </c>
      <c r="B163" t="s">
        <v>1189</v>
      </c>
      <c r="C163" t="s">
        <v>11</v>
      </c>
      <c r="D163" t="s">
        <v>1358</v>
      </c>
      <c r="E163" t="s">
        <v>1205</v>
      </c>
      <c r="F163" t="s">
        <v>1104</v>
      </c>
      <c r="G163" t="s">
        <v>1315</v>
      </c>
      <c r="H163" t="s">
        <v>1110</v>
      </c>
      <c r="I163" t="s">
        <v>1063</v>
      </c>
      <c r="J163" t="s">
        <v>1078</v>
      </c>
      <c r="K163" t="s">
        <v>1405</v>
      </c>
    </row>
    <row r="164" spans="1:11">
      <c r="A164" t="s">
        <v>855</v>
      </c>
      <c r="B164" t="s">
        <v>1124</v>
      </c>
      <c r="C164" t="s">
        <v>11</v>
      </c>
      <c r="D164" t="s">
        <v>1358</v>
      </c>
      <c r="E164" t="s">
        <v>1093</v>
      </c>
      <c r="F164" t="s">
        <v>1171</v>
      </c>
      <c r="G164" t="s">
        <v>1315</v>
      </c>
      <c r="H164" t="s">
        <v>1110</v>
      </c>
      <c r="I164" t="s">
        <v>1077</v>
      </c>
      <c r="J164" t="s">
        <v>1078</v>
      </c>
      <c r="K164" t="s">
        <v>1405</v>
      </c>
    </row>
    <row r="165" spans="1:11">
      <c r="A165" t="s">
        <v>856</v>
      </c>
      <c r="B165" t="s">
        <v>1198</v>
      </c>
      <c r="C165" t="s">
        <v>11</v>
      </c>
      <c r="D165" t="s">
        <v>1358</v>
      </c>
      <c r="E165" t="s">
        <v>1176</v>
      </c>
      <c r="F165" t="s">
        <v>1225</v>
      </c>
      <c r="G165" t="s">
        <v>1315</v>
      </c>
      <c r="H165" t="s">
        <v>1110</v>
      </c>
      <c r="I165" t="s">
        <v>1063</v>
      </c>
      <c r="J165" t="s">
        <v>1071</v>
      </c>
      <c r="K165" t="s">
        <v>1405</v>
      </c>
    </row>
    <row r="166" spans="1:11">
      <c r="A166" t="s">
        <v>861</v>
      </c>
      <c r="B166" t="s">
        <v>1134</v>
      </c>
      <c r="C166" t="s">
        <v>11</v>
      </c>
      <c r="D166" t="s">
        <v>1359</v>
      </c>
      <c r="E166" t="s">
        <v>1123</v>
      </c>
      <c r="F166" t="s">
        <v>1104</v>
      </c>
      <c r="G166" t="s">
        <v>1315</v>
      </c>
      <c r="H166" t="s">
        <v>1083</v>
      </c>
      <c r="I166" t="s">
        <v>1070</v>
      </c>
      <c r="J166" t="s">
        <v>1078</v>
      </c>
      <c r="K166" t="s">
        <v>1405</v>
      </c>
    </row>
    <row r="167" spans="1:11">
      <c r="A167" t="s">
        <v>872</v>
      </c>
      <c r="B167" t="s">
        <v>1360</v>
      </c>
      <c r="C167" t="s">
        <v>11</v>
      </c>
      <c r="D167" t="s">
        <v>1361</v>
      </c>
      <c r="E167" t="s">
        <v>1185</v>
      </c>
      <c r="F167" t="s">
        <v>1060</v>
      </c>
      <c r="G167" t="s">
        <v>1315</v>
      </c>
      <c r="H167" t="s">
        <v>1069</v>
      </c>
      <c r="I167" t="s">
        <v>1063</v>
      </c>
      <c r="J167" t="s">
        <v>1064</v>
      </c>
      <c r="K167" t="s">
        <v>1405</v>
      </c>
    </row>
    <row r="168" spans="1:11">
      <c r="A168" t="s">
        <v>874</v>
      </c>
      <c r="B168" t="s">
        <v>1288</v>
      </c>
      <c r="C168" t="s">
        <v>11</v>
      </c>
      <c r="D168" t="s">
        <v>1361</v>
      </c>
      <c r="E168" t="s">
        <v>1254</v>
      </c>
      <c r="F168" t="s">
        <v>1155</v>
      </c>
      <c r="G168" t="s">
        <v>1315</v>
      </c>
      <c r="H168" t="s">
        <v>1069</v>
      </c>
      <c r="I168" t="s">
        <v>1077</v>
      </c>
      <c r="J168" t="s">
        <v>1064</v>
      </c>
      <c r="K168" t="s">
        <v>1405</v>
      </c>
    </row>
    <row r="169" spans="1:11">
      <c r="A169" t="s">
        <v>877</v>
      </c>
      <c r="B169" t="s">
        <v>1261</v>
      </c>
      <c r="C169" t="s">
        <v>11</v>
      </c>
      <c r="D169" t="s">
        <v>1362</v>
      </c>
      <c r="E169" t="s">
        <v>1363</v>
      </c>
      <c r="F169" t="s">
        <v>1109</v>
      </c>
      <c r="G169" t="s">
        <v>1315</v>
      </c>
      <c r="H169" t="s">
        <v>1076</v>
      </c>
      <c r="I169" t="s">
        <v>1070</v>
      </c>
      <c r="J169" t="s">
        <v>1071</v>
      </c>
      <c r="K169" t="s">
        <v>1405</v>
      </c>
    </row>
    <row r="170" spans="1:11">
      <c r="A170" t="s">
        <v>882</v>
      </c>
      <c r="B170" t="s">
        <v>1093</v>
      </c>
      <c r="C170" t="s">
        <v>11</v>
      </c>
      <c r="D170" t="s">
        <v>1364</v>
      </c>
      <c r="E170" t="s">
        <v>1365</v>
      </c>
      <c r="F170" t="s">
        <v>1204</v>
      </c>
      <c r="G170" t="s">
        <v>1315</v>
      </c>
      <c r="H170" t="s">
        <v>1105</v>
      </c>
      <c r="I170" t="s">
        <v>1077</v>
      </c>
      <c r="J170" t="s">
        <v>1078</v>
      </c>
      <c r="K170" t="s">
        <v>1405</v>
      </c>
    </row>
    <row r="171" spans="1:11">
      <c r="A171" t="s">
        <v>884</v>
      </c>
      <c r="B171" t="s">
        <v>1103</v>
      </c>
      <c r="C171" t="s">
        <v>11</v>
      </c>
      <c r="D171" t="s">
        <v>1366</v>
      </c>
      <c r="E171" t="s">
        <v>1231</v>
      </c>
      <c r="F171" t="s">
        <v>1087</v>
      </c>
      <c r="G171" t="s">
        <v>1315</v>
      </c>
      <c r="H171" t="s">
        <v>1110</v>
      </c>
      <c r="I171" t="s">
        <v>1077</v>
      </c>
      <c r="J171" t="s">
        <v>1071</v>
      </c>
      <c r="K171" t="s">
        <v>1405</v>
      </c>
    </row>
    <row r="172" spans="1:11">
      <c r="A172" t="s">
        <v>885</v>
      </c>
      <c r="B172" t="s">
        <v>1180</v>
      </c>
      <c r="C172" t="s">
        <v>11</v>
      </c>
      <c r="D172" t="s">
        <v>1366</v>
      </c>
      <c r="E172" t="s">
        <v>1059</v>
      </c>
      <c r="F172" t="s">
        <v>1078</v>
      </c>
      <c r="G172" t="s">
        <v>1315</v>
      </c>
      <c r="H172" t="s">
        <v>1110</v>
      </c>
      <c r="I172" t="s">
        <v>1070</v>
      </c>
      <c r="J172" t="s">
        <v>1078</v>
      </c>
      <c r="K172" t="s">
        <v>1405</v>
      </c>
    </row>
    <row r="173" spans="1:11">
      <c r="A173" t="s">
        <v>898</v>
      </c>
      <c r="B173" t="s">
        <v>1367</v>
      </c>
      <c r="C173" t="s">
        <v>11</v>
      </c>
      <c r="D173" t="s">
        <v>1368</v>
      </c>
      <c r="E173" t="s">
        <v>1274</v>
      </c>
      <c r="F173" t="s">
        <v>1171</v>
      </c>
      <c r="G173" t="s">
        <v>1315</v>
      </c>
      <c r="H173" t="s">
        <v>1076</v>
      </c>
      <c r="I173" t="s">
        <v>1077</v>
      </c>
      <c r="J173" t="s">
        <v>1078</v>
      </c>
      <c r="K173" t="s">
        <v>1405</v>
      </c>
    </row>
    <row r="174" spans="1:11">
      <c r="A174" t="s">
        <v>902</v>
      </c>
      <c r="B174" t="s">
        <v>1369</v>
      </c>
      <c r="C174" t="s">
        <v>11</v>
      </c>
      <c r="D174" t="s">
        <v>1370</v>
      </c>
      <c r="E174" t="s">
        <v>1059</v>
      </c>
      <c r="F174" t="s">
        <v>1371</v>
      </c>
      <c r="G174" t="s">
        <v>1315</v>
      </c>
      <c r="H174" t="s">
        <v>1105</v>
      </c>
      <c r="I174" t="s">
        <v>1077</v>
      </c>
      <c r="J174" t="s">
        <v>1221</v>
      </c>
      <c r="K174" t="s">
        <v>1405</v>
      </c>
    </row>
    <row r="175" spans="1:11">
      <c r="A175" t="s">
        <v>903</v>
      </c>
      <c r="B175" t="s">
        <v>1103</v>
      </c>
      <c r="C175" t="s">
        <v>11</v>
      </c>
      <c r="D175" t="s">
        <v>1370</v>
      </c>
      <c r="E175" t="s">
        <v>1238</v>
      </c>
      <c r="F175" t="s">
        <v>1087</v>
      </c>
      <c r="G175" t="s">
        <v>1315</v>
      </c>
      <c r="H175" t="s">
        <v>1105</v>
      </c>
      <c r="I175" t="s">
        <v>1077</v>
      </c>
      <c r="J175" t="s">
        <v>1071</v>
      </c>
      <c r="K175" t="s">
        <v>1405</v>
      </c>
    </row>
    <row r="176" spans="1:11">
      <c r="A176" t="s">
        <v>905</v>
      </c>
      <c r="B176" t="s">
        <v>1363</v>
      </c>
      <c r="C176" t="s">
        <v>11</v>
      </c>
      <c r="D176" t="s">
        <v>1372</v>
      </c>
      <c r="E176" t="s">
        <v>1365</v>
      </c>
      <c r="F176" t="s">
        <v>1371</v>
      </c>
      <c r="G176" t="s">
        <v>1315</v>
      </c>
      <c r="H176" t="s">
        <v>1110</v>
      </c>
      <c r="I176" t="s">
        <v>1077</v>
      </c>
      <c r="J176" t="s">
        <v>1221</v>
      </c>
      <c r="K176" t="s">
        <v>1405</v>
      </c>
    </row>
    <row r="177" spans="1:11">
      <c r="A177" t="s">
        <v>906</v>
      </c>
      <c r="B177" t="s">
        <v>1108</v>
      </c>
      <c r="C177" t="s">
        <v>11</v>
      </c>
      <c r="D177" t="s">
        <v>1372</v>
      </c>
      <c r="E177" t="s">
        <v>1180</v>
      </c>
      <c r="F177" t="s">
        <v>1087</v>
      </c>
      <c r="G177" t="s">
        <v>1315</v>
      </c>
      <c r="H177" t="s">
        <v>1110</v>
      </c>
      <c r="I177" t="s">
        <v>1077</v>
      </c>
      <c r="J177" t="s">
        <v>1071</v>
      </c>
      <c r="K177" t="s">
        <v>1405</v>
      </c>
    </row>
    <row r="178" spans="1:11">
      <c r="A178" t="s">
        <v>921</v>
      </c>
      <c r="B178" t="s">
        <v>1201</v>
      </c>
      <c r="C178" t="s">
        <v>11</v>
      </c>
      <c r="D178" t="s">
        <v>1373</v>
      </c>
      <c r="E178" t="s">
        <v>1305</v>
      </c>
      <c r="F178" t="s">
        <v>1225</v>
      </c>
      <c r="G178" t="s">
        <v>1315</v>
      </c>
      <c r="H178" t="s">
        <v>1110</v>
      </c>
      <c r="I178" t="s">
        <v>1077</v>
      </c>
      <c r="J178" t="s">
        <v>1071</v>
      </c>
      <c r="K178" t="s">
        <v>1406</v>
      </c>
    </row>
    <row r="179" spans="1:11">
      <c r="A179" t="s">
        <v>928</v>
      </c>
      <c r="B179" t="s">
        <v>1374</v>
      </c>
      <c r="C179" t="s">
        <v>11</v>
      </c>
      <c r="D179" t="s">
        <v>1375</v>
      </c>
      <c r="E179" t="s">
        <v>1202</v>
      </c>
      <c r="F179" t="s">
        <v>1225</v>
      </c>
      <c r="G179" t="s">
        <v>1315</v>
      </c>
      <c r="H179" t="s">
        <v>1069</v>
      </c>
      <c r="I179" t="s">
        <v>1063</v>
      </c>
      <c r="J179" t="s">
        <v>1071</v>
      </c>
      <c r="K179" t="s">
        <v>1406</v>
      </c>
    </row>
    <row r="180" spans="1:11">
      <c r="A180" t="s">
        <v>939</v>
      </c>
      <c r="B180" t="s">
        <v>1376</v>
      </c>
      <c r="C180" t="s">
        <v>11</v>
      </c>
      <c r="D180" t="s">
        <v>1377</v>
      </c>
      <c r="E180" t="s">
        <v>1238</v>
      </c>
      <c r="F180" t="s">
        <v>1171</v>
      </c>
      <c r="G180" t="s">
        <v>1315</v>
      </c>
      <c r="H180" t="s">
        <v>1062</v>
      </c>
      <c r="I180" t="s">
        <v>1077</v>
      </c>
      <c r="J180" t="s">
        <v>1078</v>
      </c>
      <c r="K180" t="s">
        <v>1406</v>
      </c>
    </row>
    <row r="181" spans="1:11">
      <c r="A181" t="s">
        <v>953</v>
      </c>
      <c r="B181" t="s">
        <v>1059</v>
      </c>
      <c r="C181" t="s">
        <v>11</v>
      </c>
      <c r="D181" t="s">
        <v>1378</v>
      </c>
      <c r="E181" t="s">
        <v>1250</v>
      </c>
      <c r="F181" t="s">
        <v>1155</v>
      </c>
      <c r="G181" t="s">
        <v>1315</v>
      </c>
      <c r="H181" t="s">
        <v>1110</v>
      </c>
      <c r="I181" t="s">
        <v>1070</v>
      </c>
      <c r="J181" t="s">
        <v>1064</v>
      </c>
      <c r="K181" t="s">
        <v>1406</v>
      </c>
    </row>
    <row r="182" spans="1:11">
      <c r="A182" t="s">
        <v>955</v>
      </c>
      <c r="B182" t="s">
        <v>1261</v>
      </c>
      <c r="C182" t="s">
        <v>11</v>
      </c>
      <c r="D182" t="s">
        <v>1379</v>
      </c>
      <c r="E182" t="s">
        <v>1274</v>
      </c>
      <c r="F182" t="s">
        <v>1220</v>
      </c>
      <c r="G182" t="s">
        <v>1315</v>
      </c>
      <c r="H182" t="s">
        <v>1083</v>
      </c>
      <c r="I182" t="s">
        <v>1070</v>
      </c>
      <c r="J182" t="s">
        <v>1221</v>
      </c>
      <c r="K182" t="s">
        <v>1406</v>
      </c>
    </row>
    <row r="183" spans="1:11">
      <c r="A183" t="s">
        <v>960</v>
      </c>
      <c r="B183" t="s">
        <v>1099</v>
      </c>
      <c r="C183" t="s">
        <v>11</v>
      </c>
      <c r="D183" t="s">
        <v>1380</v>
      </c>
      <c r="E183" t="s">
        <v>1205</v>
      </c>
      <c r="F183" t="s">
        <v>1078</v>
      </c>
      <c r="G183" t="s">
        <v>1315</v>
      </c>
      <c r="H183" t="s">
        <v>1076</v>
      </c>
      <c r="I183" t="s">
        <v>1077</v>
      </c>
      <c r="J183" t="s">
        <v>1078</v>
      </c>
      <c r="K183" t="s">
        <v>1406</v>
      </c>
    </row>
    <row r="184" spans="1:11">
      <c r="A184" t="s">
        <v>966</v>
      </c>
      <c r="B184" t="s">
        <v>1209</v>
      </c>
      <c r="C184" t="s">
        <v>11</v>
      </c>
      <c r="D184" t="s">
        <v>1381</v>
      </c>
      <c r="E184" t="s">
        <v>1382</v>
      </c>
      <c r="F184" t="s">
        <v>1071</v>
      </c>
      <c r="G184" t="s">
        <v>1315</v>
      </c>
      <c r="H184" t="s">
        <v>1083</v>
      </c>
      <c r="I184" t="s">
        <v>1077</v>
      </c>
      <c r="J184" t="s">
        <v>1071</v>
      </c>
      <c r="K184" t="s">
        <v>1406</v>
      </c>
    </row>
    <row r="185" spans="1:11">
      <c r="A185" t="s">
        <v>970</v>
      </c>
      <c r="B185" t="s">
        <v>1142</v>
      </c>
      <c r="C185" t="s">
        <v>11</v>
      </c>
      <c r="D185" t="s">
        <v>1383</v>
      </c>
      <c r="E185" t="s">
        <v>1267</v>
      </c>
      <c r="F185" t="s">
        <v>1195</v>
      </c>
      <c r="G185" t="s">
        <v>1315</v>
      </c>
      <c r="H185" t="s">
        <v>1088</v>
      </c>
      <c r="I185" t="s">
        <v>1070</v>
      </c>
      <c r="J185" t="s">
        <v>1078</v>
      </c>
      <c r="K185" t="s">
        <v>1406</v>
      </c>
    </row>
    <row r="186" spans="1:11">
      <c r="A186" t="s">
        <v>972</v>
      </c>
      <c r="B186" t="s">
        <v>1205</v>
      </c>
      <c r="C186" t="s">
        <v>11</v>
      </c>
      <c r="D186" t="s">
        <v>1384</v>
      </c>
      <c r="E186" t="s">
        <v>1228</v>
      </c>
      <c r="F186" t="s">
        <v>1225</v>
      </c>
      <c r="G186" t="s">
        <v>1315</v>
      </c>
      <c r="H186" t="s">
        <v>1076</v>
      </c>
      <c r="I186" t="s">
        <v>1063</v>
      </c>
      <c r="J186" t="s">
        <v>1071</v>
      </c>
      <c r="K186" t="s">
        <v>1406</v>
      </c>
    </row>
    <row r="187" spans="1:11">
      <c r="A187" t="s">
        <v>988</v>
      </c>
      <c r="B187" t="s">
        <v>1194</v>
      </c>
      <c r="C187" t="s">
        <v>11</v>
      </c>
      <c r="D187" t="s">
        <v>1385</v>
      </c>
      <c r="E187" t="s">
        <v>1176</v>
      </c>
      <c r="F187" t="s">
        <v>1187</v>
      </c>
      <c r="G187" t="s">
        <v>1315</v>
      </c>
      <c r="H187" t="s">
        <v>1110</v>
      </c>
      <c r="I187" t="s">
        <v>1077</v>
      </c>
      <c r="J187" t="s">
        <v>1078</v>
      </c>
      <c r="K187" t="s">
        <v>1407</v>
      </c>
    </row>
    <row r="188" spans="1:11">
      <c r="A188" t="s">
        <v>1010</v>
      </c>
      <c r="B188" t="s">
        <v>1207</v>
      </c>
      <c r="C188" t="s">
        <v>11</v>
      </c>
      <c r="D188" t="s">
        <v>1386</v>
      </c>
      <c r="E188" t="s">
        <v>1123</v>
      </c>
      <c r="F188" t="s">
        <v>1256</v>
      </c>
      <c r="G188" t="s">
        <v>1315</v>
      </c>
      <c r="H188" t="s">
        <v>1083</v>
      </c>
      <c r="I188" t="s">
        <v>1063</v>
      </c>
      <c r="J188" t="s">
        <v>1071</v>
      </c>
      <c r="K188" t="s">
        <v>1407</v>
      </c>
    </row>
    <row r="189" spans="1:11">
      <c r="A189" t="s">
        <v>1013</v>
      </c>
      <c r="B189" t="s">
        <v>1254</v>
      </c>
      <c r="C189" t="s">
        <v>11</v>
      </c>
      <c r="D189" t="s">
        <v>1387</v>
      </c>
      <c r="E189" t="s">
        <v>1302</v>
      </c>
      <c r="F189" t="s">
        <v>1187</v>
      </c>
      <c r="G189" t="s">
        <v>1315</v>
      </c>
      <c r="H189" t="s">
        <v>1069</v>
      </c>
      <c r="I189" t="s">
        <v>1077</v>
      </c>
      <c r="J189" t="s">
        <v>1078</v>
      </c>
      <c r="K189" t="s">
        <v>1407</v>
      </c>
    </row>
    <row r="190" spans="1:11">
      <c r="A190" t="s">
        <v>1020</v>
      </c>
      <c r="B190" t="s">
        <v>1212</v>
      </c>
      <c r="C190" t="s">
        <v>11</v>
      </c>
      <c r="D190" t="s">
        <v>1388</v>
      </c>
      <c r="E190" t="s">
        <v>1267</v>
      </c>
      <c r="F190" t="s">
        <v>1096</v>
      </c>
      <c r="G190" t="s">
        <v>1315</v>
      </c>
      <c r="H190" t="s">
        <v>1062</v>
      </c>
      <c r="I190" t="s">
        <v>1070</v>
      </c>
      <c r="J190" t="s">
        <v>1078</v>
      </c>
      <c r="K190" t="s">
        <v>1407</v>
      </c>
    </row>
    <row r="191" spans="1:11">
      <c r="A191" t="s">
        <v>1028</v>
      </c>
      <c r="B191" t="s">
        <v>1389</v>
      </c>
      <c r="C191" t="s">
        <v>11</v>
      </c>
      <c r="D191" t="s">
        <v>1390</v>
      </c>
      <c r="E191" t="s">
        <v>1123</v>
      </c>
      <c r="F191" t="s">
        <v>1204</v>
      </c>
      <c r="G191" t="s">
        <v>1315</v>
      </c>
      <c r="H191" t="s">
        <v>1105</v>
      </c>
      <c r="I191" t="s">
        <v>1077</v>
      </c>
      <c r="J191" t="s">
        <v>1078</v>
      </c>
      <c r="K191" t="s">
        <v>1407</v>
      </c>
    </row>
    <row r="192" spans="1:11">
      <c r="A192" t="s">
        <v>1035</v>
      </c>
      <c r="B192" t="s">
        <v>1147</v>
      </c>
      <c r="C192" t="s">
        <v>11</v>
      </c>
      <c r="D192" t="s">
        <v>1391</v>
      </c>
      <c r="E192" t="s">
        <v>1180</v>
      </c>
      <c r="F192" t="s">
        <v>1075</v>
      </c>
      <c r="G192" t="s">
        <v>1315</v>
      </c>
      <c r="H192" t="s">
        <v>1083</v>
      </c>
      <c r="I192" t="s">
        <v>1077</v>
      </c>
      <c r="J192" t="s">
        <v>1078</v>
      </c>
      <c r="K192" t="s">
        <v>1407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1F625E75-C54E-49C4-9E8C-CC3A1BBDB280}">
  <ds:schemaRefs/>
</ds:datastoreItem>
</file>

<file path=customXml/itemProps2.xml><?xml version="1.0" encoding="utf-8"?>
<ds:datastoreItem xmlns:ds="http://schemas.openxmlformats.org/officeDocument/2006/customXml" ds:itemID="{7F6321CD-BA8C-4297-BD91-EE284DE4A1E7}">
  <ds:schemaRefs/>
</ds:datastoreItem>
</file>

<file path=customXml/itemProps3.xml><?xml version="1.0" encoding="utf-8"?>
<ds:datastoreItem xmlns:ds="http://schemas.openxmlformats.org/officeDocument/2006/customXml" ds:itemID="{65C75203-7461-4434-855A-B9BC9B609C3E}">
  <ds:schemaRefs/>
</ds:datastoreItem>
</file>

<file path=customXml/itemProps4.xml><?xml version="1.0" encoding="utf-8"?>
<ds:datastoreItem xmlns:ds="http://schemas.openxmlformats.org/officeDocument/2006/customXml" ds:itemID="{AC0823FC-5E55-427C-8FDC-568D15FA3BFB}">
  <ds:schemaRefs/>
</ds:datastoreItem>
</file>

<file path=customXml/itemProps5.xml><?xml version="1.0" encoding="utf-8"?>
<ds:datastoreItem xmlns:ds="http://schemas.openxmlformats.org/officeDocument/2006/customXml" ds:itemID="{81553D78-55E2-4F02-AFF3-A3AEA79D8EFB}">
  <ds:schemaRefs/>
</ds:datastoreItem>
</file>

<file path=customXml/itemProps6.xml><?xml version="1.0" encoding="utf-8"?>
<ds:datastoreItem xmlns:ds="http://schemas.openxmlformats.org/officeDocument/2006/customXml" ds:itemID="{48B9AFD0-331E-48B7-B629-71DE98ACE121}">
  <ds:schemaRefs/>
</ds:datastoreItem>
</file>

<file path=customXml/itemProps7.xml><?xml version="1.0" encoding="utf-8"?>
<ds:datastoreItem xmlns:ds="http://schemas.openxmlformats.org/officeDocument/2006/customXml" ds:itemID="{5915D7E9-A066-4226-BAA4-0084EA0BA587}">
  <ds:schemaRefs/>
</ds:datastoreItem>
</file>

<file path=customXml/itemProps8.xml><?xml version="1.0" encoding="utf-8"?>
<ds:datastoreItem xmlns:ds="http://schemas.openxmlformats.org/officeDocument/2006/customXml" ds:itemID="{E5DA40D5-8F2D-4902-8706-21C12D122E28}">
  <ds:schemaRefs/>
</ds:datastoreItem>
</file>

<file path=customXml/itemProps9.xml><?xml version="1.0" encoding="utf-8"?>
<ds:datastoreItem xmlns:ds="http://schemas.openxmlformats.org/officeDocument/2006/customXml" ds:itemID="{6CB05CF6-0251-49DA-9D38-048C59A3F02D}">
  <ds:schemaRefs/>
</ds:datastoreItem>
</file>

<file path=customXml/itemProps10.xml><?xml version="1.0" encoding="utf-8"?>
<ds:datastoreItem xmlns:ds="http://schemas.openxmlformats.org/officeDocument/2006/customXml" ds:itemID="{6401AFE2-7DCF-4C17-B17D-94A15841819A}">
  <ds:schemaRefs/>
</ds:datastoreItem>
</file>

<file path=customXml/itemProps11.xml><?xml version="1.0" encoding="utf-8"?>
<ds:datastoreItem xmlns:ds="http://schemas.openxmlformats.org/officeDocument/2006/customXml" ds:itemID="{E9977A83-D299-4A45-98A8-6A717491E113}">
  <ds:schemaRefs/>
</ds:datastoreItem>
</file>

<file path=customXml/itemProps12.xml><?xml version="1.0" encoding="utf-8"?>
<ds:datastoreItem xmlns:ds="http://schemas.openxmlformats.org/officeDocument/2006/customXml" ds:itemID="{A8DF3259-058B-4680-8F43-06C85B4A1E2C}">
  <ds:schemaRefs/>
</ds:datastoreItem>
</file>

<file path=customXml/itemProps13.xml><?xml version="1.0" encoding="utf-8"?>
<ds:datastoreItem xmlns:ds="http://schemas.openxmlformats.org/officeDocument/2006/customXml" ds:itemID="{A47B5D9C-57BA-41E0-A8CD-473F9B3DCE8D}">
  <ds:schemaRefs/>
</ds:datastoreItem>
</file>

<file path=customXml/itemProps14.xml><?xml version="1.0" encoding="utf-8"?>
<ds:datastoreItem xmlns:ds="http://schemas.openxmlformats.org/officeDocument/2006/customXml" ds:itemID="{DC41597C-4509-4341-BD7B-CD25C4D764B1}">
  <ds:schemaRefs/>
</ds:datastoreItem>
</file>

<file path=customXml/itemProps15.xml><?xml version="1.0" encoding="utf-8"?>
<ds:datastoreItem xmlns:ds="http://schemas.openxmlformats.org/officeDocument/2006/customXml" ds:itemID="{2CB4C054-8842-4BCA-B129-7E6E1B431C12}">
  <ds:schemaRefs/>
</ds:datastoreItem>
</file>

<file path=customXml/itemProps16.xml><?xml version="1.0" encoding="utf-8"?>
<ds:datastoreItem xmlns:ds="http://schemas.openxmlformats.org/officeDocument/2006/customXml" ds:itemID="{457044D4-E70C-4FE5-BE79-1225108F8A7E}">
  <ds:schemaRefs/>
</ds:datastoreItem>
</file>

<file path=customXml/itemProps17.xml><?xml version="1.0" encoding="utf-8"?>
<ds:datastoreItem xmlns:ds="http://schemas.openxmlformats.org/officeDocument/2006/customXml" ds:itemID="{FCC3EFB9-68D3-4BDB-ABA9-253344F3B93B}">
  <ds:schemaRefs/>
</ds:datastoreItem>
</file>

<file path=customXml/itemProps18.xml><?xml version="1.0" encoding="utf-8"?>
<ds:datastoreItem xmlns:ds="http://schemas.openxmlformats.org/officeDocument/2006/customXml" ds:itemID="{6FAF0952-FA5D-4200-AD6E-5938F25C9BF4}">
  <ds:schemaRefs/>
</ds:datastoreItem>
</file>

<file path=customXml/itemProps19.xml><?xml version="1.0" encoding="utf-8"?>
<ds:datastoreItem xmlns:ds="http://schemas.openxmlformats.org/officeDocument/2006/customXml" ds:itemID="{112128D0-AB86-4FB3-826A-86A6A7E2B207}">
  <ds:schemaRefs/>
</ds:datastoreItem>
</file>

<file path=customXml/itemProps20.xml><?xml version="1.0" encoding="utf-8"?>
<ds:datastoreItem xmlns:ds="http://schemas.openxmlformats.org/officeDocument/2006/customXml" ds:itemID="{0A970688-98A9-498C-91E2-055575AE1276}">
  <ds:schemaRefs/>
</ds:datastoreItem>
</file>

<file path=customXml/itemProps21.xml><?xml version="1.0" encoding="utf-8"?>
<ds:datastoreItem xmlns:ds="http://schemas.openxmlformats.org/officeDocument/2006/customXml" ds:itemID="{1105F95E-5AE1-4D24-A3D0-383ED6245221}">
  <ds:schemaRefs/>
</ds:datastoreItem>
</file>

<file path=customXml/itemProps22.xml><?xml version="1.0" encoding="utf-8"?>
<ds:datastoreItem xmlns:ds="http://schemas.openxmlformats.org/officeDocument/2006/customXml" ds:itemID="{2B0FB997-168D-4FC3-8D88-5E79C121B18E}">
  <ds:schemaRefs/>
</ds:datastoreItem>
</file>

<file path=customXml/itemProps23.xml><?xml version="1.0" encoding="utf-8"?>
<ds:datastoreItem xmlns:ds="http://schemas.openxmlformats.org/officeDocument/2006/customXml" ds:itemID="{7EA4AD8C-9800-4A25-BEC8-84C25F3B61FD}">
  <ds:schemaRefs/>
</ds:datastoreItem>
</file>

<file path=customXml/itemProps24.xml><?xml version="1.0" encoding="utf-8"?>
<ds:datastoreItem xmlns:ds="http://schemas.openxmlformats.org/officeDocument/2006/customXml" ds:itemID="{D71987C2-3066-4B8C-8BF4-C70FE4E5DF54}">
  <ds:schemaRefs/>
</ds:datastoreItem>
</file>

<file path=customXml/itemProps25.xml><?xml version="1.0" encoding="utf-8"?>
<ds:datastoreItem xmlns:ds="http://schemas.openxmlformats.org/officeDocument/2006/customXml" ds:itemID="{D0EB4F91-5EFB-4A11-B9FE-785AD43265F0}">
  <ds:schemaRefs/>
</ds:datastoreItem>
</file>

<file path=customXml/itemProps26.xml><?xml version="1.0" encoding="utf-8"?>
<ds:datastoreItem xmlns:ds="http://schemas.openxmlformats.org/officeDocument/2006/customXml" ds:itemID="{1A8A0181-3896-4E64-A4A2-30BEE5BC1A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Dashboard</vt:lpstr>
      <vt:lpstr>Pivot</vt:lpstr>
      <vt:lpstr>Assets</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hp</cp:lastModifiedBy>
  <dcterms:created xsi:type="dcterms:W3CDTF">2021-03-14T20:21:32Z</dcterms:created>
  <dcterms:modified xsi:type="dcterms:W3CDTF">2026-10-06T08:06:13Z</dcterms:modified>
</cp:coreProperties>
</file>