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voices\Emeritus\"/>
    </mc:Choice>
  </mc:AlternateContent>
  <xr:revisionPtr revIDLastSave="0" documentId="13_ncr:9_{9A65BF11-1189-4596-B35D-EE6FCAA0EA47}" xr6:coauthVersionLast="47" xr6:coauthVersionMax="47" xr10:uidLastSave="{00000000-0000-0000-0000-000000000000}"/>
  <bookViews>
    <workbookView xWindow="-110" yWindow="-110" windowWidth="19420" windowHeight="10300" activeTab="2" xr2:uid="{A11AA88E-7B0A-4648-BEC2-3BCFB25887BE}"/>
  </bookViews>
  <sheets>
    <sheet name="Adaboost" sheetId="2" r:id="rId1"/>
    <sheet name="gradient boosting" sheetId="1" r:id="rId2"/>
    <sheet name="Gradient Boosting Classificatio" sheetId="3" r:id="rId3"/>
  </sheets>
  <calcPr calcId="0"/>
</workbook>
</file>

<file path=xl/calcChain.xml><?xml version="1.0" encoding="utf-8"?>
<calcChain xmlns="http://schemas.openxmlformats.org/spreadsheetml/2006/main">
  <c r="I3" i="3" l="1"/>
  <c r="I4" i="3"/>
  <c r="I5" i="3"/>
  <c r="I2" i="3"/>
  <c r="G2" i="3"/>
  <c r="G3" i="3"/>
  <c r="G4" i="3"/>
  <c r="G5" i="3"/>
  <c r="F3" i="3"/>
  <c r="F4" i="3"/>
  <c r="F5" i="3"/>
  <c r="F2" i="3"/>
  <c r="F16" i="2"/>
  <c r="D16" i="2"/>
  <c r="D15" i="2"/>
  <c r="F15" i="2" s="1"/>
  <c r="D14" i="2"/>
  <c r="F14" i="2" s="1"/>
  <c r="D13" i="2"/>
  <c r="F13" i="2" s="1"/>
  <c r="F12" i="2"/>
  <c r="D12" i="2"/>
  <c r="G10" i="2"/>
  <c r="G7" i="2"/>
  <c r="G3" i="2"/>
  <c r="G4" i="2"/>
  <c r="G5" i="2"/>
  <c r="G6" i="2"/>
  <c r="G2" i="2"/>
  <c r="F7" i="2"/>
  <c r="F6" i="2"/>
  <c r="F3" i="2"/>
  <c r="F4" i="2"/>
  <c r="F5" i="2"/>
  <c r="F2" i="2"/>
  <c r="B9" i="2"/>
  <c r="D7" i="2"/>
  <c r="D3" i="2"/>
  <c r="D4" i="2"/>
  <c r="D5" i="2"/>
  <c r="D6" i="2"/>
  <c r="D2" i="2"/>
</calcChain>
</file>

<file path=xl/sharedStrings.xml><?xml version="1.0" encoding="utf-8"?>
<sst xmlns="http://schemas.openxmlformats.org/spreadsheetml/2006/main" count="43" uniqueCount="34">
  <si>
    <t>Area</t>
  </si>
  <si>
    <t>Price</t>
  </si>
  <si>
    <t>Initial Prediction</t>
  </si>
  <si>
    <t>Error1</t>
  </si>
  <si>
    <t>Predicted Error1</t>
  </si>
  <si>
    <t>Predicted Price1</t>
  </si>
  <si>
    <t>Error2</t>
  </si>
  <si>
    <t>Predicted Error2</t>
  </si>
  <si>
    <t>Predicted Price2</t>
  </si>
  <si>
    <t>Error3</t>
  </si>
  <si>
    <t>Predicted Error3</t>
  </si>
  <si>
    <t>Predicted Price3</t>
  </si>
  <si>
    <t>Age</t>
  </si>
  <si>
    <t>Fare</t>
  </si>
  <si>
    <t>Survived</t>
  </si>
  <si>
    <t>Weights</t>
  </si>
  <si>
    <t>Model1</t>
  </si>
  <si>
    <t>Sum of Weights</t>
  </si>
  <si>
    <t>Importance</t>
  </si>
  <si>
    <t>New Weights</t>
  </si>
  <si>
    <t>Normalize Weight</t>
  </si>
  <si>
    <t>Interval</t>
  </si>
  <si>
    <t>0 - 0.125</t>
  </si>
  <si>
    <t>0.125 - 0.25</t>
  </si>
  <si>
    <t>0.25 - 0.375</t>
  </si>
  <si>
    <t>0.375 - 0.5</t>
  </si>
  <si>
    <t>0.5 - 1</t>
  </si>
  <si>
    <t>Model2</t>
  </si>
  <si>
    <t>Actual Prob Survived</t>
  </si>
  <si>
    <t>Error</t>
  </si>
  <si>
    <t>Initial Log Odds</t>
  </si>
  <si>
    <t>Prob Score</t>
  </si>
  <si>
    <t>Predicted Logg Odds</t>
  </si>
  <si>
    <t>Prob 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</si>
</sst>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1" defaultTableStyle="TableStyleMedium2" defaultPivotStyle="PivotStyleLight16">
    <tableStyle name="Invisible" pivot="0" table="0" count="0" xr9:uid="{099DF073-127F-4888-AF6D-FAC5BB10784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196850</xdr:colOff>
      <xdr:row>1</xdr:row>
      <xdr:rowOff>63500</xdr:rowOff>
    </xdr:from>
    <xdr:to>
      <xdr:col>6</xdr:col>
      <xdr:colOff>1155700</xdr:colOff>
      <xdr:row>19</xdr:row>
      <xdr:rowOff>65314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D848DC8-6AA6-7CD1-C3FA-71AA19BC67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667" t="14972" r="7084" b="-16527"/>
        <a:stretch>
          <a:fillRect/>
        </a:stretch>
      </xdr:blipFill>
      <xdr:spPr>
        <a:xfrm>
          <a:off x="4387850" y="247650"/>
          <a:ext cx="2743200" cy="3316514"/>
        </a:xfrm>
        <a:prstGeom prst="rect">
          <a:avLst/>
        </a:prstGeom>
      </xdr:spPr>
    </xdr:pic>
    <xdr:clientData/>
  </xdr:twoCellAnchor>
  <xdr:twoCellAnchor editAs="oneCell">
    <xdr:from>
      <xdr:col>10</xdr:col>
      <xdr:colOff>52070</xdr:colOff>
      <xdr:row>3</xdr:row>
      <xdr:rowOff>38100</xdr:rowOff>
    </xdr:from>
    <xdr:to>
      <xdr:col>16</xdr:col>
      <xdr:colOff>6350</xdr:colOff>
      <xdr:row>20</xdr:row>
      <xdr:rowOff>27214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18B913B-8341-2761-943A-D17ABF6CBF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18520" y="590550"/>
          <a:ext cx="3611880" cy="311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AE6D-81EA-4D41-BA07-84C7EB26A2E9}">
  <dimension ref="A1:H16"/>
  <sheetViews>
    <sheetView zoomScale="145" zoomScaleNormal="145" workbookViewId="0">
      <selection activeCell="A2" sqref="A2:C5"/>
    </sheetView>
  </sheetViews>
  <sheetFormatPr defaultRowHeight="14.5" x14ac:dyDescent="0.35"/>
  <cols>
    <col min="1" max="1" width="10.453125" bestFit="1" customWidth="1"/>
    <col min="3" max="3" width="13.90625" bestFit="1" customWidth="1"/>
    <col min="6" max="6" width="11.7265625" bestFit="1" customWidth="1"/>
    <col min="7" max="7" width="15.7265625" bestFit="1" customWidth="1"/>
    <col min="8" max="8" width="12.6328125" customWidth="1"/>
  </cols>
  <sheetData>
    <row r="1" spans="1:8" x14ac:dyDescent="0.35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19</v>
      </c>
      <c r="G1" t="s">
        <v>20</v>
      </c>
      <c r="H1" t="s">
        <v>21</v>
      </c>
    </row>
    <row r="2" spans="1:8" x14ac:dyDescent="0.35">
      <c r="A2">
        <v>40</v>
      </c>
      <c r="B2">
        <v>24</v>
      </c>
      <c r="C2">
        <v>1</v>
      </c>
      <c r="D2">
        <f>1/5</f>
        <v>0.2</v>
      </c>
      <c r="E2">
        <v>1</v>
      </c>
      <c r="F2">
        <f>D2*EXP(-$B$9)</f>
        <v>0.1</v>
      </c>
      <c r="G2">
        <f>F2/0.8</f>
        <v>0.125</v>
      </c>
      <c r="H2" t="s">
        <v>22</v>
      </c>
    </row>
    <row r="3" spans="1:8" x14ac:dyDescent="0.35">
      <c r="A3">
        <v>19</v>
      </c>
      <c r="B3">
        <v>18</v>
      </c>
      <c r="C3">
        <v>0</v>
      </c>
      <c r="D3">
        <f t="shared" ref="D3:D6" si="0">1/5</f>
        <v>0.2</v>
      </c>
      <c r="E3">
        <v>0</v>
      </c>
      <c r="F3">
        <f t="shared" ref="F3:F6" si="1">D3*EXP(-$B$9)</f>
        <v>0.1</v>
      </c>
      <c r="G3">
        <f t="shared" ref="G3:G6" si="2">F3/0.8</f>
        <v>0.125</v>
      </c>
      <c r="H3" t="s">
        <v>23</v>
      </c>
    </row>
    <row r="4" spans="1:8" x14ac:dyDescent="0.35">
      <c r="A4">
        <v>54</v>
      </c>
      <c r="B4">
        <v>58</v>
      </c>
      <c r="C4">
        <v>1</v>
      </c>
      <c r="D4">
        <f t="shared" si="0"/>
        <v>0.2</v>
      </c>
      <c r="E4">
        <v>1</v>
      </c>
      <c r="F4">
        <f t="shared" si="1"/>
        <v>0.1</v>
      </c>
      <c r="G4">
        <f t="shared" si="2"/>
        <v>0.125</v>
      </c>
      <c r="H4" t="s">
        <v>24</v>
      </c>
    </row>
    <row r="5" spans="1:8" x14ac:dyDescent="0.35">
      <c r="A5">
        <v>42</v>
      </c>
      <c r="B5">
        <v>32</v>
      </c>
      <c r="C5">
        <v>0</v>
      </c>
      <c r="D5">
        <f t="shared" si="0"/>
        <v>0.2</v>
      </c>
      <c r="E5">
        <v>0</v>
      </c>
      <c r="F5">
        <f t="shared" si="1"/>
        <v>0.1</v>
      </c>
      <c r="G5">
        <f t="shared" si="2"/>
        <v>0.125</v>
      </c>
      <c r="H5" t="s">
        <v>25</v>
      </c>
    </row>
    <row r="6" spans="1:8" x14ac:dyDescent="0.35">
      <c r="A6" s="2">
        <v>42</v>
      </c>
      <c r="B6" s="2">
        <v>28</v>
      </c>
      <c r="C6" s="2">
        <v>1</v>
      </c>
      <c r="D6" s="2">
        <f t="shared" si="0"/>
        <v>0.2</v>
      </c>
      <c r="E6" s="2">
        <v>0</v>
      </c>
      <c r="F6">
        <f>D6*EXP(+$B$9)</f>
        <v>0.4</v>
      </c>
      <c r="G6">
        <f t="shared" si="2"/>
        <v>0.5</v>
      </c>
      <c r="H6" t="s">
        <v>26</v>
      </c>
    </row>
    <row r="7" spans="1:8" x14ac:dyDescent="0.35">
      <c r="C7" t="s">
        <v>17</v>
      </c>
      <c r="D7" s="3">
        <f>SUM(D2:D6)</f>
        <v>1</v>
      </c>
      <c r="E7" s="3"/>
      <c r="F7" s="3">
        <f>SUM(F2:F6)</f>
        <v>0.8</v>
      </c>
      <c r="G7" s="3">
        <f>SUM(G2:G6)</f>
        <v>1</v>
      </c>
    </row>
    <row r="9" spans="1:8" x14ac:dyDescent="0.35">
      <c r="A9" t="s">
        <v>18</v>
      </c>
      <c r="B9">
        <f>0.5*LN((1-0.2)/0.2)</f>
        <v>0.69314718055994529</v>
      </c>
    </row>
    <row r="10" spans="1:8" x14ac:dyDescent="0.35">
      <c r="G10" s="4">
        <f ca="1">RAND()</f>
        <v>0.46473676845375755</v>
      </c>
    </row>
    <row r="11" spans="1:8" x14ac:dyDescent="0.3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19</v>
      </c>
      <c r="G11" t="s">
        <v>27</v>
      </c>
    </row>
    <row r="12" spans="1:8" x14ac:dyDescent="0.35">
      <c r="A12" s="2">
        <v>42</v>
      </c>
      <c r="B12" s="2">
        <v>28</v>
      </c>
      <c r="C12" s="2">
        <v>1</v>
      </c>
      <c r="D12" s="2">
        <f t="shared" ref="D12:D15" si="3">1/5</f>
        <v>0.2</v>
      </c>
      <c r="E12" s="2">
        <v>0</v>
      </c>
      <c r="F12">
        <f>D12*EXP(+$B$9)</f>
        <v>0.4</v>
      </c>
    </row>
    <row r="13" spans="1:8" x14ac:dyDescent="0.35">
      <c r="A13" s="2">
        <v>42</v>
      </c>
      <c r="B13" s="2">
        <v>28</v>
      </c>
      <c r="C13" s="2">
        <v>1</v>
      </c>
      <c r="D13" s="2">
        <f t="shared" si="3"/>
        <v>0.2</v>
      </c>
      <c r="E13" s="2">
        <v>0</v>
      </c>
      <c r="F13">
        <f>D13*EXP(+$B$9)</f>
        <v>0.4</v>
      </c>
    </row>
    <row r="14" spans="1:8" x14ac:dyDescent="0.35">
      <c r="A14" s="2">
        <v>42</v>
      </c>
      <c r="B14" s="2">
        <v>28</v>
      </c>
      <c r="C14" s="2">
        <v>1</v>
      </c>
      <c r="D14" s="2">
        <f t="shared" si="3"/>
        <v>0.2</v>
      </c>
      <c r="E14" s="2">
        <v>0</v>
      </c>
      <c r="F14">
        <f>D14*EXP(+$B$9)</f>
        <v>0.4</v>
      </c>
    </row>
    <row r="15" spans="1:8" x14ac:dyDescent="0.35">
      <c r="A15" s="2">
        <v>42</v>
      </c>
      <c r="B15" s="2">
        <v>28</v>
      </c>
      <c r="C15" s="2">
        <v>1</v>
      </c>
      <c r="D15" s="2">
        <f t="shared" si="3"/>
        <v>0.2</v>
      </c>
      <c r="E15" s="2">
        <v>0</v>
      </c>
      <c r="F15">
        <f>D15*EXP(+$B$9)</f>
        <v>0.4</v>
      </c>
    </row>
    <row r="16" spans="1:8" x14ac:dyDescent="0.35">
      <c r="A16">
        <v>40</v>
      </c>
      <c r="B16">
        <v>24</v>
      </c>
      <c r="C16">
        <v>1</v>
      </c>
      <c r="D16">
        <f>1/5</f>
        <v>0.2</v>
      </c>
      <c r="E16">
        <v>1</v>
      </c>
      <c r="F16">
        <f>D16*EXP(-$B$9)</f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96F0D-0EC2-4779-AAA0-BFF52A8970F4}">
  <dimension ref="A1:U72"/>
  <sheetViews>
    <sheetView workbookViewId="0">
      <selection activeCell="B12" sqref="B12"/>
    </sheetView>
  </sheetViews>
  <sheetFormatPr defaultRowHeight="14.5" x14ac:dyDescent="0.35"/>
  <cols>
    <col min="1" max="1" width="8.6328125" customWidth="1"/>
    <col min="2" max="2" width="11.6328125" customWidth="1"/>
    <col min="3" max="3" width="21.81640625" customWidth="1"/>
    <col min="4" max="4" width="17.90625" customWidth="1"/>
    <col min="5" max="5" width="13.54296875" customWidth="1"/>
    <col min="6" max="6" width="12" customWidth="1"/>
    <col min="7" max="7" width="18.54296875" customWidth="1"/>
    <col min="8" max="8" width="14.453125" bestFit="1" customWidth="1"/>
    <col min="9" max="9" width="26" customWidth="1"/>
    <col min="10" max="10" width="12.453125" bestFit="1" customWidth="1"/>
    <col min="17" max="17" width="14.453125" bestFit="1" customWidth="1"/>
    <col min="18" max="18" width="14.1796875" bestFit="1" customWidth="1"/>
    <col min="19" max="19" width="12.453125" bestFit="1" customWidth="1"/>
    <col min="20" max="20" width="14.453125" bestFit="1" customWidth="1"/>
    <col min="21" max="21" width="14.1796875" bestFit="1" customWidth="1"/>
  </cols>
  <sheetData>
    <row r="1" spans="1:21" x14ac:dyDescent="0.35">
      <c r="A1" t="s">
        <v>0</v>
      </c>
      <c r="B1" t="s">
        <v>1</v>
      </c>
      <c r="C1" t="s">
        <v>2</v>
      </c>
      <c r="D1" t="s">
        <v>3</v>
      </c>
      <c r="H1" t="s">
        <v>4</v>
      </c>
      <c r="I1" t="s">
        <v>5</v>
      </c>
      <c r="J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</row>
    <row r="2" spans="1:21" x14ac:dyDescent="0.35">
      <c r="A2">
        <v>1790</v>
      </c>
      <c r="B2">
        <v>114300</v>
      </c>
      <c r="C2">
        <v>127535.2113</v>
      </c>
      <c r="D2">
        <v>-13235.21127</v>
      </c>
      <c r="H2">
        <v>-7910.211268</v>
      </c>
      <c r="I2">
        <v>119625</v>
      </c>
      <c r="J2">
        <v>-5325</v>
      </c>
      <c r="Q2" s="1">
        <v>5.0199999999999998E-13</v>
      </c>
      <c r="R2">
        <v>119625</v>
      </c>
      <c r="S2">
        <v>-5325</v>
      </c>
      <c r="T2">
        <v>-1448.6013989999999</v>
      </c>
      <c r="U2">
        <v>118176.4</v>
      </c>
    </row>
    <row r="3" spans="1:21" x14ac:dyDescent="0.35">
      <c r="A3">
        <v>2030</v>
      </c>
      <c r="B3">
        <v>114200</v>
      </c>
      <c r="C3">
        <v>127535.2113</v>
      </c>
      <c r="D3">
        <v>-13335.21127</v>
      </c>
      <c r="H3">
        <v>2396.9315900000001</v>
      </c>
      <c r="I3">
        <v>129932.14290000001</v>
      </c>
      <c r="J3">
        <v>-15732.14286</v>
      </c>
      <c r="Q3">
        <v>5875.5494509999999</v>
      </c>
      <c r="R3">
        <v>135807.6923</v>
      </c>
      <c r="S3">
        <v>-21607.692309999999</v>
      </c>
      <c r="T3">
        <v>-1448.6013989999999</v>
      </c>
      <c r="U3">
        <v>134359.09</v>
      </c>
    </row>
    <row r="4" spans="1:21" x14ac:dyDescent="0.35">
      <c r="A4">
        <v>1740</v>
      </c>
      <c r="B4">
        <v>114800</v>
      </c>
      <c r="C4">
        <v>127535.2113</v>
      </c>
      <c r="D4">
        <v>-12735.21127</v>
      </c>
      <c r="H4">
        <v>-7910.211268</v>
      </c>
      <c r="I4">
        <v>119625</v>
      </c>
      <c r="J4">
        <v>-4825</v>
      </c>
      <c r="Q4" s="1">
        <v>5.0199999999999998E-13</v>
      </c>
      <c r="R4">
        <v>119625</v>
      </c>
      <c r="S4">
        <v>-4825</v>
      </c>
      <c r="T4">
        <v>-1448.6013989999999</v>
      </c>
      <c r="U4">
        <v>118176.4</v>
      </c>
    </row>
    <row r="5" spans="1:21" x14ac:dyDescent="0.35">
      <c r="A5">
        <v>1980</v>
      </c>
      <c r="B5">
        <v>94700</v>
      </c>
      <c r="C5">
        <v>127535.2113</v>
      </c>
      <c r="D5">
        <v>-32835.21127</v>
      </c>
      <c r="H5">
        <v>2396.9315900000001</v>
      </c>
      <c r="I5">
        <v>129932.14290000001</v>
      </c>
      <c r="J5">
        <v>-35232.14286</v>
      </c>
      <c r="Q5">
        <v>-24632.14286</v>
      </c>
      <c r="R5">
        <v>105300</v>
      </c>
      <c r="S5">
        <v>-10600</v>
      </c>
      <c r="T5">
        <v>-1448.6013989999999</v>
      </c>
      <c r="U5">
        <v>103851.4</v>
      </c>
    </row>
    <row r="6" spans="1:21" x14ac:dyDescent="0.35">
      <c r="A6">
        <v>2130</v>
      </c>
      <c r="B6">
        <v>119800</v>
      </c>
      <c r="C6">
        <v>127535.2113</v>
      </c>
      <c r="D6">
        <v>-7735.211268</v>
      </c>
      <c r="H6">
        <v>2396.9315900000001</v>
      </c>
      <c r="I6">
        <v>129932.14290000001</v>
      </c>
      <c r="J6">
        <v>-10132.14286</v>
      </c>
      <c r="Q6">
        <v>-3861.0902259999998</v>
      </c>
      <c r="R6">
        <v>126071.0526</v>
      </c>
      <c r="S6">
        <v>-6271.0526319999999</v>
      </c>
      <c r="T6">
        <v>-15204.38596</v>
      </c>
      <c r="U6">
        <v>110866.67</v>
      </c>
    </row>
    <row r="7" spans="1:21" x14ac:dyDescent="0.35">
      <c r="A7">
        <v>1780</v>
      </c>
      <c r="B7">
        <v>114600</v>
      </c>
      <c r="C7">
        <v>127535.2113</v>
      </c>
      <c r="D7">
        <v>-12935.21127</v>
      </c>
      <c r="H7">
        <v>-7910.211268</v>
      </c>
      <c r="I7">
        <v>119625</v>
      </c>
      <c r="J7">
        <v>-5025</v>
      </c>
      <c r="Q7" s="1">
        <v>5.0199999999999998E-13</v>
      </c>
      <c r="R7">
        <v>119625</v>
      </c>
      <c r="S7">
        <v>-5025</v>
      </c>
      <c r="T7">
        <v>-1448.6013989999999</v>
      </c>
      <c r="U7">
        <v>118176.4</v>
      </c>
    </row>
    <row r="8" spans="1:21" x14ac:dyDescent="0.35">
      <c r="A8">
        <v>1830</v>
      </c>
      <c r="B8">
        <v>151600</v>
      </c>
      <c r="C8">
        <v>127535.2113</v>
      </c>
      <c r="D8">
        <v>24064.78873</v>
      </c>
      <c r="H8">
        <v>-7910.211268</v>
      </c>
      <c r="I8">
        <v>119625</v>
      </c>
      <c r="J8">
        <v>31975</v>
      </c>
      <c r="Q8" s="1">
        <v>5.0199999999999998E-13</v>
      </c>
      <c r="R8">
        <v>119625</v>
      </c>
      <c r="S8">
        <v>31975</v>
      </c>
      <c r="T8">
        <v>-1448.6013989999999</v>
      </c>
      <c r="U8">
        <v>118176.4</v>
      </c>
    </row>
    <row r="9" spans="1:21" x14ac:dyDescent="0.35">
      <c r="A9">
        <v>2160</v>
      </c>
      <c r="B9">
        <v>150700</v>
      </c>
      <c r="C9">
        <v>127535.2113</v>
      </c>
      <c r="D9">
        <v>23164.78873</v>
      </c>
      <c r="H9">
        <v>25744.78873</v>
      </c>
      <c r="I9">
        <v>153280</v>
      </c>
      <c r="J9">
        <v>-2580</v>
      </c>
      <c r="Q9">
        <v>-3861.0902259999998</v>
      </c>
      <c r="R9">
        <v>149418.90979999999</v>
      </c>
      <c r="S9">
        <v>1281.090226</v>
      </c>
      <c r="T9">
        <v>-3599.7669169999999</v>
      </c>
      <c r="U9">
        <v>145819.14000000001</v>
      </c>
    </row>
    <row r="10" spans="1:21" x14ac:dyDescent="0.35">
      <c r="A10">
        <v>2110</v>
      </c>
      <c r="B10">
        <v>119200</v>
      </c>
      <c r="C10">
        <v>127535.2113</v>
      </c>
      <c r="D10">
        <v>-8335.2112679999991</v>
      </c>
      <c r="H10">
        <v>2396.9315900000001</v>
      </c>
      <c r="I10">
        <v>129932.14290000001</v>
      </c>
      <c r="J10">
        <v>-10732.14286</v>
      </c>
      <c r="Q10">
        <v>-3861.0902259999998</v>
      </c>
      <c r="R10">
        <v>126071.0526</v>
      </c>
      <c r="S10">
        <v>-6871.0526319999999</v>
      </c>
      <c r="T10">
        <v>-15204.38596</v>
      </c>
      <c r="U10">
        <v>110866.67</v>
      </c>
    </row>
    <row r="11" spans="1:21" x14ac:dyDescent="0.35">
      <c r="A11">
        <v>1730</v>
      </c>
      <c r="B11">
        <v>104000</v>
      </c>
      <c r="C11">
        <v>127535.2113</v>
      </c>
      <c r="D11">
        <v>-23535.21127</v>
      </c>
      <c r="H11">
        <v>-7910.211268</v>
      </c>
      <c r="I11">
        <v>119625</v>
      </c>
      <c r="J11">
        <v>-15625</v>
      </c>
      <c r="Q11" s="1">
        <v>5.0199999999999998E-13</v>
      </c>
      <c r="R11">
        <v>119625</v>
      </c>
      <c r="S11">
        <v>-15625</v>
      </c>
      <c r="T11">
        <v>-1448.6013989999999</v>
      </c>
      <c r="U11">
        <v>118176.4</v>
      </c>
    </row>
    <row r="12" spans="1:21" x14ac:dyDescent="0.35">
      <c r="A12">
        <v>2030</v>
      </c>
      <c r="B12">
        <v>132500</v>
      </c>
      <c r="C12">
        <v>127535.2113</v>
      </c>
      <c r="D12">
        <v>4964.788732</v>
      </c>
      <c r="H12">
        <v>2396.9315900000001</v>
      </c>
      <c r="I12">
        <v>129932.14290000001</v>
      </c>
      <c r="J12">
        <v>2567.8571430000002</v>
      </c>
      <c r="Q12">
        <v>5875.5494509999999</v>
      </c>
      <c r="R12">
        <v>135807.6923</v>
      </c>
      <c r="S12">
        <v>-3307.6923080000001</v>
      </c>
      <c r="T12">
        <v>-1448.6013989999999</v>
      </c>
      <c r="U12">
        <v>134359.09</v>
      </c>
    </row>
    <row r="13" spans="1:21" x14ac:dyDescent="0.35">
      <c r="A13">
        <v>1870</v>
      </c>
      <c r="B13">
        <v>123000</v>
      </c>
      <c r="C13">
        <v>127535.2113</v>
      </c>
      <c r="D13">
        <v>-4535.211268</v>
      </c>
      <c r="H13">
        <v>-7910.211268</v>
      </c>
      <c r="I13">
        <v>119625</v>
      </c>
      <c r="J13">
        <v>3375</v>
      </c>
      <c r="Q13" s="1">
        <v>5.0199999999999998E-13</v>
      </c>
      <c r="R13">
        <v>119625</v>
      </c>
      <c r="S13">
        <v>3375</v>
      </c>
      <c r="T13">
        <v>-1448.6013989999999</v>
      </c>
      <c r="U13">
        <v>118176.4</v>
      </c>
    </row>
    <row r="14" spans="1:21" x14ac:dyDescent="0.35">
      <c r="A14">
        <v>1910</v>
      </c>
      <c r="B14">
        <v>102600</v>
      </c>
      <c r="C14">
        <v>127535.2113</v>
      </c>
      <c r="D14">
        <v>-24935.21127</v>
      </c>
      <c r="H14">
        <v>-7910.211268</v>
      </c>
      <c r="I14">
        <v>119625</v>
      </c>
      <c r="J14">
        <v>-17025</v>
      </c>
      <c r="Q14" s="1">
        <v>5.0199999999999998E-13</v>
      </c>
      <c r="R14">
        <v>119625</v>
      </c>
      <c r="S14">
        <v>-17025</v>
      </c>
      <c r="T14">
        <v>-1448.6013989999999</v>
      </c>
      <c r="U14">
        <v>118176.4</v>
      </c>
    </row>
    <row r="15" spans="1:21" x14ac:dyDescent="0.35">
      <c r="A15">
        <v>2150</v>
      </c>
      <c r="B15">
        <v>126300</v>
      </c>
      <c r="C15">
        <v>127535.2113</v>
      </c>
      <c r="D15">
        <v>-1235.211268</v>
      </c>
      <c r="H15">
        <v>2396.9315900000001</v>
      </c>
      <c r="I15">
        <v>129932.14290000001</v>
      </c>
      <c r="J15">
        <v>-3632.1428569999998</v>
      </c>
      <c r="Q15">
        <v>-3861.0902259999998</v>
      </c>
      <c r="R15">
        <v>126071.0526</v>
      </c>
      <c r="S15">
        <v>228.94736839999999</v>
      </c>
      <c r="T15">
        <v>-3599.7669169999999</v>
      </c>
      <c r="U15">
        <v>122471.29</v>
      </c>
    </row>
    <row r="16" spans="1:21" x14ac:dyDescent="0.35">
      <c r="A16">
        <v>2590</v>
      </c>
      <c r="B16">
        <v>176800</v>
      </c>
      <c r="C16">
        <v>127535.2113</v>
      </c>
      <c r="D16">
        <v>49264.78873</v>
      </c>
      <c r="H16">
        <v>49264.78873</v>
      </c>
      <c r="I16">
        <v>176800</v>
      </c>
      <c r="J16">
        <v>0</v>
      </c>
      <c r="Q16">
        <v>-3861.0902259999998</v>
      </c>
      <c r="R16">
        <v>172938.90979999999</v>
      </c>
      <c r="S16">
        <v>3861.0902259999998</v>
      </c>
      <c r="T16">
        <v>6046.0902260000003</v>
      </c>
      <c r="U16">
        <v>178985</v>
      </c>
    </row>
    <row r="17" spans="1:21" x14ac:dyDescent="0.35">
      <c r="A17">
        <v>1780</v>
      </c>
      <c r="B17">
        <v>145800</v>
      </c>
      <c r="C17">
        <v>127535.2113</v>
      </c>
      <c r="D17">
        <v>18264.78873</v>
      </c>
      <c r="H17">
        <v>-7910.211268</v>
      </c>
      <c r="I17">
        <v>119625</v>
      </c>
      <c r="J17">
        <v>26175</v>
      </c>
      <c r="Q17" s="1">
        <v>5.0199999999999998E-13</v>
      </c>
      <c r="R17">
        <v>119625</v>
      </c>
      <c r="S17">
        <v>26175</v>
      </c>
      <c r="T17">
        <v>-1448.6013989999999</v>
      </c>
      <c r="U17">
        <v>118176.4</v>
      </c>
    </row>
    <row r="18" spans="1:21" x14ac:dyDescent="0.35">
      <c r="A18">
        <v>2190</v>
      </c>
      <c r="B18">
        <v>147100</v>
      </c>
      <c r="C18">
        <v>127535.2113</v>
      </c>
      <c r="D18">
        <v>19564.78873</v>
      </c>
      <c r="H18">
        <v>25744.78873</v>
      </c>
      <c r="I18">
        <v>153280</v>
      </c>
      <c r="J18">
        <v>-6180</v>
      </c>
      <c r="Q18">
        <v>-3861.0902259999998</v>
      </c>
      <c r="R18">
        <v>149418.90979999999</v>
      </c>
      <c r="S18">
        <v>-2318.9097740000002</v>
      </c>
      <c r="T18">
        <v>-3599.7669169999999</v>
      </c>
      <c r="U18">
        <v>145819.14000000001</v>
      </c>
    </row>
    <row r="19" spans="1:21" x14ac:dyDescent="0.35">
      <c r="A19">
        <v>1990</v>
      </c>
      <c r="B19">
        <v>83600</v>
      </c>
      <c r="C19">
        <v>127535.2113</v>
      </c>
      <c r="D19">
        <v>-43935.21127</v>
      </c>
      <c r="H19">
        <v>2396.9315900000001</v>
      </c>
      <c r="I19">
        <v>129932.14290000001</v>
      </c>
      <c r="J19">
        <v>-46332.14286</v>
      </c>
      <c r="Q19">
        <v>-23598.809519999999</v>
      </c>
      <c r="R19">
        <v>106333.3333</v>
      </c>
      <c r="S19">
        <v>-22733.333330000001</v>
      </c>
      <c r="T19">
        <v>-1448.6013989999999</v>
      </c>
      <c r="U19">
        <v>104884.73</v>
      </c>
    </row>
    <row r="20" spans="1:21" x14ac:dyDescent="0.35">
      <c r="A20">
        <v>1700</v>
      </c>
      <c r="B20">
        <v>111400</v>
      </c>
      <c r="C20">
        <v>127535.2113</v>
      </c>
      <c r="D20">
        <v>-16135.21127</v>
      </c>
      <c r="H20">
        <v>-33078.06841</v>
      </c>
      <c r="I20">
        <v>94457.142860000007</v>
      </c>
      <c r="J20">
        <v>16942.85714</v>
      </c>
      <c r="Q20" s="1">
        <v>5.0199999999999998E-13</v>
      </c>
      <c r="R20">
        <v>94457.142860000007</v>
      </c>
      <c r="S20">
        <v>16942.85714</v>
      </c>
      <c r="T20">
        <v>-1448.6013989999999</v>
      </c>
      <c r="U20">
        <v>93008.54</v>
      </c>
    </row>
    <row r="21" spans="1:21" x14ac:dyDescent="0.35">
      <c r="A21">
        <v>1920</v>
      </c>
      <c r="B21">
        <v>167200</v>
      </c>
      <c r="C21">
        <v>127535.2113</v>
      </c>
      <c r="D21">
        <v>39664.78873</v>
      </c>
      <c r="H21">
        <v>2396.9315900000001</v>
      </c>
      <c r="I21">
        <v>129932.14290000001</v>
      </c>
      <c r="J21">
        <v>37267.85714</v>
      </c>
      <c r="Q21">
        <v>14567.85714</v>
      </c>
      <c r="R21">
        <v>144500</v>
      </c>
      <c r="S21">
        <v>22700</v>
      </c>
      <c r="T21">
        <v>-1448.6013989999999</v>
      </c>
      <c r="U21">
        <v>143051.4</v>
      </c>
    </row>
    <row r="22" spans="1:21" x14ac:dyDescent="0.35">
      <c r="A22">
        <v>1790</v>
      </c>
      <c r="B22">
        <v>116200</v>
      </c>
      <c r="C22">
        <v>127535.2113</v>
      </c>
      <c r="D22">
        <v>-11335.21127</v>
      </c>
      <c r="H22">
        <v>-7910.211268</v>
      </c>
      <c r="I22">
        <v>119625</v>
      </c>
      <c r="J22">
        <v>-3425</v>
      </c>
      <c r="Q22" s="1">
        <v>5.0199999999999998E-13</v>
      </c>
      <c r="R22">
        <v>119625</v>
      </c>
      <c r="S22">
        <v>-3425</v>
      </c>
      <c r="T22">
        <v>-1448.6013989999999</v>
      </c>
      <c r="U22">
        <v>118176.4</v>
      </c>
    </row>
    <row r="23" spans="1:21" x14ac:dyDescent="0.35">
      <c r="A23">
        <v>2000</v>
      </c>
      <c r="B23">
        <v>113800</v>
      </c>
      <c r="C23">
        <v>127535.2113</v>
      </c>
      <c r="D23">
        <v>-13735.21127</v>
      </c>
      <c r="H23">
        <v>2396.9315900000001</v>
      </c>
      <c r="I23">
        <v>129932.14290000001</v>
      </c>
      <c r="J23">
        <v>-16132.14286</v>
      </c>
      <c r="Q23">
        <v>5875.5494509999999</v>
      </c>
      <c r="R23">
        <v>135807.6923</v>
      </c>
      <c r="S23">
        <v>-22007.692309999999</v>
      </c>
      <c r="T23">
        <v>-1448.6013989999999</v>
      </c>
      <c r="U23">
        <v>134359.09</v>
      </c>
    </row>
    <row r="24" spans="1:21" x14ac:dyDescent="0.35">
      <c r="A24">
        <v>1690</v>
      </c>
      <c r="B24">
        <v>91700</v>
      </c>
      <c r="C24">
        <v>127535.2113</v>
      </c>
      <c r="D24">
        <v>-35835.21127</v>
      </c>
      <c r="H24">
        <v>-33078.06841</v>
      </c>
      <c r="I24">
        <v>94457.142860000007</v>
      </c>
      <c r="J24">
        <v>-2757.1428569999998</v>
      </c>
      <c r="Q24" s="1">
        <v>5.0199999999999998E-13</v>
      </c>
      <c r="R24">
        <v>94457.142860000007</v>
      </c>
      <c r="S24">
        <v>-2757.1428569999998</v>
      </c>
      <c r="T24">
        <v>-1448.6013989999999</v>
      </c>
      <c r="U24">
        <v>93008.54</v>
      </c>
    </row>
    <row r="25" spans="1:21" x14ac:dyDescent="0.35">
      <c r="A25">
        <v>1820</v>
      </c>
      <c r="B25">
        <v>106100</v>
      </c>
      <c r="C25">
        <v>127535.2113</v>
      </c>
      <c r="D25">
        <v>-21435.21127</v>
      </c>
      <c r="H25">
        <v>-7910.211268</v>
      </c>
      <c r="I25">
        <v>119625</v>
      </c>
      <c r="J25">
        <v>-13525</v>
      </c>
      <c r="Q25" s="1">
        <v>5.0199999999999998E-13</v>
      </c>
      <c r="R25">
        <v>119625</v>
      </c>
      <c r="S25">
        <v>-13525</v>
      </c>
      <c r="T25">
        <v>-1448.6013989999999</v>
      </c>
      <c r="U25">
        <v>118176.4</v>
      </c>
    </row>
    <row r="26" spans="1:21" x14ac:dyDescent="0.35">
      <c r="A26">
        <v>2210</v>
      </c>
      <c r="B26">
        <v>156400</v>
      </c>
      <c r="C26">
        <v>127535.2113</v>
      </c>
      <c r="D26">
        <v>28864.78873</v>
      </c>
      <c r="H26">
        <v>25744.78873</v>
      </c>
      <c r="I26">
        <v>153280</v>
      </c>
      <c r="J26">
        <v>3120</v>
      </c>
      <c r="Q26">
        <v>-3861.0902259999998</v>
      </c>
      <c r="R26">
        <v>149418.90979999999</v>
      </c>
      <c r="S26">
        <v>6981.0902260000003</v>
      </c>
      <c r="T26">
        <v>-8118.9097739999997</v>
      </c>
      <c r="U26">
        <v>141300</v>
      </c>
    </row>
    <row r="27" spans="1:21" x14ac:dyDescent="0.35">
      <c r="A27">
        <v>2290</v>
      </c>
      <c r="B27">
        <v>149300</v>
      </c>
      <c r="C27">
        <v>127535.2113</v>
      </c>
      <c r="D27">
        <v>21764.78873</v>
      </c>
      <c r="H27">
        <v>17764.78873</v>
      </c>
      <c r="I27">
        <v>145300</v>
      </c>
      <c r="J27">
        <v>4000</v>
      </c>
      <c r="Q27">
        <v>-3861.0902259999998</v>
      </c>
      <c r="R27">
        <v>141438.90979999999</v>
      </c>
      <c r="S27">
        <v>7861.0902260000003</v>
      </c>
      <c r="T27">
        <v>6046.0902260000003</v>
      </c>
      <c r="U27">
        <v>147485</v>
      </c>
    </row>
    <row r="28" spans="1:21" x14ac:dyDescent="0.35">
      <c r="A28">
        <v>2000</v>
      </c>
      <c r="B28">
        <v>137000</v>
      </c>
      <c r="C28">
        <v>127535.2113</v>
      </c>
      <c r="D28">
        <v>9464.7887320000009</v>
      </c>
      <c r="H28">
        <v>2396.9315900000001</v>
      </c>
      <c r="I28">
        <v>129932.14290000001</v>
      </c>
      <c r="J28">
        <v>7067.8571430000002</v>
      </c>
      <c r="Q28">
        <v>5875.5494509999999</v>
      </c>
      <c r="R28">
        <v>135807.6923</v>
      </c>
      <c r="S28">
        <v>1192.3076920000001</v>
      </c>
      <c r="T28">
        <v>-1448.6013989999999</v>
      </c>
      <c r="U28">
        <v>134359.09</v>
      </c>
    </row>
    <row r="29" spans="1:21" x14ac:dyDescent="0.35">
      <c r="A29">
        <v>1700</v>
      </c>
      <c r="B29">
        <v>99300</v>
      </c>
      <c r="C29">
        <v>127535.2113</v>
      </c>
      <c r="D29">
        <v>-28235.21127</v>
      </c>
      <c r="H29">
        <v>-33078.06841</v>
      </c>
      <c r="I29">
        <v>94457.142860000007</v>
      </c>
      <c r="J29">
        <v>4842.8571430000002</v>
      </c>
      <c r="Q29" s="1">
        <v>5.0199999999999998E-13</v>
      </c>
      <c r="R29">
        <v>94457.142860000007</v>
      </c>
      <c r="S29">
        <v>4842.8571430000002</v>
      </c>
      <c r="T29">
        <v>-1448.6013989999999</v>
      </c>
      <c r="U29">
        <v>93008.54</v>
      </c>
    </row>
    <row r="30" spans="1:21" x14ac:dyDescent="0.35">
      <c r="A30">
        <v>1600</v>
      </c>
      <c r="B30">
        <v>69100</v>
      </c>
      <c r="C30">
        <v>127535.2113</v>
      </c>
      <c r="D30">
        <v>-58435.21127</v>
      </c>
      <c r="H30">
        <v>-33078.06841</v>
      </c>
      <c r="I30">
        <v>94457.142860000007</v>
      </c>
      <c r="J30">
        <v>-25357.14286</v>
      </c>
      <c r="Q30" s="1">
        <v>5.0199999999999998E-13</v>
      </c>
      <c r="R30">
        <v>94457.142860000007</v>
      </c>
      <c r="S30">
        <v>-25357.14286</v>
      </c>
      <c r="T30">
        <v>-1448.6013989999999</v>
      </c>
      <c r="U30">
        <v>93008.54</v>
      </c>
    </row>
    <row r="31" spans="1:21" x14ac:dyDescent="0.35">
      <c r="A31">
        <v>2040</v>
      </c>
      <c r="B31">
        <v>188000</v>
      </c>
      <c r="C31">
        <v>127535.2113</v>
      </c>
      <c r="D31">
        <v>60464.78873</v>
      </c>
      <c r="H31">
        <v>2396.9315900000001</v>
      </c>
      <c r="I31">
        <v>129932.14290000001</v>
      </c>
      <c r="J31">
        <v>58067.85714</v>
      </c>
      <c r="Q31">
        <v>5875.5494509999999</v>
      </c>
      <c r="R31">
        <v>135807.6923</v>
      </c>
      <c r="S31">
        <v>52192.307690000001</v>
      </c>
      <c r="T31">
        <v>7967.3076920000003</v>
      </c>
      <c r="U31">
        <v>143775</v>
      </c>
    </row>
    <row r="32" spans="1:21" x14ac:dyDescent="0.35">
      <c r="A32">
        <v>2250</v>
      </c>
      <c r="B32">
        <v>182000</v>
      </c>
      <c r="C32">
        <v>127535.2113</v>
      </c>
      <c r="D32">
        <v>54464.78873</v>
      </c>
      <c r="H32">
        <v>25744.78873</v>
      </c>
      <c r="I32">
        <v>153280</v>
      </c>
      <c r="J32">
        <v>28720</v>
      </c>
      <c r="Q32">
        <v>-3861.0902259999998</v>
      </c>
      <c r="R32">
        <v>149418.90979999999</v>
      </c>
      <c r="S32">
        <v>32581.090230000002</v>
      </c>
      <c r="T32">
        <v>6046.0902260000003</v>
      </c>
      <c r="U32">
        <v>155465</v>
      </c>
    </row>
    <row r="33" spans="1:21" x14ac:dyDescent="0.35">
      <c r="A33">
        <v>1930</v>
      </c>
      <c r="B33">
        <v>112300</v>
      </c>
      <c r="C33">
        <v>127535.2113</v>
      </c>
      <c r="D33">
        <v>-15235.21127</v>
      </c>
      <c r="H33">
        <v>2396.9315900000001</v>
      </c>
      <c r="I33">
        <v>129932.14290000001</v>
      </c>
      <c r="J33">
        <v>-17632.14286</v>
      </c>
      <c r="Q33">
        <v>14567.85714</v>
      </c>
      <c r="R33">
        <v>144500</v>
      </c>
      <c r="S33">
        <v>-32200</v>
      </c>
      <c r="T33">
        <v>-1448.6013989999999</v>
      </c>
      <c r="U33">
        <v>143051.4</v>
      </c>
    </row>
    <row r="34" spans="1:21" x14ac:dyDescent="0.35">
      <c r="A34">
        <v>2250</v>
      </c>
      <c r="B34">
        <v>135000</v>
      </c>
      <c r="C34">
        <v>127535.2113</v>
      </c>
      <c r="D34">
        <v>7464.788732</v>
      </c>
      <c r="H34">
        <v>25744.78873</v>
      </c>
      <c r="I34">
        <v>153280</v>
      </c>
      <c r="J34">
        <v>-18280</v>
      </c>
      <c r="Q34">
        <v>-3861.0902259999998</v>
      </c>
      <c r="R34">
        <v>149418.90979999999</v>
      </c>
      <c r="S34">
        <v>-14418.90977</v>
      </c>
      <c r="T34">
        <v>6046.0902260000003</v>
      </c>
      <c r="U34">
        <v>155465</v>
      </c>
    </row>
    <row r="35" spans="1:21" x14ac:dyDescent="0.35">
      <c r="A35">
        <v>2280</v>
      </c>
      <c r="B35">
        <v>139600</v>
      </c>
      <c r="C35">
        <v>127535.2113</v>
      </c>
      <c r="D35">
        <v>12064.78873</v>
      </c>
      <c r="H35">
        <v>17764.78873</v>
      </c>
      <c r="I35">
        <v>145300</v>
      </c>
      <c r="J35">
        <v>-5700</v>
      </c>
      <c r="Q35">
        <v>-3861.0902259999998</v>
      </c>
      <c r="R35">
        <v>141438.90979999999</v>
      </c>
      <c r="S35">
        <v>-1838.909774</v>
      </c>
      <c r="T35">
        <v>6046.0902260000003</v>
      </c>
      <c r="U35">
        <v>147485</v>
      </c>
    </row>
    <row r="36" spans="1:21" x14ac:dyDescent="0.35">
      <c r="A36">
        <v>2000</v>
      </c>
      <c r="B36">
        <v>117800</v>
      </c>
      <c r="C36">
        <v>127535.2113</v>
      </c>
      <c r="D36">
        <v>-9735.2112679999991</v>
      </c>
      <c r="H36">
        <v>2396.9315900000001</v>
      </c>
      <c r="I36">
        <v>129932.14290000001</v>
      </c>
      <c r="J36">
        <v>-12132.14286</v>
      </c>
      <c r="Q36">
        <v>5875.5494509999999</v>
      </c>
      <c r="R36">
        <v>135807.6923</v>
      </c>
      <c r="S36">
        <v>-18007.692309999999</v>
      </c>
      <c r="T36">
        <v>-1448.6013989999999</v>
      </c>
      <c r="U36">
        <v>134359.09</v>
      </c>
    </row>
    <row r="37" spans="1:21" x14ac:dyDescent="0.35">
      <c r="A37">
        <v>2080</v>
      </c>
      <c r="B37">
        <v>117100</v>
      </c>
      <c r="C37">
        <v>127535.2113</v>
      </c>
      <c r="D37">
        <v>-10435.21127</v>
      </c>
      <c r="H37">
        <v>2396.9315900000001</v>
      </c>
      <c r="I37">
        <v>129932.14290000001</v>
      </c>
      <c r="J37">
        <v>-12832.14286</v>
      </c>
      <c r="Q37">
        <v>5875.5494509999999</v>
      </c>
      <c r="R37">
        <v>135807.6923</v>
      </c>
      <c r="S37">
        <v>-18707.692309999999</v>
      </c>
      <c r="T37">
        <v>7967.3076920000003</v>
      </c>
      <c r="U37">
        <v>143775</v>
      </c>
    </row>
    <row r="38" spans="1:21" x14ac:dyDescent="0.35">
      <c r="A38">
        <v>1880</v>
      </c>
      <c r="B38">
        <v>117500</v>
      </c>
      <c r="C38">
        <v>127535.2113</v>
      </c>
      <c r="D38">
        <v>-10035.21127</v>
      </c>
      <c r="H38">
        <v>-7910.211268</v>
      </c>
      <c r="I38">
        <v>119625</v>
      </c>
      <c r="J38">
        <v>-2125</v>
      </c>
      <c r="Q38" s="1">
        <v>5.0199999999999998E-13</v>
      </c>
      <c r="R38">
        <v>119625</v>
      </c>
      <c r="S38">
        <v>-2125</v>
      </c>
      <c r="T38">
        <v>-1448.6013989999999</v>
      </c>
      <c r="U38">
        <v>118176.4</v>
      </c>
    </row>
    <row r="39" spans="1:21" x14ac:dyDescent="0.35">
      <c r="A39">
        <v>2420</v>
      </c>
      <c r="B39">
        <v>147000</v>
      </c>
      <c r="C39">
        <v>127535.2113</v>
      </c>
      <c r="D39">
        <v>19464.78873</v>
      </c>
      <c r="H39">
        <v>17764.78873</v>
      </c>
      <c r="I39">
        <v>145300</v>
      </c>
      <c r="J39">
        <v>1700</v>
      </c>
      <c r="Q39">
        <v>-3861.0902259999998</v>
      </c>
      <c r="R39">
        <v>141438.90979999999</v>
      </c>
      <c r="S39">
        <v>5561.0902260000003</v>
      </c>
      <c r="T39">
        <v>6046.0902260000003</v>
      </c>
      <c r="U39">
        <v>147485</v>
      </c>
    </row>
    <row r="40" spans="1:21" x14ac:dyDescent="0.35">
      <c r="A40">
        <v>1720</v>
      </c>
      <c r="B40">
        <v>131300</v>
      </c>
      <c r="C40">
        <v>127535.2113</v>
      </c>
      <c r="D40">
        <v>3764.788732</v>
      </c>
      <c r="H40">
        <v>-7910.211268</v>
      </c>
      <c r="I40">
        <v>119625</v>
      </c>
      <c r="J40">
        <v>11675</v>
      </c>
      <c r="Q40" s="1">
        <v>5.0199999999999998E-13</v>
      </c>
      <c r="R40">
        <v>119625</v>
      </c>
      <c r="S40">
        <v>11675</v>
      </c>
      <c r="T40">
        <v>-1448.6013989999999</v>
      </c>
      <c r="U40">
        <v>118176.4</v>
      </c>
    </row>
    <row r="41" spans="1:21" x14ac:dyDescent="0.35">
      <c r="A41">
        <v>1740</v>
      </c>
      <c r="B41">
        <v>108200</v>
      </c>
      <c r="C41">
        <v>127535.2113</v>
      </c>
      <c r="D41">
        <v>-19335.21127</v>
      </c>
      <c r="H41">
        <v>-7910.211268</v>
      </c>
      <c r="I41">
        <v>119625</v>
      </c>
      <c r="J41">
        <v>-11425</v>
      </c>
      <c r="Q41" s="1">
        <v>5.0199999999999998E-13</v>
      </c>
      <c r="R41">
        <v>119625</v>
      </c>
      <c r="S41">
        <v>-11425</v>
      </c>
      <c r="T41">
        <v>-1448.6013989999999</v>
      </c>
      <c r="U41">
        <v>118176.4</v>
      </c>
    </row>
    <row r="42" spans="1:21" x14ac:dyDescent="0.35">
      <c r="A42">
        <v>1560</v>
      </c>
      <c r="B42">
        <v>106600</v>
      </c>
      <c r="C42">
        <v>127535.2113</v>
      </c>
      <c r="D42">
        <v>-20935.21127</v>
      </c>
      <c r="H42">
        <v>-18685.21127</v>
      </c>
      <c r="I42">
        <v>108850</v>
      </c>
      <c r="J42">
        <v>-2250</v>
      </c>
      <c r="Q42" s="1">
        <v>5.0199999999999998E-13</v>
      </c>
      <c r="R42">
        <v>108850</v>
      </c>
      <c r="S42">
        <v>-2250</v>
      </c>
      <c r="T42">
        <v>-1448.6013989999999</v>
      </c>
      <c r="U42">
        <v>107401.4</v>
      </c>
    </row>
    <row r="43" spans="1:21" x14ac:dyDescent="0.35">
      <c r="A43">
        <v>1840</v>
      </c>
      <c r="B43">
        <v>133600</v>
      </c>
      <c r="C43">
        <v>127535.2113</v>
      </c>
      <c r="D43">
        <v>6064.788732</v>
      </c>
      <c r="H43">
        <v>-7910.211268</v>
      </c>
      <c r="I43">
        <v>119625</v>
      </c>
      <c r="J43">
        <v>13975</v>
      </c>
      <c r="Q43" s="1">
        <v>5.0199999999999998E-13</v>
      </c>
      <c r="R43">
        <v>119625</v>
      </c>
      <c r="S43">
        <v>13975</v>
      </c>
      <c r="T43">
        <v>-1448.6013989999999</v>
      </c>
      <c r="U43">
        <v>118176.4</v>
      </c>
    </row>
    <row r="44" spans="1:21" x14ac:dyDescent="0.35">
      <c r="A44">
        <v>1990</v>
      </c>
      <c r="B44">
        <v>105600</v>
      </c>
      <c r="C44">
        <v>127535.2113</v>
      </c>
      <c r="D44">
        <v>-21935.21127</v>
      </c>
      <c r="H44">
        <v>2396.9315900000001</v>
      </c>
      <c r="I44">
        <v>129932.14290000001</v>
      </c>
      <c r="J44">
        <v>-24332.14286</v>
      </c>
      <c r="Q44">
        <v>-23598.809519999999</v>
      </c>
      <c r="R44">
        <v>106333.3333</v>
      </c>
      <c r="S44">
        <v>-733.33333330000005</v>
      </c>
      <c r="T44">
        <v>-1448.6013989999999</v>
      </c>
      <c r="U44">
        <v>104884.73</v>
      </c>
    </row>
    <row r="45" spans="1:21" x14ac:dyDescent="0.35">
      <c r="A45">
        <v>1920</v>
      </c>
      <c r="B45">
        <v>154000</v>
      </c>
      <c r="C45">
        <v>127535.2113</v>
      </c>
      <c r="D45">
        <v>26464.78873</v>
      </c>
      <c r="H45">
        <v>2396.9315900000001</v>
      </c>
      <c r="I45">
        <v>129932.14290000001</v>
      </c>
      <c r="J45">
        <v>24067.85714</v>
      </c>
      <c r="Q45">
        <v>14567.85714</v>
      </c>
      <c r="R45">
        <v>144500</v>
      </c>
      <c r="S45">
        <v>9500</v>
      </c>
      <c r="T45">
        <v>-1448.6013989999999</v>
      </c>
      <c r="U45">
        <v>143051.4</v>
      </c>
    </row>
    <row r="46" spans="1:21" x14ac:dyDescent="0.35">
      <c r="A46">
        <v>1940</v>
      </c>
      <c r="B46">
        <v>166500</v>
      </c>
      <c r="C46">
        <v>127535.2113</v>
      </c>
      <c r="D46">
        <v>38964.78873</v>
      </c>
      <c r="H46">
        <v>2396.9315900000001</v>
      </c>
      <c r="I46">
        <v>129932.14290000001</v>
      </c>
      <c r="J46">
        <v>36567.85714</v>
      </c>
      <c r="Q46">
        <v>36567.85714</v>
      </c>
      <c r="R46">
        <v>166500</v>
      </c>
      <c r="S46">
        <v>0</v>
      </c>
      <c r="T46">
        <v>-1448.6013989999999</v>
      </c>
      <c r="U46">
        <v>165051.4</v>
      </c>
    </row>
    <row r="47" spans="1:21" x14ac:dyDescent="0.35">
      <c r="A47">
        <v>1810</v>
      </c>
      <c r="B47">
        <v>103200</v>
      </c>
      <c r="C47">
        <v>127535.2113</v>
      </c>
      <c r="D47">
        <v>-24335.21127</v>
      </c>
      <c r="H47">
        <v>-7910.211268</v>
      </c>
      <c r="I47">
        <v>119625</v>
      </c>
      <c r="J47">
        <v>-16425</v>
      </c>
      <c r="Q47" s="1">
        <v>5.0199999999999998E-13</v>
      </c>
      <c r="R47">
        <v>119625</v>
      </c>
      <c r="S47">
        <v>-16425</v>
      </c>
      <c r="T47">
        <v>-1448.6013989999999</v>
      </c>
      <c r="U47">
        <v>118176.4</v>
      </c>
    </row>
    <row r="48" spans="1:21" x14ac:dyDescent="0.35">
      <c r="A48">
        <v>1990</v>
      </c>
      <c r="B48">
        <v>129800</v>
      </c>
      <c r="C48">
        <v>127535.2113</v>
      </c>
      <c r="D48">
        <v>2264.788732</v>
      </c>
      <c r="H48">
        <v>2396.9315900000001</v>
      </c>
      <c r="I48">
        <v>129932.14290000001</v>
      </c>
      <c r="J48">
        <v>-132.14285709999999</v>
      </c>
      <c r="Q48">
        <v>-23598.809519999999</v>
      </c>
      <c r="R48">
        <v>106333.3333</v>
      </c>
      <c r="S48">
        <v>23466.666669999999</v>
      </c>
      <c r="T48">
        <v>-1448.6013989999999</v>
      </c>
      <c r="U48">
        <v>104884.73</v>
      </c>
    </row>
    <row r="49" spans="1:21" x14ac:dyDescent="0.35">
      <c r="A49">
        <v>2050</v>
      </c>
      <c r="B49">
        <v>90300</v>
      </c>
      <c r="C49">
        <v>127535.2113</v>
      </c>
      <c r="D49">
        <v>-37235.21127</v>
      </c>
      <c r="H49">
        <v>2396.9315900000001</v>
      </c>
      <c r="I49">
        <v>129932.14290000001</v>
      </c>
      <c r="J49">
        <v>-39632.14286</v>
      </c>
      <c r="Q49">
        <v>5875.5494509999999</v>
      </c>
      <c r="R49">
        <v>135807.6923</v>
      </c>
      <c r="S49">
        <v>-45507.692309999999</v>
      </c>
      <c r="T49">
        <v>7967.3076920000003</v>
      </c>
      <c r="U49">
        <v>143775</v>
      </c>
    </row>
    <row r="50" spans="1:21" x14ac:dyDescent="0.35">
      <c r="A50">
        <v>1980</v>
      </c>
      <c r="B50">
        <v>115900</v>
      </c>
      <c r="C50">
        <v>127535.2113</v>
      </c>
      <c r="D50">
        <v>-11635.21127</v>
      </c>
      <c r="H50">
        <v>2396.9315900000001</v>
      </c>
      <c r="I50">
        <v>129932.14290000001</v>
      </c>
      <c r="J50">
        <v>-14032.14286</v>
      </c>
      <c r="Q50">
        <v>-24632.14286</v>
      </c>
      <c r="R50">
        <v>105300</v>
      </c>
      <c r="S50">
        <v>10600</v>
      </c>
      <c r="T50">
        <v>-1448.6013989999999</v>
      </c>
      <c r="U50">
        <v>103851.4</v>
      </c>
    </row>
    <row r="51" spans="1:21" x14ac:dyDescent="0.35">
      <c r="A51">
        <v>1700</v>
      </c>
      <c r="B51">
        <v>107500</v>
      </c>
      <c r="C51">
        <v>127535.2113</v>
      </c>
      <c r="D51">
        <v>-20035.21127</v>
      </c>
      <c r="H51">
        <v>-33078.06841</v>
      </c>
      <c r="I51">
        <v>94457.142860000007</v>
      </c>
      <c r="J51">
        <v>13042.85714</v>
      </c>
      <c r="Q51" s="1">
        <v>5.0199999999999998E-13</v>
      </c>
      <c r="R51">
        <v>94457.142860000007</v>
      </c>
      <c r="S51">
        <v>13042.85714</v>
      </c>
      <c r="T51">
        <v>-1448.6013989999999</v>
      </c>
      <c r="U51">
        <v>93008.54</v>
      </c>
    </row>
    <row r="52" spans="1:21" x14ac:dyDescent="0.35">
      <c r="A52">
        <v>2100</v>
      </c>
      <c r="B52">
        <v>151100</v>
      </c>
      <c r="C52">
        <v>127535.2113</v>
      </c>
      <c r="D52">
        <v>23564.78873</v>
      </c>
      <c r="H52">
        <v>2396.9315900000001</v>
      </c>
      <c r="I52">
        <v>129932.14290000001</v>
      </c>
      <c r="J52">
        <v>21167.85714</v>
      </c>
      <c r="Q52">
        <v>5875.5494509999999</v>
      </c>
      <c r="R52">
        <v>135807.6923</v>
      </c>
      <c r="S52">
        <v>15292.30769</v>
      </c>
      <c r="T52">
        <v>7967.3076920000003</v>
      </c>
      <c r="U52">
        <v>143775</v>
      </c>
    </row>
    <row r="53" spans="1:21" x14ac:dyDescent="0.35">
      <c r="A53">
        <v>1860</v>
      </c>
      <c r="B53">
        <v>91100</v>
      </c>
      <c r="C53">
        <v>127535.2113</v>
      </c>
      <c r="D53">
        <v>-36435.21127</v>
      </c>
      <c r="H53">
        <v>-7910.211268</v>
      </c>
      <c r="I53">
        <v>119625</v>
      </c>
      <c r="J53">
        <v>-28525</v>
      </c>
      <c r="Q53" s="1">
        <v>5.0199999999999998E-13</v>
      </c>
      <c r="R53">
        <v>119625</v>
      </c>
      <c r="S53">
        <v>-28525</v>
      </c>
      <c r="T53">
        <v>-1448.6013989999999</v>
      </c>
      <c r="U53">
        <v>118176.4</v>
      </c>
    </row>
    <row r="54" spans="1:21" x14ac:dyDescent="0.35">
      <c r="A54">
        <v>2150</v>
      </c>
      <c r="B54">
        <v>117400</v>
      </c>
      <c r="C54">
        <v>127535.2113</v>
      </c>
      <c r="D54">
        <v>-10135.21127</v>
      </c>
      <c r="H54">
        <v>2396.9315900000001</v>
      </c>
      <c r="I54">
        <v>129932.14290000001</v>
      </c>
      <c r="J54">
        <v>-12532.14286</v>
      </c>
      <c r="Q54">
        <v>-3861.0902259999998</v>
      </c>
      <c r="R54">
        <v>126071.0526</v>
      </c>
      <c r="S54">
        <v>-8671.0526320000008</v>
      </c>
      <c r="T54">
        <v>-3599.7669169999999</v>
      </c>
      <c r="U54">
        <v>122471.29</v>
      </c>
    </row>
    <row r="55" spans="1:21" x14ac:dyDescent="0.35">
      <c r="A55">
        <v>2100</v>
      </c>
      <c r="B55">
        <v>130800</v>
      </c>
      <c r="C55">
        <v>127535.2113</v>
      </c>
      <c r="D55">
        <v>3264.788732</v>
      </c>
      <c r="H55">
        <v>2396.9315900000001</v>
      </c>
      <c r="I55">
        <v>129932.14290000001</v>
      </c>
      <c r="J55">
        <v>867.85714289999999</v>
      </c>
      <c r="Q55">
        <v>5875.5494509999999</v>
      </c>
      <c r="R55">
        <v>135807.6923</v>
      </c>
      <c r="S55">
        <v>-5007.6923079999997</v>
      </c>
      <c r="T55">
        <v>7967.3076920000003</v>
      </c>
      <c r="U55">
        <v>143775</v>
      </c>
    </row>
    <row r="56" spans="1:21" x14ac:dyDescent="0.35">
      <c r="A56">
        <v>1650</v>
      </c>
      <c r="B56">
        <v>81300</v>
      </c>
      <c r="C56">
        <v>127535.2113</v>
      </c>
      <c r="D56">
        <v>-46235.21127</v>
      </c>
      <c r="H56">
        <v>-33078.06841</v>
      </c>
      <c r="I56">
        <v>94457.142860000007</v>
      </c>
      <c r="J56">
        <v>-13157.14286</v>
      </c>
      <c r="Q56" s="1">
        <v>5.0199999999999998E-13</v>
      </c>
      <c r="R56">
        <v>94457.142860000007</v>
      </c>
      <c r="S56">
        <v>-13157.14286</v>
      </c>
      <c r="T56">
        <v>-1448.6013989999999</v>
      </c>
      <c r="U56">
        <v>93008.54</v>
      </c>
    </row>
    <row r="57" spans="1:21" x14ac:dyDescent="0.35">
      <c r="A57">
        <v>1720</v>
      </c>
      <c r="B57">
        <v>125700</v>
      </c>
      <c r="C57">
        <v>127535.2113</v>
      </c>
      <c r="D57">
        <v>-1835.211268</v>
      </c>
      <c r="H57">
        <v>-7910.211268</v>
      </c>
      <c r="I57">
        <v>119625</v>
      </c>
      <c r="J57">
        <v>6075</v>
      </c>
      <c r="Q57" s="1">
        <v>5.0199999999999998E-13</v>
      </c>
      <c r="R57">
        <v>119625</v>
      </c>
      <c r="S57">
        <v>6075</v>
      </c>
      <c r="T57">
        <v>-1448.6013989999999</v>
      </c>
      <c r="U57">
        <v>118176.4</v>
      </c>
    </row>
    <row r="58" spans="1:21" x14ac:dyDescent="0.35">
      <c r="A58">
        <v>2190</v>
      </c>
      <c r="B58">
        <v>140900</v>
      </c>
      <c r="C58">
        <v>127535.2113</v>
      </c>
      <c r="D58">
        <v>13364.78873</v>
      </c>
      <c r="H58">
        <v>25744.78873</v>
      </c>
      <c r="I58">
        <v>153280</v>
      </c>
      <c r="J58">
        <v>-12380</v>
      </c>
      <c r="Q58">
        <v>-3861.0902259999998</v>
      </c>
      <c r="R58">
        <v>149418.90979999999</v>
      </c>
      <c r="S58">
        <v>-8518.9097739999997</v>
      </c>
      <c r="T58">
        <v>-3599.7669169999999</v>
      </c>
      <c r="U58">
        <v>145819.14000000001</v>
      </c>
    </row>
    <row r="59" spans="1:21" x14ac:dyDescent="0.35">
      <c r="A59">
        <v>2240</v>
      </c>
      <c r="B59">
        <v>152300</v>
      </c>
      <c r="C59">
        <v>127535.2113</v>
      </c>
      <c r="D59">
        <v>24764.78873</v>
      </c>
      <c r="H59">
        <v>25744.78873</v>
      </c>
      <c r="I59">
        <v>153280</v>
      </c>
      <c r="J59">
        <v>-980</v>
      </c>
      <c r="Q59">
        <v>-3861.0902259999998</v>
      </c>
      <c r="R59">
        <v>149418.90979999999</v>
      </c>
      <c r="S59">
        <v>2881.0902259999998</v>
      </c>
      <c r="T59">
        <v>6046.0902260000003</v>
      </c>
      <c r="U59">
        <v>155465</v>
      </c>
    </row>
    <row r="60" spans="1:21" x14ac:dyDescent="0.35">
      <c r="A60">
        <v>1840</v>
      </c>
      <c r="B60">
        <v>138100</v>
      </c>
      <c r="C60">
        <v>127535.2113</v>
      </c>
      <c r="D60">
        <v>10564.78873</v>
      </c>
      <c r="H60">
        <v>-7910.211268</v>
      </c>
      <c r="I60">
        <v>119625</v>
      </c>
      <c r="J60">
        <v>18475</v>
      </c>
      <c r="Q60" s="1">
        <v>5.0199999999999998E-13</v>
      </c>
      <c r="R60">
        <v>119625</v>
      </c>
      <c r="S60">
        <v>18475</v>
      </c>
      <c r="T60">
        <v>-1448.6013989999999</v>
      </c>
      <c r="U60">
        <v>118176.4</v>
      </c>
    </row>
    <row r="61" spans="1:21" x14ac:dyDescent="0.35">
      <c r="A61">
        <v>2090</v>
      </c>
      <c r="B61">
        <v>155400</v>
      </c>
      <c r="C61">
        <v>127535.2113</v>
      </c>
      <c r="D61">
        <v>27864.78873</v>
      </c>
      <c r="H61">
        <v>2396.9315900000001</v>
      </c>
      <c r="I61">
        <v>129932.14290000001</v>
      </c>
      <c r="J61">
        <v>25467.85714</v>
      </c>
      <c r="Q61">
        <v>5875.5494509999999</v>
      </c>
      <c r="R61">
        <v>135807.6923</v>
      </c>
      <c r="S61">
        <v>19592.307690000001</v>
      </c>
      <c r="T61">
        <v>7967.3076920000003</v>
      </c>
      <c r="U61">
        <v>143775</v>
      </c>
    </row>
    <row r="62" spans="1:21" x14ac:dyDescent="0.35">
      <c r="A62">
        <v>2200</v>
      </c>
      <c r="B62">
        <v>180900</v>
      </c>
      <c r="C62">
        <v>127535.2113</v>
      </c>
      <c r="D62">
        <v>53364.78873</v>
      </c>
      <c r="H62">
        <v>25744.78873</v>
      </c>
      <c r="I62">
        <v>153280</v>
      </c>
      <c r="J62">
        <v>27620</v>
      </c>
      <c r="Q62">
        <v>-3861.0902259999998</v>
      </c>
      <c r="R62">
        <v>149418.90979999999</v>
      </c>
      <c r="S62">
        <v>31481.090230000002</v>
      </c>
      <c r="T62">
        <v>31481.090230000002</v>
      </c>
      <c r="U62">
        <v>180900</v>
      </c>
    </row>
    <row r="63" spans="1:21" x14ac:dyDescent="0.35">
      <c r="A63">
        <v>1610</v>
      </c>
      <c r="B63">
        <v>100900</v>
      </c>
      <c r="C63">
        <v>127535.2113</v>
      </c>
      <c r="D63">
        <v>-26635.21127</v>
      </c>
      <c r="H63">
        <v>-33078.06841</v>
      </c>
      <c r="I63">
        <v>94457.142860000007</v>
      </c>
      <c r="J63">
        <v>6442.8571430000002</v>
      </c>
      <c r="Q63" s="1">
        <v>5.0199999999999998E-13</v>
      </c>
      <c r="R63">
        <v>94457.142860000007</v>
      </c>
      <c r="S63">
        <v>6442.8571430000002</v>
      </c>
      <c r="T63">
        <v>-1448.6013989999999</v>
      </c>
      <c r="U63">
        <v>93008.54</v>
      </c>
    </row>
    <row r="64" spans="1:21" x14ac:dyDescent="0.35">
      <c r="A64">
        <v>2220</v>
      </c>
      <c r="B64">
        <v>161300</v>
      </c>
      <c r="C64">
        <v>127535.2113</v>
      </c>
      <c r="D64">
        <v>33764.78873</v>
      </c>
      <c r="H64">
        <v>25744.78873</v>
      </c>
      <c r="I64">
        <v>153280</v>
      </c>
      <c r="J64">
        <v>8020</v>
      </c>
      <c r="Q64">
        <v>-3861.0902259999998</v>
      </c>
      <c r="R64">
        <v>149418.90979999999</v>
      </c>
      <c r="S64">
        <v>11881.09023</v>
      </c>
      <c r="T64">
        <v>6046.0902260000003</v>
      </c>
      <c r="U64">
        <v>155465</v>
      </c>
    </row>
    <row r="65" spans="1:21" x14ac:dyDescent="0.35">
      <c r="A65">
        <v>1910</v>
      </c>
      <c r="B65">
        <v>120500</v>
      </c>
      <c r="C65">
        <v>127535.2113</v>
      </c>
      <c r="D65">
        <v>-7035.211268</v>
      </c>
      <c r="H65">
        <v>-7910.211268</v>
      </c>
      <c r="I65">
        <v>119625</v>
      </c>
      <c r="J65">
        <v>875</v>
      </c>
      <c r="Q65" s="1">
        <v>5.0199999999999998E-13</v>
      </c>
      <c r="R65">
        <v>119625</v>
      </c>
      <c r="S65">
        <v>875</v>
      </c>
      <c r="T65">
        <v>-1448.6013989999999</v>
      </c>
      <c r="U65">
        <v>118176.4</v>
      </c>
    </row>
    <row r="66" spans="1:21" x14ac:dyDescent="0.35">
      <c r="A66">
        <v>1860</v>
      </c>
      <c r="B66">
        <v>130300</v>
      </c>
      <c r="C66">
        <v>127535.2113</v>
      </c>
      <c r="D66">
        <v>2764.788732</v>
      </c>
      <c r="H66">
        <v>-7910.211268</v>
      </c>
      <c r="I66">
        <v>119625</v>
      </c>
      <c r="J66">
        <v>10675</v>
      </c>
      <c r="Q66" s="1">
        <v>5.0199999999999998E-13</v>
      </c>
      <c r="R66">
        <v>119625</v>
      </c>
      <c r="S66">
        <v>10675</v>
      </c>
      <c r="T66">
        <v>-1448.6013989999999</v>
      </c>
      <c r="U66">
        <v>118176.4</v>
      </c>
    </row>
    <row r="67" spans="1:21" x14ac:dyDescent="0.35">
      <c r="A67">
        <v>1450</v>
      </c>
      <c r="B67">
        <v>111100</v>
      </c>
      <c r="C67">
        <v>127535.2113</v>
      </c>
      <c r="D67">
        <v>-16435.21127</v>
      </c>
      <c r="H67">
        <v>-18685.21127</v>
      </c>
      <c r="I67">
        <v>108850</v>
      </c>
      <c r="J67">
        <v>2250</v>
      </c>
      <c r="Q67" s="1">
        <v>5.0199999999999998E-13</v>
      </c>
      <c r="R67">
        <v>108850</v>
      </c>
      <c r="S67">
        <v>2250</v>
      </c>
      <c r="T67">
        <v>-1448.6013989999999</v>
      </c>
      <c r="U67">
        <v>107401.4</v>
      </c>
    </row>
    <row r="68" spans="1:21" x14ac:dyDescent="0.35">
      <c r="A68">
        <v>2210</v>
      </c>
      <c r="B68">
        <v>126200</v>
      </c>
      <c r="C68">
        <v>127535.2113</v>
      </c>
      <c r="D68">
        <v>-1335.211268</v>
      </c>
      <c r="H68">
        <v>25744.78873</v>
      </c>
      <c r="I68">
        <v>153280</v>
      </c>
      <c r="J68">
        <v>-27080</v>
      </c>
      <c r="Q68">
        <v>-3861.0902259999998</v>
      </c>
      <c r="R68">
        <v>149418.90979999999</v>
      </c>
      <c r="S68">
        <v>-23218.909769999998</v>
      </c>
      <c r="T68">
        <v>-8118.9097739999997</v>
      </c>
      <c r="U68">
        <v>141300</v>
      </c>
    </row>
    <row r="69" spans="1:21" x14ac:dyDescent="0.35">
      <c r="A69">
        <v>2040</v>
      </c>
      <c r="B69">
        <v>151900</v>
      </c>
      <c r="C69">
        <v>127535.2113</v>
      </c>
      <c r="D69">
        <v>24364.78873</v>
      </c>
      <c r="H69">
        <v>2396.9315900000001</v>
      </c>
      <c r="I69">
        <v>129932.14290000001</v>
      </c>
      <c r="J69">
        <v>21967.85714</v>
      </c>
      <c r="Q69">
        <v>5875.5494509999999</v>
      </c>
      <c r="R69">
        <v>135807.6923</v>
      </c>
      <c r="S69">
        <v>16092.30769</v>
      </c>
      <c r="T69">
        <v>7967.3076920000003</v>
      </c>
      <c r="U69">
        <v>143775</v>
      </c>
    </row>
    <row r="70" spans="1:21" x14ac:dyDescent="0.35">
      <c r="A70">
        <v>2140</v>
      </c>
      <c r="B70">
        <v>93600</v>
      </c>
      <c r="C70">
        <v>127535.2113</v>
      </c>
      <c r="D70">
        <v>-33935.21127</v>
      </c>
      <c r="H70">
        <v>2396.9315900000001</v>
      </c>
      <c r="I70">
        <v>129932.14290000001</v>
      </c>
      <c r="J70">
        <v>-36332.14286</v>
      </c>
      <c r="Q70">
        <v>-3861.0902259999998</v>
      </c>
      <c r="R70">
        <v>126071.0526</v>
      </c>
      <c r="S70">
        <v>-32471.052629999998</v>
      </c>
      <c r="T70">
        <v>-15204.38596</v>
      </c>
      <c r="U70">
        <v>110866.67</v>
      </c>
    </row>
    <row r="71" spans="1:21" x14ac:dyDescent="0.35">
      <c r="A71">
        <v>2080</v>
      </c>
      <c r="B71">
        <v>165600</v>
      </c>
      <c r="C71">
        <v>127535.2113</v>
      </c>
      <c r="D71">
        <v>38064.78873</v>
      </c>
      <c r="H71">
        <v>2396.9315900000001</v>
      </c>
      <c r="I71">
        <v>129932.14290000001</v>
      </c>
      <c r="J71">
        <v>35667.85714</v>
      </c>
      <c r="Q71">
        <v>5875.5494509999999</v>
      </c>
      <c r="R71">
        <v>135807.6923</v>
      </c>
      <c r="S71">
        <v>29792.307690000001</v>
      </c>
      <c r="T71">
        <v>7967.3076920000003</v>
      </c>
      <c r="U71">
        <v>143775</v>
      </c>
    </row>
    <row r="72" spans="1:21" x14ac:dyDescent="0.35">
      <c r="A72">
        <v>1950</v>
      </c>
      <c r="B72">
        <v>166700</v>
      </c>
      <c r="C72">
        <v>127535.2113</v>
      </c>
      <c r="D72">
        <v>39164.78873</v>
      </c>
      <c r="H72">
        <v>2396.9315900000001</v>
      </c>
      <c r="I72">
        <v>129932.14290000001</v>
      </c>
      <c r="J72">
        <v>36767.85714</v>
      </c>
      <c r="Q72">
        <v>36767.85714</v>
      </c>
      <c r="R72">
        <v>166700</v>
      </c>
      <c r="S72">
        <v>0</v>
      </c>
      <c r="T72">
        <v>-1448.6013989999999</v>
      </c>
      <c r="U72">
        <v>165251.4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9F14A2-6F77-4167-B6F9-D1ACF405EEC8}">
  <dimension ref="A1:I5"/>
  <sheetViews>
    <sheetView tabSelected="1" zoomScale="130" zoomScaleNormal="130" workbookViewId="0">
      <selection activeCell="E8" sqref="E8"/>
    </sheetView>
  </sheetViews>
  <sheetFormatPr defaultRowHeight="14.5" x14ac:dyDescent="0.35"/>
  <cols>
    <col min="4" max="4" width="18.08984375" bestFit="1" customWidth="1"/>
    <col min="5" max="5" width="18.81640625" bestFit="1" customWidth="1"/>
    <col min="6" max="6" width="18.81640625" customWidth="1"/>
    <col min="7" max="7" width="12.54296875" customWidth="1"/>
    <col min="8" max="8" width="17.81640625" bestFit="1" customWidth="1"/>
  </cols>
  <sheetData>
    <row r="1" spans="1:9" x14ac:dyDescent="0.35">
      <c r="A1" t="s">
        <v>12</v>
      </c>
      <c r="B1" t="s">
        <v>13</v>
      </c>
      <c r="C1" t="s">
        <v>14</v>
      </c>
      <c r="D1" t="s">
        <v>28</v>
      </c>
      <c r="E1" t="s">
        <v>30</v>
      </c>
      <c r="F1" t="s">
        <v>31</v>
      </c>
      <c r="G1" t="s">
        <v>29</v>
      </c>
      <c r="H1" t="s">
        <v>32</v>
      </c>
      <c r="I1" t="s">
        <v>33</v>
      </c>
    </row>
    <row r="2" spans="1:9" x14ac:dyDescent="0.35">
      <c r="A2">
        <v>40</v>
      </c>
      <c r="B2">
        <v>24</v>
      </c>
      <c r="C2">
        <v>1</v>
      </c>
      <c r="D2" s="5">
        <v>1</v>
      </c>
      <c r="E2">
        <v>0.5</v>
      </c>
      <c r="F2">
        <f>1/(1+EXP(-E2))</f>
        <v>0.62245933120185459</v>
      </c>
      <c r="G2">
        <f>D2-F2</f>
        <v>0.37754066879814541</v>
      </c>
      <c r="H2">
        <v>0.26351683934319048</v>
      </c>
      <c r="I2">
        <f>1/(1+EXP(-H2))</f>
        <v>0.56550061144676111</v>
      </c>
    </row>
    <row r="3" spans="1:9" x14ac:dyDescent="0.35">
      <c r="A3">
        <v>19</v>
      </c>
      <c r="B3">
        <v>18</v>
      </c>
      <c r="C3">
        <v>0</v>
      </c>
      <c r="D3" s="5">
        <v>0</v>
      </c>
      <c r="E3">
        <v>0.5</v>
      </c>
      <c r="F3">
        <f t="shared" ref="F3:F5" si="0">1/(1+EXP(-E3))</f>
        <v>0.62245933120185459</v>
      </c>
      <c r="G3">
        <f t="shared" ref="G3:G5" si="1">D3-F3</f>
        <v>-0.62245933120185459</v>
      </c>
      <c r="H3">
        <v>0.12533815115544467</v>
      </c>
      <c r="I3">
        <f t="shared" ref="I3:I5" si="2">1/(1+EXP(-H3))</f>
        <v>0.53129358090545742</v>
      </c>
    </row>
    <row r="4" spans="1:9" x14ac:dyDescent="0.35">
      <c r="A4">
        <v>54</v>
      </c>
      <c r="B4">
        <v>58</v>
      </c>
      <c r="C4">
        <v>1</v>
      </c>
      <c r="D4" s="5">
        <v>1</v>
      </c>
      <c r="E4">
        <v>0.5</v>
      </c>
      <c r="F4">
        <f t="shared" si="0"/>
        <v>0.62245933120185459</v>
      </c>
      <c r="G4">
        <f t="shared" si="1"/>
        <v>0.37754066879814541</v>
      </c>
      <c r="H4">
        <v>0</v>
      </c>
      <c r="I4">
        <f t="shared" si="2"/>
        <v>0.5</v>
      </c>
    </row>
    <row r="5" spans="1:9" x14ac:dyDescent="0.35">
      <c r="A5">
        <v>42</v>
      </c>
      <c r="B5">
        <v>32</v>
      </c>
      <c r="C5">
        <v>0</v>
      </c>
      <c r="D5" s="5">
        <v>0</v>
      </c>
      <c r="E5">
        <v>0.5</v>
      </c>
      <c r="F5">
        <f t="shared" si="0"/>
        <v>0.62245933120185459</v>
      </c>
      <c r="G5">
        <f t="shared" si="1"/>
        <v>-0.62245933120185459</v>
      </c>
      <c r="H5">
        <v>0.4551687890239523</v>
      </c>
      <c r="I5">
        <f t="shared" si="2"/>
        <v>0.61186745473341664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Adaboost</vt:lpstr>
      <vt:lpstr>gradient boosting</vt:lpstr>
      <vt:lpstr>Gradient Boosting Classificatio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Amitendra Srivastava</dc:creator>
  <cp:lastModifiedBy>Amitendra Srivastava</cp:lastModifiedBy>
  <dcterms:created xsi:type="dcterms:W3CDTF">2025-09-07T06:15:04Z</dcterms:created>
  <dcterms:modified xsi:type="dcterms:W3CDTF">2025-09-07T07:08:46Z</dcterms:modified>
</cp:coreProperties>
</file>