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https://d.docs.live.net/58801c820c1f0d23/Desktop/"/>
    </mc:Choice>
  </mc:AlternateContent>
  <xr:revisionPtr revIDLastSave="2" documentId="8_{DDCF3F71-D480-49A7-B0D2-E45C398EF18D}" xr6:coauthVersionLast="47" xr6:coauthVersionMax="47" xr10:uidLastSave="{640FCA11-DA03-40A1-9BB6-88A013F2F639}"/>
  <bookViews>
    <workbookView xWindow="-108" yWindow="-108" windowWidth="23256" windowHeight="12456" activeTab="2" xr2:uid="{F8420BDF-C08E-4FBB-891B-F574F63AC6D0}"/>
  </bookViews>
  <sheets>
    <sheet name="BlinkIT Grocery Data" sheetId="1" r:id="rId1"/>
    <sheet name="Pivort_Table" sheetId="2" r:id="rId2"/>
    <sheet name="DashBoard" sheetId="4" r:id="rId3"/>
  </sheets>
  <definedNames>
    <definedName name="_xlchart.v2.0" hidden="1">Pivort_Table!$D$82:$D$84</definedName>
    <definedName name="_xlchart.v2.1" hidden="1">Pivort_Table!$E$81</definedName>
    <definedName name="_xlchart.v2.2" hidden="1">Pivort_Table!$E$82:$E$84</definedName>
    <definedName name="_xlchart.v2.3" hidden="1">Pivort_Table!$D$82:$D$84</definedName>
    <definedName name="_xlchart.v2.4" hidden="1">Pivort_Table!$E$81</definedName>
    <definedName name="_xlchart.v2.5" hidden="1">Pivort_Table!$E$82:$E$84</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2" l="1"/>
  <c r="D83" i="2"/>
  <c r="D84" i="2"/>
  <c r="D82" i="2"/>
  <c r="C8" i="2"/>
  <c r="A8" i="2"/>
  <c r="D8" i="2"/>
  <c r="E83" i="2"/>
  <c r="E84" i="2"/>
  <c r="E82" i="2"/>
</calcChain>
</file>

<file path=xl/sharedStrings.xml><?xml version="1.0" encoding="utf-8"?>
<sst xmlns="http://schemas.openxmlformats.org/spreadsheetml/2006/main" count="59756" uniqueCount="1634">
  <si>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</si>
  <si>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</si>
  <si>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</si>
  <si>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</si>
  <si>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</si>
  <si>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</si>
  <si>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</si>
  <si>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</si>
  <si>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</si>
  <si>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</si>
  <si>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</si>
  <si>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</si>
  <si>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</si>
  <si>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</si>
  <si>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</si>
  <si>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</si>
  <si>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</si>
  <si>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</si>
  <si>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</si>
  <si>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</si>
  <si>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</si>
  <si>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</si>
  <si>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</si>
  <si>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</si>
  <si>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</si>
  <si>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</si>
  <si>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</si>
  <si>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</si>
  <si>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</si>
  <si>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</si>
  <si>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</si>
  <si>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</si>
  <si>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</si>
  <si>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</si>
  <si>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</si>
  <si>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</si>
  <si>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</si>
  <si>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</si>
  <si>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</si>
  <si>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</si>
  <si>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</si>
  <si>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</si>
  <si>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</si>
  <si>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</si>
  <si>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</si>
  <si>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</si>
  <si>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</si>
  <si>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</si>
  <si>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</si>
  <si>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</si>
  <si>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</si>
  <si>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</si>
  <si>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</si>
  <si>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</si>
  <si>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</si>
  <si>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</si>
  <si>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</si>
  <si>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</si>
  <si>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</si>
  <si>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</si>
  <si>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</si>
  <si>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</si>
  <si>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</si>
  <si>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</si>
  <si>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</si>
  <si>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</si>
  <si>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</si>
  <si>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</si>
  <si>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</si>
  <si>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</si>
  <si>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</si>
  <si>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</si>
  <si>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</si>
  <si>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</si>
  <si>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</si>
  <si>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</si>
  <si>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</si>
  <si>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</si>
  <si>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</si>
  <si>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</si>
  <si>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</si>
  <si>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</si>
  <si>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</si>
  <si>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</si>
  <si>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</si>
  <si>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</si>
  <si>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</si>
  <si>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</si>
  <si>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</si>
  <si>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</si>
  <si>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</si>
  <si>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</si>
  <si>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</si>
  <si>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</si>
  <si>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</si>
  <si>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</si>
  <si>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</si>
  <si>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</si>
  <si>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</si>
  <si>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</si>
  <si>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</si>
  <si>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</si>
  <si>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</si>
  <si>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</si>
  <si>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</si>
  <si>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</si>
  <si>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</si>
  <si>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</si>
  <si>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</si>
  <si>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</si>
  <si>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</si>
  <si>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</si>
  <si>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</si>
  <si>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</si>
  <si>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</si>
  <si>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</si>
  <si>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</si>
  <si>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</si>
  <si>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</si>
  <si>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</si>
  <si>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</si>
  <si>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</si>
  <si>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</si>
  <si>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</si>
  <si>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</si>
  <si>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</si>
  <si>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</si>
  <si>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</si>
  <si>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</si>
  <si>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</si>
  <si>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</si>
  <si>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</si>
  <si>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</si>
  <si>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</si>
  <si>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</si>
  <si>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</si>
  <si>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</si>
  <si>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</si>
  <si>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</si>
  <si>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</si>
  <si>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</si>
  <si>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</si>
  <si>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</si>
  <si>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</si>
  <si>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</si>
  <si>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</si>
  <si>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</si>
  <si>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</si>
  <si>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</si>
  <si>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</si>
  <si>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</si>
  <si>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</si>
  <si>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</si>
  <si>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</si>
  <si>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</si>
  <si>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</si>
  <si>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</si>
  <si>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</si>
  <si>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</si>
  <si>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</si>
  <si>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</si>
  <si>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</si>
  <si>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</si>
  <si>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</si>
  <si>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</si>
  <si>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</si>
  <si>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</si>
  <si>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</si>
  <si>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</si>
  <si>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</si>
  <si>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</si>
  <si>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</si>
  <si>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</si>
  <si>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</si>
  <si>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</si>
  <si>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</si>
  <si>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</si>
  <si>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</si>
  <si>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</si>
  <si>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</si>
  <si>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</si>
  <si>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</si>
  <si>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</si>
  <si>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</si>
  <si>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</si>
  <si>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</si>
  <si>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</si>
  <si>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</si>
  <si>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</si>
  <si>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</si>
  <si>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</si>
  <si>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</si>
  <si>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</si>
  <si>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</si>
  <si>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</si>
  <si>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</si>
  <si>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</si>
  <si>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</si>
  <si>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</si>
  <si>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</si>
  <si>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</si>
  <si>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</si>
  <si>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</si>
  <si>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</si>
  <si>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</si>
  <si>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</si>
  <si>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</si>
  <si>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</si>
  <si>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</si>
  <si>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</si>
  <si>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</si>
  <si>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</si>
  <si>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</si>
  <si>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</si>
  <si>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</si>
  <si>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</si>
  <si>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</si>
  <si>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</si>
  <si>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</si>
  <si>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</si>
  <si>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</si>
  <si>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</si>
  <si>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</si>
  <si>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</si>
  <si>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</si>
  <si>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</si>
  <si>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</si>
  <si>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</si>
  <si>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</si>
  <si>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</si>
  <si>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</si>
  <si>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</si>
  <si>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</si>
  <si>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</si>
  <si>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</si>
  <si>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</si>
  <si>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</si>
  <si>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</si>
  <si>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</si>
  <si>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</si>
  <si>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</si>
  <si>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</si>
  <si>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</si>
  <si>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</si>
  <si>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</si>
  <si>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</si>
  <si>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</si>
  <si>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</si>
  <si>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</si>
  <si>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</si>
  <si>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</si>
  <si>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</si>
  <si>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</si>
  <si>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</si>
  <si>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</si>
  <si>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</si>
  <si>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</si>
  <si>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</si>
  <si>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</si>
  <si>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</si>
  <si>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</si>
  <si>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</si>
  <si>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</si>
  <si>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</si>
  <si>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</si>
  <si>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</si>
  <si>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</si>
  <si>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</si>
  <si>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</si>
  <si>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</si>
  <si>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</si>
  <si>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</si>
  <si>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</si>
  <si>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</si>
  <si>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</si>
  <si>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</si>
  <si>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</si>
  <si>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</si>
  <si>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</si>
  <si>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</si>
  <si>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</si>
  <si>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</si>
  <si>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</si>
  <si>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</si>
  <si>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</si>
  <si>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</si>
  <si>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</si>
  <si>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</si>
  <si>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</si>
  <si>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</si>
  <si>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</si>
  <si>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</si>
  <si>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</si>
  <si>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</si>
  <si>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</si>
  <si>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</si>
  <si>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</si>
  <si>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</si>
  <si>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</si>
  <si>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</si>
  <si>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</si>
  <si>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</si>
  <si>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</si>
  <si>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</si>
  <si>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</si>
  <si>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</si>
  <si>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</si>
  <si>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</si>
  <si>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</si>
  <si>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</si>
  <si>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</si>
  <si>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</si>
  <si>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</si>
  <si>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</si>
  <si>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</si>
  <si>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</si>
  <si>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</si>
  <si>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</si>
  <si>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</si>
  <si>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</si>
  <si>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</si>
  <si>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</si>
  <si>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</si>
  <si>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</si>
  <si>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</si>
  <si>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</si>
  <si>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</si>
  <si>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</si>
  <si>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</si>
  <si>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</si>
  <si>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</si>
  <si>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</si>
  <si>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</si>
  <si>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</si>
  <si>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</si>
  <si>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</si>
  <si>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</si>
  <si>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</si>
  <si>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</si>
  <si>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</si>
  <si>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</si>
  <si>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</si>
  <si>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</si>
  <si>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</si>
  <si>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</si>
  <si>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</si>
  <si>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</si>
  <si>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</si>
  <si>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</si>
  <si>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</si>
  <si>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</si>
  <si>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</si>
  <si>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</si>
  <si>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</si>
  <si>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</si>
  <si>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</si>
  <si>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</si>
  <si>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</si>
  <si>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</si>
  <si>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</si>
  <si>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</si>
  <si>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</si>
  <si>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</si>
  <si>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</si>
  <si>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</si>
  <si>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</si>
  <si>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</si>
  <si>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</si>
  <si>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</si>
  <si>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</si>
  <si>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</si>
  <si>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</si>
  <si>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</si>
  <si>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</si>
  <si>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</si>
  <si>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</si>
  <si>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</si>
  <si>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</si>
  <si>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</si>
  <si>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</si>
  <si>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</si>
  <si>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</si>
  <si>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</si>
  <si>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</si>
  <si>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</si>
  <si>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</si>
  <si>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</si>
  <si>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</si>
  <si>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</si>
  <si>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</si>
  <si>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</si>
  <si>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</si>
  <si>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</si>
  <si>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</si>
  <si>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</si>
  <si>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</si>
  <si>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</si>
  <si>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</si>
  <si>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</si>
  <si>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</si>
  <si>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</si>
  <si>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</si>
  <si>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</si>
  <si>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</si>
  <si>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</si>
  <si>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</si>
  <si>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</si>
  <si>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</si>
  <si>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</si>
  <si>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</si>
  <si>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</si>
  <si>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</si>
  <si>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</si>
  <si>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</si>
  <si>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</si>
  <si>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</si>
  <si>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</si>
  <si>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</si>
  <si>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</si>
  <si>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</si>
  <si>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</si>
  <si>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</si>
  <si>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</si>
  <si>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</si>
  <si>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</si>
  <si>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</si>
  <si>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</si>
  <si>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</si>
  <si>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</si>
  <si>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</si>
  <si>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</si>
  <si>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</si>
  <si>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</si>
  <si>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</si>
  <si>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</si>
  <si>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</si>
  <si>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</si>
  <si>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</si>
  <si>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</si>
  <si>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</si>
  <si>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</si>
  <si>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</si>
  <si>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</si>
  <si>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</si>
  <si>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</si>
  <si>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</si>
  <si>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</si>
  <si>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</si>
  <si>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</si>
  <si>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</si>
  <si>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</si>
  <si>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</si>
  <si>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</si>
  <si>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</si>
  <si>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</si>
  <si>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</si>
  <si>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</si>
  <si>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</si>
  <si>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</si>
  <si>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</si>
  <si>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</si>
  <si>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</si>
  <si>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</si>
  <si>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</si>
  <si>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</si>
  <si>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</si>
  <si>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</si>
  <si>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</si>
  <si>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</si>
  <si>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</si>
  <si>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</si>
  <si>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</si>
  <si>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</si>
  <si>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</si>
  <si>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</si>
  <si>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</si>
  <si>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</si>
  <si>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</si>
  <si>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</si>
  <si>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</si>
  <si>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</si>
  <si>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</si>
  <si>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</si>
  <si>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</si>
  <si>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</si>
  <si>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</si>
  <si>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</si>
  <si>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</si>
  <si>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</si>
  <si>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</si>
  <si>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</si>
  <si>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</si>
  <si>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</si>
  <si>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</si>
  <si>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</si>
  <si>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</si>
  <si>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</si>
  <si>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</si>
  <si>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</si>
  <si>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</si>
  <si>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</si>
  <si>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</si>
  <si>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</si>
  <si>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</si>
  <si>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</si>
  <si>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</si>
  <si>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</si>
  <si>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</si>
  <si>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</si>
  <si>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</si>
  <si>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</si>
  <si>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</si>
  <si>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</si>
  <si>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</si>
  <si>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</si>
  <si>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</si>
  <si>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</si>
  <si>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</si>
  <si>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</si>
  <si>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</si>
  <si>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</si>
  <si>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</si>
  <si>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</si>
  <si>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</si>
  <si>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</si>
  <si>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</si>
  <si>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</si>
  <si>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</si>
  <si>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</si>
  <si>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</si>
  <si>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</si>
  <si>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</si>
  <si>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</si>
  <si>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</si>
  <si>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</si>
  <si>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</si>
  <si>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</si>
  <si>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</si>
  <si>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</si>
  <si>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</si>
  <si>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</si>
  <si>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</si>
  <si>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</si>
  <si>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</si>
  <si>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</si>
  <si>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</si>
  <si>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</si>
  <si>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</si>
  <si>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</si>
  <si>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</si>
  <si>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</si>
  <si>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</si>
  <si>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</si>
  <si>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</si>
  <si>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</si>
  <si>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</si>
  <si>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</si>
  <si>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</si>
  <si>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</si>
  <si>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</si>
  <si>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</si>
  <si>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</si>
  <si>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</si>
  <si>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</si>
  <si>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</si>
  <si>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</si>
  <si>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</si>
  <si>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</si>
  <si>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</si>
  <si>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</si>
  <si>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</si>
  <si>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</si>
  <si>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</si>
  <si>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</si>
  <si>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</si>
  <si>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</si>
  <si>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</si>
  <si>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</si>
  <si>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</si>
  <si>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</si>
  <si>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</si>
  <si>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</si>
  <si>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</si>
  <si>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</si>
  <si>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</si>
  <si>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</si>
  <si>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</si>
  <si>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</si>
  <si>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</si>
  <si>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</si>
  <si>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</si>
  <si>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</si>
  <si>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</si>
  <si>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</si>
  <si>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</si>
  <si>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</si>
  <si>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</si>
  <si>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</si>
  <si>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</si>
  <si>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</si>
  <si>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</si>
  <si>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</si>
  <si>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</si>
  <si>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</si>
  <si>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</si>
  <si>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</si>
  <si>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</si>
  <si>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</si>
  <si>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</si>
  <si>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</si>
  <si>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</si>
  <si>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</si>
  <si>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</si>
  <si>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</si>
  <si>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</si>
  <si>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</si>
  <si>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</si>
  <si>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</si>
  <si>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</si>
  <si>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</si>
  <si>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</si>
  <si>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</si>
  <si>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</si>
  <si>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</si>
  <si>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</si>
  <si>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</si>
  <si>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</si>
  <si>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</si>
  <si>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</si>
  <si>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</si>
  <si>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</si>
  <si>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</si>
  <si>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</si>
  <si>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</si>
  <si>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</si>
  <si>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</si>
  <si>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</si>
  <si>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</si>
  <si>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</si>
  <si>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</si>
  <si>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</si>
  <si>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</si>
  <si>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</si>
  <si>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</si>
  <si>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</si>
  <si>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</si>
  <si>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</si>
  <si>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</si>
  <si>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</si>
  <si>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</si>
  <si>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</si>
  <si>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</si>
  <si>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</si>
  <si>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</si>
  <si>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</si>
  <si>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</si>
  <si>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</si>
  <si>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</si>
  <si>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</si>
  <si>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</si>
  <si>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</si>
  <si>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</si>
  <si>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</si>
  <si>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</si>
  <si>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</si>
  <si>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</si>
  <si>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</si>
  <si>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</si>
  <si>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</si>
  <si>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</si>
  <si>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</si>
  <si>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</si>
  <si>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</si>
  <si>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</si>
  <si>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</si>
  <si>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</si>
  <si>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</si>
  <si>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</si>
  <si>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</si>
  <si>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</si>
  <si>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</si>
  <si>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</si>
  <si>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</si>
  <si>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</si>
  <si>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</si>
  <si>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</si>
  <si>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</si>
  <si>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</si>
  <si>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</si>
  <si>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</si>
  <si>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</si>
  <si>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</si>
  <si>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</si>
  <si>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</si>
  <si>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</si>
  <si>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</si>
  <si>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</si>
  <si>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</si>
  <si>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</si>
  <si>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</si>
  <si>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</si>
  <si>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</si>
  <si>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</si>
  <si>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</si>
  <si>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</si>
  <si>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</si>
  <si>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</si>
  <si>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</si>
  <si>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</si>
  <si>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</si>
  <si>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</si>
  <si>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</si>
  <si>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</si>
  <si>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</si>
  <si>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</si>
  <si>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</si>
  <si>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</si>
  <si>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</si>
  <si>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</si>
  <si>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</si>
  <si>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</si>
  <si>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</si>
  <si>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</si>
  <si>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</si>
  <si>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</si>
  <si>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</si>
  <si>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</si>
  <si>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</si>
  <si>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</si>
  <si>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</si>
  <si>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</si>
  <si>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</si>
  <si>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</si>
  <si>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</si>
  <si>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</si>
  <si>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</si>
  <si>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</si>
  <si>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</si>
  <si>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</si>
  <si>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</si>
  <si>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</si>
  <si>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</si>
  <si>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</si>
  <si>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</si>
  <si>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</si>
  <si>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</si>
  <si>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</si>
  <si>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</si>
  <si>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</si>
  <si>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</si>
  <si>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</si>
  <si>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</si>
  <si>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</si>
  <si>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</si>
  <si>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</si>
  <si>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</si>
  <si>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</si>
  <si>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</si>
  <si>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</si>
  <si>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</si>
  <si>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</si>
  <si>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</si>
  <si>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</si>
  <si>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</si>
  <si>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</si>
  <si>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</si>
  <si>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</si>
  <si>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</si>
  <si>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</si>
  <si>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</si>
  <si>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</si>
  <si>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</si>
  <si>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</si>
  <si>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</si>
  <si>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</si>
  <si>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</si>
  <si>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</si>
  <si>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</si>
  <si>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</si>
  <si>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</si>
  <si>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</si>
  <si>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</si>
  <si>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</si>
  <si>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</si>
  <si>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</si>
  <si>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</si>
  <si>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</si>
  <si>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</si>
  <si>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</si>
  <si>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</si>
  <si>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</si>
  <si>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</si>
  <si>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</si>
  <si>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</si>
  <si>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</si>
  <si>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</si>
  <si>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</si>
  <si>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</si>
  <si>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</si>
  <si>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</si>
  <si>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</si>
  <si>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</si>
  <si>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</si>
  <si>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</si>
  <si>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</si>
  <si>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</si>
  <si>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</si>
  <si>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</si>
  <si>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</si>
  <si>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</si>
  <si>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</si>
  <si>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</si>
  <si>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</si>
  <si>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</si>
  <si>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</si>
  <si>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</si>
  <si>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</si>
  <si>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</si>
  <si>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</si>
  <si>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</si>
  <si>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</si>
  <si>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</si>
  <si>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</si>
  <si>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</si>
  <si>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</si>
  <si>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</si>
  <si>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</si>
  <si>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</si>
  <si>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</si>
  <si>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</si>
  <si>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</si>
  <si>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</si>
  <si>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</si>
  <si>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</si>
  <si>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</si>
  <si>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</si>
  <si>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</si>
  <si>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</si>
  <si>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</si>
  <si>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</si>
  <si>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</si>
  <si>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</si>
  <si>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</si>
  <si>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</si>
  <si>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</si>
  <si>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</si>
  <si>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</si>
  <si>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</si>
  <si>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</si>
  <si>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</si>
  <si>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</si>
  <si>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</si>
  <si>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</si>
  <si>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</si>
  <si>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</si>
  <si>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</si>
  <si>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</si>
  <si>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</si>
  <si>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</si>
  <si>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</si>
  <si>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</si>
  <si>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</si>
  <si>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</si>
  <si>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</si>
  <si>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</si>
  <si>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</si>
  <si>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</si>
  <si>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</si>
  <si>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</si>
  <si>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</si>
  <si>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</si>
  <si>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</si>
  <si>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</si>
  <si>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</si>
  <si>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</si>
  <si>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</si>
  <si>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</si>
  <si>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</si>
  <si>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</si>
  <si>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</si>
  <si>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</si>
  <si>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</si>
  <si>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</si>
  <si>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</si>
  <si>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</si>
  <si>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</si>
  <si>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</si>
  <si>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</si>
  <si>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</si>
  <si>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</si>
  <si>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</si>
  <si>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</si>
  <si>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</si>
  <si>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</si>
  <si>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</si>
  <si>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</si>
  <si>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</si>
  <si>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</si>
  <si>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</si>
  <si>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</si>
  <si>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</si>
  <si>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</si>
  <si>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</si>
  <si>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</si>
  <si>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</si>
  <si>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</si>
  <si>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</si>
  <si>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</si>
  <si>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</si>
  <si>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</si>
  <si>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</si>
  <si>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</si>
  <si>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</si>
  <si>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</si>
  <si>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</si>
  <si>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</si>
  <si>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</si>
  <si>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</si>
  <si>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</si>
  <si>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</si>
  <si>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</si>
  <si>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</si>
  <si>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</si>
  <si>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</si>
  <si>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</si>
  <si>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</si>
  <si>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</si>
  <si>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</si>
  <si>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</si>
  <si>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</si>
  <si>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</si>
  <si>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</si>
  <si>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</si>
  <si>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</si>
  <si>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</si>
  <si>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</si>
  <si>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</si>
  <si>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</si>
  <si>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</si>
  <si>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</si>
  <si>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</si>
  <si>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</si>
  <si>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</si>
  <si>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</si>
  <si>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</si>
  <si>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</si>
  <si>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</si>
  <si>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</si>
  <si>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</si>
  <si>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</si>
  <si>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</si>
  <si>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</si>
  <si>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</si>
  <si>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</si>
  <si>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</si>
  <si>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</si>
  <si>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</si>
  <si>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</si>
  <si>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</si>
  <si>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</si>
  <si>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</si>
  <si>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</si>
  <si>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</si>
  <si>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</si>
  <si>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</si>
  <si>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</si>
  <si>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</si>
  <si>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</si>
  <si>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</si>
  <si>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</si>
  <si>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</si>
  <si>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</si>
  <si>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</si>
  <si>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</si>
  <si>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</si>
  <si>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</si>
  <si>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</si>
  <si>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</si>
  <si>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</si>
  <si>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</si>
  <si>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</si>
  <si>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</si>
  <si>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</si>
  <si>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</si>
  <si>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</si>
  <si>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</si>
  <si>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</si>
  <si>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</si>
  <si>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</si>
  <si>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</si>
  <si>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</si>
  <si>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</si>
  <si>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</si>
  <si>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</si>
  <si>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</si>
  <si>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</si>
  <si>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</si>
  <si>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</si>
  <si>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</si>
  <si>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</si>
  <si>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</si>
  <si>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</si>
  <si>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</si>
  <si>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</si>
  <si>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</si>
  <si>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</si>
  <si>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</si>
  <si>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</si>
  <si>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</si>
  <si>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</si>
  <si>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</si>
  <si>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</si>
  <si>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</si>
  <si>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</si>
  <si>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</si>
  <si>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</si>
  <si>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</si>
  <si>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</si>
  <si>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</si>
  <si>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</si>
  <si>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</si>
  <si>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</si>
  <si>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</si>
  <si>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</si>
  <si>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</si>
  <si>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</si>
  <si>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</si>
  <si>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</si>
  <si>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</si>
  <si>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</si>
  <si>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</si>
  <si>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</si>
  <si>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</si>
  <si>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</si>
  <si>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</si>
  <si>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</si>
  <si>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</si>
  <si>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</si>
  <si>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</si>
  <si>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</si>
  <si>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</si>
  <si>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</si>
  <si>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</si>
  <si>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</si>
  <si>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</si>
  <si>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</si>
  <si>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</si>
  <si>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</si>
  <si>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</si>
  <si>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</si>
  <si>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</si>
  <si>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</si>
  <si>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</si>
  <si>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</si>
  <si>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</si>
  <si>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</si>
  <si>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</si>
  <si>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</si>
  <si>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</si>
  <si>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</si>
  <si>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</si>
  <si>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</si>
  <si>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</si>
  <si>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</si>
  <si>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</si>
  <si>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</si>
  <si>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</si>
  <si>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</si>
  <si>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</si>
  <si>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</si>
  <si>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</si>
  <si>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</si>
  <si>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</si>
  <si>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</si>
  <si>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</si>
  <si>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</si>
  <si>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</si>
  <si>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</si>
  <si>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</si>
  <si>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</si>
  <si>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</si>
  <si>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</si>
  <si>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</si>
  <si>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</si>
  <si>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</si>
  <si>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</si>
  <si>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</si>
  <si>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</si>
  <si>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</si>
  <si>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</si>
  <si>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</si>
  <si>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</si>
  <si>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</si>
  <si>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</si>
  <si>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</si>
  <si>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</si>
  <si>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</si>
  <si>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</si>
  <si>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</si>
  <si>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</si>
  <si>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</si>
  <si>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</si>
  <si>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</si>
  <si>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</si>
  <si>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</si>
  <si>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</si>
  <si>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</si>
  <si>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</si>
  <si>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</si>
  <si>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</si>
  <si>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</si>
  <si>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</si>
  <si>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</si>
  <si>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</si>
  <si>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</si>
  <si>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</si>
  <si>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</si>
  <si>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</si>
  <si>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</si>
  <si>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</si>
  <si>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</si>
  <si>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</si>
  <si>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</si>
  <si>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</si>
  <si>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</si>
  <si>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</si>
  <si>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</si>
  <si>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</si>
  <si>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</si>
  <si>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</si>
  <si>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</si>
  <si>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</si>
  <si>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</si>
  <si>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</si>
  <si>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</si>
  <si>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</si>
  <si>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</si>
  <si>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</si>
  <si>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</si>
  <si>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</si>
  <si>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</si>
  <si>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</si>
  <si>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</si>
  <si>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</si>
  <si>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</si>
  <si>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</si>
  <si>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</si>
  <si>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</si>
  <si>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</si>
  <si>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</si>
  <si>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</si>
  <si>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</si>
  <si>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</si>
  <si>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</si>
  <si>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</si>
  <si>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</si>
  <si>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</si>
  <si>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</si>
  <si>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</si>
  <si>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</si>
  <si>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</si>
  <si>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</si>
  <si>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</si>
  <si>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</si>
  <si>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</si>
  <si>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</si>
  <si>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</si>
  <si>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</si>
  <si>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</si>
  <si>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</si>
  <si>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</si>
  <si>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</si>
  <si>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</si>
  <si>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</si>
  <si>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</si>
  <si>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</si>
  <si>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</si>
  <si>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</si>
  <si>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</si>
  <si>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</si>
  <si>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</si>
  <si>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</si>
  <si>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</si>
  <si>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</si>
  <si>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</si>
  <si>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</si>
  <si>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</si>
  <si>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</si>
  <si>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</si>
  <si>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</si>
  <si>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</si>
  <si>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</si>
  <si>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</si>
  <si>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</si>
  <si>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</si>
  <si>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</si>
  <si>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</si>
  <si>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</si>
  <si>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</si>
  <si>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</si>
  <si>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</si>
  <si>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</si>
  <si>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</si>
  <si>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</si>
  <si>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</si>
  <si>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</si>
  <si>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</si>
  <si>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</si>
  <si>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</si>
  <si>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</si>
  <si>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</si>
  <si>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</si>
  <si>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</si>
  <si>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</si>
  <si>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</si>
  <si>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</si>
  <si>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</si>
  <si>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</si>
  <si>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</si>
  <si>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</si>
  <si>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</si>
  <si>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</si>
  <si>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</si>
  <si>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</si>
  <si>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</si>
  <si>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</si>
  <si>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</si>
  <si>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</si>
  <si>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</si>
  <si>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</si>
  <si>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</si>
  <si>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</si>
  <si>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</si>
  <si>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</si>
  <si>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</si>
  <si>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</si>
  <si>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</si>
  <si>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</si>
  <si>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</si>
  <si>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</si>
  <si>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</si>
  <si>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</si>
  <si>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</si>
  <si>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</si>
  <si>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</si>
  <si>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</si>
  <si>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</si>
  <si>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</si>
  <si>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</si>
  <si>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</si>
  <si>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</si>
  <si>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</si>
  <si>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</si>
  <si>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</si>
  <si>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</si>
  <si>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</si>
  <si>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</si>
  <si>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</si>
  <si>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</si>
  <si>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</si>
  <si>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</si>
  <si>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</si>
  <si>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</si>
  <si>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</si>
  <si>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</si>
  <si>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</si>
  <si>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</si>
  <si>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</si>
  <si>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</si>
  <si>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</si>
  <si>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</si>
  <si>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</si>
  <si>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</si>
  <si>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</si>
  <si>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</si>
  <si>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</si>
  <si>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</si>
  <si>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</si>
  <si>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</si>
  <si>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</si>
  <si>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</si>
  <si>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</si>
  <si>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</si>
  <si>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</si>
  <si>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</si>
  <si>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</si>
  <si>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</si>
  <si>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</si>
  <si>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</si>
  <si>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</si>
  <si>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</si>
  <si>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</si>
  <si>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</si>
  <si>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</si>
  <si>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</si>
  <si>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</si>
  <si>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</si>
  <si>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</si>
  <si>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</si>
  <si>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</si>
  <si>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</si>
  <si>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</si>
  <si>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</si>
  <si>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</si>
  <si>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</si>
  <si>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</si>
  <si>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</si>
  <si>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</si>
  <si>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</si>
  <si>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</si>
  <si>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</si>
  <si>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</si>
  <si>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</si>
  <si>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</si>
  <si>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</si>
  <si>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</si>
  <si>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</si>
  <si>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</si>
  <si>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</si>
  <si>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</si>
  <si>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</si>
  <si>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</si>
  <si>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</si>
  <si>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</si>
  <si>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</si>
  <si>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</si>
  <si>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</si>
  <si>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</si>
  <si>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</si>
  <si>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</si>
  <si>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</si>
  <si>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</si>
  <si>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</si>
  <si>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</si>
  <si>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</si>
  <si>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</si>
  <si>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</si>
  <si>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</si>
  <si>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</si>
  <si>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</si>
  <si>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</si>
  <si>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</si>
  <si>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</si>
  <si>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</si>
  <si>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</si>
  <si>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</si>
  <si>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</si>
  <si>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</si>
  <si>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</si>
  <si>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</si>
  <si>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</si>
  <si>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</si>
  <si>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</si>
  <si>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</si>
  <si>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</si>
  <si>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</si>
  <si>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</si>
  <si>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</si>
  <si>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</si>
  <si>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</si>
  <si>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</si>
  <si>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</si>
  <si>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</si>
  <si>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</si>
  <si>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</si>
  <si>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</si>
  <si>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</si>
  <si>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</si>
  <si>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</si>
  <si>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</si>
  <si>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</si>
  <si>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</si>
  <si>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</si>
  <si>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</si>
  <si>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</si>
  <si>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</si>
  <si>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</si>
  <si>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</si>
  <si>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</si>
  <si>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</si>
  <si>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</si>
  <si>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</si>
  <si>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</si>
  <si>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</si>
  <si>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</si>
  <si>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</si>
  <si>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</si>
  <si>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</si>
  <si>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</si>
  <si>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</si>
  <si>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</si>
  <si>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</si>
  <si>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</si>
  <si>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</si>
  <si>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</si>
  <si>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</si>
  <si>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</si>
  <si>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</si>
  <si>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</si>
  <si>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</si>
  <si>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</si>
  <si>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</si>
  <si>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</si>
  <si>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</si>
  <si>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</si>
  <si>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</si>
  <si>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</si>
  <si>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</si>
  <si>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</si>
  <si>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</si>
  <si>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</si>
  <si>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</si>
  <si>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</si>
  <si>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</si>
  <si>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</si>
  <si>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</si>
  <si>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</si>
  <si>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</si>
  <si>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</si>
  <si>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</si>
  <si>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</si>
  <si>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</si>
  <si>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</si>
  <si>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</si>
  <si>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</si>
  <si>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</si>
  <si>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</si>
  <si>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</si>
  <si>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</si>
  <si>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</si>
  <si>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</si>
  <si>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</si>
  <si>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</si>
  <si>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</si>
  <si>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</si>
  <si>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</si>
  <si>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</si>
  <si>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</si>
  <si>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</si>
  <si>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</si>
  <si>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</si>
  <si>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</si>
  <si>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</si>
  <si>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</si>
  <si>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</si>
  <si>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</si>
  <si>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</si>
  <si>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</si>
  <si>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</si>
  <si>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</si>
  <si>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</si>
  <si>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</si>
  <si>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</si>
  <si>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</si>
  <si>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</si>
  <si>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</si>
  <si>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</si>
  <si>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</si>
  <si>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</si>
  <si>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</si>
  <si>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</si>
  <si>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</si>
  <si>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</si>
  <si>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</si>
  <si>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</si>
  <si>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</si>
  <si>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</si>
  <si>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</si>
  <si>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</si>
  <si>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</si>
  <si>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</si>
  <si>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</si>
  <si>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</si>
  <si>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</si>
  <si>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</si>
  <si>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</si>
  <si>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</si>
  <si>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</si>
  <si>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</si>
  <si>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</si>
  <si>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</si>
  <si>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</si>
  <si>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</si>
  <si>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</si>
  <si>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</si>
  <si>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</si>
  <si>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</si>
  <si>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</si>
  <si>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</si>
  <si>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</si>
  <si>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</si>
  <si>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</si>
  <si>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</si>
  <si>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</si>
  <si>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</si>
  <si>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</si>
  <si>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</si>
  <si>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</si>
  <si>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</si>
  <si>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</si>
  <si>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</si>
  <si>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</si>
  <si>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</si>
  <si>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</si>
  <si>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</si>
  <si>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</si>
  <si>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</si>
  <si>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</si>
  <si>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</si>
  <si>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</si>
  <si>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</si>
  <si>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</si>
  <si>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</si>
  <si>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</si>
  <si>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</si>
  <si>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</si>
  <si>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</si>
  <si>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</si>
  <si>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</si>
  <si>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</si>
  <si>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</si>
  <si>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</si>
  <si>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</si>
  <si>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</si>
  <si>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</si>
  <si>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</si>
  <si>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</si>
  <si>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</si>
  <si>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</si>
  <si>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</si>
  <si>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</si>
  <si>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</si>
  <si>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</si>
  <si>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</si>
  <si>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</si>
  <si>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</si>
  <si>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</si>
  <si>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</si>
  <si>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</si>
  <si>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</si>
  <si>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</si>
  <si>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</si>
  <si>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</si>
  <si>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</si>
  <si>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</si>
  <si>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</si>
  <si>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</si>
  <si>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</si>
  <si>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</si>
  <si>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</si>
  <si>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</si>
  <si>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</si>
  <si>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</si>
  <si>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</si>
  <si>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</si>
  <si>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</si>
  <si>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</si>
  <si>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</si>
  <si>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</si>
  <si>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</si>
  <si>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</si>
  <si>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</si>
  <si>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</si>
  <si>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</si>
  <si>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</si>
  <si>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</si>
  <si>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</si>
  <si>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</si>
  <si>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</si>
  <si>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</si>
  <si>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</si>
  <si>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</si>
  <si>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</si>
  <si>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</si>
  <si>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</si>
  <si>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</si>
  <si>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</si>
  <si>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</si>
  <si>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</si>
  <si>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</si>
  <si>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</si>
  <si>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</si>
  <si>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</si>
  <si>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</si>
  <si>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</si>
  <si>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</si>
  <si>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</si>
  <si>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</si>
  <si>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</si>
  <si>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</si>
  <si>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</si>
  <si>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</si>
  <si>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</si>
  <si>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</si>
  <si>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</si>
  <si>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</si>
  <si>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</si>
  <si>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</si>
  <si>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</si>
  <si>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</si>
  <si>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</si>
  <si>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</si>
  <si>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</si>
  <si>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</si>
  <si>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</si>
  <si>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</si>
  <si>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</si>
  <si>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</si>
  <si>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</si>
  <si>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</si>
  <si>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 xml:space="preserve"> </t>
  </si>
  <si>
    <t>Sr.No</t>
  </si>
  <si>
    <t>Average Sales</t>
  </si>
  <si>
    <t>Sum of Total Sales</t>
  </si>
  <si>
    <t>Count of Items</t>
  </si>
  <si>
    <t>Average of Rating</t>
  </si>
  <si>
    <t>Total Sales</t>
  </si>
  <si>
    <t>Avg Sales</t>
  </si>
  <si>
    <t>No of Items</t>
  </si>
  <si>
    <t>Avg Rating</t>
  </si>
  <si>
    <t>KPI'S Requirenment</t>
  </si>
  <si>
    <t>Row Labels</t>
  </si>
  <si>
    <t>Sum of Sales</t>
  </si>
  <si>
    <t>Total Sales by Fat Content</t>
  </si>
  <si>
    <t>Column Labels</t>
  </si>
  <si>
    <t>Fat Content by Outlet for Total Sales</t>
  </si>
  <si>
    <t>Total Sales by Items Types</t>
  </si>
  <si>
    <t>Total Sales by Outlet Establishment</t>
  </si>
  <si>
    <t>Sales by Outlet</t>
  </si>
  <si>
    <t>Outlet Location</t>
  </si>
  <si>
    <t>Sales by Outlet Location</t>
  </si>
  <si>
    <t>Average of Sales</t>
  </si>
  <si>
    <t>Count of Sr.No</t>
  </si>
  <si>
    <t>ALL Metrics by Outlets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</si>
</sst>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0"/>
    <numFmt numFmtId="165" formatCode="0.0"/>
    <numFmt numFmtId="166" formatCode="&quot;$&quot;0.00,,&quot;M&quot;"/>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0" fillId="0" borderId="13" xfId="0" applyBorder="1"/>
    <xf numFmtId="0" fontId="0" fillId="0" borderId="14" xfId="0" applyBorder="1"/>
    <xf numFmtId="164" fontId="0" fillId="0" borderId="16" xfId="0" applyNumberFormat="1" applyBorder="1"/>
    <xf numFmtId="0" fontId="0" fillId="0" borderId="16" xfId="0" applyBorder="1"/>
    <xf numFmtId="165" fontId="0" fillId="0" borderId="17" xfId="0" applyNumberFormat="1" applyBorder="1"/>
    <xf numFmtId="0" fontId="0" fillId="0" borderId="12" xfId="0" applyBorder="1"/>
    <xf numFmtId="3" fontId="0" fillId="0" borderId="19" xfId="0" applyNumberFormat="1" applyBorder="1"/>
    <xf numFmtId="3" fontId="0" fillId="0" borderId="20" xfId="0" applyNumberFormat="1" applyBorder="1"/>
    <xf numFmtId="0" fontId="0" fillId="0" borderId="20" xfId="0" applyBorder="1"/>
    <xf numFmtId="3" fontId="0" fillId="0" borderId="21" xfId="0" applyNumberFormat="1" applyBorder="1"/>
    <xf numFmtId="0" fontId="0" fillId="0" borderId="19" xfId="0" applyBorder="1"/>
    <xf numFmtId="0" fontId="0" fillId="0" borderId="21" xfId="0" applyBorder="1"/>
    <xf numFmtId="166" fontId="0" fillId="0" borderId="15" xfId="0" applyNumberFormat="1" applyBorder="1"/>
    <xf numFmtId="0" fontId="0" fillId="0" borderId="23" xfId="0" applyBorder="1" applyAlignment="1">
      <alignment horizontal="left"/>
    </xf>
    <xf numFmtId="0" fontId="0" fillId="0" borderId="15" xfId="0" applyBorder="1"/>
    <xf numFmtId="0" fontId="0" fillId="0" borderId="17" xfId="0" applyBorder="1"/>
    <xf numFmtId="0" fontId="0" fillId="0" borderId="18" xfId="0" pivotButton="1" applyBorder="1"/>
    <xf numFmtId="0" fontId="0" fillId="0" borderId="22" xfId="0" applyBorder="1" applyAlignment="1">
      <alignment horizontal="left"/>
    </xf>
    <xf numFmtId="0" fontId="0" fillId="0" borderId="18" xfId="0" applyBorder="1"/>
    <xf numFmtId="0" fontId="0" fillId="0" borderId="10" xfId="0" applyBorder="1"/>
    <xf numFmtId="0" fontId="0" fillId="0" borderId="11" xfId="0" applyBorder="1"/>
    <xf numFmtId="167" fontId="0" fillId="0" borderId="22" xfId="0" applyNumberFormat="1" applyBorder="1"/>
    <xf numFmtId="167" fontId="0" fillId="0" borderId="23" xfId="0" applyNumberFormat="1" applyBorder="1"/>
    <xf numFmtId="167" fontId="0" fillId="0" borderId="14" xfId="0" applyNumberFormat="1" applyBorder="1"/>
    <xf numFmtId="167" fontId="0" fillId="0" borderId="17" xfId="0" applyNumberFormat="1" applyBorder="1"/>
    <xf numFmtId="167" fontId="0" fillId="0" borderId="10" xfId="0" applyNumberFormat="1" applyBorder="1"/>
    <xf numFmtId="0" fontId="0" fillId="0" borderId="24" xfId="0" applyBorder="1" applyAlignment="1">
      <alignment horizontal="left"/>
    </xf>
    <xf numFmtId="167" fontId="0" fillId="0" borderId="24" xfId="0" applyNumberFormat="1" applyBorder="1"/>
    <xf numFmtId="167" fontId="0" fillId="0" borderId="12" xfId="0" applyNumberFormat="1" applyBorder="1"/>
    <xf numFmtId="167" fontId="0" fillId="0" borderId="13" xfId="0" applyNumberFormat="1" applyBorder="1"/>
    <xf numFmtId="167" fontId="0" fillId="0" borderId="15" xfId="0" applyNumberFormat="1" applyBorder="1"/>
    <xf numFmtId="167" fontId="0" fillId="0" borderId="0" xfId="0" applyNumberFormat="1"/>
    <xf numFmtId="164" fontId="0" fillId="0" borderId="22" xfId="0" applyNumberFormat="1" applyBorder="1"/>
    <xf numFmtId="164" fontId="0" fillId="0" borderId="24" xfId="0" applyNumberFormat="1" applyBorder="1"/>
    <xf numFmtId="16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16"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0" fillId="33" borderId="15" xfId="0" applyFill="1" applyBorder="1" applyAlignment="1">
      <alignment horizontal="center"/>
    </xf>
    <xf numFmtId="0" fontId="0" fillId="33" borderId="16" xfId="0" applyFill="1" applyBorder="1" applyAlignment="1">
      <alignment horizontal="center"/>
    </xf>
    <xf numFmtId="0" fontId="16" fillId="33" borderId="13" xfId="0" applyFont="1" applyFill="1" applyBorder="1" applyAlignment="1">
      <alignment horizontal="center"/>
    </xf>
    <xf numFmtId="0" fontId="16" fillId="33" borderId="0" xfId="0" applyFont="1" applyFill="1" applyAlignment="1">
      <alignment horizontal="center"/>
    </xf>
    <xf numFmtId="0" fontId="16" fillId="33" borderId="14" xfId="0" applyFont="1" applyFill="1" applyBorder="1" applyAlignment="1">
      <alignment horizontal="center"/>
    </xf>
    <xf numFmtId="0" fontId="0" fillId="33" borderId="0" xfId="0" applyFill="1" applyAlignment="1">
      <alignment horizontal="center"/>
    </xf>
    <xf numFmtId="0" fontId="0" fillId="33" borderId="14" xfId="0" applyFill="1" applyBorder="1" applyAlignment="1">
      <alignment horizontal="center"/>
    </xf>
    <xf numFmtId="0" fontId="0" fillId="33" borderId="13" xfId="0" applyFill="1" applyBorder="1" applyAlignment="1">
      <alignment horizontal="center"/>
    </xf>
    <xf numFmtId="0" fontId="16" fillId="33" borderId="15"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quot;$&quot;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0" tint="-0.499984740745262"/>
        </left>
        <right style="thin">
          <color theme="0" tint="-0.499984740745262"/>
        </right>
        <top style="thin">
          <color theme="0" tint="-0.499984740745262"/>
        </top>
        <bottom style="thin">
          <color theme="0" tint="-0.499984740745262"/>
        </bottom>
        <vertical/>
        <horizontal/>
      </border>
    </dxf>
  </dxfs>
  <tableStyles count="1" defaultTableStyle="TableStyleMedium2" defaultPivotStyle="PivotStyleLight16">
    <tableStyle name="Blinkit Analysis" pivot="0" table="0" count="10" xr9:uid="{5DBEB081-EF48-422B-B7F2-2C7247813D11}">
      <tableStyleElement type="wholeTable" dxfId="95"/>
      <tableStyleElement type="headerRow" dxfId="94"/>
    </tableStyle>
  </tableStyles>
  <colors>
    <mruColors>
      <color rgb="FFD0AC2C"/>
      <color rgb="FFFFD200"/>
      <color rgb="FFD09E00"/>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Pivort_Table!$B$12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1D0-4AB9-B953-F0FD6E6A12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1D0-4AB9-B953-F0FD6E6A12ED}"/>
              </c:ext>
            </c:extLst>
          </c:dPt>
          <c:cat>
            <c:strRef>
              <c:f>Pivort_Table!$A$13:$A$14</c:f>
              <c:strCache>
                <c:ptCount val="2"/>
                <c:pt idx="0">
                  <c:v>Low Fat</c:v>
                </c:pt>
                <c:pt idx="1">
                  <c:v>Regular</c:v>
                </c:pt>
              </c:strCache>
            </c:strRef>
          </c:cat>
          <c:val>
            <c:numRef>
              <c:f>Pivort_Table!$B$13:$B$14</c:f>
              <c:numCache>
                <c:formatCode>"$"0.0,"K"</c:formatCode>
                <c:ptCount val="2"/>
                <c:pt idx="0">
                  <c:v>776319.68840000057</c:v>
                </c:pt>
                <c:pt idx="1">
                  <c:v>425361.8043999995</c:v>
                </c:pt>
              </c:numCache>
            </c:numRef>
          </c:val>
          <c:extLst>
            <c:ext xmlns:c16="http://schemas.microsoft.com/office/drawing/2014/chart" uri="{C3380CC4-5D6E-409C-BE32-E72D297353CC}">
              <c16:uniqueId val="{00000007-3C3F-494D-8550-C7715F5776F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Excel.xlsx]Pivort_Table!PivotTable2</c:name>
    <c:fmtId val="1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499721647571462"/>
          <c:y val="0.21078189287904966"/>
          <c:w val="0.81532690946329534"/>
          <c:h val="0.78921810712095031"/>
        </c:manualLayout>
      </c:layout>
      <c:barChart>
        <c:barDir val="bar"/>
        <c:grouping val="clustered"/>
        <c:varyColors val="0"/>
        <c:ser>
          <c:idx val="0"/>
          <c:order val="0"/>
          <c:tx>
            <c:strRef>
              <c:f>Pivort_Table!$B$22:$B$23</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Pivort_Table!$A$24:$A$26</c:f>
              <c:strCache>
                <c:ptCount val="3"/>
                <c:pt idx="0">
                  <c:v>Tier 1</c:v>
                </c:pt>
                <c:pt idx="1">
                  <c:v>Tier 2</c:v>
                </c:pt>
                <c:pt idx="2">
                  <c:v>Tier 3</c:v>
                </c:pt>
              </c:strCache>
            </c:strRef>
          </c:cat>
          <c:val>
            <c:numRef>
              <c:f>Pivort_Table!$B$24:$B$26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A-5F5F-499C-BE64-78EAFB11B5A2}"/>
            </c:ext>
          </c:extLst>
        </c:ser>
        <c:ser>
          <c:idx val="1"/>
          <c:order val="1"/>
          <c:tx>
            <c:strRef>
              <c:f>Pivort_Table!$C$22:$C$23</c:f>
              <c:strCache>
                <c:ptCount val="1"/>
                <c:pt idx="0">
                  <c:v>Low Fat</c:v>
                </c:pt>
              </c:strCache>
            </c:strRef>
          </c:tx>
          <c:spPr>
            <a:solidFill>
              <a:srgbClr val="D09E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Pivort_Table!$A$24:$A$26</c:f>
              <c:strCache>
                <c:ptCount val="3"/>
                <c:pt idx="0">
                  <c:v>Tier 1</c:v>
                </c:pt>
                <c:pt idx="1">
                  <c:v>Tier 2</c:v>
                </c:pt>
                <c:pt idx="2">
                  <c:v>Tier 3</c:v>
                </c:pt>
              </c:strCache>
            </c:strRef>
          </c:cat>
          <c:val>
            <c:numRef>
              <c:f>Pivort_Table!$C$24:$C$26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B-5F5F-499C-BE64-78EAFB11B5A2}"/>
            </c:ext>
          </c:extLst>
        </c:ser>
        <c:dLbls>
          <c:dLblPos val="outEnd"/>
          <c:showLegendKey val="0"/>
          <c:showVal val="1"/>
          <c:showCatName val="0"/>
          <c:showSerName val="0"/>
          <c:showPercent val="0"/>
          <c:showBubbleSize val="0"/>
        </c:dLbls>
        <c:gapWidth val="60"/>
        <c:axId val="1779214400"/>
        <c:axId val="1779214880"/>
      </c:barChart>
      <c:catAx>
        <c:axId val="177921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779214880"/>
        <c:crosses val="autoZero"/>
        <c:auto val="1"/>
        <c:lblAlgn val="ctr"/>
        <c:lblOffset val="100"/>
        <c:noMultiLvlLbl val="0"/>
      </c:catAx>
      <c:valAx>
        <c:axId val="1779214880"/>
        <c:scaling>
          <c:orientation val="minMax"/>
        </c:scaling>
        <c:delete val="1"/>
        <c:axPos val="b"/>
        <c:numFmt formatCode="&quot;$&quot;0.0,&quot;K&quot;" sourceLinked="1"/>
        <c:majorTickMark val="none"/>
        <c:minorTickMark val="none"/>
        <c:tickLblPos val="nextTo"/>
        <c:crossAx val="1779214400"/>
        <c:crosses val="autoZero"/>
        <c:crossBetween val="between"/>
      </c:valAx>
      <c:spPr>
        <a:noFill/>
        <a:ln>
          <a:noFill/>
        </a:ln>
        <a:effectLst/>
      </c:spPr>
    </c:plotArea>
    <c:legend>
      <c:legendPos val="t"/>
      <c:layout>
        <c:manualLayout>
          <c:xMode val="edge"/>
          <c:yMode val="edge"/>
          <c:x val="0.29174610516436045"/>
          <c:y val="0.12479292240643279"/>
          <c:w val="0.53147756449753292"/>
          <c:h val="0.10359534489569661"/>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Excel.xlsx]Pivort_Table!PivotTable4</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8269198924117487"/>
          <c:y val="2.6978820177762809E-2"/>
          <c:w val="0.59689003715428113"/>
          <c:h val="0.94604235964447436"/>
        </c:manualLayout>
      </c:layout>
      <c:barChart>
        <c:barDir val="bar"/>
        <c:grouping val="clustered"/>
        <c:varyColors val="0"/>
        <c:ser>
          <c:idx val="0"/>
          <c:order val="0"/>
          <c:tx>
            <c:strRef>
              <c:f>Pivort_Table!$B$34</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Pivort_Table!$A$35:$A$50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Pivort_Table!$B$35:$B$50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4-EB43-426D-810A-EFDE52050F13}"/>
            </c:ext>
          </c:extLst>
        </c:ser>
        <c:dLbls>
          <c:showLegendKey val="0"/>
          <c:showVal val="0"/>
          <c:showCatName val="0"/>
          <c:showSerName val="0"/>
          <c:showPercent val="0"/>
          <c:showBubbleSize val="0"/>
        </c:dLbls>
        <c:gapWidth val="60"/>
        <c:axId val="1788562736"/>
        <c:axId val="1788546416"/>
      </c:barChart>
      <c:catAx>
        <c:axId val="178856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546416"/>
        <c:crosses val="autoZero"/>
        <c:auto val="1"/>
        <c:lblAlgn val="ctr"/>
        <c:lblOffset val="100"/>
        <c:noMultiLvlLbl val="0"/>
      </c:catAx>
      <c:valAx>
        <c:axId val="1788546416"/>
        <c:scaling>
          <c:orientation val="minMax"/>
        </c:scaling>
        <c:delete val="1"/>
        <c:axPos val="b"/>
        <c:numFmt formatCode="&quot;$&quot;0.0,&quot;K&quot;" sourceLinked="1"/>
        <c:majorTickMark val="none"/>
        <c:minorTickMark val="none"/>
        <c:tickLblPos val="nextTo"/>
        <c:crossAx val="1788562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Excel.xlsx]Pivort_Table!PivotTable5</c:name>
    <c:fmtId val="3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59286391968006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3.8572754103079684E-2"/>
              <c:y val="-0.28470662647467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6.4287923505132825E-3"/>
              <c:y val="-0.2847066264746738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285861567008816E-3"/>
              <c:y val="-0.274538532672006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429307835044275E-3"/>
              <c:y val="-0.2796225795733403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2.1429307835044431E-2"/>
              <c:y val="-0.315210907882674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4.285861567008855E-3"/>
              <c:y val="-0.4016397052053434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1.5000515484530992E-2"/>
              <c:y val="-0.3253790016853415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solidFill>
          </a:ln>
          <a:effectLst>
            <a:innerShdw dist="12700" dir="16200000">
              <a:schemeClr val="lt1">
                <a:alpha val="75000"/>
              </a:schemeClr>
            </a:innerShdw>
          </a:effectLst>
        </c:spPr>
        <c:dLbl>
          <c:idx val="0"/>
          <c:layout>
            <c:manualLayout>
              <c:x val="0"/>
              <c:y val="-0.2694544857706734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256216734684623E-2"/>
          <c:y val="5.0069663855143338E-3"/>
          <c:w val="0.93548756653063081"/>
          <c:h val="0.87884008695563043"/>
        </c:manualLayout>
      </c:layout>
      <c:areaChart>
        <c:grouping val="standard"/>
        <c:varyColors val="0"/>
        <c:ser>
          <c:idx val="0"/>
          <c:order val="0"/>
          <c:tx>
            <c:strRef>
              <c:f>Pivort_Table!$B$56</c:f>
              <c:strCache>
                <c:ptCount val="1"/>
                <c:pt idx="0">
                  <c:v>Total</c:v>
                </c:pt>
              </c:strCache>
            </c:strRef>
          </c:tx>
          <c:spPr>
            <a:solidFill>
              <a:srgbClr val="FFD200">
                <a:alpha val="80000"/>
              </a:srgbClr>
            </a:solidFill>
            <a:ln w="25400">
              <a:solidFill>
                <a:schemeClr val="tx1"/>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08C4-41B6-A892-875A8B305992}"/>
              </c:ext>
            </c:extLst>
          </c:dPt>
          <c:dPt>
            <c:idx val="1"/>
            <c:bubble3D val="0"/>
            <c:extLst>
              <c:ext xmlns:c16="http://schemas.microsoft.com/office/drawing/2014/chart" uri="{C3380CC4-5D6E-409C-BE32-E72D297353CC}">
                <c16:uniqueId val="{00000001-08C4-41B6-A892-875A8B305992}"/>
              </c:ext>
            </c:extLst>
          </c:dPt>
          <c:dPt>
            <c:idx val="2"/>
            <c:bubble3D val="0"/>
            <c:extLst>
              <c:ext xmlns:c16="http://schemas.microsoft.com/office/drawing/2014/chart" uri="{C3380CC4-5D6E-409C-BE32-E72D297353CC}">
                <c16:uniqueId val="{00000002-08C4-41B6-A892-875A8B305992}"/>
              </c:ext>
            </c:extLst>
          </c:dPt>
          <c:dPt>
            <c:idx val="3"/>
            <c:bubble3D val="0"/>
            <c:extLst>
              <c:ext xmlns:c16="http://schemas.microsoft.com/office/drawing/2014/chart" uri="{C3380CC4-5D6E-409C-BE32-E72D297353CC}">
                <c16:uniqueId val="{00000003-08C4-41B6-A892-875A8B305992}"/>
              </c:ext>
            </c:extLst>
          </c:dPt>
          <c:dPt>
            <c:idx val="4"/>
            <c:bubble3D val="0"/>
            <c:extLst>
              <c:ext xmlns:c16="http://schemas.microsoft.com/office/drawing/2014/chart" uri="{C3380CC4-5D6E-409C-BE32-E72D297353CC}">
                <c16:uniqueId val="{00000004-08C4-41B6-A892-875A8B305992}"/>
              </c:ext>
            </c:extLst>
          </c:dPt>
          <c:dPt>
            <c:idx val="5"/>
            <c:bubble3D val="0"/>
            <c:extLst>
              <c:ext xmlns:c16="http://schemas.microsoft.com/office/drawing/2014/chart" uri="{C3380CC4-5D6E-409C-BE32-E72D297353CC}">
                <c16:uniqueId val="{00000005-08C4-41B6-A892-875A8B305992}"/>
              </c:ext>
            </c:extLst>
          </c:dPt>
          <c:dPt>
            <c:idx val="6"/>
            <c:bubble3D val="0"/>
            <c:extLst>
              <c:ext xmlns:c16="http://schemas.microsoft.com/office/drawing/2014/chart" uri="{C3380CC4-5D6E-409C-BE32-E72D297353CC}">
                <c16:uniqueId val="{00000006-08C4-41B6-A892-875A8B305992}"/>
              </c:ext>
            </c:extLst>
          </c:dPt>
          <c:dPt>
            <c:idx val="7"/>
            <c:bubble3D val="0"/>
            <c:extLst>
              <c:ext xmlns:c16="http://schemas.microsoft.com/office/drawing/2014/chart" uri="{C3380CC4-5D6E-409C-BE32-E72D297353CC}">
                <c16:uniqueId val="{00000007-08C4-41B6-A892-875A8B305992}"/>
              </c:ext>
            </c:extLst>
          </c:dPt>
          <c:dPt>
            <c:idx val="8"/>
            <c:bubble3D val="0"/>
            <c:extLst>
              <c:ext xmlns:c16="http://schemas.microsoft.com/office/drawing/2014/chart" uri="{C3380CC4-5D6E-409C-BE32-E72D297353CC}">
                <c16:uniqueId val="{00000008-08C4-41B6-A892-875A8B305992}"/>
              </c:ext>
            </c:extLst>
          </c:dPt>
          <c:dLbls>
            <c:dLbl>
              <c:idx val="0"/>
              <c:layout>
                <c:manualLayout>
                  <c:x val="0"/>
                  <c:y val="-0.259286391968006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8C4-41B6-A892-875A8B305992}"/>
                </c:ext>
              </c:extLst>
            </c:dLbl>
            <c:dLbl>
              <c:idx val="1"/>
              <c:layout>
                <c:manualLayout>
                  <c:x val="-3.8572754103079684E-2"/>
                  <c:y val="-0.284706626474673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8C4-41B6-A892-875A8B305992}"/>
                </c:ext>
              </c:extLst>
            </c:dLbl>
            <c:dLbl>
              <c:idx val="2"/>
              <c:layout>
                <c:manualLayout>
                  <c:x val="-6.4287923505132825E-3"/>
                  <c:y val="-0.2847066264746738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08C4-41B6-A892-875A8B305992}"/>
                </c:ext>
              </c:extLst>
            </c:dLbl>
            <c:dLbl>
              <c:idx val="3"/>
              <c:layout>
                <c:manualLayout>
                  <c:x val="-4.285861567008816E-3"/>
                  <c:y val="-0.274538532672006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8C4-41B6-A892-875A8B305992}"/>
                </c:ext>
              </c:extLst>
            </c:dLbl>
            <c:dLbl>
              <c:idx val="4"/>
              <c:layout>
                <c:manualLayout>
                  <c:x val="2.1429307835044275E-3"/>
                  <c:y val="-0.2796225795733403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08C4-41B6-A892-875A8B305992}"/>
                </c:ext>
              </c:extLst>
            </c:dLbl>
            <c:dLbl>
              <c:idx val="5"/>
              <c:layout>
                <c:manualLayout>
                  <c:x val="-2.1429307835044431E-2"/>
                  <c:y val="-0.31521090788267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8C4-41B6-A892-875A8B305992}"/>
                </c:ext>
              </c:extLst>
            </c:dLbl>
            <c:dLbl>
              <c:idx val="6"/>
              <c:layout>
                <c:manualLayout>
                  <c:x val="-4.285861567008855E-3"/>
                  <c:y val="-0.401639705205343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8C4-41B6-A892-875A8B305992}"/>
                </c:ext>
              </c:extLst>
            </c:dLbl>
            <c:dLbl>
              <c:idx val="7"/>
              <c:layout>
                <c:manualLayout>
                  <c:x val="1.5000515484530992E-2"/>
                  <c:y val="-0.3253790016853415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8C4-41B6-A892-875A8B305992}"/>
                </c:ext>
              </c:extLst>
            </c:dLbl>
            <c:dLbl>
              <c:idx val="8"/>
              <c:layout>
                <c:manualLayout>
                  <c:x val="0"/>
                  <c:y val="-0.269454485770673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8C4-41B6-A892-875A8B30599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Pivort_Table!$A$57:$A$65</c:f>
              <c:strCache>
                <c:ptCount val="9"/>
                <c:pt idx="0">
                  <c:v>2011</c:v>
                </c:pt>
                <c:pt idx="1">
                  <c:v>2012</c:v>
                </c:pt>
                <c:pt idx="2">
                  <c:v>2014</c:v>
                </c:pt>
                <c:pt idx="3">
                  <c:v>2015</c:v>
                </c:pt>
                <c:pt idx="4">
                  <c:v>2016</c:v>
                </c:pt>
                <c:pt idx="5">
                  <c:v>2017</c:v>
                </c:pt>
                <c:pt idx="6">
                  <c:v>2018</c:v>
                </c:pt>
                <c:pt idx="7">
                  <c:v>2020</c:v>
                </c:pt>
                <c:pt idx="8">
                  <c:v>2022</c:v>
                </c:pt>
              </c:strCache>
            </c:strRef>
          </c:cat>
          <c:val>
            <c:numRef>
              <c:f>Pivort_Table!$B$57:$B$65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E-8593-46FB-9B21-EF73692E5869}"/>
            </c:ext>
          </c:extLst>
        </c:ser>
        <c:dLbls>
          <c:showLegendKey val="0"/>
          <c:showVal val="0"/>
          <c:showCatName val="0"/>
          <c:showSerName val="0"/>
          <c:showPercent val="0"/>
          <c:showBubbleSize val="0"/>
        </c:dLbls>
        <c:dropLines>
          <c:spPr>
            <a:ln w="9525" cap="flat" cmpd="sng" algn="ctr">
              <a:solidFill>
                <a:schemeClr val="bg1">
                  <a:lumMod val="75000"/>
                  <a:alpha val="40000"/>
                </a:schemeClr>
              </a:solidFill>
              <a:round/>
            </a:ln>
            <a:effectLst/>
          </c:spPr>
        </c:dropLines>
        <c:axId val="1937454847"/>
        <c:axId val="1937455327"/>
      </c:areaChart>
      <c:catAx>
        <c:axId val="1937454847"/>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1000" b="1" i="0" u="none" strike="noStrike" kern="1200" cap="all" baseline="0">
                <a:solidFill>
                  <a:schemeClr val="bg1">
                    <a:lumMod val="50000"/>
                  </a:schemeClr>
                </a:solidFill>
                <a:latin typeface="+mn-lt"/>
                <a:ea typeface="+mn-ea"/>
                <a:cs typeface="+mn-cs"/>
              </a:defRPr>
            </a:pPr>
            <a:endParaRPr lang="en-US"/>
          </a:p>
        </c:txPr>
        <c:crossAx val="1937455327"/>
        <c:crosses val="autoZero"/>
        <c:auto val="1"/>
        <c:lblAlgn val="ctr"/>
        <c:lblOffset val="100"/>
        <c:noMultiLvlLbl val="0"/>
      </c:catAx>
      <c:valAx>
        <c:axId val="1937455327"/>
        <c:scaling>
          <c:orientation val="minMax"/>
        </c:scaling>
        <c:delete val="1"/>
        <c:axPos val="l"/>
        <c:numFmt formatCode="&quot;$&quot;0.0,&quot;K&quot;" sourceLinked="1"/>
        <c:majorTickMark val="out"/>
        <c:minorTickMark val="none"/>
        <c:tickLblPos val="nextTo"/>
        <c:crossAx val="19374548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Excel.xlsx]Pivort_Table!PivotTable6</c:name>
    <c:fmtId val="4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dLbl>
          <c:idx val="0"/>
          <c:layout>
            <c:manualLayout>
              <c:x val="0.14756717501815542"/>
              <c:y val="-6.773333333333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7523602033405947"/>
              <c:y val="1.128888888888888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0.1198983297022513"/>
              <c:y val="-9.595555555555558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721278140885985"/>
          <c:y val="0.11016933333333331"/>
          <c:w val="0.72402033405954969"/>
          <c:h val="0.88620088888888882"/>
        </c:manualLayout>
      </c:layout>
      <c:doughnutChart>
        <c:varyColors val="1"/>
        <c:ser>
          <c:idx val="0"/>
          <c:order val="0"/>
          <c:tx>
            <c:strRef>
              <c:f>Pivort_Table!$B$70</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B11B-4B9E-B2A6-CA1A62D4265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B11B-4B9E-B2A6-CA1A62D4265F}"/>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B11B-4B9E-B2A6-CA1A62D4265F}"/>
              </c:ext>
            </c:extLst>
          </c:dPt>
          <c:dLbls>
            <c:dLbl>
              <c:idx val="0"/>
              <c:layout>
                <c:manualLayout>
                  <c:x val="0.14756717501815542"/>
                  <c:y val="-6.77333333333333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11B-4B9E-B2A6-CA1A62D4265F}"/>
                </c:ext>
              </c:extLst>
            </c:dLbl>
            <c:dLbl>
              <c:idx val="1"/>
              <c:layout>
                <c:manualLayout>
                  <c:x val="0.17523602033405947"/>
                  <c:y val="1.1288888888888888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11B-4B9E-B2A6-CA1A62D4265F}"/>
                </c:ext>
              </c:extLst>
            </c:dLbl>
            <c:dLbl>
              <c:idx val="2"/>
              <c:layout>
                <c:manualLayout>
                  <c:x val="-0.1198983297022513"/>
                  <c:y val="-9.5955555555555586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B11B-4B9E-B2A6-CA1A62D426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Pivort_Table!$A$71:$A$73</c:f>
              <c:strCache>
                <c:ptCount val="3"/>
                <c:pt idx="0">
                  <c:v>High</c:v>
                </c:pt>
                <c:pt idx="1">
                  <c:v>Medium</c:v>
                </c:pt>
                <c:pt idx="2">
                  <c:v>Small</c:v>
                </c:pt>
              </c:strCache>
            </c:strRef>
          </c:cat>
          <c:val>
            <c:numRef>
              <c:f>Pivort_Table!$B$71:$B$73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B-30E2-4CF3-AC41-95E577708915}"/>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0490522875816994"/>
          <c:y val="0"/>
          <c:w val="0.59941249092229487"/>
          <c:h val="0.10075466666666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Excel.xlsx]Pivort_Table!PivotTable10</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Pivort_Table!$B$91</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Pivort_Table!$A$92:$A$95</c:f>
              <c:strCache>
                <c:ptCount val="4"/>
                <c:pt idx="0">
                  <c:v>Grocery Store</c:v>
                </c:pt>
                <c:pt idx="1">
                  <c:v>Supermarket Type3</c:v>
                </c:pt>
                <c:pt idx="2">
                  <c:v>Supermarket Type2</c:v>
                </c:pt>
                <c:pt idx="3">
                  <c:v>Supermarket Type1</c:v>
                </c:pt>
              </c:strCache>
            </c:strRef>
          </c:cat>
          <c:val>
            <c:numRef>
              <c:f>Pivort_Table!$B$92:$B$95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5-5DA7-42D7-B10F-E73BE8379969}"/>
            </c:ext>
          </c:extLst>
        </c:ser>
        <c:dLbls>
          <c:showLegendKey val="0"/>
          <c:showVal val="0"/>
          <c:showCatName val="0"/>
          <c:showSerName val="0"/>
          <c:showPercent val="0"/>
          <c:showBubbleSize val="0"/>
        </c:dLbls>
        <c:gapWidth val="60"/>
        <c:axId val="126289263"/>
        <c:axId val="126286863"/>
      </c:barChart>
      <c:catAx>
        <c:axId val="12628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26286863"/>
        <c:crosses val="autoZero"/>
        <c:auto val="1"/>
        <c:lblAlgn val="ctr"/>
        <c:lblOffset val="100"/>
        <c:noMultiLvlLbl val="0"/>
      </c:catAx>
      <c:valAx>
        <c:axId val="126286863"/>
        <c:scaling>
          <c:orientation val="minMax"/>
        </c:scaling>
        <c:delete val="1"/>
        <c:axPos val="b"/>
        <c:numFmt formatCode="&quot;$&quot;0.0,&quot;K&quot;" sourceLinked="1"/>
        <c:majorTickMark val="none"/>
        <c:minorTickMark val="none"/>
        <c:tickLblPos val="nextTo"/>
        <c:crossAx val="126289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Excel.xlsx]Pivort_Table!PivotTable11</c:name>
    <c:fmtId val="5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
              <c:y val="5.555555555555555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Pivort_Table!$B$98</c:f>
              <c:strCache>
                <c:ptCount val="1"/>
                <c:pt idx="0">
                  <c:v>Total</c:v>
                </c:pt>
              </c:strCache>
            </c:strRef>
          </c:tx>
          <c:spPr>
            <a:solidFill>
              <a:schemeClr val="accent6">
                <a:lumMod val="75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0-4DB4-4F6F-A70D-486183C1F2A4}"/>
              </c:ext>
            </c:extLst>
          </c:dPt>
          <c:dLbls>
            <c:dLbl>
              <c:idx val="2"/>
              <c:layout>
                <c:manualLayout>
                  <c:x val="0"/>
                  <c:y val="5.5555555555555558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DB4-4F6F-A70D-486183C1F2A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Pivort_Table!$A$99:$A$102</c:f>
              <c:strCache>
                <c:ptCount val="4"/>
                <c:pt idx="0">
                  <c:v>Grocery Store</c:v>
                </c:pt>
                <c:pt idx="1">
                  <c:v>Supermarket Type3</c:v>
                </c:pt>
                <c:pt idx="2">
                  <c:v>Supermarket Type2</c:v>
                </c:pt>
                <c:pt idx="3">
                  <c:v>Supermarket Type1</c:v>
                </c:pt>
              </c:strCache>
            </c:strRef>
          </c:cat>
          <c:val>
            <c:numRef>
              <c:f>Pivort_Table!$B$99:$B$102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6-9F15-4202-BD72-70A63B93ADB3}"/>
            </c:ext>
          </c:extLst>
        </c:ser>
        <c:dLbls>
          <c:dLblPos val="outEnd"/>
          <c:showLegendKey val="0"/>
          <c:showVal val="1"/>
          <c:showCatName val="0"/>
          <c:showSerName val="0"/>
          <c:showPercent val="0"/>
          <c:showBubbleSize val="0"/>
        </c:dLbls>
        <c:gapWidth val="60"/>
        <c:axId val="516327199"/>
        <c:axId val="516327679"/>
      </c:barChart>
      <c:catAx>
        <c:axId val="516327199"/>
        <c:scaling>
          <c:orientation val="minMax"/>
        </c:scaling>
        <c:delete val="1"/>
        <c:axPos val="l"/>
        <c:numFmt formatCode="General" sourceLinked="1"/>
        <c:majorTickMark val="none"/>
        <c:minorTickMark val="none"/>
        <c:tickLblPos val="nextTo"/>
        <c:crossAx val="516327679"/>
        <c:crosses val="autoZero"/>
        <c:auto val="1"/>
        <c:lblAlgn val="ctr"/>
        <c:lblOffset val="100"/>
        <c:noMultiLvlLbl val="0"/>
      </c:catAx>
      <c:valAx>
        <c:axId val="516327679"/>
        <c:scaling>
          <c:orientation val="minMax"/>
        </c:scaling>
        <c:delete val="1"/>
        <c:axPos val="b"/>
        <c:numFmt formatCode="&quot;$&quot;0" sourceLinked="1"/>
        <c:majorTickMark val="none"/>
        <c:minorTickMark val="none"/>
        <c:tickLblPos val="nextTo"/>
        <c:crossAx val="516327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Excel.xlsx]Pivort_Table!PivotTable12</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Pivort_Table!$B$105</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Pivort_Table!$A$106:$A$109</c:f>
              <c:strCache>
                <c:ptCount val="4"/>
                <c:pt idx="0">
                  <c:v>Grocery Store</c:v>
                </c:pt>
                <c:pt idx="1">
                  <c:v>Supermarket Type3</c:v>
                </c:pt>
                <c:pt idx="2">
                  <c:v>Supermarket Type2</c:v>
                </c:pt>
                <c:pt idx="3">
                  <c:v>Supermarket Type1</c:v>
                </c:pt>
              </c:strCache>
            </c:strRef>
          </c:cat>
          <c:val>
            <c:numRef>
              <c:f>Pivort_Table!$B$106:$B$109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5-B28B-45CB-AE8D-1D82BC4FF1C7}"/>
            </c:ext>
          </c:extLst>
        </c:ser>
        <c:dLbls>
          <c:dLblPos val="outEnd"/>
          <c:showLegendKey val="0"/>
          <c:showVal val="1"/>
          <c:showCatName val="0"/>
          <c:showSerName val="0"/>
          <c:showPercent val="0"/>
          <c:showBubbleSize val="0"/>
        </c:dLbls>
        <c:gapWidth val="60"/>
        <c:axId val="1937449567"/>
        <c:axId val="1937450047"/>
      </c:barChart>
      <c:catAx>
        <c:axId val="1937449567"/>
        <c:scaling>
          <c:orientation val="minMax"/>
        </c:scaling>
        <c:delete val="1"/>
        <c:axPos val="l"/>
        <c:numFmt formatCode="General" sourceLinked="1"/>
        <c:majorTickMark val="none"/>
        <c:minorTickMark val="none"/>
        <c:tickLblPos val="nextTo"/>
        <c:crossAx val="1937450047"/>
        <c:crosses val="autoZero"/>
        <c:auto val="1"/>
        <c:lblAlgn val="ctr"/>
        <c:lblOffset val="100"/>
        <c:noMultiLvlLbl val="0"/>
      </c:catAx>
      <c:valAx>
        <c:axId val="1937450047"/>
        <c:scaling>
          <c:orientation val="minMax"/>
        </c:scaling>
        <c:delete val="1"/>
        <c:axPos val="b"/>
        <c:numFmt formatCode="0" sourceLinked="1"/>
        <c:majorTickMark val="none"/>
        <c:minorTickMark val="none"/>
        <c:tickLblPos val="nextTo"/>
        <c:crossAx val="1937449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554721049484498"/>
          <c:y val="0.39733175863960962"/>
          <c:w val="0.73240546123321681"/>
          <c:h val="0.60266824136039032"/>
        </c:manualLayout>
      </c:layout>
      <c:barChart>
        <c:barDir val="bar"/>
        <c:grouping val="clustered"/>
        <c:varyColors val="0"/>
        <c:ser>
          <c:idx val="0"/>
          <c:order val="0"/>
          <c:tx>
            <c:strRef>
              <c:f>Pivort_Table!$B$22:$B$23</c:f>
              <c:strCache>
                <c:ptCount val="1"/>
                <c:pt idx="0">
                  <c:v>Regular</c:v>
                </c:pt>
              </c:strCache>
            </c:strRef>
          </c:tx>
          <c:spPr>
            <a:solidFill>
              <a:schemeClr val="accent1"/>
            </a:solidFill>
            <a:ln>
              <a:noFill/>
            </a:ln>
            <a:effectLst/>
          </c:spPr>
          <c:invertIfNegative val="0"/>
          <c:cat>
            <c:strRef>
              <c:f>Pivort_Table!$A$24:$A$26</c:f>
              <c:strCache>
                <c:ptCount val="3"/>
                <c:pt idx="0">
                  <c:v>Tier 1</c:v>
                </c:pt>
                <c:pt idx="1">
                  <c:v>Tier 2</c:v>
                </c:pt>
                <c:pt idx="2">
                  <c:v>Tier 3</c:v>
                </c:pt>
              </c:strCache>
            </c:strRef>
          </c:cat>
          <c:val>
            <c:numRef>
              <c:f>Pivort_Table!$B$24:$B$26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A-A6E2-4275-BE85-556526607878}"/>
            </c:ext>
          </c:extLst>
        </c:ser>
        <c:ser>
          <c:idx val="1"/>
          <c:order val="1"/>
          <c:tx>
            <c:strRef>
              <c:f>Pivort_Table!$C$22:$C$23</c:f>
              <c:strCache>
                <c:ptCount val="1"/>
                <c:pt idx="0">
                  <c:v>Low Fat</c:v>
                </c:pt>
              </c:strCache>
            </c:strRef>
          </c:tx>
          <c:spPr>
            <a:solidFill>
              <a:schemeClr val="accent2"/>
            </a:solidFill>
            <a:ln>
              <a:noFill/>
            </a:ln>
            <a:effectLst/>
          </c:spPr>
          <c:invertIfNegative val="0"/>
          <c:cat>
            <c:strRef>
              <c:f>Pivort_Table!$A$24:$A$26</c:f>
              <c:strCache>
                <c:ptCount val="3"/>
                <c:pt idx="0">
                  <c:v>Tier 1</c:v>
                </c:pt>
                <c:pt idx="1">
                  <c:v>Tier 2</c:v>
                </c:pt>
                <c:pt idx="2">
                  <c:v>Tier 3</c:v>
                </c:pt>
              </c:strCache>
            </c:strRef>
          </c:cat>
          <c:val>
            <c:numRef>
              <c:f>Pivort_Table!$C$24:$C$26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B-A6E2-4275-BE85-556526607878}"/>
            </c:ext>
          </c:extLst>
        </c:ser>
        <c:dLbls>
          <c:showLegendKey val="0"/>
          <c:showVal val="0"/>
          <c:showCatName val="0"/>
          <c:showSerName val="0"/>
          <c:showPercent val="0"/>
          <c:showBubbleSize val="0"/>
        </c:dLbls>
        <c:gapWidth val="182"/>
        <c:axId val="1779214400"/>
        <c:axId val="1779214880"/>
      </c:barChart>
      <c:catAx>
        <c:axId val="1779214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214880"/>
        <c:crosses val="autoZero"/>
        <c:auto val="1"/>
        <c:lblAlgn val="ctr"/>
        <c:lblOffset val="100"/>
        <c:noMultiLvlLbl val="0"/>
      </c:catAx>
      <c:valAx>
        <c:axId val="1779214880"/>
        <c:scaling>
          <c:orientation val="minMax"/>
        </c:scaling>
        <c:delete val="1"/>
        <c:axPos val="b"/>
        <c:numFmt formatCode="&quot;$&quot;0.0,&quot;K&quot;" sourceLinked="1"/>
        <c:majorTickMark val="none"/>
        <c:minorTickMark val="none"/>
        <c:tickLblPos val="nextTo"/>
        <c:crossAx val="1779214400"/>
        <c:crosses val="autoZero"/>
        <c:crossBetween val="between"/>
      </c:valAx>
      <c:spPr>
        <a:noFill/>
        <a:ln>
          <a:noFill/>
        </a:ln>
        <a:effectLst/>
      </c:spPr>
    </c:plotArea>
    <c:legend>
      <c:legendPos val="t"/>
      <c:layout>
        <c:manualLayout>
          <c:xMode val="edge"/>
          <c:yMode val="edge"/>
          <c:x val="0.18455297603338838"/>
          <c:y val="0.21249999128526939"/>
          <c:w val="0.55329780639360837"/>
          <c:h val="0.149415102140128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Excel.xlsx]Pivort_Table!PivotTable4</c:name>
    <c:fmtId val="2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Pivort_Table!$B$34</c:f>
              <c:strCache>
                <c:ptCount val="1"/>
                <c:pt idx="0">
                  <c:v>Total</c:v>
                </c:pt>
              </c:strCache>
            </c:strRef>
          </c:tx>
          <c:spPr>
            <a:solidFill>
              <a:schemeClr val="accent1"/>
            </a:solidFill>
            <a:ln>
              <a:noFill/>
            </a:ln>
            <a:effectLst/>
          </c:spPr>
          <c:invertIfNegative val="0"/>
          <c:cat>
            <c:strRef>
              <c:f>Pivort_Table!$A$35:$A$50</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Pivort_Table!$B$35:$B$50</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3-1F24-4971-B176-17B44EA495C8}"/>
            </c:ext>
          </c:extLst>
        </c:ser>
        <c:dLbls>
          <c:showLegendKey val="0"/>
          <c:showVal val="0"/>
          <c:showCatName val="0"/>
          <c:showSerName val="0"/>
          <c:showPercent val="0"/>
          <c:showBubbleSize val="0"/>
        </c:dLbls>
        <c:gapWidth val="182"/>
        <c:axId val="1788562736"/>
        <c:axId val="1788546416"/>
      </c:barChart>
      <c:catAx>
        <c:axId val="1788562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546416"/>
        <c:crosses val="autoZero"/>
        <c:auto val="1"/>
        <c:lblAlgn val="ctr"/>
        <c:lblOffset val="100"/>
        <c:noMultiLvlLbl val="0"/>
      </c:catAx>
      <c:valAx>
        <c:axId val="1788546416"/>
        <c:scaling>
          <c:orientation val="minMax"/>
        </c:scaling>
        <c:delete val="0"/>
        <c:axPos val="b"/>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856273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Excel.xlsx]Pivort_Table!PivotTable5</c:name>
    <c:fmtId val="30"/>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Pivort_Table!$B$56</c:f>
              <c:strCache>
                <c:ptCount val="1"/>
                <c:pt idx="0">
                  <c:v>Total</c:v>
                </c:pt>
              </c:strCache>
            </c:strRef>
          </c:tx>
          <c:spPr>
            <a:solidFill>
              <a:schemeClr val="accent1"/>
            </a:solidFill>
            <a:ln w="25400">
              <a:noFill/>
            </a:ln>
            <a:effectLst/>
          </c:spPr>
          <c:cat>
            <c:strRef>
              <c:f>Pivort_Table!$A$57:$A$65</c:f>
              <c:strCache>
                <c:ptCount val="9"/>
                <c:pt idx="0">
                  <c:v>2011</c:v>
                </c:pt>
                <c:pt idx="1">
                  <c:v>2012</c:v>
                </c:pt>
                <c:pt idx="2">
                  <c:v>2014</c:v>
                </c:pt>
                <c:pt idx="3">
                  <c:v>2015</c:v>
                </c:pt>
                <c:pt idx="4">
                  <c:v>2016</c:v>
                </c:pt>
                <c:pt idx="5">
                  <c:v>2017</c:v>
                </c:pt>
                <c:pt idx="6">
                  <c:v>2018</c:v>
                </c:pt>
                <c:pt idx="7">
                  <c:v>2020</c:v>
                </c:pt>
                <c:pt idx="8">
                  <c:v>2022</c:v>
                </c:pt>
              </c:strCache>
            </c:strRef>
          </c:cat>
          <c:val>
            <c:numRef>
              <c:f>Pivort_Table!$B$57:$B$65</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5-DCF6-4D2A-8249-DDE27D9D2071}"/>
            </c:ext>
          </c:extLst>
        </c:ser>
        <c:dLbls>
          <c:showLegendKey val="0"/>
          <c:showVal val="0"/>
          <c:showCatName val="0"/>
          <c:showSerName val="0"/>
          <c:showPercent val="0"/>
          <c:showBubbleSize val="0"/>
        </c:dLbls>
        <c:axId val="1937454847"/>
        <c:axId val="1937455327"/>
      </c:areaChart>
      <c:catAx>
        <c:axId val="19374548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455327"/>
        <c:crosses val="autoZero"/>
        <c:auto val="1"/>
        <c:lblAlgn val="ctr"/>
        <c:lblOffset val="100"/>
        <c:noMultiLvlLbl val="0"/>
      </c:catAx>
      <c:valAx>
        <c:axId val="19374553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454847"/>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Excel.xlsx]Pivort_Table!PivotTable6</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Pivort_Table!$B$70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A2-4500-81D4-C984E68BAC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A2-4500-81D4-C984E68BAC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A2-4500-81D4-C984E68BAC35}"/>
              </c:ext>
            </c:extLst>
          </c:dPt>
          <c:cat>
            <c:strRef>
              <c:f>Pivort_Table!$A$71:$A$73</c:f>
              <c:strCache>
                <c:ptCount val="3"/>
                <c:pt idx="0">
                  <c:v>High</c:v>
                </c:pt>
                <c:pt idx="1">
                  <c:v>Medium</c:v>
                </c:pt>
                <c:pt idx="2">
                  <c:v>Small</c:v>
                </c:pt>
              </c:strCache>
            </c:strRef>
          </c:cat>
          <c:val>
            <c:numRef>
              <c:f>Pivort_Table!$B$71:$B$73</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5-BFE8-484C-8797-17935A0B0830}"/>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Excel.xlsx]Pivort_Table!PivotTable10</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Pivort_Table!$B$91</c:f>
              <c:strCache>
                <c:ptCount val="1"/>
                <c:pt idx="0">
                  <c:v>Total</c:v>
                </c:pt>
              </c:strCache>
            </c:strRef>
          </c:tx>
          <c:spPr>
            <a:solidFill>
              <a:schemeClr val="accent1"/>
            </a:solidFill>
            <a:ln>
              <a:noFill/>
            </a:ln>
            <a:effectLst/>
          </c:spPr>
          <c:invertIfNegative val="0"/>
          <c:cat>
            <c:strRef>
              <c:f>Pivort_Table!$A$92:$A$95</c:f>
              <c:strCache>
                <c:ptCount val="4"/>
                <c:pt idx="0">
                  <c:v>Grocery Store</c:v>
                </c:pt>
                <c:pt idx="1">
                  <c:v>Supermarket Type3</c:v>
                </c:pt>
                <c:pt idx="2">
                  <c:v>Supermarket Type2</c:v>
                </c:pt>
                <c:pt idx="3">
                  <c:v>Supermarket Type1</c:v>
                </c:pt>
              </c:strCache>
            </c:strRef>
          </c:cat>
          <c:val>
            <c:numRef>
              <c:f>Pivort_Table!$B$92:$B$95</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5-68C8-4EBE-AC2B-EFC244D84537}"/>
            </c:ext>
          </c:extLst>
        </c:ser>
        <c:dLbls>
          <c:showLegendKey val="0"/>
          <c:showVal val="0"/>
          <c:showCatName val="0"/>
          <c:showSerName val="0"/>
          <c:showPercent val="0"/>
          <c:showBubbleSize val="0"/>
        </c:dLbls>
        <c:gapWidth val="182"/>
        <c:axId val="126289263"/>
        <c:axId val="126286863"/>
      </c:barChart>
      <c:catAx>
        <c:axId val="1262892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6863"/>
        <c:crosses val="autoZero"/>
        <c:auto val="1"/>
        <c:lblAlgn val="ctr"/>
        <c:lblOffset val="100"/>
        <c:noMultiLvlLbl val="0"/>
      </c:catAx>
      <c:valAx>
        <c:axId val="126286863"/>
        <c:scaling>
          <c:orientation val="minMax"/>
        </c:scaling>
        <c:delete val="1"/>
        <c:axPos val="b"/>
        <c:numFmt formatCode="&quot;$&quot;0.0,&quot;K&quot;" sourceLinked="1"/>
        <c:majorTickMark val="none"/>
        <c:minorTickMark val="none"/>
        <c:tickLblPos val="nextTo"/>
        <c:crossAx val="126289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Excel.xlsx]Pivort_Table!PivotTable11</c:name>
    <c:fmtId val="4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Pivort_Table!$B$98</c:f>
              <c:strCache>
                <c:ptCount val="1"/>
                <c:pt idx="0">
                  <c:v>Total</c:v>
                </c:pt>
              </c:strCache>
            </c:strRef>
          </c:tx>
          <c:spPr>
            <a:solidFill>
              <a:schemeClr val="accent1"/>
            </a:solidFill>
            <a:ln>
              <a:noFill/>
            </a:ln>
            <a:effectLst/>
          </c:spPr>
          <c:invertIfNegative val="0"/>
          <c:cat>
            <c:strRef>
              <c:f>Pivort_Table!$A$99:$A$102</c:f>
              <c:strCache>
                <c:ptCount val="4"/>
                <c:pt idx="0">
                  <c:v>Grocery Store</c:v>
                </c:pt>
                <c:pt idx="1">
                  <c:v>Supermarket Type3</c:v>
                </c:pt>
                <c:pt idx="2">
                  <c:v>Supermarket Type2</c:v>
                </c:pt>
                <c:pt idx="3">
                  <c:v>Supermarket Type1</c:v>
                </c:pt>
              </c:strCache>
            </c:strRef>
          </c:cat>
          <c:val>
            <c:numRef>
              <c:f>Pivort_Table!$B$99:$B$102</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5-9F93-43E3-8864-07D5DED1CDA4}"/>
            </c:ext>
          </c:extLst>
        </c:ser>
        <c:dLbls>
          <c:showLegendKey val="0"/>
          <c:showVal val="0"/>
          <c:showCatName val="0"/>
          <c:showSerName val="0"/>
          <c:showPercent val="0"/>
          <c:showBubbleSize val="0"/>
        </c:dLbls>
        <c:gapWidth val="182"/>
        <c:axId val="516327199"/>
        <c:axId val="516327679"/>
      </c:barChart>
      <c:catAx>
        <c:axId val="516327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27679"/>
        <c:crosses val="autoZero"/>
        <c:auto val="1"/>
        <c:lblAlgn val="ctr"/>
        <c:lblOffset val="100"/>
        <c:noMultiLvlLbl val="0"/>
      </c:catAx>
      <c:valAx>
        <c:axId val="516327679"/>
        <c:scaling>
          <c:orientation val="minMax"/>
        </c:scaling>
        <c:delete val="1"/>
        <c:axPos val="b"/>
        <c:numFmt formatCode="&quot;$&quot;0" sourceLinked="1"/>
        <c:majorTickMark val="none"/>
        <c:minorTickMark val="none"/>
        <c:tickLblPos val="nextTo"/>
        <c:crossAx val="516327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Excel.xlsx]Pivort_Table!PivotTable12</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Pivort_Table!$B$105</c:f>
              <c:strCache>
                <c:ptCount val="1"/>
                <c:pt idx="0">
                  <c:v>Total</c:v>
                </c:pt>
              </c:strCache>
            </c:strRef>
          </c:tx>
          <c:spPr>
            <a:solidFill>
              <a:schemeClr val="accent1"/>
            </a:solidFill>
            <a:ln>
              <a:noFill/>
            </a:ln>
            <a:effectLst/>
          </c:spPr>
          <c:invertIfNegative val="0"/>
          <c:cat>
            <c:strRef>
              <c:f>Pivort_Table!$A$106:$A$109</c:f>
              <c:strCache>
                <c:ptCount val="4"/>
                <c:pt idx="0">
                  <c:v>Grocery Store</c:v>
                </c:pt>
                <c:pt idx="1">
                  <c:v>Supermarket Type3</c:v>
                </c:pt>
                <c:pt idx="2">
                  <c:v>Supermarket Type2</c:v>
                </c:pt>
                <c:pt idx="3">
                  <c:v>Supermarket Type1</c:v>
                </c:pt>
              </c:strCache>
            </c:strRef>
          </c:cat>
          <c:val>
            <c:numRef>
              <c:f>Pivort_Table!$B$106:$B$109</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5-D819-4798-9936-590C58E6F64F}"/>
            </c:ext>
          </c:extLst>
        </c:ser>
        <c:dLbls>
          <c:showLegendKey val="0"/>
          <c:showVal val="0"/>
          <c:showCatName val="0"/>
          <c:showSerName val="0"/>
          <c:showPercent val="0"/>
          <c:showBubbleSize val="0"/>
        </c:dLbls>
        <c:gapWidth val="182"/>
        <c:axId val="1937449567"/>
        <c:axId val="1937450047"/>
      </c:barChart>
      <c:catAx>
        <c:axId val="19374495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7450047"/>
        <c:crosses val="autoZero"/>
        <c:auto val="1"/>
        <c:lblAlgn val="ctr"/>
        <c:lblOffset val="100"/>
        <c:noMultiLvlLbl val="0"/>
      </c:catAx>
      <c:valAx>
        <c:axId val="1937450047"/>
        <c:scaling>
          <c:orientation val="minMax"/>
        </c:scaling>
        <c:delete val="1"/>
        <c:axPos val="b"/>
        <c:numFmt formatCode="0" sourceLinked="1"/>
        <c:majorTickMark val="none"/>
        <c:minorTickMark val="none"/>
        <c:tickLblPos val="nextTo"/>
        <c:crossAx val="193744956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Excel.xlsx]Pivort_Table!PivotTable3</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6.6558555558799373E-2"/>
              <c:y val="0.1709019201904662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506605416417789"/>
                  <c:h val="0.14692324413850213"/>
                </c:manualLayout>
              </c15:layout>
            </c:ext>
          </c:extLst>
        </c:dLbl>
      </c:pivotFmt>
      <c:pivotFmt>
        <c:idx val="6"/>
        <c:spPr>
          <a:solidFill>
            <a:schemeClr val="accent6">
              <a:lumMod val="75000"/>
            </a:schemeClr>
          </a:solidFill>
          <a:ln w="19050">
            <a:solidFill>
              <a:schemeClr val="lt1"/>
            </a:solidFill>
          </a:ln>
          <a:effectLst/>
        </c:spPr>
        <c:dLbl>
          <c:idx val="0"/>
          <c:layout>
            <c:manualLayout>
              <c:x val="-6.7640126908579914E-2"/>
              <c:y val="-0.1051705398271311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74784849558417"/>
                  <c:h val="0.23631820299156359"/>
                </c:manualLayout>
              </c15:layout>
            </c:ext>
          </c:extLst>
        </c:dLbl>
      </c:pivotFmt>
    </c:pivotFmts>
    <c:plotArea>
      <c:layout>
        <c:manualLayout>
          <c:layoutTarget val="inner"/>
          <c:xMode val="edge"/>
          <c:yMode val="edge"/>
          <c:x val="0.1433678747073662"/>
          <c:y val="0.12248268889385265"/>
          <c:w val="0.70324349104325568"/>
          <c:h val="0.80599985711611477"/>
        </c:manualLayout>
      </c:layout>
      <c:doughnutChart>
        <c:varyColors val="1"/>
        <c:ser>
          <c:idx val="0"/>
          <c:order val="0"/>
          <c:tx>
            <c:strRef>
              <c:f>Pivort_Table!$B$12</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A2AB-42A8-ACFE-52940B18141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A2AB-42A8-ACFE-52940B181413}"/>
              </c:ext>
            </c:extLst>
          </c:dPt>
          <c:dLbls>
            <c:dLbl>
              <c:idx val="0"/>
              <c:layout>
                <c:manualLayout>
                  <c:x val="6.6558555558799373E-2"/>
                  <c:y val="0.17090192019046624"/>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506605416417789"/>
                      <c:h val="0.14692324413850213"/>
                    </c:manualLayout>
                  </c15:layout>
                </c:ext>
                <c:ext xmlns:c16="http://schemas.microsoft.com/office/drawing/2014/chart" uri="{C3380CC4-5D6E-409C-BE32-E72D297353CC}">
                  <c16:uniqueId val="{00000001-A2AB-42A8-ACFE-52940B181413}"/>
                </c:ext>
              </c:extLst>
            </c:dLbl>
            <c:dLbl>
              <c:idx val="1"/>
              <c:layout>
                <c:manualLayout>
                  <c:x val="-6.7640126908579914E-2"/>
                  <c:y val="-0.10517053982713111"/>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30074784849558417"/>
                      <c:h val="0.23631820299156359"/>
                    </c:manualLayout>
                  </c15:layout>
                </c:ext>
                <c:ext xmlns:c16="http://schemas.microsoft.com/office/drawing/2014/chart" uri="{C3380CC4-5D6E-409C-BE32-E72D297353CC}">
                  <c16:uniqueId val="{00000003-A2AB-42A8-ACFE-52940B181413}"/>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Pivort_Table!$A$13:$A$14</c:f>
              <c:strCache>
                <c:ptCount val="2"/>
                <c:pt idx="0">
                  <c:v>Low Fat</c:v>
                </c:pt>
                <c:pt idx="1">
                  <c:v>Regular</c:v>
                </c:pt>
              </c:strCache>
            </c:strRef>
          </c:cat>
          <c:val>
            <c:numRef>
              <c:f>Pivort_Table!$B$13:$B$14</c:f>
              <c:numCache>
                <c:formatCode>"$"0.0,"K"</c:formatCode>
                <c:ptCount val="2"/>
                <c:pt idx="0">
                  <c:v>776319.68840000057</c:v>
                </c:pt>
                <c:pt idx="1">
                  <c:v>425361.8043999995</c:v>
                </c:pt>
              </c:numCache>
            </c:numRef>
          </c:val>
          <c:extLst>
            <c:ext xmlns:c16="http://schemas.microsoft.com/office/drawing/2014/chart" uri="{C3380CC4-5D6E-409C-BE32-E72D297353CC}">
              <c16:uniqueId val="{00000008-5785-490C-B132-01847827A9C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9BCB7933-1D76-41E3-9F93-22C4F45EA97F}">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9BCB7933-1D76-41E3-9F93-22C4F45EA97F}">
          <cx:tx>
            <cx:txData>
              <cx:f>_xlchart.v2.4</cx:f>
              <cx:v>Sales</cx:v>
            </cx:txData>
          </cx:tx>
          <cx:spPr>
            <a:solidFill>
              <a:schemeClr val="accent4">
                <a:lumMod val="75000"/>
              </a:schemeClr>
            </a:solidFill>
          </cx:spPr>
          <cx:dataPt idx="1">
            <cx:spPr>
              <a:solidFill>
                <a:srgbClr val="FFD200"/>
              </a:solidFill>
            </cx:spPr>
          </cx:dataPt>
          <cx:dataPt idx="2">
            <cx:spPr>
              <a:solidFill>
                <a:srgbClr val="70AD47">
                  <a:lumMod val="60000"/>
                  <a:lumOff val="40000"/>
                </a:srgbClr>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349999994"/>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Pivort_Table!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4</xdr:col>
      <xdr:colOff>414058</xdr:colOff>
      <xdr:row>1</xdr:row>
      <xdr:rowOff>205628</xdr:rowOff>
    </xdr:from>
    <xdr:to>
      <xdr:col>7</xdr:col>
      <xdr:colOff>185458</xdr:colOff>
      <xdr:row>8</xdr:row>
      <xdr:rowOff>91328</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1CD63316-33B6-24EF-EAC3-D8109B3F7A88}"/>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555752" y="411816"/>
              <a:ext cx="1788459" cy="13021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425824</xdr:colOff>
      <xdr:row>11</xdr:row>
      <xdr:rowOff>107576</xdr:rowOff>
    </xdr:from>
    <xdr:to>
      <xdr:col>3</xdr:col>
      <xdr:colOff>1165413</xdr:colOff>
      <xdr:row>17</xdr:row>
      <xdr:rowOff>163605</xdr:rowOff>
    </xdr:to>
    <xdr:graphicFrame macro="">
      <xdr:nvGraphicFramePr>
        <xdr:cNvPr id="3" name="Chart 2">
          <a:extLst>
            <a:ext uri="{FF2B5EF4-FFF2-40B4-BE49-F238E27FC236}">
              <a16:creationId xmlns:a16="http://schemas.microsoft.com/office/drawing/2014/main" id="{95589E24-8E12-12C3-5AC2-B9347A763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470647</xdr:colOff>
      <xdr:row>20</xdr:row>
      <xdr:rowOff>112060</xdr:rowOff>
    </xdr:from>
    <xdr:to>
      <xdr:col>7</xdr:col>
      <xdr:colOff>515470</xdr:colOff>
      <xdr:row>27</xdr:row>
      <xdr:rowOff>89648</xdr:rowOff>
    </xdr:to>
    <xdr:graphicFrame macro="">
      <xdr:nvGraphicFramePr>
        <xdr:cNvPr id="4" name="Chart 3">
          <a:extLst>
            <a:ext uri="{FF2B5EF4-FFF2-40B4-BE49-F238E27FC236}">
              <a16:creationId xmlns:a16="http://schemas.microsoft.com/office/drawing/2014/main" id="{1137AB45-F83A-88D1-A24B-5352DA065D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22412</xdr:colOff>
      <xdr:row>33</xdr:row>
      <xdr:rowOff>78441</xdr:rowOff>
    </xdr:from>
    <xdr:to>
      <xdr:col>7</xdr:col>
      <xdr:colOff>291353</xdr:colOff>
      <xdr:row>49</xdr:row>
      <xdr:rowOff>156882</xdr:rowOff>
    </xdr:to>
    <xdr:graphicFrame macro="">
      <xdr:nvGraphicFramePr>
        <xdr:cNvPr id="8" name="Chart 7">
          <a:extLst>
            <a:ext uri="{FF2B5EF4-FFF2-40B4-BE49-F238E27FC236}">
              <a16:creationId xmlns:a16="http://schemas.microsoft.com/office/drawing/2014/main" id="{042B5165-014A-B2ED-F313-40C413B120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33618</xdr:colOff>
      <xdr:row>56</xdr:row>
      <xdr:rowOff>33618</xdr:rowOff>
    </xdr:from>
    <xdr:to>
      <xdr:col>7</xdr:col>
      <xdr:colOff>582706</xdr:colOff>
      <xdr:row>64</xdr:row>
      <xdr:rowOff>94129</xdr:rowOff>
    </xdr:to>
    <xdr:graphicFrame macro="">
      <xdr:nvGraphicFramePr>
        <xdr:cNvPr id="5" name="Chart 4">
          <a:extLst>
            <a:ext uri="{FF2B5EF4-FFF2-40B4-BE49-F238E27FC236}">
              <a16:creationId xmlns:a16="http://schemas.microsoft.com/office/drawing/2014/main" id="{BED21792-8EB7-88A6-5F80-8C5B59A224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89647</xdr:colOff>
      <xdr:row>69</xdr:row>
      <xdr:rowOff>33617</xdr:rowOff>
    </xdr:from>
    <xdr:to>
      <xdr:col>4</xdr:col>
      <xdr:colOff>571499</xdr:colOff>
      <xdr:row>76</xdr:row>
      <xdr:rowOff>138952</xdr:rowOff>
    </xdr:to>
    <xdr:graphicFrame macro="">
      <xdr:nvGraphicFramePr>
        <xdr:cNvPr id="6" name="Chart 5">
          <a:extLst>
            <a:ext uri="{FF2B5EF4-FFF2-40B4-BE49-F238E27FC236}">
              <a16:creationId xmlns:a16="http://schemas.microsoft.com/office/drawing/2014/main" id="{3B0DFADA-AE76-6441-09DE-8CB55AD4BB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235325</xdr:colOff>
      <xdr:row>79</xdr:row>
      <xdr:rowOff>22411</xdr:rowOff>
    </xdr:from>
    <xdr:to>
      <xdr:col>9</xdr:col>
      <xdr:colOff>1</xdr:colOff>
      <xdr:row>86</xdr:row>
      <xdr:rowOff>44823</xdr:rowOff>
    </xdr:to>
    <mc:AlternateContent xmlns:mc="http://schemas.openxmlformats.org/markup-compatibility/2006">
      <mc:Choice xmlns:cx2="http://schemas.microsoft.com/office/drawing/2015/10/21/chartex" Requires="cx2">
        <xdr:graphicFrame macro="">
          <xdr:nvGraphicFramePr>
            <xdr:cNvPr id="7" name="Chart 6">
              <a:extLst>
                <a:ext uri="{FF2B5EF4-FFF2-40B4-BE49-F238E27FC236}">
                  <a16:creationId xmlns:a16="http://schemas.microsoft.com/office/drawing/2014/main" id="{BB502A83-F7B4-4023-88C9-DD9694FFAB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051165" y="15925351"/>
              <a:ext cx="2446916" cy="143211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44823</xdr:colOff>
      <xdr:row>90</xdr:row>
      <xdr:rowOff>22411</xdr:rowOff>
    </xdr:from>
    <xdr:to>
      <xdr:col>4</xdr:col>
      <xdr:colOff>661147</xdr:colOff>
      <xdr:row>94</xdr:row>
      <xdr:rowOff>179294</xdr:rowOff>
    </xdr:to>
    <xdr:graphicFrame macro="">
      <xdr:nvGraphicFramePr>
        <xdr:cNvPr id="9" name="Chart 8">
          <a:extLst>
            <a:ext uri="{FF2B5EF4-FFF2-40B4-BE49-F238E27FC236}">
              <a16:creationId xmlns:a16="http://schemas.microsoft.com/office/drawing/2014/main" id="{92AF651B-60EE-CB61-4005-824538BDC4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235322</xdr:colOff>
      <xdr:row>97</xdr:row>
      <xdr:rowOff>11206</xdr:rowOff>
    </xdr:from>
    <xdr:to>
      <xdr:col>5</xdr:col>
      <xdr:colOff>44824</xdr:colOff>
      <xdr:row>102</xdr:row>
      <xdr:rowOff>11205</xdr:rowOff>
    </xdr:to>
    <xdr:graphicFrame macro="">
      <xdr:nvGraphicFramePr>
        <xdr:cNvPr id="10" name="Chart 9">
          <a:extLst>
            <a:ext uri="{FF2B5EF4-FFF2-40B4-BE49-F238E27FC236}">
              <a16:creationId xmlns:a16="http://schemas.microsoft.com/office/drawing/2014/main" id="{87EC8CD4-1018-E465-6A03-61093D28D5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257737</xdr:colOff>
      <xdr:row>103</xdr:row>
      <xdr:rowOff>212911</xdr:rowOff>
    </xdr:from>
    <xdr:to>
      <xdr:col>4</xdr:col>
      <xdr:colOff>672352</xdr:colOff>
      <xdr:row>109</xdr:row>
      <xdr:rowOff>22412</xdr:rowOff>
    </xdr:to>
    <xdr:graphicFrame macro="">
      <xdr:nvGraphicFramePr>
        <xdr:cNvPr id="11" name="Chart 10">
          <a:extLst>
            <a:ext uri="{FF2B5EF4-FFF2-40B4-BE49-F238E27FC236}">
              <a16:creationId xmlns:a16="http://schemas.microsoft.com/office/drawing/2014/main" id="{04BD6CB7-4970-8C87-5EB3-DB8D3A3B7A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158003</xdr:colOff>
      <xdr:row>94</xdr:row>
      <xdr:rowOff>30256</xdr:rowOff>
    </xdr:from>
    <xdr:to>
      <xdr:col>8</xdr:col>
      <xdr:colOff>608480</xdr:colOff>
      <xdr:row>105</xdr:row>
      <xdr:rowOff>188259</xdr:rowOff>
    </xdr:to>
    <mc:AlternateContent xmlns:mc="http://schemas.openxmlformats.org/markup-compatibility/2006" xmlns:a14="http://schemas.microsoft.com/office/drawing/2010/main">
      <mc:Choice Requires="a14">
        <xdr:graphicFrame macro="">
          <xdr:nvGraphicFramePr>
            <xdr:cNvPr id="14" name="Item Type">
              <a:extLst>
                <a:ext uri="{FF2B5EF4-FFF2-40B4-BE49-F238E27FC236}">
                  <a16:creationId xmlns:a16="http://schemas.microsoft.com/office/drawing/2014/main" id="{E719BC42-FFCC-2B8C-2113-1A4BA82AF02A}"/>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644403" y="18927856"/>
              <a:ext cx="1795183" cy="2381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286448</xdr:colOff>
      <xdr:row>2</xdr:row>
      <xdr:rowOff>58615</xdr:rowOff>
    </xdr:from>
    <xdr:to>
      <xdr:col>25</xdr:col>
      <xdr:colOff>410308</xdr:colOff>
      <xdr:row>47</xdr:row>
      <xdr:rowOff>66410</xdr:rowOff>
    </xdr:to>
    <xdr:sp macro="" textlink="">
      <xdr:nvSpPr>
        <xdr:cNvPr id="2" name="Rectangle 1">
          <a:extLst>
            <a:ext uri="{FF2B5EF4-FFF2-40B4-BE49-F238E27FC236}">
              <a16:creationId xmlns:a16="http://schemas.microsoft.com/office/drawing/2014/main" id="{1EEC141B-B851-3F94-8576-B6C8984288BA}"/>
            </a:ext>
          </a:extLst>
        </xdr:cNvPr>
        <xdr:cNvSpPr/>
      </xdr:nvSpPr>
      <xdr:spPr>
        <a:xfrm>
          <a:off x="1634602" y="468923"/>
          <a:ext cx="15627629" cy="9239718"/>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a:noFill/>
            </a:ln>
            <a:noFill/>
          </a:endParaRPr>
        </a:p>
      </xdr:txBody>
    </xdr:sp>
    <xdr:clientData/>
  </xdr:twoCellAnchor>
  <xdr:twoCellAnchor>
    <xdr:from>
      <xdr:col>2</xdr:col>
      <xdr:colOff>270849</xdr:colOff>
      <xdr:row>2</xdr:row>
      <xdr:rowOff>82527</xdr:rowOff>
    </xdr:from>
    <xdr:to>
      <xdr:col>5</xdr:col>
      <xdr:colOff>689040</xdr:colOff>
      <xdr:row>45</xdr:row>
      <xdr:rowOff>121597</xdr:rowOff>
    </xdr:to>
    <xdr:sp macro="" textlink="">
      <xdr:nvSpPr>
        <xdr:cNvPr id="3" name="Rectangle: Top Corners Rounded 2">
          <a:extLst>
            <a:ext uri="{FF2B5EF4-FFF2-40B4-BE49-F238E27FC236}">
              <a16:creationId xmlns:a16="http://schemas.microsoft.com/office/drawing/2014/main" id="{43F9D2B9-4C80-3DDF-6A48-3B419B0AB141}"/>
            </a:ext>
          </a:extLst>
        </xdr:cNvPr>
        <xdr:cNvSpPr/>
      </xdr:nvSpPr>
      <xdr:spPr>
        <a:xfrm rot="5400000">
          <a:off x="-1583136" y="3737603"/>
          <a:ext cx="8975252" cy="2496372"/>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371213</xdr:colOff>
      <xdr:row>3</xdr:row>
      <xdr:rowOff>26198</xdr:rowOff>
    </xdr:from>
    <xdr:to>
      <xdr:col>5</xdr:col>
      <xdr:colOff>603529</xdr:colOff>
      <xdr:row>6</xdr:row>
      <xdr:rowOff>119125</xdr:rowOff>
    </xdr:to>
    <xdr:sp macro="" textlink="">
      <xdr:nvSpPr>
        <xdr:cNvPr id="4" name="TextBox 3">
          <a:extLst>
            <a:ext uri="{FF2B5EF4-FFF2-40B4-BE49-F238E27FC236}">
              <a16:creationId xmlns:a16="http://schemas.microsoft.com/office/drawing/2014/main" id="{A2BA0D25-83BB-A267-7174-3609536E7ECD}"/>
            </a:ext>
          </a:extLst>
        </xdr:cNvPr>
        <xdr:cNvSpPr txBox="1"/>
      </xdr:nvSpPr>
      <xdr:spPr>
        <a:xfrm>
          <a:off x="1749298" y="634177"/>
          <a:ext cx="2299444" cy="70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200">
              <a:latin typeface="Segoe UI Black" panose="020B0A02040204020203" pitchFamily="34" charset="0"/>
              <a:ea typeface="Segoe UI Black" panose="020B0A02040204020203" pitchFamily="34" charset="0"/>
            </a:rPr>
            <a:t>blink</a:t>
          </a:r>
          <a:r>
            <a:rPr lang="en-IN" sz="4200">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2</xdr:col>
      <xdr:colOff>522597</xdr:colOff>
      <xdr:row>5</xdr:row>
      <xdr:rowOff>142182</xdr:rowOff>
    </xdr:from>
    <xdr:to>
      <xdr:col>5</xdr:col>
      <xdr:colOff>398318</xdr:colOff>
      <xdr:row>7</xdr:row>
      <xdr:rowOff>103910</xdr:rowOff>
    </xdr:to>
    <xdr:sp macro="" textlink="">
      <xdr:nvSpPr>
        <xdr:cNvPr id="5" name="TextBox 4">
          <a:extLst>
            <a:ext uri="{FF2B5EF4-FFF2-40B4-BE49-F238E27FC236}">
              <a16:creationId xmlns:a16="http://schemas.microsoft.com/office/drawing/2014/main" id="{B89F201D-5328-4300-BF3C-6717A1DF5F93}"/>
            </a:ext>
          </a:extLst>
        </xdr:cNvPr>
        <xdr:cNvSpPr txBox="1"/>
      </xdr:nvSpPr>
      <xdr:spPr>
        <a:xfrm>
          <a:off x="1908052" y="1181273"/>
          <a:ext cx="1953902" cy="3773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0">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 India's Last </a:t>
          </a:r>
          <a:r>
            <a:rPr lang="en-IN" sz="1300" b="0">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Minute</a:t>
          </a:r>
          <a:r>
            <a:rPr lang="en-IN" sz="1200" b="0">
              <a:solidFill>
                <a:schemeClr val="dk1"/>
              </a:solidFill>
              <a:effectLst/>
              <a:latin typeface="Segoe UI Semibold" panose="020B0702040204020203" pitchFamily="34" charset="0"/>
              <a:ea typeface="Segoe UI Black" panose="020B0A02040204020203" pitchFamily="34" charset="0"/>
              <a:cs typeface="Segoe UI Semibold" panose="020B0702040204020203" pitchFamily="34" charset="0"/>
            </a:rPr>
            <a:t> App </a:t>
          </a:r>
        </a:p>
      </xdr:txBody>
    </xdr:sp>
    <xdr:clientData/>
  </xdr:twoCellAnchor>
  <xdr:twoCellAnchor>
    <xdr:from>
      <xdr:col>6</xdr:col>
      <xdr:colOff>216323</xdr:colOff>
      <xdr:row>2</xdr:row>
      <xdr:rowOff>140539</xdr:rowOff>
    </xdr:from>
    <xdr:to>
      <xdr:col>15</xdr:col>
      <xdr:colOff>440623</xdr:colOff>
      <xdr:row>17</xdr:row>
      <xdr:rowOff>108831</xdr:rowOff>
    </xdr:to>
    <xdr:grpSp>
      <xdr:nvGrpSpPr>
        <xdr:cNvPr id="11" name="Group 10">
          <a:extLst>
            <a:ext uri="{FF2B5EF4-FFF2-40B4-BE49-F238E27FC236}">
              <a16:creationId xmlns:a16="http://schemas.microsoft.com/office/drawing/2014/main" id="{E4894261-90AF-A119-3F4F-E3DFF8270F52}"/>
            </a:ext>
          </a:extLst>
        </xdr:cNvPr>
        <xdr:cNvGrpSpPr/>
      </xdr:nvGrpSpPr>
      <xdr:grpSpPr>
        <a:xfrm>
          <a:off x="4260785" y="550847"/>
          <a:ext cx="6290992" cy="3045599"/>
          <a:chOff x="4343823" y="528595"/>
          <a:chExt cx="6415550" cy="2878708"/>
        </a:xfrm>
      </xdr:grpSpPr>
      <xdr:sp macro="" textlink="">
        <xdr:nvSpPr>
          <xdr:cNvPr id="6" name="Rectangle: Rounded Corners 5">
            <a:extLst>
              <a:ext uri="{FF2B5EF4-FFF2-40B4-BE49-F238E27FC236}">
                <a16:creationId xmlns:a16="http://schemas.microsoft.com/office/drawing/2014/main" id="{B73935A6-B337-6A59-2104-52DB12271C50}"/>
              </a:ext>
            </a:extLst>
          </xdr:cNvPr>
          <xdr:cNvSpPr/>
        </xdr:nvSpPr>
        <xdr:spPr>
          <a:xfrm rot="16200000">
            <a:off x="5257198" y="-384780"/>
            <a:ext cx="1264573" cy="3091323"/>
          </a:xfrm>
          <a:prstGeom prst="roundRect">
            <a:avLst>
              <a:gd name="adj" fmla="val 11088"/>
            </a:avLst>
          </a:prstGeom>
          <a:gradFill flip="none" rotWithShape="1">
            <a:gsLst>
              <a:gs pos="0">
                <a:srgbClr val="FFD200"/>
              </a:gs>
              <a:gs pos="0">
                <a:srgbClr val="FFD200">
                  <a:alpha val="60000"/>
                </a:srgbClr>
              </a:gs>
              <a:gs pos="40000">
                <a:schemeClr val="accent6">
                  <a:lumMod val="75000"/>
                  <a:alpha val="45000"/>
                </a:schemeClr>
              </a:gs>
              <a:gs pos="80000">
                <a:schemeClr val="accent6">
                  <a:lumMod val="50000"/>
                  <a:alpha val="5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sp macro="" textlink="">
        <xdr:nvSpPr>
          <xdr:cNvPr id="7" name="Rectangle: Rounded Corners 6">
            <a:extLst>
              <a:ext uri="{FF2B5EF4-FFF2-40B4-BE49-F238E27FC236}">
                <a16:creationId xmlns:a16="http://schemas.microsoft.com/office/drawing/2014/main" id="{F092CAB9-18C8-2378-F3ED-E907F8098211}"/>
              </a:ext>
            </a:extLst>
          </xdr:cNvPr>
          <xdr:cNvSpPr/>
        </xdr:nvSpPr>
        <xdr:spPr>
          <a:xfrm rot="16200000">
            <a:off x="8581425" y="-384780"/>
            <a:ext cx="1264573" cy="3091323"/>
          </a:xfrm>
          <a:prstGeom prst="roundRect">
            <a:avLst>
              <a:gd name="adj" fmla="val 11088"/>
            </a:avLst>
          </a:prstGeom>
          <a:gradFill flip="none" rotWithShape="1">
            <a:gsLst>
              <a:gs pos="0">
                <a:srgbClr val="FFD200"/>
              </a:gs>
              <a:gs pos="0">
                <a:srgbClr val="FFD200">
                  <a:alpha val="60000"/>
                </a:srgbClr>
              </a:gs>
              <a:gs pos="40000">
                <a:schemeClr val="accent6">
                  <a:lumMod val="75000"/>
                  <a:alpha val="45000"/>
                </a:schemeClr>
              </a:gs>
              <a:gs pos="80000">
                <a:schemeClr val="accent6">
                  <a:lumMod val="50000"/>
                  <a:alpha val="5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8" name="Rectangle: Rounded Corners 7">
            <a:extLst>
              <a:ext uri="{FF2B5EF4-FFF2-40B4-BE49-F238E27FC236}">
                <a16:creationId xmlns:a16="http://schemas.microsoft.com/office/drawing/2014/main" id="{C6CA9630-3476-F7DF-9FBF-55CCF188C5E5}"/>
              </a:ext>
            </a:extLst>
          </xdr:cNvPr>
          <xdr:cNvSpPr/>
        </xdr:nvSpPr>
        <xdr:spPr>
          <a:xfrm rot="16200000">
            <a:off x="5257198" y="1224592"/>
            <a:ext cx="1264573" cy="3091323"/>
          </a:xfrm>
          <a:prstGeom prst="roundRect">
            <a:avLst>
              <a:gd name="adj" fmla="val 11088"/>
            </a:avLst>
          </a:prstGeom>
          <a:gradFill flip="none" rotWithShape="1">
            <a:gsLst>
              <a:gs pos="0">
                <a:srgbClr val="FFD200"/>
              </a:gs>
              <a:gs pos="0">
                <a:srgbClr val="FFD200">
                  <a:alpha val="60000"/>
                </a:srgbClr>
              </a:gs>
              <a:gs pos="40000">
                <a:schemeClr val="accent6">
                  <a:lumMod val="75000"/>
                  <a:alpha val="45000"/>
                </a:schemeClr>
              </a:gs>
              <a:gs pos="80000">
                <a:schemeClr val="accent6">
                  <a:lumMod val="50000"/>
                  <a:alpha val="5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sp macro="" textlink="">
        <xdr:nvSpPr>
          <xdr:cNvPr id="9" name="Rectangle: Rounded Corners 8">
            <a:extLst>
              <a:ext uri="{FF2B5EF4-FFF2-40B4-BE49-F238E27FC236}">
                <a16:creationId xmlns:a16="http://schemas.microsoft.com/office/drawing/2014/main" id="{A503E519-28E1-05FC-5C68-C8AF89BDF039}"/>
              </a:ext>
            </a:extLst>
          </xdr:cNvPr>
          <xdr:cNvSpPr/>
        </xdr:nvSpPr>
        <xdr:spPr>
          <a:xfrm rot="16200000">
            <a:off x="8576662" y="1224592"/>
            <a:ext cx="1274098" cy="3091323"/>
          </a:xfrm>
          <a:prstGeom prst="roundRect">
            <a:avLst>
              <a:gd name="adj" fmla="val 11129"/>
            </a:avLst>
          </a:prstGeom>
          <a:gradFill flip="none" rotWithShape="1">
            <a:gsLst>
              <a:gs pos="0">
                <a:srgbClr val="FFD200"/>
              </a:gs>
              <a:gs pos="0">
                <a:srgbClr val="FFD200">
                  <a:alpha val="60000"/>
                </a:srgbClr>
              </a:gs>
              <a:gs pos="40000">
                <a:schemeClr val="accent6">
                  <a:lumMod val="75000"/>
                  <a:alpha val="45000"/>
                </a:schemeClr>
              </a:gs>
              <a:gs pos="80000">
                <a:schemeClr val="accent6">
                  <a:lumMod val="50000"/>
                  <a:alpha val="50000"/>
                </a:schemeClr>
              </a:gs>
            </a:gsLst>
            <a:lin ang="540000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a:solidFill>
                <a:schemeClr val="lt1"/>
              </a:solidFill>
              <a:latin typeface="+mn-lt"/>
              <a:ea typeface="+mn-ea"/>
              <a:cs typeface="+mn-cs"/>
            </a:endParaRPr>
          </a:p>
        </xdr:txBody>
      </xdr:sp>
    </xdr:grpSp>
    <xdr:clientData/>
  </xdr:twoCellAnchor>
  <xdr:twoCellAnchor>
    <xdr:from>
      <xdr:col>6</xdr:col>
      <xdr:colOff>476251</xdr:colOff>
      <xdr:row>3</xdr:row>
      <xdr:rowOff>52916</xdr:rowOff>
    </xdr:from>
    <xdr:to>
      <xdr:col>9</xdr:col>
      <xdr:colOff>70557</xdr:colOff>
      <xdr:row>6</xdr:row>
      <xdr:rowOff>88193</xdr:rowOff>
    </xdr:to>
    <xdr:sp macro="" textlink="Pivort_Table!$A$8">
      <xdr:nvSpPr>
        <xdr:cNvPr id="12" name="TextBox 11">
          <a:extLst>
            <a:ext uri="{FF2B5EF4-FFF2-40B4-BE49-F238E27FC236}">
              <a16:creationId xmlns:a16="http://schemas.microsoft.com/office/drawing/2014/main" id="{C3938A8C-0F91-79A9-E26C-3444BB02C55E}"/>
            </a:ext>
          </a:extLst>
        </xdr:cNvPr>
        <xdr:cNvSpPr txBox="1"/>
      </xdr:nvSpPr>
      <xdr:spPr>
        <a:xfrm>
          <a:off x="4603751" y="634999"/>
          <a:ext cx="1658056" cy="61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AF83F5D-F75C-4F54-928F-CA2AE212D184}" type="TxLink">
            <a:rPr lang="en-US" sz="2600" b="0" i="0" u="none" strike="noStrike">
              <a:solidFill>
                <a:srgbClr val="000000"/>
              </a:solidFill>
              <a:latin typeface="Segoe UI Black" panose="020B0A02040204020203" pitchFamily="34" charset="0"/>
              <a:ea typeface="Segoe UI Black" panose="020B0A02040204020203" pitchFamily="34" charset="0"/>
              <a:cs typeface="Calibri"/>
            </a:rPr>
            <a:pPr/>
            <a:t>$1.20M</a:t>
          </a:fld>
          <a:endParaRPr lang="en-US" sz="2600">
            <a:latin typeface="Segoe UI Black" panose="020B0A02040204020203" pitchFamily="34" charset="0"/>
            <a:ea typeface="Segoe UI Black" panose="020B0A02040204020203" pitchFamily="34" charset="0"/>
          </a:endParaRPr>
        </a:p>
      </xdr:txBody>
    </xdr:sp>
    <xdr:clientData/>
  </xdr:twoCellAnchor>
  <xdr:twoCellAnchor editAs="oneCell">
    <xdr:from>
      <xdr:col>2</xdr:col>
      <xdr:colOff>329045</xdr:colOff>
      <xdr:row>10</xdr:row>
      <xdr:rowOff>151722</xdr:rowOff>
    </xdr:from>
    <xdr:to>
      <xdr:col>5</xdr:col>
      <xdr:colOff>536864</xdr:colOff>
      <xdr:row>16</xdr:row>
      <xdr:rowOff>190500</xdr:rowOff>
    </xdr:to>
    <mc:AlternateContent xmlns:mc="http://schemas.openxmlformats.org/markup-compatibility/2006" xmlns:a14="http://schemas.microsoft.com/office/drawing/2010/main">
      <mc:Choice Requires="a14">
        <xdr:graphicFrame macro="">
          <xdr:nvGraphicFramePr>
            <xdr:cNvPr id="10" name="Outlet Size 1">
              <a:extLst>
                <a:ext uri="{FF2B5EF4-FFF2-40B4-BE49-F238E27FC236}">
                  <a16:creationId xmlns:a16="http://schemas.microsoft.com/office/drawing/2014/main" id="{EAECF03A-64B7-4072-96AD-6EB40391C54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14500" y="2229904"/>
              <a:ext cx="2286000" cy="1285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352778</xdr:colOff>
      <xdr:row>5</xdr:row>
      <xdr:rowOff>158749</xdr:rowOff>
    </xdr:from>
    <xdr:to>
      <xdr:col>8</xdr:col>
      <xdr:colOff>670278</xdr:colOff>
      <xdr:row>7</xdr:row>
      <xdr:rowOff>176389</xdr:rowOff>
    </xdr:to>
    <xdr:sp macro="" textlink="">
      <xdr:nvSpPr>
        <xdr:cNvPr id="13" name="TextBox 12">
          <a:extLst>
            <a:ext uri="{FF2B5EF4-FFF2-40B4-BE49-F238E27FC236}">
              <a16:creationId xmlns:a16="http://schemas.microsoft.com/office/drawing/2014/main" id="{461C6028-1999-1AC1-ADC0-F8D9C448195F}"/>
            </a:ext>
          </a:extLst>
        </xdr:cNvPr>
        <xdr:cNvSpPr txBox="1"/>
      </xdr:nvSpPr>
      <xdr:spPr>
        <a:xfrm>
          <a:off x="4480278" y="1128888"/>
          <a:ext cx="1693333" cy="405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0">
              <a:latin typeface="Segoe UI Semibold" panose="020B0702040204020203" pitchFamily="34" charset="0"/>
              <a:ea typeface="Segoe UI Black" panose="020B0A02040204020203" pitchFamily="34" charset="0"/>
              <a:cs typeface="Segoe UI Semibold" panose="020B0702040204020203" pitchFamily="34" charset="0"/>
            </a:rPr>
            <a:t>TOTAL </a:t>
          </a:r>
          <a:r>
            <a:rPr lang="en-IN" sz="1300" b="0">
              <a:ln>
                <a:noFill/>
              </a:ln>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xdr:from>
      <xdr:col>11</xdr:col>
      <xdr:colOff>317501</xdr:colOff>
      <xdr:row>3</xdr:row>
      <xdr:rowOff>52916</xdr:rowOff>
    </xdr:from>
    <xdr:to>
      <xdr:col>13</xdr:col>
      <xdr:colOff>599723</xdr:colOff>
      <xdr:row>6</xdr:row>
      <xdr:rowOff>88193</xdr:rowOff>
    </xdr:to>
    <xdr:sp macro="" textlink="Pivort_Table!B8">
      <xdr:nvSpPr>
        <xdr:cNvPr id="14" name="TextBox 13">
          <a:extLst>
            <a:ext uri="{FF2B5EF4-FFF2-40B4-BE49-F238E27FC236}">
              <a16:creationId xmlns:a16="http://schemas.microsoft.com/office/drawing/2014/main" id="{B6188673-2916-DBB8-45B0-B45B83E96C1E}"/>
            </a:ext>
          </a:extLst>
        </xdr:cNvPr>
        <xdr:cNvSpPr txBox="1"/>
      </xdr:nvSpPr>
      <xdr:spPr>
        <a:xfrm>
          <a:off x="7884584" y="634999"/>
          <a:ext cx="1658056" cy="61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6CA2076-27C4-47C4-91DA-D5133C54B31B}" type="TxLink">
            <a:rPr lang="en-US" sz="2600" b="0" i="0" u="none" strike="noStrike">
              <a:solidFill>
                <a:srgbClr val="000000"/>
              </a:solidFill>
              <a:latin typeface="Segoe UI Black" panose="020B0A02040204020203" pitchFamily="34" charset="0"/>
              <a:ea typeface="Segoe UI Black" panose="020B0A02040204020203" pitchFamily="34" charset="0"/>
              <a:cs typeface="Calibri"/>
            </a:rPr>
            <a:pPr marL="0" indent="0"/>
            <a:t>$141</a:t>
          </a:fld>
          <a:endParaRPr lang="en-US" sz="2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10</xdr:col>
      <xdr:colOff>635000</xdr:colOff>
      <xdr:row>5</xdr:row>
      <xdr:rowOff>176388</xdr:rowOff>
    </xdr:from>
    <xdr:to>
      <xdr:col>13</xdr:col>
      <xdr:colOff>264583</xdr:colOff>
      <xdr:row>8</xdr:row>
      <xdr:rowOff>0</xdr:rowOff>
    </xdr:to>
    <xdr:sp macro="" textlink="">
      <xdr:nvSpPr>
        <xdr:cNvPr id="15" name="TextBox 14">
          <a:extLst>
            <a:ext uri="{FF2B5EF4-FFF2-40B4-BE49-F238E27FC236}">
              <a16:creationId xmlns:a16="http://schemas.microsoft.com/office/drawing/2014/main" id="{0B170BFD-0184-DA6B-1C24-2A9A3E2ACD69}"/>
            </a:ext>
          </a:extLst>
        </xdr:cNvPr>
        <xdr:cNvSpPr txBox="1"/>
      </xdr:nvSpPr>
      <xdr:spPr>
        <a:xfrm>
          <a:off x="7514167" y="1146527"/>
          <a:ext cx="1693333" cy="405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0">
              <a:latin typeface="Segoe UI Semibold" panose="020B0702040204020203" pitchFamily="34" charset="0"/>
              <a:ea typeface="Segoe UI Black" panose="020B0A02040204020203" pitchFamily="34" charset="0"/>
              <a:cs typeface="Segoe UI Semibold" panose="020B0702040204020203" pitchFamily="34" charset="0"/>
            </a:rPr>
            <a:t>AVG </a:t>
          </a:r>
          <a:r>
            <a:rPr lang="en-IN" sz="1300" b="0">
              <a:ln>
                <a:noFill/>
              </a:ln>
              <a:latin typeface="Segoe UI Semibold" panose="020B0702040204020203" pitchFamily="34" charset="0"/>
              <a:ea typeface="Segoe UI Black" panose="020B0A02040204020203" pitchFamily="34" charset="0"/>
              <a:cs typeface="Segoe UI Semibold" panose="020B0702040204020203" pitchFamily="34" charset="0"/>
            </a:rPr>
            <a:t>SALES</a:t>
          </a:r>
        </a:p>
      </xdr:txBody>
    </xdr:sp>
    <xdr:clientData/>
  </xdr:twoCellAnchor>
  <xdr:twoCellAnchor>
    <xdr:from>
      <xdr:col>6</xdr:col>
      <xdr:colOff>529167</xdr:colOff>
      <xdr:row>10</xdr:row>
      <xdr:rowOff>194026</xdr:rowOff>
    </xdr:from>
    <xdr:to>
      <xdr:col>9</xdr:col>
      <xdr:colOff>123473</xdr:colOff>
      <xdr:row>14</xdr:row>
      <xdr:rowOff>35276</xdr:rowOff>
    </xdr:to>
    <xdr:sp macro="" textlink="Pivort_Table!C8">
      <xdr:nvSpPr>
        <xdr:cNvPr id="17" name="TextBox 16">
          <a:extLst>
            <a:ext uri="{FF2B5EF4-FFF2-40B4-BE49-F238E27FC236}">
              <a16:creationId xmlns:a16="http://schemas.microsoft.com/office/drawing/2014/main" id="{0935EAB3-08AD-7FF0-F61C-A67D31A0F7C4}"/>
            </a:ext>
          </a:extLst>
        </xdr:cNvPr>
        <xdr:cNvSpPr txBox="1"/>
      </xdr:nvSpPr>
      <xdr:spPr>
        <a:xfrm>
          <a:off x="4656667" y="2134304"/>
          <a:ext cx="1658056" cy="61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B9966B-CFF3-41A2-9640-B50D14F4539A}" type="TxLink">
            <a:rPr lang="en-US" sz="2600" b="0" i="0" u="none" strike="noStrike">
              <a:solidFill>
                <a:srgbClr val="000000"/>
              </a:solidFill>
              <a:latin typeface="Segoe UI Black" panose="020B0A02040204020203" pitchFamily="34" charset="0"/>
              <a:ea typeface="Segoe UI Black" panose="020B0A02040204020203" pitchFamily="34" charset="0"/>
              <a:cs typeface="Calibri"/>
            </a:rPr>
            <a:pPr marL="0" indent="0"/>
            <a:t>8523</a:t>
          </a:fld>
          <a:endParaRPr lang="en-US" sz="2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11</xdr:col>
      <xdr:colOff>423334</xdr:colOff>
      <xdr:row>10</xdr:row>
      <xdr:rowOff>194026</xdr:rowOff>
    </xdr:from>
    <xdr:to>
      <xdr:col>14</xdr:col>
      <xdr:colOff>17640</xdr:colOff>
      <xdr:row>14</xdr:row>
      <xdr:rowOff>35276</xdr:rowOff>
    </xdr:to>
    <xdr:sp macro="" textlink="Pivort_Table!D8">
      <xdr:nvSpPr>
        <xdr:cNvPr id="18" name="TextBox 17">
          <a:extLst>
            <a:ext uri="{FF2B5EF4-FFF2-40B4-BE49-F238E27FC236}">
              <a16:creationId xmlns:a16="http://schemas.microsoft.com/office/drawing/2014/main" id="{96E6DDED-120E-36BA-7F6F-6FF6AD83A2A3}"/>
            </a:ext>
          </a:extLst>
        </xdr:cNvPr>
        <xdr:cNvSpPr txBox="1"/>
      </xdr:nvSpPr>
      <xdr:spPr>
        <a:xfrm>
          <a:off x="7990417" y="2134304"/>
          <a:ext cx="1658056" cy="6173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3F6EB83-F625-4D04-93FC-34B2A208139E}" type="TxLink">
            <a:rPr lang="en-US" sz="2600" b="0" i="0" u="none" strike="noStrike">
              <a:solidFill>
                <a:srgbClr val="000000"/>
              </a:solidFill>
              <a:latin typeface="Segoe UI Black" panose="020B0A02040204020203" pitchFamily="34" charset="0"/>
              <a:ea typeface="Segoe UI Black" panose="020B0A02040204020203" pitchFamily="34" charset="0"/>
              <a:cs typeface="Calibri"/>
            </a:rPr>
            <a:pPr marL="0" indent="0"/>
            <a:t>4.0</a:t>
          </a:fld>
          <a:endParaRPr lang="en-US" sz="26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6</xdr:col>
      <xdr:colOff>194028</xdr:colOff>
      <xdr:row>13</xdr:row>
      <xdr:rowOff>123471</xdr:rowOff>
    </xdr:from>
    <xdr:to>
      <xdr:col>8</xdr:col>
      <xdr:colOff>511528</xdr:colOff>
      <xdr:row>15</xdr:row>
      <xdr:rowOff>141110</xdr:rowOff>
    </xdr:to>
    <xdr:sp macro="" textlink="">
      <xdr:nvSpPr>
        <xdr:cNvPr id="19" name="TextBox 18">
          <a:extLst>
            <a:ext uri="{FF2B5EF4-FFF2-40B4-BE49-F238E27FC236}">
              <a16:creationId xmlns:a16="http://schemas.microsoft.com/office/drawing/2014/main" id="{F84DAA8E-E548-6545-CA66-0787D5F73AD6}"/>
            </a:ext>
          </a:extLst>
        </xdr:cNvPr>
        <xdr:cNvSpPr txBox="1"/>
      </xdr:nvSpPr>
      <xdr:spPr>
        <a:xfrm>
          <a:off x="4321528" y="2645832"/>
          <a:ext cx="1693333" cy="4056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latin typeface="Segoe UI Semibold" panose="020B0702040204020203" pitchFamily="34" charset="0"/>
              <a:ea typeface="Segoe UI Black" panose="020B0A02040204020203" pitchFamily="34" charset="0"/>
              <a:cs typeface="Segoe UI Semibold" panose="020B0702040204020203" pitchFamily="34" charset="0"/>
            </a:rPr>
            <a:t>NO</a:t>
          </a:r>
          <a:r>
            <a:rPr lang="en-IN" sz="1300" baseline="0">
              <a:ln>
                <a:noFill/>
              </a:ln>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300">
            <a:ln>
              <a:noFill/>
            </a:ln>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10</xdr:col>
      <xdr:colOff>635000</xdr:colOff>
      <xdr:row>13</xdr:row>
      <xdr:rowOff>72479</xdr:rowOff>
    </xdr:from>
    <xdr:to>
      <xdr:col>13</xdr:col>
      <xdr:colOff>264583</xdr:colOff>
      <xdr:row>15</xdr:row>
      <xdr:rowOff>103909</xdr:rowOff>
    </xdr:to>
    <xdr:sp macro="" textlink="">
      <xdr:nvSpPr>
        <xdr:cNvPr id="21" name="TextBox 20">
          <a:extLst>
            <a:ext uri="{FF2B5EF4-FFF2-40B4-BE49-F238E27FC236}">
              <a16:creationId xmlns:a16="http://schemas.microsoft.com/office/drawing/2014/main" id="{50EAC5BA-808C-4D97-9377-56A286843CCC}"/>
            </a:ext>
          </a:extLst>
        </xdr:cNvPr>
        <xdr:cNvSpPr txBox="1"/>
      </xdr:nvSpPr>
      <xdr:spPr>
        <a:xfrm>
          <a:off x="7562273" y="2774115"/>
          <a:ext cx="1707765" cy="4470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latin typeface="Segoe UI Semibold" panose="020B0702040204020203" pitchFamily="34" charset="0"/>
              <a:ea typeface="Segoe UI Black" panose="020B0A02040204020203" pitchFamily="34" charset="0"/>
              <a:cs typeface="Segoe UI Semibold" panose="020B0702040204020203" pitchFamily="34" charset="0"/>
            </a:rPr>
            <a:t>AVG</a:t>
          </a:r>
          <a:r>
            <a:rPr lang="en-IN" sz="1300" baseline="0">
              <a:ln>
                <a:noFill/>
              </a:ln>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300">
            <a:ln>
              <a:noFill/>
            </a:ln>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14</xdr:col>
      <xdr:colOff>599723</xdr:colOff>
      <xdr:row>3</xdr:row>
      <xdr:rowOff>37567</xdr:rowOff>
    </xdr:from>
    <xdr:to>
      <xdr:col>15</xdr:col>
      <xdr:colOff>310513</xdr:colOff>
      <xdr:row>5</xdr:row>
      <xdr:rowOff>35278</xdr:rowOff>
    </xdr:to>
    <xdr:pic>
      <xdr:nvPicPr>
        <xdr:cNvPr id="22" name="Picture 21">
          <a:extLst>
            <a:ext uri="{FF2B5EF4-FFF2-40B4-BE49-F238E27FC236}">
              <a16:creationId xmlns:a16="http://schemas.microsoft.com/office/drawing/2014/main" id="{F553342F-EF50-1156-C3E8-CAA53464F9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30556" y="619650"/>
          <a:ext cx="398707" cy="3857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597056</xdr:colOff>
      <xdr:row>11</xdr:row>
      <xdr:rowOff>17640</xdr:rowOff>
    </xdr:from>
    <xdr:to>
      <xdr:col>15</xdr:col>
      <xdr:colOff>291978</xdr:colOff>
      <xdr:row>13</xdr:row>
      <xdr:rowOff>1</xdr:rowOff>
    </xdr:to>
    <xdr:pic>
      <xdr:nvPicPr>
        <xdr:cNvPr id="23" name="Picture 22">
          <a:extLst>
            <a:ext uri="{FF2B5EF4-FFF2-40B4-BE49-F238E27FC236}">
              <a16:creationId xmlns:a16="http://schemas.microsoft.com/office/drawing/2014/main" id="{2828B991-E432-C260-E2FF-4C9DD9BFB90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227889" y="2151946"/>
          <a:ext cx="382839" cy="370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17638</xdr:colOff>
      <xdr:row>3</xdr:row>
      <xdr:rowOff>55497</xdr:rowOff>
    </xdr:from>
    <xdr:to>
      <xdr:col>10</xdr:col>
      <xdr:colOff>434275</xdr:colOff>
      <xdr:row>5</xdr:row>
      <xdr:rowOff>70556</xdr:rowOff>
    </xdr:to>
    <xdr:pic>
      <xdr:nvPicPr>
        <xdr:cNvPr id="24" name="Picture 23">
          <a:extLst>
            <a:ext uri="{FF2B5EF4-FFF2-40B4-BE49-F238E27FC236}">
              <a16:creationId xmlns:a16="http://schemas.microsoft.com/office/drawing/2014/main" id="{C0AE6795-212F-9759-4D57-DBB3DB9EE7B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896805" y="637580"/>
          <a:ext cx="416637" cy="4031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17638</xdr:colOff>
      <xdr:row>11</xdr:row>
      <xdr:rowOff>36712</xdr:rowOff>
    </xdr:from>
    <xdr:to>
      <xdr:col>10</xdr:col>
      <xdr:colOff>398999</xdr:colOff>
      <xdr:row>13</xdr:row>
      <xdr:rowOff>17641</xdr:rowOff>
    </xdr:to>
    <xdr:pic>
      <xdr:nvPicPr>
        <xdr:cNvPr id="25" name="Picture 24">
          <a:extLst>
            <a:ext uri="{FF2B5EF4-FFF2-40B4-BE49-F238E27FC236}">
              <a16:creationId xmlns:a16="http://schemas.microsoft.com/office/drawing/2014/main" id="{31A0E118-4099-F75C-7C28-1BDDAC352CEC}"/>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896805" y="2171018"/>
          <a:ext cx="381361" cy="3689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155339</xdr:colOff>
      <xdr:row>19</xdr:row>
      <xdr:rowOff>61375</xdr:rowOff>
    </xdr:from>
    <xdr:to>
      <xdr:col>15</xdr:col>
      <xdr:colOff>371378</xdr:colOff>
      <xdr:row>45</xdr:row>
      <xdr:rowOff>47624</xdr:rowOff>
    </xdr:to>
    <xdr:sp macro="" textlink="">
      <xdr:nvSpPr>
        <xdr:cNvPr id="38" name="Rectangle: Rounded Corners 37">
          <a:extLst>
            <a:ext uri="{FF2B5EF4-FFF2-40B4-BE49-F238E27FC236}">
              <a16:creationId xmlns:a16="http://schemas.microsoft.com/office/drawing/2014/main" id="{8161E0D9-7014-4384-98C2-0C0D29A84218}"/>
            </a:ext>
          </a:extLst>
        </xdr:cNvPr>
        <xdr:cNvSpPr/>
      </xdr:nvSpPr>
      <xdr:spPr>
        <a:xfrm>
          <a:off x="4255230" y="3995614"/>
          <a:ext cx="6365876" cy="5369945"/>
        </a:xfrm>
        <a:prstGeom prst="roundRect">
          <a:avLst>
            <a:gd name="adj" fmla="val 5344"/>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470752</xdr:colOff>
      <xdr:row>21</xdr:row>
      <xdr:rowOff>61374</xdr:rowOff>
    </xdr:from>
    <xdr:to>
      <xdr:col>10</xdr:col>
      <xdr:colOff>234581</xdr:colOff>
      <xdr:row>32</xdr:row>
      <xdr:rowOff>190499</xdr:rowOff>
    </xdr:to>
    <xdr:graphicFrame macro="">
      <xdr:nvGraphicFramePr>
        <xdr:cNvPr id="39" name="Chart 38">
          <a:extLst>
            <a:ext uri="{FF2B5EF4-FFF2-40B4-BE49-F238E27FC236}">
              <a16:creationId xmlns:a16="http://schemas.microsoft.com/office/drawing/2014/main" id="{5B28CD0E-1AC3-4629-8132-90C5C4154A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390301</xdr:colOff>
      <xdr:row>19</xdr:row>
      <xdr:rowOff>75365</xdr:rowOff>
    </xdr:from>
    <xdr:to>
      <xdr:col>9</xdr:col>
      <xdr:colOff>30468</xdr:colOff>
      <xdr:row>21</xdr:row>
      <xdr:rowOff>93004</xdr:rowOff>
    </xdr:to>
    <xdr:sp macro="" textlink="">
      <xdr:nvSpPr>
        <xdr:cNvPr id="40" name="TextBox 39">
          <a:extLst>
            <a:ext uri="{FF2B5EF4-FFF2-40B4-BE49-F238E27FC236}">
              <a16:creationId xmlns:a16="http://schemas.microsoft.com/office/drawing/2014/main" id="{996F2126-3AD8-62FE-E477-2698F7A6BBE2}"/>
            </a:ext>
          </a:extLst>
        </xdr:cNvPr>
        <xdr:cNvSpPr txBox="1"/>
      </xdr:nvSpPr>
      <xdr:spPr>
        <a:xfrm>
          <a:off x="4546665" y="4023910"/>
          <a:ext cx="1718348" cy="4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FAT CONTENT</a:t>
          </a:r>
        </a:p>
      </xdr:txBody>
    </xdr:sp>
    <xdr:clientData/>
  </xdr:twoCellAnchor>
  <xdr:twoCellAnchor>
    <xdr:from>
      <xdr:col>10</xdr:col>
      <xdr:colOff>609722</xdr:colOff>
      <xdr:row>20</xdr:row>
      <xdr:rowOff>138545</xdr:rowOff>
    </xdr:from>
    <xdr:to>
      <xdr:col>10</xdr:col>
      <xdr:colOff>658091</xdr:colOff>
      <xdr:row>45</xdr:row>
      <xdr:rowOff>47624</xdr:rowOff>
    </xdr:to>
    <xdr:cxnSp macro="">
      <xdr:nvCxnSpPr>
        <xdr:cNvPr id="30" name="Straight Connector 29">
          <a:extLst>
            <a:ext uri="{FF2B5EF4-FFF2-40B4-BE49-F238E27FC236}">
              <a16:creationId xmlns:a16="http://schemas.microsoft.com/office/drawing/2014/main" id="{3F4F86BA-9500-63DD-1209-BB26B9CC5A04}"/>
            </a:ext>
          </a:extLst>
        </xdr:cNvPr>
        <xdr:cNvCxnSpPr>
          <a:endCxn id="38" idx="2"/>
        </xdr:cNvCxnSpPr>
      </xdr:nvCxnSpPr>
      <xdr:spPr>
        <a:xfrm flipH="1">
          <a:off x="7536995" y="4294909"/>
          <a:ext cx="48369" cy="5104533"/>
        </a:xfrm>
        <a:prstGeom prst="line">
          <a:avLst/>
        </a:prstGeom>
        <a:ln w="285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484908</xdr:colOff>
      <xdr:row>32</xdr:row>
      <xdr:rowOff>173181</xdr:rowOff>
    </xdr:from>
    <xdr:to>
      <xdr:col>10</xdr:col>
      <xdr:colOff>363681</xdr:colOff>
      <xdr:row>32</xdr:row>
      <xdr:rowOff>173182</xdr:rowOff>
    </xdr:to>
    <xdr:cxnSp macro="">
      <xdr:nvCxnSpPr>
        <xdr:cNvPr id="44" name="Straight Connector 43">
          <a:extLst>
            <a:ext uri="{FF2B5EF4-FFF2-40B4-BE49-F238E27FC236}">
              <a16:creationId xmlns:a16="http://schemas.microsoft.com/office/drawing/2014/main" id="{41A5FC62-9EF9-4034-669A-96F331623510}"/>
            </a:ext>
          </a:extLst>
        </xdr:cNvPr>
        <xdr:cNvCxnSpPr/>
      </xdr:nvCxnSpPr>
      <xdr:spPr>
        <a:xfrm flipV="1">
          <a:off x="4641272" y="6823363"/>
          <a:ext cx="2649682" cy="1"/>
        </a:xfrm>
        <a:prstGeom prst="line">
          <a:avLst/>
        </a:prstGeom>
        <a:ln w="285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234437</xdr:colOff>
      <xdr:row>32</xdr:row>
      <xdr:rowOff>144637</xdr:rowOff>
    </xdr:from>
    <xdr:to>
      <xdr:col>8</xdr:col>
      <xdr:colOff>567331</xdr:colOff>
      <xdr:row>34</xdr:row>
      <xdr:rowOff>162277</xdr:rowOff>
    </xdr:to>
    <xdr:sp macro="" textlink="">
      <xdr:nvSpPr>
        <xdr:cNvPr id="62" name="TextBox 61">
          <a:extLst>
            <a:ext uri="{FF2B5EF4-FFF2-40B4-BE49-F238E27FC236}">
              <a16:creationId xmlns:a16="http://schemas.microsoft.com/office/drawing/2014/main" id="{56D9665D-0FFD-18C6-852F-55D0542CB910}"/>
            </a:ext>
          </a:extLst>
        </xdr:cNvPr>
        <xdr:cNvSpPr txBox="1"/>
      </xdr:nvSpPr>
      <xdr:spPr>
        <a:xfrm>
          <a:off x="4390801" y="6794819"/>
          <a:ext cx="1718348" cy="4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FAT BY OUTLET</a:t>
          </a:r>
        </a:p>
      </xdr:txBody>
    </xdr:sp>
    <xdr:clientData/>
  </xdr:twoCellAnchor>
  <xdr:twoCellAnchor>
    <xdr:from>
      <xdr:col>6</xdr:col>
      <xdr:colOff>328519</xdr:colOff>
      <xdr:row>32</xdr:row>
      <xdr:rowOff>155864</xdr:rowOff>
    </xdr:from>
    <xdr:to>
      <xdr:col>10</xdr:col>
      <xdr:colOff>519545</xdr:colOff>
      <xdr:row>44</xdr:row>
      <xdr:rowOff>173182</xdr:rowOff>
    </xdr:to>
    <xdr:graphicFrame macro="">
      <xdr:nvGraphicFramePr>
        <xdr:cNvPr id="64" name="Chart 63">
          <a:extLst>
            <a:ext uri="{FF2B5EF4-FFF2-40B4-BE49-F238E27FC236}">
              <a16:creationId xmlns:a16="http://schemas.microsoft.com/office/drawing/2014/main" id="{2CB58AA3-E366-48B8-88D4-5E7353D01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632755</xdr:colOff>
      <xdr:row>19</xdr:row>
      <xdr:rowOff>23411</xdr:rowOff>
    </xdr:from>
    <xdr:to>
      <xdr:col>13</xdr:col>
      <xdr:colOff>272921</xdr:colOff>
      <xdr:row>21</xdr:row>
      <xdr:rowOff>41050</xdr:rowOff>
    </xdr:to>
    <xdr:sp macro="" textlink="">
      <xdr:nvSpPr>
        <xdr:cNvPr id="65" name="TextBox 64">
          <a:extLst>
            <a:ext uri="{FF2B5EF4-FFF2-40B4-BE49-F238E27FC236}">
              <a16:creationId xmlns:a16="http://schemas.microsoft.com/office/drawing/2014/main" id="{BBE74C6E-5711-2FCE-545F-3FA09DC23C36}"/>
            </a:ext>
          </a:extLst>
        </xdr:cNvPr>
        <xdr:cNvSpPr txBox="1"/>
      </xdr:nvSpPr>
      <xdr:spPr>
        <a:xfrm>
          <a:off x="7560028" y="3971956"/>
          <a:ext cx="1718348" cy="4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ITEM</a:t>
          </a:r>
          <a:r>
            <a:rPr lang="en-IN" sz="1300" baseline="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 TYPE</a:t>
          </a:r>
          <a:endPar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11</xdr:col>
      <xdr:colOff>0</xdr:colOff>
      <xdr:row>20</xdr:row>
      <xdr:rowOff>86591</xdr:rowOff>
    </xdr:from>
    <xdr:to>
      <xdr:col>15</xdr:col>
      <xdr:colOff>329046</xdr:colOff>
      <xdr:row>45</xdr:row>
      <xdr:rowOff>0</xdr:rowOff>
    </xdr:to>
    <xdr:graphicFrame macro="">
      <xdr:nvGraphicFramePr>
        <xdr:cNvPr id="66" name="Chart 65">
          <a:extLst>
            <a:ext uri="{FF2B5EF4-FFF2-40B4-BE49-F238E27FC236}">
              <a16:creationId xmlns:a16="http://schemas.microsoft.com/office/drawing/2014/main" id="{4D126CC7-3CAE-486B-86B8-E7EDA81A36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688815</xdr:colOff>
      <xdr:row>3</xdr:row>
      <xdr:rowOff>9043</xdr:rowOff>
    </xdr:from>
    <xdr:to>
      <xdr:col>25</xdr:col>
      <xdr:colOff>212127</xdr:colOff>
      <xdr:row>45</xdr:row>
      <xdr:rowOff>76049</xdr:rowOff>
    </xdr:to>
    <xdr:sp macro="" textlink="">
      <xdr:nvSpPr>
        <xdr:cNvPr id="16" name="Rectangle: Rounded Corners 15">
          <a:extLst>
            <a:ext uri="{FF2B5EF4-FFF2-40B4-BE49-F238E27FC236}">
              <a16:creationId xmlns:a16="http://schemas.microsoft.com/office/drawing/2014/main" id="{B1AC469D-60CF-BD96-A2A9-B09F822B10B2}"/>
            </a:ext>
          </a:extLst>
        </xdr:cNvPr>
        <xdr:cNvSpPr/>
      </xdr:nvSpPr>
      <xdr:spPr>
        <a:xfrm>
          <a:off x="11047253" y="580543"/>
          <a:ext cx="6428937" cy="8068006"/>
        </a:xfrm>
        <a:prstGeom prst="roundRect">
          <a:avLst>
            <a:gd name="adj" fmla="val 5344"/>
          </a:avLst>
        </a:prstGeom>
        <a:solidFill>
          <a:srgbClr val="FAFAFA"/>
        </a:solidFill>
        <a:ln>
          <a:solidFill>
            <a:schemeClr val="bg1">
              <a:lumMod val="6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100">
              <a:solidFill>
                <a:schemeClr val="lt1"/>
              </a:solidFill>
              <a:latin typeface="+mn-lt"/>
              <a:ea typeface="+mn-ea"/>
              <a:cs typeface="+mn-cs"/>
            </a:rPr>
            <a:t> </a:t>
          </a:r>
        </a:p>
      </xdr:txBody>
    </xdr:sp>
    <xdr:clientData/>
  </xdr:twoCellAnchor>
  <xdr:twoCellAnchor>
    <xdr:from>
      <xdr:col>16</xdr:col>
      <xdr:colOff>197917</xdr:colOff>
      <xdr:row>3</xdr:row>
      <xdr:rowOff>23410</xdr:rowOff>
    </xdr:from>
    <xdr:to>
      <xdr:col>19</xdr:col>
      <xdr:colOff>434836</xdr:colOff>
      <xdr:row>4</xdr:row>
      <xdr:rowOff>144945</xdr:rowOff>
    </xdr:to>
    <xdr:sp macro="" textlink="">
      <xdr:nvSpPr>
        <xdr:cNvPr id="26" name="TextBox 25">
          <a:extLst>
            <a:ext uri="{FF2B5EF4-FFF2-40B4-BE49-F238E27FC236}">
              <a16:creationId xmlns:a16="http://schemas.microsoft.com/office/drawing/2014/main" id="{B1FA6D68-2CB7-C7EE-7321-33C6C727F4BA}"/>
            </a:ext>
          </a:extLst>
        </xdr:cNvPr>
        <xdr:cNvSpPr txBox="1"/>
      </xdr:nvSpPr>
      <xdr:spPr>
        <a:xfrm>
          <a:off x="11130960" y="644606"/>
          <a:ext cx="2286865" cy="3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OUTLET</a:t>
          </a:r>
          <a:r>
            <a:rPr lang="en-IN" sz="1300" baseline="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 ESTABLISHMENT</a:t>
          </a:r>
          <a:endPar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16</xdr:col>
      <xdr:colOff>238165</xdr:colOff>
      <xdr:row>4</xdr:row>
      <xdr:rowOff>176088</xdr:rowOff>
    </xdr:from>
    <xdr:to>
      <xdr:col>25</xdr:col>
      <xdr:colOff>41413</xdr:colOff>
      <xdr:row>17</xdr:row>
      <xdr:rowOff>20706</xdr:rowOff>
    </xdr:to>
    <xdr:graphicFrame macro="">
      <xdr:nvGraphicFramePr>
        <xdr:cNvPr id="27" name="Chart 26">
          <a:extLst>
            <a:ext uri="{FF2B5EF4-FFF2-40B4-BE49-F238E27FC236}">
              <a16:creationId xmlns:a16="http://schemas.microsoft.com/office/drawing/2014/main" id="{73FD56AA-D10C-45D5-B4D5-98581D62C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121228</xdr:colOff>
      <xdr:row>18</xdr:row>
      <xdr:rowOff>190500</xdr:rowOff>
    </xdr:from>
    <xdr:to>
      <xdr:col>25</xdr:col>
      <xdr:colOff>86591</xdr:colOff>
      <xdr:row>19</xdr:row>
      <xdr:rowOff>17319</xdr:rowOff>
    </xdr:to>
    <xdr:cxnSp macro="">
      <xdr:nvCxnSpPr>
        <xdr:cNvPr id="28" name="Straight Connector 27">
          <a:extLst>
            <a:ext uri="{FF2B5EF4-FFF2-40B4-BE49-F238E27FC236}">
              <a16:creationId xmlns:a16="http://schemas.microsoft.com/office/drawing/2014/main" id="{98119453-4DF3-89F2-C13D-95E9385C7E8E}"/>
            </a:ext>
          </a:extLst>
        </xdr:cNvPr>
        <xdr:cNvCxnSpPr/>
      </xdr:nvCxnSpPr>
      <xdr:spPr>
        <a:xfrm flipV="1">
          <a:off x="11204864" y="3931227"/>
          <a:ext cx="6199909" cy="34637"/>
        </a:xfrm>
        <a:prstGeom prst="line">
          <a:avLst/>
        </a:prstGeom>
        <a:ln w="285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476891</xdr:colOff>
      <xdr:row>19</xdr:row>
      <xdr:rowOff>75366</xdr:rowOff>
    </xdr:from>
    <xdr:to>
      <xdr:col>18</xdr:col>
      <xdr:colOff>117057</xdr:colOff>
      <xdr:row>21</xdr:row>
      <xdr:rowOff>93005</xdr:rowOff>
    </xdr:to>
    <xdr:sp macro="" textlink="">
      <xdr:nvSpPr>
        <xdr:cNvPr id="33" name="TextBox 32">
          <a:extLst>
            <a:ext uri="{FF2B5EF4-FFF2-40B4-BE49-F238E27FC236}">
              <a16:creationId xmlns:a16="http://schemas.microsoft.com/office/drawing/2014/main" id="{229D3F36-25E3-F167-2495-3FD7D1F10B51}"/>
            </a:ext>
          </a:extLst>
        </xdr:cNvPr>
        <xdr:cNvSpPr txBox="1"/>
      </xdr:nvSpPr>
      <xdr:spPr>
        <a:xfrm>
          <a:off x="10867800" y="4023911"/>
          <a:ext cx="1718348" cy="4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OUTLET</a:t>
          </a:r>
          <a:r>
            <a:rPr lang="en-IN" sz="1300" baseline="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 SIZE</a:t>
          </a:r>
          <a:endPar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16</xdr:col>
      <xdr:colOff>134633</xdr:colOff>
      <xdr:row>20</xdr:row>
      <xdr:rowOff>199542</xdr:rowOff>
    </xdr:from>
    <xdr:to>
      <xdr:col>20</xdr:col>
      <xdr:colOff>117724</xdr:colOff>
      <xdr:row>31</xdr:row>
      <xdr:rowOff>163542</xdr:rowOff>
    </xdr:to>
    <xdr:graphicFrame macro="">
      <xdr:nvGraphicFramePr>
        <xdr:cNvPr id="34" name="Chart 33">
          <a:extLst>
            <a:ext uri="{FF2B5EF4-FFF2-40B4-BE49-F238E27FC236}">
              <a16:creationId xmlns:a16="http://schemas.microsoft.com/office/drawing/2014/main" id="{91912A26-A926-4BF1-AE69-74DE7E8795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138546</xdr:colOff>
      <xdr:row>32</xdr:row>
      <xdr:rowOff>69273</xdr:rowOff>
    </xdr:from>
    <xdr:to>
      <xdr:col>25</xdr:col>
      <xdr:colOff>103909</xdr:colOff>
      <xdr:row>32</xdr:row>
      <xdr:rowOff>103910</xdr:rowOff>
    </xdr:to>
    <xdr:cxnSp macro="">
      <xdr:nvCxnSpPr>
        <xdr:cNvPr id="37" name="Straight Connector 36">
          <a:extLst>
            <a:ext uri="{FF2B5EF4-FFF2-40B4-BE49-F238E27FC236}">
              <a16:creationId xmlns:a16="http://schemas.microsoft.com/office/drawing/2014/main" id="{D2AADB90-D417-6446-28DB-B6231FBE2EF8}"/>
            </a:ext>
          </a:extLst>
        </xdr:cNvPr>
        <xdr:cNvCxnSpPr/>
      </xdr:nvCxnSpPr>
      <xdr:spPr>
        <a:xfrm flipV="1">
          <a:off x="11222182" y="6719455"/>
          <a:ext cx="6199909" cy="34637"/>
        </a:xfrm>
        <a:prstGeom prst="line">
          <a:avLst/>
        </a:prstGeom>
        <a:ln w="285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363682</xdr:colOff>
      <xdr:row>18</xdr:row>
      <xdr:rowOff>199543</xdr:rowOff>
    </xdr:from>
    <xdr:to>
      <xdr:col>20</xdr:col>
      <xdr:colOff>373502</xdr:colOff>
      <xdr:row>31</xdr:row>
      <xdr:rowOff>121227</xdr:rowOff>
    </xdr:to>
    <xdr:cxnSp macro="">
      <xdr:nvCxnSpPr>
        <xdr:cNvPr id="43" name="Straight Connector 42">
          <a:extLst>
            <a:ext uri="{FF2B5EF4-FFF2-40B4-BE49-F238E27FC236}">
              <a16:creationId xmlns:a16="http://schemas.microsoft.com/office/drawing/2014/main" id="{0CF6BCE5-D54E-490C-A395-A58EB746BCDB}"/>
            </a:ext>
          </a:extLst>
        </xdr:cNvPr>
        <xdr:cNvCxnSpPr/>
      </xdr:nvCxnSpPr>
      <xdr:spPr>
        <a:xfrm flipH="1">
          <a:off x="14218227" y="3940270"/>
          <a:ext cx="9820" cy="2623321"/>
        </a:xfrm>
        <a:prstGeom prst="line">
          <a:avLst/>
        </a:prstGeom>
        <a:ln w="285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415637</xdr:colOff>
      <xdr:row>20</xdr:row>
      <xdr:rowOff>121227</xdr:rowOff>
    </xdr:from>
    <xdr:to>
      <xdr:col>25</xdr:col>
      <xdr:colOff>121227</xdr:colOff>
      <xdr:row>32</xdr:row>
      <xdr:rowOff>86590</xdr:rowOff>
    </xdr:to>
    <mc:AlternateContent xmlns:mc="http://schemas.openxmlformats.org/markup-compatibility/2006">
      <mc:Choice xmlns:cx2="http://schemas.microsoft.com/office/drawing/2015/10/21/chartex" Requires="cx2">
        <xdr:graphicFrame macro="">
          <xdr:nvGraphicFramePr>
            <xdr:cNvPr id="49" name="Chart 48">
              <a:extLst>
                <a:ext uri="{FF2B5EF4-FFF2-40B4-BE49-F238E27FC236}">
                  <a16:creationId xmlns:a16="http://schemas.microsoft.com/office/drawing/2014/main" id="{C7913FD4-F404-44B5-895F-B2D08E4D920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3826837" y="4083627"/>
              <a:ext cx="3058390" cy="234280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20</xdr:col>
      <xdr:colOff>390300</xdr:colOff>
      <xdr:row>18</xdr:row>
      <xdr:rowOff>196593</xdr:rowOff>
    </xdr:from>
    <xdr:to>
      <xdr:col>23</xdr:col>
      <xdr:colOff>30466</xdr:colOff>
      <xdr:row>21</xdr:row>
      <xdr:rowOff>6414</xdr:rowOff>
    </xdr:to>
    <xdr:sp macro="" textlink="">
      <xdr:nvSpPr>
        <xdr:cNvPr id="50" name="TextBox 49">
          <a:extLst>
            <a:ext uri="{FF2B5EF4-FFF2-40B4-BE49-F238E27FC236}">
              <a16:creationId xmlns:a16="http://schemas.microsoft.com/office/drawing/2014/main" id="{82C754BE-7804-7E77-ACAB-D5DC6E6B0082}"/>
            </a:ext>
          </a:extLst>
        </xdr:cNvPr>
        <xdr:cNvSpPr txBox="1"/>
      </xdr:nvSpPr>
      <xdr:spPr>
        <a:xfrm>
          <a:off x="14244845" y="3937320"/>
          <a:ext cx="1718348" cy="4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OUTLET</a:t>
          </a:r>
          <a:r>
            <a:rPr lang="en-IN" sz="1300" baseline="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 LOCATION</a:t>
          </a:r>
          <a:endPar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15</xdr:col>
      <xdr:colOff>684709</xdr:colOff>
      <xdr:row>32</xdr:row>
      <xdr:rowOff>92683</xdr:rowOff>
    </xdr:from>
    <xdr:to>
      <xdr:col>18</xdr:col>
      <xdr:colOff>324875</xdr:colOff>
      <xdr:row>34</xdr:row>
      <xdr:rowOff>110323</xdr:rowOff>
    </xdr:to>
    <xdr:sp macro="" textlink="">
      <xdr:nvSpPr>
        <xdr:cNvPr id="51" name="TextBox 50">
          <a:extLst>
            <a:ext uri="{FF2B5EF4-FFF2-40B4-BE49-F238E27FC236}">
              <a16:creationId xmlns:a16="http://schemas.microsoft.com/office/drawing/2014/main" id="{DDF3123E-E4F2-8611-C4FD-279F19AF38F3}"/>
            </a:ext>
          </a:extLst>
        </xdr:cNvPr>
        <xdr:cNvSpPr txBox="1"/>
      </xdr:nvSpPr>
      <xdr:spPr>
        <a:xfrm>
          <a:off x="11075618" y="6742865"/>
          <a:ext cx="1718348" cy="4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OUTLET</a:t>
          </a:r>
          <a:r>
            <a:rPr lang="en-IN" sz="1300" baseline="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rPr>
            <a:t> TYPE</a:t>
          </a:r>
          <a:endParaRPr lang="en-IN" sz="1300">
            <a:ln>
              <a:noFill/>
            </a:ln>
            <a:solidFill>
              <a:schemeClr val="tx1">
                <a:lumMod val="75000"/>
                <a:lumOff val="25000"/>
              </a:schemeClr>
            </a:solidFill>
            <a:latin typeface="Segoe UI Semibold" panose="020B07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15</xdr:col>
      <xdr:colOff>621708</xdr:colOff>
      <xdr:row>34</xdr:row>
      <xdr:rowOff>155863</xdr:rowOff>
    </xdr:from>
    <xdr:to>
      <xdr:col>20</xdr:col>
      <xdr:colOff>2</xdr:colOff>
      <xdr:row>44</xdr:row>
      <xdr:rowOff>57681</xdr:rowOff>
    </xdr:to>
    <xdr:graphicFrame macro="">
      <xdr:nvGraphicFramePr>
        <xdr:cNvPr id="52" name="Chart 51">
          <a:extLst>
            <a:ext uri="{FF2B5EF4-FFF2-40B4-BE49-F238E27FC236}">
              <a16:creationId xmlns:a16="http://schemas.microsoft.com/office/drawing/2014/main" id="{A4A04050-0461-4035-98C6-81286C083C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xdr:col>
      <xdr:colOff>1</xdr:colOff>
      <xdr:row>34</xdr:row>
      <xdr:rowOff>155863</xdr:rowOff>
    </xdr:from>
    <xdr:to>
      <xdr:col>22</xdr:col>
      <xdr:colOff>346364</xdr:colOff>
      <xdr:row>44</xdr:row>
      <xdr:rowOff>57681</xdr:rowOff>
    </xdr:to>
    <xdr:graphicFrame macro="">
      <xdr:nvGraphicFramePr>
        <xdr:cNvPr id="54" name="Chart 53">
          <a:extLst>
            <a:ext uri="{FF2B5EF4-FFF2-40B4-BE49-F238E27FC236}">
              <a16:creationId xmlns:a16="http://schemas.microsoft.com/office/drawing/2014/main" id="{ACA5DC7F-C1B6-4551-B050-D5B71987A6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269072</xdr:colOff>
      <xdr:row>43</xdr:row>
      <xdr:rowOff>40728</xdr:rowOff>
    </xdr:from>
    <xdr:to>
      <xdr:col>19</xdr:col>
      <xdr:colOff>601966</xdr:colOff>
      <xdr:row>45</xdr:row>
      <xdr:rowOff>58368</xdr:rowOff>
    </xdr:to>
    <xdr:sp macro="" textlink="">
      <xdr:nvSpPr>
        <xdr:cNvPr id="55" name="TextBox 54">
          <a:extLst>
            <a:ext uri="{FF2B5EF4-FFF2-40B4-BE49-F238E27FC236}">
              <a16:creationId xmlns:a16="http://schemas.microsoft.com/office/drawing/2014/main" id="{A93FC0D8-DFAA-D3C9-6333-C49E78D3BD3A}"/>
            </a:ext>
          </a:extLst>
        </xdr:cNvPr>
        <xdr:cNvSpPr txBox="1"/>
      </xdr:nvSpPr>
      <xdr:spPr>
        <a:xfrm>
          <a:off x="12045436" y="8976910"/>
          <a:ext cx="1718348" cy="4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a:ln>
                <a:noFill/>
              </a:ln>
              <a:solidFill>
                <a:schemeClr val="accent5">
                  <a:lumMod val="75000"/>
                </a:schemeClr>
              </a:solidFill>
              <a:latin typeface="Segoe UI Semibold" panose="020B0702040204020203" pitchFamily="34" charset="0"/>
              <a:ea typeface="Segoe UI Symbol" panose="020B0502040204020203" pitchFamily="34" charset="0"/>
              <a:cs typeface="Segoe UI Semibold" panose="020B0702040204020203" pitchFamily="34" charset="0"/>
            </a:rPr>
            <a:t>TOTAL</a:t>
          </a:r>
          <a:r>
            <a:rPr lang="en-IN" sz="1300" baseline="0">
              <a:ln>
                <a:noFill/>
              </a:ln>
              <a:solidFill>
                <a:schemeClr val="accent5">
                  <a:lumMod val="75000"/>
                </a:schemeClr>
              </a:solidFill>
              <a:latin typeface="Segoe UI Semibold" panose="020B0702040204020203" pitchFamily="34" charset="0"/>
              <a:ea typeface="Segoe UI Symbol" panose="020B0502040204020203" pitchFamily="34" charset="0"/>
              <a:cs typeface="Segoe UI Semibold" panose="020B0702040204020203" pitchFamily="34" charset="0"/>
            </a:rPr>
            <a:t> SALES</a:t>
          </a:r>
          <a:endParaRPr lang="en-IN" sz="1300">
            <a:ln>
              <a:noFill/>
            </a:ln>
            <a:solidFill>
              <a:schemeClr val="accent5">
                <a:lumMod val="75000"/>
              </a:schemeClr>
            </a:solidFill>
            <a:latin typeface="Segoe UI Semibold" panose="020B07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19</xdr:col>
      <xdr:colOff>407619</xdr:colOff>
      <xdr:row>43</xdr:row>
      <xdr:rowOff>40728</xdr:rowOff>
    </xdr:from>
    <xdr:to>
      <xdr:col>22</xdr:col>
      <xdr:colOff>47785</xdr:colOff>
      <xdr:row>45</xdr:row>
      <xdr:rowOff>58368</xdr:rowOff>
    </xdr:to>
    <xdr:sp macro="" textlink="">
      <xdr:nvSpPr>
        <xdr:cNvPr id="56" name="TextBox 55">
          <a:extLst>
            <a:ext uri="{FF2B5EF4-FFF2-40B4-BE49-F238E27FC236}">
              <a16:creationId xmlns:a16="http://schemas.microsoft.com/office/drawing/2014/main" id="{22BEE700-CDEA-1B27-0234-4F59E852AE6F}"/>
            </a:ext>
          </a:extLst>
        </xdr:cNvPr>
        <xdr:cNvSpPr txBox="1"/>
      </xdr:nvSpPr>
      <xdr:spPr>
        <a:xfrm>
          <a:off x="13569437" y="8976910"/>
          <a:ext cx="1718348" cy="4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aseline="0">
              <a:ln>
                <a:noFill/>
              </a:ln>
              <a:solidFill>
                <a:schemeClr val="accent5">
                  <a:lumMod val="75000"/>
                </a:schemeClr>
              </a:solidFill>
              <a:latin typeface="Segoe UI Semibold" panose="020B0702040204020203" pitchFamily="34" charset="0"/>
              <a:ea typeface="Segoe UI Symbol" panose="020B0502040204020203" pitchFamily="34" charset="0"/>
              <a:cs typeface="Segoe UI Semibold" panose="020B0702040204020203" pitchFamily="34" charset="0"/>
            </a:rPr>
            <a:t>AVG SALES</a:t>
          </a:r>
          <a:endParaRPr lang="en-IN" sz="1300">
            <a:ln>
              <a:noFill/>
            </a:ln>
            <a:solidFill>
              <a:schemeClr val="accent5">
                <a:lumMod val="75000"/>
              </a:schemeClr>
            </a:solidFill>
            <a:latin typeface="Segoe UI Semibold" panose="020B0702040204020203" pitchFamily="34" charset="0"/>
            <a:ea typeface="Segoe UI Symbol" panose="020B0502040204020203" pitchFamily="34" charset="0"/>
            <a:cs typeface="Segoe UI Semibold" panose="020B0702040204020203" pitchFamily="34" charset="0"/>
          </a:endParaRPr>
        </a:p>
      </xdr:txBody>
    </xdr:sp>
    <xdr:clientData/>
  </xdr:twoCellAnchor>
  <xdr:twoCellAnchor>
    <xdr:from>
      <xdr:col>22</xdr:col>
      <xdr:colOff>415637</xdr:colOff>
      <xdr:row>34</xdr:row>
      <xdr:rowOff>155863</xdr:rowOff>
    </xdr:from>
    <xdr:to>
      <xdr:col>25</xdr:col>
      <xdr:colOff>121227</xdr:colOff>
      <xdr:row>44</xdr:row>
      <xdr:rowOff>57681</xdr:rowOff>
    </xdr:to>
    <xdr:graphicFrame macro="">
      <xdr:nvGraphicFramePr>
        <xdr:cNvPr id="57" name="Chart 56">
          <a:extLst>
            <a:ext uri="{FF2B5EF4-FFF2-40B4-BE49-F238E27FC236}">
              <a16:creationId xmlns:a16="http://schemas.microsoft.com/office/drawing/2014/main" id="{71BDB8F5-7DE0-4683-9E55-2EE04E44D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234438</xdr:colOff>
      <xdr:row>43</xdr:row>
      <xdr:rowOff>40728</xdr:rowOff>
    </xdr:from>
    <xdr:to>
      <xdr:col>24</xdr:col>
      <xdr:colOff>567331</xdr:colOff>
      <xdr:row>45</xdr:row>
      <xdr:rowOff>58368</xdr:rowOff>
    </xdr:to>
    <xdr:sp macro="" textlink="">
      <xdr:nvSpPr>
        <xdr:cNvPr id="58" name="TextBox 57">
          <a:extLst>
            <a:ext uri="{FF2B5EF4-FFF2-40B4-BE49-F238E27FC236}">
              <a16:creationId xmlns:a16="http://schemas.microsoft.com/office/drawing/2014/main" id="{3AE05422-2118-DE0C-5180-A881891DC40A}"/>
            </a:ext>
          </a:extLst>
        </xdr:cNvPr>
        <xdr:cNvSpPr txBox="1"/>
      </xdr:nvSpPr>
      <xdr:spPr>
        <a:xfrm>
          <a:off x="15474438" y="8976910"/>
          <a:ext cx="1718348" cy="433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300" baseline="0">
              <a:ln>
                <a:noFill/>
              </a:ln>
              <a:solidFill>
                <a:schemeClr val="accent5">
                  <a:lumMod val="75000"/>
                </a:schemeClr>
              </a:solidFill>
              <a:latin typeface="Segoe UI Semibold" panose="020B0702040204020203" pitchFamily="34" charset="0"/>
              <a:ea typeface="Segoe UI Symbol" panose="020B0502040204020203" pitchFamily="34" charset="0"/>
              <a:cs typeface="Segoe UI Semibold" panose="020B0702040204020203" pitchFamily="34" charset="0"/>
            </a:rPr>
            <a:t>NO OF ITEMS</a:t>
          </a:r>
          <a:endParaRPr lang="en-IN" sz="1300">
            <a:ln>
              <a:noFill/>
            </a:ln>
            <a:solidFill>
              <a:schemeClr val="accent5">
                <a:lumMod val="75000"/>
              </a:schemeClr>
            </a:solidFill>
            <a:latin typeface="Segoe UI Semibold" panose="020B0702040204020203" pitchFamily="34" charset="0"/>
            <a:ea typeface="Segoe UI Symbol" panose="020B0502040204020203" pitchFamily="34" charset="0"/>
            <a:cs typeface="Segoe UI Semibold" panose="020B0702040204020203" pitchFamily="34" charset="0"/>
          </a:endParaRPr>
        </a:p>
      </xdr:txBody>
    </xdr:sp>
    <xdr:clientData/>
  </xdr:twoCellAnchor>
  <xdr:twoCellAnchor editAs="oneCell">
    <xdr:from>
      <xdr:col>2</xdr:col>
      <xdr:colOff>675410</xdr:colOff>
      <xdr:row>7</xdr:row>
      <xdr:rowOff>121228</xdr:rowOff>
    </xdr:from>
    <xdr:to>
      <xdr:col>3</xdr:col>
      <xdr:colOff>367082</xdr:colOff>
      <xdr:row>9</xdr:row>
      <xdr:rowOff>34636</xdr:rowOff>
    </xdr:to>
    <xdr:pic>
      <xdr:nvPicPr>
        <xdr:cNvPr id="59" name="Picture 58">
          <a:extLst>
            <a:ext uri="{FF2B5EF4-FFF2-40B4-BE49-F238E27FC236}">
              <a16:creationId xmlns:a16="http://schemas.microsoft.com/office/drawing/2014/main" id="{793A10DA-5D39-47CD-D802-0D900524EB24}"/>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60865" y="1575955"/>
          <a:ext cx="384399" cy="3290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398317</xdr:colOff>
      <xdr:row>7</xdr:row>
      <xdr:rowOff>121228</xdr:rowOff>
    </xdr:from>
    <xdr:to>
      <xdr:col>5</xdr:col>
      <xdr:colOff>484909</xdr:colOff>
      <xdr:row>9</xdr:row>
      <xdr:rowOff>86590</xdr:rowOff>
    </xdr:to>
    <xdr:sp macro="" textlink="">
      <xdr:nvSpPr>
        <xdr:cNvPr id="60" name="TextBox 59">
          <a:extLst>
            <a:ext uri="{FF2B5EF4-FFF2-40B4-BE49-F238E27FC236}">
              <a16:creationId xmlns:a16="http://schemas.microsoft.com/office/drawing/2014/main" id="{07B97FE9-ADE9-B14E-C138-C21F134BECBD}"/>
            </a:ext>
          </a:extLst>
        </xdr:cNvPr>
        <xdr:cNvSpPr txBox="1"/>
      </xdr:nvSpPr>
      <xdr:spPr>
        <a:xfrm>
          <a:off x="2476499" y="1575955"/>
          <a:ext cx="1472046"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1">
              <a:solidFill>
                <a:schemeClr val="tx1">
                  <a:lumMod val="65000"/>
                  <a:lumOff val="35000"/>
                </a:schemeClr>
              </a:solidFill>
            </a:rPr>
            <a:t>FILTER PANEL</a:t>
          </a:r>
        </a:p>
      </xdr:txBody>
    </xdr:sp>
    <xdr:clientData/>
  </xdr:twoCellAnchor>
  <xdr:twoCellAnchor editAs="oneCell">
    <xdr:from>
      <xdr:col>2</xdr:col>
      <xdr:colOff>329045</xdr:colOff>
      <xdr:row>18</xdr:row>
      <xdr:rowOff>89530</xdr:rowOff>
    </xdr:from>
    <xdr:to>
      <xdr:col>5</xdr:col>
      <xdr:colOff>554182</xdr:colOff>
      <xdr:row>24</xdr:row>
      <xdr:rowOff>103909</xdr:rowOff>
    </xdr:to>
    <mc:AlternateContent xmlns:mc="http://schemas.openxmlformats.org/markup-compatibility/2006" xmlns:a14="http://schemas.microsoft.com/office/drawing/2010/main">
      <mc:Choice Requires="a14">
        <xdr:graphicFrame macro="">
          <xdr:nvGraphicFramePr>
            <xdr:cNvPr id="61" name="Outlet Location Type 1">
              <a:extLst>
                <a:ext uri="{FF2B5EF4-FFF2-40B4-BE49-F238E27FC236}">
                  <a16:creationId xmlns:a16="http://schemas.microsoft.com/office/drawing/2014/main" id="{2A2A4A1E-5109-40D6-9716-5F4866D961C9}"/>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714500" y="3830257"/>
              <a:ext cx="2303318" cy="12612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329045</xdr:colOff>
      <xdr:row>26</xdr:row>
      <xdr:rowOff>54891</xdr:rowOff>
    </xdr:from>
    <xdr:to>
      <xdr:col>5</xdr:col>
      <xdr:colOff>536864</xdr:colOff>
      <xdr:row>38</xdr:row>
      <xdr:rowOff>51954</xdr:rowOff>
    </xdr:to>
    <mc:AlternateContent xmlns:mc="http://schemas.openxmlformats.org/markup-compatibility/2006" xmlns:a14="http://schemas.microsoft.com/office/drawing/2010/main">
      <mc:Choice Requires="a14">
        <xdr:graphicFrame macro="">
          <xdr:nvGraphicFramePr>
            <xdr:cNvPr id="63" name="Item Type 2">
              <a:extLst>
                <a:ext uri="{FF2B5EF4-FFF2-40B4-BE49-F238E27FC236}">
                  <a16:creationId xmlns:a16="http://schemas.microsoft.com/office/drawing/2014/main" id="{09A0B308-D652-473C-994F-5C1C1F36F9BF}"/>
                </a:ext>
              </a:extLst>
            </xdr:cNvPr>
            <xdr:cNvGraphicFramePr/>
          </xdr:nvGraphicFramePr>
          <xdr:xfrm>
            <a:off x="0" y="0"/>
            <a:ext cx="0" cy="0"/>
          </xdr:xfrm>
          <a:graphic>
            <a:graphicData uri="http://schemas.microsoft.com/office/drawing/2010/slicer">
              <sle:slicer xmlns:sle="http://schemas.microsoft.com/office/drawing/2010/slicer" name="Item Type 2"/>
            </a:graphicData>
          </a:graphic>
        </xdr:graphicFrame>
      </mc:Choice>
      <mc:Fallback xmlns="">
        <xdr:sp macro="" textlink="">
          <xdr:nvSpPr>
            <xdr:cNvPr id="0" name=""/>
            <xdr:cNvSpPr>
              <a:spLocks noTextEdit="1"/>
            </xdr:cNvSpPr>
          </xdr:nvSpPr>
          <xdr:spPr>
            <a:xfrm>
              <a:off x="1714500" y="5458164"/>
              <a:ext cx="2286000" cy="2490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415635</xdr:colOff>
      <xdr:row>40</xdr:row>
      <xdr:rowOff>135207</xdr:rowOff>
    </xdr:from>
    <xdr:to>
      <xdr:col>3</xdr:col>
      <xdr:colOff>457200</xdr:colOff>
      <xdr:row>44</xdr:row>
      <xdr:rowOff>58881</xdr:rowOff>
    </xdr:to>
    <xdr:pic>
      <xdr:nvPicPr>
        <xdr:cNvPr id="74" name="Picture 73">
          <a:hlinkClick xmlns:r="http://schemas.openxmlformats.org/officeDocument/2006/relationships" r:id="rId15"/>
          <a:extLst>
            <a:ext uri="{FF2B5EF4-FFF2-40B4-BE49-F238E27FC236}">
              <a16:creationId xmlns:a16="http://schemas.microsoft.com/office/drawing/2014/main" id="{DE1471CE-0CB7-F0EC-0507-0A3E83319A45}"/>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1801090" y="8447934"/>
          <a:ext cx="734292" cy="75494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378559</xdr:colOff>
      <xdr:row>40</xdr:row>
      <xdr:rowOff>138546</xdr:rowOff>
    </xdr:from>
    <xdr:to>
      <xdr:col>5</xdr:col>
      <xdr:colOff>381000</xdr:colOff>
      <xdr:row>43</xdr:row>
      <xdr:rowOff>162790</xdr:rowOff>
    </xdr:to>
    <xdr:pic>
      <xdr:nvPicPr>
        <xdr:cNvPr id="75" name="Picture 74">
          <a:hlinkClick xmlns:r="http://schemas.openxmlformats.org/officeDocument/2006/relationships" r:id="rId17"/>
          <a:extLst>
            <a:ext uri="{FF2B5EF4-FFF2-40B4-BE49-F238E27FC236}">
              <a16:creationId xmlns:a16="http://schemas.microsoft.com/office/drawing/2014/main" id="{75A9FCA3-03CD-2B55-2476-90AC1BC03B44}"/>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3149468" y="8451273"/>
          <a:ext cx="695168" cy="647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837.709136689817" createdVersion="8" refreshedVersion="8" minRefreshableVersion="3" recordCount="8523" xr:uid="{1537643B-5FB8-4750-9FC1-A92EEBA1FD9F}">
  <cacheSource type="worksheet">
    <worksheetSource name="Table1"/>
  </cacheSource>
  <cacheFields count="13">
    <cacheField name="Item Fat Content" numFmtId="0">
      <sharedItems count="2">
        <s v="Regular"/>
        <s v="Low Fat"/>
      </sharedItems>
    </cacheField>
    <cacheField name="Sr.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2369272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7AEEC-C2A7-485D-BA05-EEB9DC445666}"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13">
    <format dxfId="12">
      <pivotArea type="all" dataOnly="0" outline="0" fieldPosition="0"/>
    </format>
    <format dxfId="11">
      <pivotArea outline="0" collapsedLevelsAreSubtotals="1" fieldPosition="0"/>
    </format>
    <format dxfId="10">
      <pivotArea dataOnly="0" labelOnly="1" grandRow="1" outline="0" fieldPosition="0"/>
    </format>
    <format dxfId="9">
      <pivotArea dataOnly="0" labelOnly="1" outline="0" axis="axisValues" fieldPosition="0"/>
    </format>
    <format dxfId="8">
      <pivotArea outline="0" collapsedLevelsAreSubtotals="1" fieldPosition="0"/>
    </format>
    <format dxfId="7">
      <pivotArea type="all" dataOnly="0" outline="0" fieldPosition="0"/>
    </format>
    <format dxfId="6">
      <pivotArea outline="0" collapsedLevelsAreSubtotals="1" fieldPosition="0"/>
    </format>
    <format dxfId="5">
      <pivotArea type="origin" dataOnly="0" labelOnly="1" outline="0" fieldPosition="0"/>
    </format>
    <format dxfId="4">
      <pivotArea field="0" type="button" dataOnly="0" labelOnly="1" outline="0" axis="axisCol" fieldPosition="0"/>
    </format>
    <format dxfId="3">
      <pivotArea type="topRight" dataOnly="0" labelOnly="1" outline="0" fieldPosition="0"/>
    </format>
    <format dxfId="2">
      <pivotArea field="6" type="button" dataOnly="0" labelOnly="1" outline="0" axis="axisRow" fieldPosition="0"/>
    </format>
    <format dxfId="1">
      <pivotArea dataOnly="0" labelOnly="1" fieldPosition="0">
        <references count="1">
          <reference field="6" count="0"/>
        </references>
      </pivotArea>
    </format>
    <format dxfId="0">
      <pivotArea dataOnly="0" labelOnly="1" fieldPosition="0">
        <references count="1">
          <reference field="0" count="0"/>
        </references>
      </pivotArea>
    </format>
  </formats>
  <chartFormats count="8">
    <chartFormat chart="5" format="0" series="1">
      <pivotArea type="data" outline="0" fieldPosition="0">
        <references count="2">
          <reference field="4294967294" count="1" selected="0">
            <x v="0"/>
          </reference>
          <reference field="0" count="1" selected="0">
            <x v="1"/>
          </reference>
        </references>
      </pivotArea>
    </chartFormat>
    <chartFormat chart="5" format="1" series="1">
      <pivotArea type="data" outline="0" fieldPosition="0">
        <references count="2">
          <reference field="4294967294" count="1" selected="0">
            <x v="0"/>
          </reference>
          <reference field="0" count="1" selected="0">
            <x v="0"/>
          </reference>
        </references>
      </pivotArea>
    </chartFormat>
    <chartFormat chart="19" format="4" series="1">
      <pivotArea type="data" outline="0" fieldPosition="0">
        <references count="2">
          <reference field="4294967294" count="1" selected="0">
            <x v="0"/>
          </reference>
          <reference field="0" count="1" selected="0">
            <x v="0"/>
          </reference>
        </references>
      </pivotArea>
    </chartFormat>
    <chartFormat chart="19" format="5" series="1">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2">
          <reference field="4294967294" count="1" selected="0">
            <x v="0"/>
          </reference>
          <reference field="0" count="1" selected="0">
            <x v="0"/>
          </reference>
        </references>
      </pivotArea>
    </chartFormat>
    <chartFormat chart="12" format="7" series="1">
      <pivotArea type="data" outline="0" fieldPosition="0">
        <references count="2">
          <reference field="4294967294" count="1" selected="0">
            <x v="0"/>
          </reference>
          <reference field="0" count="1" selected="0">
            <x v="1"/>
          </reference>
        </references>
      </pivotArea>
    </chartFormat>
    <chartFormat chart="19" format="6"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70F02F8-CB40-4F2B-9400-368817486AA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Total Sales" fld="11" baseField="0" baseItem="1" numFmtId="3"/>
    <dataField name="Average Sales" fld="11" subtotal="average" baseField="0" baseItem="1" numFmtId="3"/>
    <dataField name="Count of Items" fld="1" subtotal="count" baseField="0" baseItem="2"/>
    <dataField name="Average of Rating" fld="12" subtotal="average" baseField="0" baseItem="3" numFmtId="3"/>
  </dataFields>
  <formats count="3">
    <format dxfId="93">
      <pivotArea type="all" dataOnly="0" outline="0" fieldPosition="0"/>
    </format>
    <format dxfId="92">
      <pivotArea outline="0" collapsedLevelsAreSubtotals="1" fieldPosition="0"/>
    </format>
    <format dxfId="91">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EEFE8A-981B-41C2-B22C-D1E5739B7435}"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5">
  <location ref="A105:B109" firstHeaderRow="1" firstDataRow="1" firstDataCol="1"/>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No" fld="1" subtotal="count" baseField="8" baseItem="1" numFmtId="1"/>
  </dataFields>
  <formats count="13">
    <format dxfId="25">
      <pivotArea type="all" dataOnly="0" outline="0" fieldPosition="0"/>
    </format>
    <format dxfId="24">
      <pivotArea outline="0" collapsedLevelsAreSubtotals="1" fieldPosition="0"/>
    </format>
    <format dxfId="23">
      <pivotArea dataOnly="0" labelOnly="1" grandRow="1" outline="0" fieldPosition="0"/>
    </format>
    <format dxfId="22">
      <pivotArea outline="0" collapsedLevelsAreSubtotals="1" fieldPosition="0"/>
    </format>
    <format dxfId="21">
      <pivotArea type="all" dataOnly="0" outline="0" fieldPosition="0"/>
    </format>
    <format dxfId="20">
      <pivotArea outline="0" collapsedLevelsAreSubtotals="1" fieldPosition="0"/>
    </format>
    <format dxfId="19">
      <pivotArea field="6" type="button" dataOnly="0" labelOnly="1" outline="0"/>
    </format>
    <format dxfId="18">
      <pivotArea outline="0" collapsedLevelsAreSubtotals="1" fieldPosition="0"/>
    </format>
    <format dxfId="17">
      <pivotArea type="all" dataOnly="0" outline="0" fieldPosition="0"/>
    </format>
    <format dxfId="16">
      <pivotArea outline="0" collapsedLevelsAreSubtotals="1" fieldPosition="0"/>
    </format>
    <format dxfId="15">
      <pivotArea field="8" type="button" dataOnly="0" labelOnly="1" outline="0" axis="axisRow" fieldPosition="0"/>
    </format>
    <format dxfId="14">
      <pivotArea dataOnly="0" labelOnly="1" fieldPosition="0">
        <references count="1">
          <reference field="8" count="0"/>
        </references>
      </pivotArea>
    </format>
    <format dxfId="13">
      <pivotArea dataOnly="0" labelOnly="1" outline="0" axis="axisValues" fieldPosition="0"/>
    </format>
  </formats>
  <chartFormats count="2">
    <chartFormat chart="51" format="0"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D82152-D1AD-4430-BFCF-054958B823FB}"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34:B50"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dataFields>
  <formats count="9">
    <format dxfId="34">
      <pivotArea type="all" dataOnly="0" outline="0" fieldPosition="0"/>
    </format>
    <format dxfId="33">
      <pivotArea outline="0" collapsedLevelsAreSubtotals="1" fieldPosition="0"/>
    </format>
    <format dxfId="32">
      <pivotArea dataOnly="0" labelOnly="1" grandRow="1" outline="0" fieldPosition="0"/>
    </format>
    <format dxfId="31">
      <pivotArea outline="0" collapsedLevelsAreSubtotals="1" fieldPosition="0"/>
    </format>
    <format dxfId="30">
      <pivotArea type="all" dataOnly="0" outline="0" fieldPosition="0"/>
    </format>
    <format dxfId="29">
      <pivotArea outline="0" collapsedLevelsAreSubtotals="1" fieldPosition="0"/>
    </format>
    <format dxfId="28">
      <pivotArea field="3" type="button" dataOnly="0" labelOnly="1" outline="0" axis="axisRow" fieldPosition="0"/>
    </format>
    <format dxfId="27">
      <pivotArea dataOnly="0" labelOnly="1" fieldPosition="0">
        <references count="1">
          <reference field="3" count="0"/>
        </references>
      </pivotArea>
    </format>
    <format dxfId="26">
      <pivotArea dataOnly="0" labelOnly="1" outline="0" axis="axisValues" fieldPosition="0"/>
    </format>
  </formats>
  <chartFormats count="6">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43" format="0" series="1">
      <pivotArea type="data" outline="0" fieldPosition="0">
        <references count="1">
          <reference field="4294967294" count="1" selected="0">
            <x v="0"/>
          </reference>
        </references>
      </pivotArea>
    </chartFormat>
    <chartFormat chart="50" format="1" series="1">
      <pivotArea type="data" outline="0" fieldPosition="0">
        <references count="1">
          <reference field="4294967294" count="1" selected="0">
            <x v="0"/>
          </reference>
        </references>
      </pivotArea>
    </chartFormat>
    <chartFormat chart="5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BBB1C7-698C-478A-9434-5E4FFFB00D39}"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1">
  <location ref="A98:B102"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sortType="ascending"/>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1" numFmtId="164"/>
  </dataFields>
  <formats count="13">
    <format dxfId="47">
      <pivotArea type="all" dataOnly="0" outline="0" fieldPosition="0"/>
    </format>
    <format dxfId="46">
      <pivotArea outline="0" collapsedLevelsAreSubtotals="1" fieldPosition="0"/>
    </format>
    <format dxfId="45">
      <pivotArea dataOnly="0" labelOnly="1" grandRow="1" outline="0" fieldPosition="0"/>
    </format>
    <format dxfId="44">
      <pivotArea outline="0" collapsedLevelsAreSubtotals="1" fieldPosition="0"/>
    </format>
    <format dxfId="43">
      <pivotArea type="all" dataOnly="0" outline="0" fieldPosition="0"/>
    </format>
    <format dxfId="42">
      <pivotArea outline="0" collapsedLevelsAreSubtotals="1" fieldPosition="0"/>
    </format>
    <format dxfId="41">
      <pivotArea field="6" type="button" dataOnly="0" labelOnly="1" outline="0"/>
    </format>
    <format dxfId="40">
      <pivotArea outline="0" collapsedLevelsAreSubtotals="1" fieldPosition="0"/>
    </format>
    <format dxfId="39">
      <pivotArea type="all" dataOnly="0" outline="0" fieldPosition="0"/>
    </format>
    <format dxfId="38">
      <pivotArea outline="0" collapsedLevelsAreSubtotals="1" fieldPosition="0"/>
    </format>
    <format dxfId="37">
      <pivotArea field="8" type="button" dataOnly="0" labelOnly="1" outline="0" axis="axisRow" fieldPosition="0"/>
    </format>
    <format dxfId="36">
      <pivotArea dataOnly="0" labelOnly="1" fieldPosition="0">
        <references count="1">
          <reference field="8" count="0"/>
        </references>
      </pivotArea>
    </format>
    <format dxfId="35">
      <pivotArea dataOnly="0" labelOnly="1" outline="0" axis="axisValues" fieldPosition="0"/>
    </format>
  </formats>
  <chartFormats count="7">
    <chartFormat chart="36" format="0"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6" format="0" series="1">
      <pivotArea type="data" outline="0" fieldPosition="0">
        <references count="1">
          <reference field="4294967294" count="1" selected="0">
            <x v="0"/>
          </reference>
        </references>
      </pivotArea>
    </chartFormat>
    <chartFormat chart="50" format="2" series="1">
      <pivotArea type="data" outline="0" fieldPosition="0">
        <references count="1">
          <reference field="4294967294" count="1" selected="0">
            <x v="0"/>
          </reference>
        </references>
      </pivotArea>
    </chartFormat>
    <chartFormat chart="50"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2807148-D6D3-495E-A261-9846B5FD96B3}"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81:B84"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sortType="ascending"/>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9">
    <format dxfId="56">
      <pivotArea type="all" dataOnly="0" outline="0" fieldPosition="0"/>
    </format>
    <format dxfId="55">
      <pivotArea outline="0" collapsedLevelsAreSubtotals="1" fieldPosition="0"/>
    </format>
    <format dxfId="54">
      <pivotArea dataOnly="0" labelOnly="1" grandRow="1" outline="0" fieldPosition="0"/>
    </format>
    <format dxfId="53">
      <pivotArea outline="0" collapsedLevelsAreSubtotals="1" fieldPosition="0"/>
    </format>
    <format dxfId="52">
      <pivotArea type="all" dataOnly="0" outline="0" fieldPosition="0"/>
    </format>
    <format dxfId="51">
      <pivotArea outline="0" collapsedLevelsAreSubtotals="1" fieldPosition="0"/>
    </format>
    <format dxfId="50">
      <pivotArea field="6" type="button" dataOnly="0" labelOnly="1" outline="0" axis="axisRow" fieldPosition="0"/>
    </format>
    <format dxfId="49">
      <pivotArea dataOnly="0" labelOnly="1" fieldPosition="0">
        <references count="1">
          <reference field="6" count="0"/>
        </references>
      </pivotArea>
    </format>
    <format dxfId="48">
      <pivotArea dataOnly="0" labelOnly="1" outline="0" axis="axisValues" fieldPosition="0"/>
    </format>
  </formats>
  <chartFormats count="2">
    <chartFormat chart="36" format="0"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752D3E-019A-4CB7-9642-5727E700973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56:B65" firstHeaderRow="1" firstDataRow="1" firstDataCol="1"/>
  <pivotFields count="13">
    <pivotField showAll="0"/>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9">
    <format dxfId="65">
      <pivotArea type="all" dataOnly="0" outline="0" fieldPosition="0"/>
    </format>
    <format dxfId="64">
      <pivotArea outline="0" collapsedLevelsAreSubtotals="1" fieldPosition="0"/>
    </format>
    <format dxfId="63">
      <pivotArea dataOnly="0" labelOnly="1" grandRow="1" outline="0" fieldPosition="0"/>
    </format>
    <format dxfId="62">
      <pivotArea outline="0" collapsedLevelsAreSubtotals="1" fieldPosition="0"/>
    </format>
    <format dxfId="61">
      <pivotArea type="all" dataOnly="0" outline="0" fieldPosition="0"/>
    </format>
    <format dxfId="60">
      <pivotArea outline="0" collapsedLevelsAreSubtotals="1" fieldPosition="0"/>
    </format>
    <format dxfId="59">
      <pivotArea field="4" type="button" dataOnly="0" labelOnly="1" outline="0" axis="axisRow" fieldPosition="0"/>
    </format>
    <format dxfId="58">
      <pivotArea dataOnly="0" labelOnly="1" fieldPosition="0">
        <references count="1">
          <reference field="4" count="0"/>
        </references>
      </pivotArea>
    </format>
    <format dxfId="57">
      <pivotArea dataOnly="0" labelOnly="1" outline="0" axis="axisValues" fieldPosition="0"/>
    </format>
  </formats>
  <chartFormats count="14">
    <chartFormat chart="26"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4" count="1" selected="0">
            <x v="0"/>
          </reference>
        </references>
      </pivotArea>
    </chartFormat>
    <chartFormat chart="34" format="4">
      <pivotArea type="data" outline="0" fieldPosition="0">
        <references count="2">
          <reference field="4294967294" count="1" selected="0">
            <x v="0"/>
          </reference>
          <reference field="4" count="1" selected="0">
            <x v="1"/>
          </reference>
        </references>
      </pivotArea>
    </chartFormat>
    <chartFormat chart="34" format="5">
      <pivotArea type="data" outline="0" fieldPosition="0">
        <references count="2">
          <reference field="4294967294" count="1" selected="0">
            <x v="0"/>
          </reference>
          <reference field="4" count="1" selected="0">
            <x v="2"/>
          </reference>
        </references>
      </pivotArea>
    </chartFormat>
    <chartFormat chart="34" format="6">
      <pivotArea type="data" outline="0" fieldPosition="0">
        <references count="2">
          <reference field="4294967294" count="1" selected="0">
            <x v="0"/>
          </reference>
          <reference field="4" count="1" selected="0">
            <x v="3"/>
          </reference>
        </references>
      </pivotArea>
    </chartFormat>
    <chartFormat chart="34" format="7">
      <pivotArea type="data" outline="0" fieldPosition="0">
        <references count="2">
          <reference field="4294967294" count="1" selected="0">
            <x v="0"/>
          </reference>
          <reference field="4" count="1" selected="0">
            <x v="4"/>
          </reference>
        </references>
      </pivotArea>
    </chartFormat>
    <chartFormat chart="34" format="8">
      <pivotArea type="data" outline="0" fieldPosition="0">
        <references count="2">
          <reference field="4294967294" count="1" selected="0">
            <x v="0"/>
          </reference>
          <reference field="4" count="1" selected="0">
            <x v="5"/>
          </reference>
        </references>
      </pivotArea>
    </chartFormat>
    <chartFormat chart="34" format="9">
      <pivotArea type="data" outline="0" fieldPosition="0">
        <references count="2">
          <reference field="4294967294" count="1" selected="0">
            <x v="0"/>
          </reference>
          <reference field="4" count="1" selected="0">
            <x v="6"/>
          </reference>
        </references>
      </pivotArea>
    </chartFormat>
    <chartFormat chart="34" format="10">
      <pivotArea type="data" outline="0" fieldPosition="0">
        <references count="2">
          <reference field="4294967294" count="1" selected="0">
            <x v="0"/>
          </reference>
          <reference field="4" count="1" selected="0">
            <x v="7"/>
          </reference>
        </references>
      </pivotArea>
    </chartFormat>
    <chartFormat chart="34"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084C7A4-B048-4A67-A78A-8301255EF256}"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A12:B14"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7">
    <format dxfId="72">
      <pivotArea type="all" dataOnly="0" outline="0" fieldPosition="0"/>
    </format>
    <format dxfId="71">
      <pivotArea outline="0" collapsedLevelsAreSubtotals="1" fieldPosition="0"/>
    </format>
    <format dxfId="70">
      <pivotArea field="0" type="button" dataOnly="0" labelOnly="1" outline="0" axis="axisRow" fieldPosition="0"/>
    </format>
    <format dxfId="69">
      <pivotArea dataOnly="0" labelOnly="1" fieldPosition="0">
        <references count="1">
          <reference field="0" count="0"/>
        </references>
      </pivotArea>
    </format>
    <format dxfId="68">
      <pivotArea dataOnly="0" labelOnly="1" grandRow="1" outline="0" fieldPosition="0"/>
    </format>
    <format dxfId="67">
      <pivotArea dataOnly="0" labelOnly="1" outline="0" axis="axisValues" fieldPosition="0"/>
    </format>
    <format dxfId="66">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7769582-5A25-4405-9E79-EE2786471F0E}"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6">
  <location ref="A91:B95"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sortType="ascending"/>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9">
    <format dxfId="81">
      <pivotArea type="all" dataOnly="0" outline="0" fieldPosition="0"/>
    </format>
    <format dxfId="80">
      <pivotArea outline="0" collapsedLevelsAreSubtotals="1" fieldPosition="0"/>
    </format>
    <format dxfId="79">
      <pivotArea dataOnly="0" labelOnly="1" grandRow="1" outline="0" fieldPosition="0"/>
    </format>
    <format dxfId="78">
      <pivotArea outline="0" collapsedLevelsAreSubtotals="1" fieldPosition="0"/>
    </format>
    <format dxfId="77">
      <pivotArea type="all" dataOnly="0" outline="0" fieldPosition="0"/>
    </format>
    <format dxfId="76">
      <pivotArea outline="0" collapsedLevelsAreSubtotals="1" fieldPosition="0"/>
    </format>
    <format dxfId="75">
      <pivotArea field="8" type="button" dataOnly="0" labelOnly="1" outline="0" axis="axisRow" fieldPosition="0"/>
    </format>
    <format dxfId="74">
      <pivotArea dataOnly="0" labelOnly="1" fieldPosition="0">
        <references count="1">
          <reference field="8" count="0"/>
        </references>
      </pivotArea>
    </format>
    <format dxfId="73">
      <pivotArea dataOnly="0" labelOnly="1" outline="0" axis="axisValues" fieldPosition="0"/>
    </format>
  </formats>
  <chartFormats count="4">
    <chartFormat chart="36" format="0"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2"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891FAA7-279D-451B-88CF-7A1C4B14E283}"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2">
  <location ref="A70:B73"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sortType="ascending"/>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9">
    <format dxfId="90">
      <pivotArea type="all" dataOnly="0" outline="0" fieldPosition="0"/>
    </format>
    <format dxfId="89">
      <pivotArea outline="0" collapsedLevelsAreSubtotals="1" fieldPosition="0"/>
    </format>
    <format dxfId="88">
      <pivotArea dataOnly="0" labelOnly="1" grandRow="1" outline="0" fieldPosition="0"/>
    </format>
    <format dxfId="87">
      <pivotArea outline="0" collapsedLevelsAreSubtotals="1" fieldPosition="0"/>
    </format>
    <format dxfId="86">
      <pivotArea type="all" dataOnly="0" outline="0" fieldPosition="0"/>
    </format>
    <format dxfId="85">
      <pivotArea outline="0" collapsedLevelsAreSubtotals="1" fieldPosition="0"/>
    </format>
    <format dxfId="84">
      <pivotArea field="7" type="button" dataOnly="0" labelOnly="1" outline="0" axis="axisRow" fieldPosition="0"/>
    </format>
    <format dxfId="83">
      <pivotArea dataOnly="0" labelOnly="1" fieldPosition="0">
        <references count="1">
          <reference field="7" count="0"/>
        </references>
      </pivotArea>
    </format>
    <format dxfId="82">
      <pivotArea dataOnly="0" labelOnly="1" outline="0" axis="axisValues" fieldPosition="0"/>
    </format>
  </formats>
  <chartFormats count="8">
    <chartFormat chart="36" format="0" series="1">
      <pivotArea type="data" outline="0" fieldPosition="0">
        <references count="1">
          <reference field="4294967294" count="1" selected="0">
            <x v="0"/>
          </reference>
        </references>
      </pivotArea>
    </chartFormat>
    <chartFormat chart="40" format="5" series="1">
      <pivotArea type="data" outline="0" fieldPosition="0">
        <references count="1">
          <reference field="4294967294" count="1" selected="0">
            <x v="0"/>
          </reference>
        </references>
      </pivotArea>
    </chartFormat>
    <chartFormat chart="40" format="6">
      <pivotArea type="data" outline="0" fieldPosition="0">
        <references count="2">
          <reference field="4294967294" count="1" selected="0">
            <x v="0"/>
          </reference>
          <reference field="7" count="1" selected="0">
            <x v="0"/>
          </reference>
        </references>
      </pivotArea>
    </chartFormat>
    <chartFormat chart="40" format="7">
      <pivotArea type="data" outline="0" fieldPosition="0">
        <references count="2">
          <reference field="4294967294" count="1" selected="0">
            <x v="0"/>
          </reference>
          <reference field="7" count="1" selected="0">
            <x v="1"/>
          </reference>
        </references>
      </pivotArea>
    </chartFormat>
    <chartFormat chart="40" format="8">
      <pivotArea type="data" outline="0" fieldPosition="0">
        <references count="2">
          <reference field="4294967294" count="1" selected="0">
            <x v="0"/>
          </reference>
          <reference field="7" count="1" selected="0">
            <x v="2"/>
          </reference>
        </references>
      </pivotArea>
    </chartFormat>
    <chartFormat chart="36" format="1">
      <pivotArea type="data" outline="0" fieldPosition="0">
        <references count="2">
          <reference field="4294967294" count="1" selected="0">
            <x v="0"/>
          </reference>
          <reference field="7" count="1" selected="0">
            <x v="0"/>
          </reference>
        </references>
      </pivotArea>
    </chartFormat>
    <chartFormat chart="36" format="2">
      <pivotArea type="data" outline="0" fieldPosition="0">
        <references count="2">
          <reference field="4294967294" count="1" selected="0">
            <x v="0"/>
          </reference>
          <reference field="7" count="1" selected="0">
            <x v="1"/>
          </reference>
        </references>
      </pivotArea>
    </chartFormat>
    <chartFormat chart="36"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EBBA7D5-7127-4879-90CB-DAA2D974ECC7}" sourceName="Outlet Size">
  <pivotTables>
    <pivotTable tabId="2" name="PivotTable1"/>
    <pivotTable tabId="2" name="PivotTable3"/>
    <pivotTable tabId="2" name="PivotTable2"/>
    <pivotTable tabId="2" name="PivotTable4"/>
    <pivotTable tabId="2" name="PivotTable5"/>
    <pivotTable tabId="2" name="PivotTable6"/>
    <pivotTable tabId="2" name="PivotTable7"/>
    <pivotTable tabId="2" name="PivotTable10"/>
    <pivotTable tabId="2" name="PivotTable11"/>
    <pivotTable tabId="2" name="PivotTable12"/>
  </pivotTables>
  <data>
    <tabular pivotCacheId="123692725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910B649-7D88-4372-A57F-7DEA32C49C77}" sourceName="Item Type">
  <pivotTables>
    <pivotTable tabId="2" name="PivotTable3"/>
    <pivotTable tabId="2" name="PivotTable2"/>
    <pivotTable tabId="2" name="PivotTable4"/>
    <pivotTable tabId="2" name="PivotTable5"/>
    <pivotTable tabId="2" name="PivotTable6"/>
    <pivotTable tabId="2" name="PivotTable7"/>
    <pivotTable tabId="2" name="PivotTable10"/>
    <pivotTable tabId="2" name="PivotTable11"/>
    <pivotTable tabId="2" name="PivotTable12"/>
    <pivotTable tabId="2" name="PivotTable1"/>
  </pivotTables>
  <data>
    <tabular pivotCacheId="1236927253">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4B928E9-48BF-49F3-9D79-B23C5C63AD94}" sourceName="Outlet Location Type">
  <pivotTables>
    <pivotTable tabId="2" name="PivotTable10"/>
    <pivotTable tabId="2" name="PivotTable1"/>
    <pivotTable tabId="2" name="PivotTable11"/>
    <pivotTable tabId="2" name="PivotTable12"/>
    <pivotTable tabId="2" name="PivotTable2"/>
    <pivotTable tabId="2" name="PivotTable3"/>
    <pivotTable tabId="2" name="PivotTable4"/>
    <pivotTable tabId="2" name="PivotTable5"/>
    <pivotTable tabId="2" name="PivotTable6"/>
    <pivotTable tabId="2" name="PivotTable7"/>
  </pivotTables>
  <data>
    <tabular pivotCacheId="12369272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E6B98957-AB95-422E-8A30-2BCEA7B0BBAA}" cache="Slicer_Outlet_Size" caption="Outlet Size" rowHeight="257175"/>
  <slicer name="Item Type" xr10:uid="{4DA8752E-890C-403D-A008-B94625C726D2}" cache="Slicer_Item_Type" caption="Item Type"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B45E2074-BEED-4104-9607-E6763D8C7DEE}" cache="Slicer_Outlet_Size" caption="Outlet Size" style="Blinkit Analysis" rowHeight="257175"/>
  <slicer name="Item Type 2" xr10:uid="{760FF89B-0315-4ED2-89DC-2D3CC1479F36}" cache="Slicer_Item_Type" caption="Item Type" style="Blinkit Analysis" rowHeight="257175"/>
  <slicer name="Outlet Location Type 1" xr10:uid="{0289358B-5F5A-4CBF-BA90-1B09973B9873}" cache="Slicer_Outlet_Location_Type" caption="Outlet Location" style="Blinkit Analysis" rowHeight="25717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0C4EB5C9-EEEF-4151-8B90-F56E19035940}" name="Sr.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O8524"/>
  <sheetViews>
    <sheetView topLeftCell="F1" zoomScaleNormal="100" workbookViewId="0"/>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5" x14ac:dyDescent="0.3">
      <c r="A1" t="s">
        <v>0</v>
      </c>
      <c r="B1" t="s">
        <v>1611</v>
      </c>
      <c r="C1" t="s">
        <v>1</v>
      </c>
      <c r="D1" t="s">
        <v>2</v>
      </c>
      <c r="E1" t="s">
        <v>1609</v>
      </c>
      <c r="F1" t="s">
        <v>3</v>
      </c>
      <c r="G1" t="s">
        <v>4</v>
      </c>
      <c r="H1" t="s">
        <v>5</v>
      </c>
      <c r="I1" t="s">
        <v>6</v>
      </c>
      <c r="J1" t="s">
        <v>7</v>
      </c>
      <c r="K1" t="s">
        <v>8</v>
      </c>
      <c r="L1" t="s">
        <v>1608</v>
      </c>
      <c r="M1" t="s">
        <v>9</v>
      </c>
    </row>
    <row r="2" spans="1:15" x14ac:dyDescent="0.3">
      <c r="A2" t="s">
        <v>10</v>
      </c>
      <c r="B2">
        <v>1</v>
      </c>
      <c r="C2" t="s">
        <v>11</v>
      </c>
      <c r="D2" t="s">
        <v>12</v>
      </c>
      <c r="E2">
        <v>2012</v>
      </c>
      <c r="F2" t="s">
        <v>13</v>
      </c>
      <c r="G2" t="s">
        <v>14</v>
      </c>
      <c r="H2" t="s">
        <v>15</v>
      </c>
      <c r="I2" t="s">
        <v>16</v>
      </c>
      <c r="J2">
        <v>0.10001350000000001</v>
      </c>
      <c r="K2">
        <v>15.1</v>
      </c>
      <c r="L2">
        <v>145.4786</v>
      </c>
      <c r="M2">
        <v>5</v>
      </c>
    </row>
    <row r="3" spans="1:15" x14ac:dyDescent="0.3">
      <c r="A3" t="s">
        <v>17</v>
      </c>
      <c r="B3">
        <v>2</v>
      </c>
      <c r="C3" t="s">
        <v>18</v>
      </c>
      <c r="D3" t="s">
        <v>19</v>
      </c>
      <c r="E3">
        <v>2022</v>
      </c>
      <c r="F3" t="s">
        <v>20</v>
      </c>
      <c r="G3" t="s">
        <v>21</v>
      </c>
      <c r="H3" t="s">
        <v>15</v>
      </c>
      <c r="I3" t="s">
        <v>22</v>
      </c>
      <c r="J3">
        <v>8.5960510000000004E-3</v>
      </c>
      <c r="K3">
        <v>11.8</v>
      </c>
      <c r="L3">
        <v>115.3492</v>
      </c>
      <c r="M3">
        <v>5</v>
      </c>
    </row>
    <row r="4" spans="1:15" x14ac:dyDescent="0.3">
      <c r="A4" t="s">
        <v>10</v>
      </c>
      <c r="B4">
        <v>3</v>
      </c>
      <c r="C4" t="s">
        <v>23</v>
      </c>
      <c r="D4" t="s">
        <v>24</v>
      </c>
      <c r="E4">
        <v>2016</v>
      </c>
      <c r="F4" t="s">
        <v>25</v>
      </c>
      <c r="G4" t="s">
        <v>14</v>
      </c>
      <c r="H4" t="s">
        <v>26</v>
      </c>
      <c r="I4" t="s">
        <v>16</v>
      </c>
      <c r="J4">
        <v>2.5896485E-2</v>
      </c>
      <c r="K4">
        <v>13.85</v>
      </c>
      <c r="L4">
        <v>165.02099999999999</v>
      </c>
      <c r="M4">
        <v>5</v>
      </c>
    </row>
    <row r="5" spans="1:15" x14ac:dyDescent="0.3">
      <c r="A5" t="s">
        <v>10</v>
      </c>
      <c r="B5">
        <v>4</v>
      </c>
      <c r="C5" t="s">
        <v>27</v>
      </c>
      <c r="D5" t="s">
        <v>28</v>
      </c>
      <c r="E5">
        <v>2014</v>
      </c>
      <c r="F5" t="s">
        <v>29</v>
      </c>
      <c r="G5" t="s">
        <v>21</v>
      </c>
      <c r="H5" t="s">
        <v>30</v>
      </c>
      <c r="I5" t="s">
        <v>16</v>
      </c>
      <c r="J5">
        <v>4.2277866999999997E-2</v>
      </c>
      <c r="K5">
        <v>12.15</v>
      </c>
      <c r="L5">
        <v>126.5046</v>
      </c>
      <c r="M5">
        <v>5</v>
      </c>
    </row>
    <row r="6" spans="1:15" x14ac:dyDescent="0.3">
      <c r="A6" t="s">
        <v>17</v>
      </c>
      <c r="B6">
        <v>5</v>
      </c>
      <c r="C6" t="s">
        <v>31</v>
      </c>
      <c r="D6" t="s">
        <v>32</v>
      </c>
      <c r="E6">
        <v>2015</v>
      </c>
      <c r="F6" t="s">
        <v>33</v>
      </c>
      <c r="G6" t="s">
        <v>34</v>
      </c>
      <c r="H6" t="s">
        <v>26</v>
      </c>
      <c r="I6" t="s">
        <v>16</v>
      </c>
      <c r="J6">
        <v>3.3970195000000002E-2</v>
      </c>
      <c r="K6">
        <v>19.600000000000001</v>
      </c>
      <c r="L6">
        <v>55.1614</v>
      </c>
      <c r="M6">
        <v>5</v>
      </c>
    </row>
    <row r="7" spans="1:15" x14ac:dyDescent="0.3">
      <c r="A7" t="s">
        <v>35</v>
      </c>
      <c r="B7">
        <v>6</v>
      </c>
      <c r="C7" t="s">
        <v>36</v>
      </c>
      <c r="D7" t="s">
        <v>24</v>
      </c>
      <c r="E7">
        <v>2020</v>
      </c>
      <c r="F7" t="s">
        <v>37</v>
      </c>
      <c r="G7" t="s">
        <v>34</v>
      </c>
      <c r="H7" t="s">
        <v>26</v>
      </c>
      <c r="I7" t="s">
        <v>16</v>
      </c>
      <c r="J7">
        <v>5.5054809999999996E-3</v>
      </c>
      <c r="K7">
        <v>8.89</v>
      </c>
      <c r="L7">
        <v>102.4016</v>
      </c>
      <c r="M7">
        <v>5</v>
      </c>
    </row>
    <row r="8" spans="1:15" x14ac:dyDescent="0.3">
      <c r="A8" t="s">
        <v>17</v>
      </c>
      <c r="B8">
        <v>7</v>
      </c>
      <c r="C8" t="s">
        <v>38</v>
      </c>
      <c r="D8" t="s">
        <v>19</v>
      </c>
      <c r="E8">
        <v>2011</v>
      </c>
      <c r="F8" t="s">
        <v>39</v>
      </c>
      <c r="G8" t="s">
        <v>21</v>
      </c>
      <c r="H8" t="s">
        <v>26</v>
      </c>
      <c r="I8" t="s">
        <v>40</v>
      </c>
      <c r="J8">
        <v>9.8312420999999997E-2</v>
      </c>
      <c r="K8">
        <v>11.8</v>
      </c>
      <c r="L8">
        <v>81.461799999999997</v>
      </c>
      <c r="M8">
        <v>5</v>
      </c>
    </row>
    <row r="9" spans="1:15" x14ac:dyDescent="0.3">
      <c r="A9" t="s">
        <v>17</v>
      </c>
      <c r="B9">
        <v>8</v>
      </c>
      <c r="C9" t="s">
        <v>41</v>
      </c>
      <c r="D9" t="s">
        <v>42</v>
      </c>
      <c r="E9">
        <v>2015</v>
      </c>
      <c r="F9" t="s">
        <v>33</v>
      </c>
      <c r="G9" t="s">
        <v>34</v>
      </c>
      <c r="H9" t="s">
        <v>26</v>
      </c>
      <c r="I9" t="s">
        <v>16</v>
      </c>
      <c r="J9">
        <v>2.6903713999999999E-2</v>
      </c>
      <c r="K9">
        <v>19.7</v>
      </c>
      <c r="L9">
        <v>96.072599999999994</v>
      </c>
      <c r="M9">
        <v>5</v>
      </c>
      <c r="O9" t="s">
        <v>1610</v>
      </c>
    </row>
    <row r="10" spans="1:15" x14ac:dyDescent="0.3">
      <c r="A10" t="s">
        <v>17</v>
      </c>
      <c r="B10">
        <v>9</v>
      </c>
      <c r="C10" t="s">
        <v>43</v>
      </c>
      <c r="D10" t="s">
        <v>12</v>
      </c>
      <c r="E10">
        <v>2014</v>
      </c>
      <c r="F10" t="s">
        <v>29</v>
      </c>
      <c r="G10" t="s">
        <v>21</v>
      </c>
      <c r="H10" t="s">
        <v>30</v>
      </c>
      <c r="I10" t="s">
        <v>16</v>
      </c>
      <c r="J10">
        <v>2.4129332E-2</v>
      </c>
      <c r="K10">
        <v>20.75</v>
      </c>
      <c r="L10">
        <v>124.173</v>
      </c>
      <c r="M10">
        <v>5</v>
      </c>
    </row>
    <row r="11" spans="1:15" x14ac:dyDescent="0.3">
      <c r="A11" t="s">
        <v>17</v>
      </c>
      <c r="B11">
        <v>10</v>
      </c>
      <c r="C11" t="s">
        <v>44</v>
      </c>
      <c r="D11" t="s">
        <v>28</v>
      </c>
      <c r="E11">
        <v>2018</v>
      </c>
      <c r="F11" t="s">
        <v>45</v>
      </c>
      <c r="G11" t="s">
        <v>21</v>
      </c>
      <c r="H11" t="s">
        <v>15</v>
      </c>
      <c r="I11" t="s">
        <v>46</v>
      </c>
      <c r="J11">
        <v>0.101561568</v>
      </c>
      <c r="L11">
        <v>181.92920000000001</v>
      </c>
      <c r="M11">
        <v>5</v>
      </c>
    </row>
    <row r="12" spans="1:15" x14ac:dyDescent="0.3">
      <c r="A12" t="s">
        <v>17</v>
      </c>
      <c r="B12">
        <v>11</v>
      </c>
      <c r="C12" t="s">
        <v>47</v>
      </c>
      <c r="D12" t="s">
        <v>48</v>
      </c>
      <c r="E12">
        <v>2018</v>
      </c>
      <c r="F12" t="s">
        <v>45</v>
      </c>
      <c r="G12" t="s">
        <v>21</v>
      </c>
      <c r="H12" t="s">
        <v>15</v>
      </c>
      <c r="I12" t="s">
        <v>46</v>
      </c>
      <c r="J12">
        <v>8.4554568999999996E-2</v>
      </c>
      <c r="L12">
        <v>109.8912</v>
      </c>
      <c r="M12">
        <v>5</v>
      </c>
    </row>
    <row r="13" spans="1:15" x14ac:dyDescent="0.3">
      <c r="A13" t="s">
        <v>17</v>
      </c>
      <c r="B13">
        <v>12</v>
      </c>
      <c r="C13" t="s">
        <v>49</v>
      </c>
      <c r="D13" t="s">
        <v>19</v>
      </c>
      <c r="E13">
        <v>2017</v>
      </c>
      <c r="F13" t="s">
        <v>50</v>
      </c>
      <c r="G13" t="s">
        <v>34</v>
      </c>
      <c r="H13" t="s">
        <v>26</v>
      </c>
      <c r="I13" t="s">
        <v>16</v>
      </c>
      <c r="J13">
        <v>5.2044976E-2</v>
      </c>
      <c r="K13">
        <v>18.850000000000001</v>
      </c>
      <c r="L13">
        <v>192.18459999999999</v>
      </c>
      <c r="M13">
        <v>5</v>
      </c>
    </row>
    <row r="14" spans="1:15" x14ac:dyDescent="0.3">
      <c r="A14" t="s">
        <v>17</v>
      </c>
      <c r="B14">
        <v>13</v>
      </c>
      <c r="C14" t="s">
        <v>51</v>
      </c>
      <c r="D14" t="s">
        <v>12</v>
      </c>
      <c r="E14">
        <v>2022</v>
      </c>
      <c r="F14" t="s">
        <v>20</v>
      </c>
      <c r="G14" t="s">
        <v>21</v>
      </c>
      <c r="H14" t="s">
        <v>15</v>
      </c>
      <c r="I14" t="s">
        <v>22</v>
      </c>
      <c r="J14">
        <v>0.12893766100000001</v>
      </c>
      <c r="K14">
        <v>17.100000000000001</v>
      </c>
      <c r="L14">
        <v>112.3886</v>
      </c>
      <c r="M14">
        <v>5</v>
      </c>
    </row>
    <row r="15" spans="1:15"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5"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A3239-D253-4120-BFE1-B5E3696537C2}">
  <dimension ref="A1:J110"/>
  <sheetViews>
    <sheetView zoomScale="85" zoomScaleNormal="85" workbookViewId="0">
      <selection activeCell="K9" sqref="K9"/>
    </sheetView>
  </sheetViews>
  <sheetFormatPr defaultRowHeight="15.6" x14ac:dyDescent="0.3"/>
  <cols>
    <col min="1" max="1" width="17.296875" bestFit="1" customWidth="1"/>
    <col min="2" max="2" width="13.296875" bestFit="1" customWidth="1"/>
    <col min="3" max="3" width="7.8984375" bestFit="1" customWidth="1"/>
    <col min="4" max="4" width="15.8984375" bestFit="1" customWidth="1"/>
  </cols>
  <sheetData>
    <row r="1" spans="1:5" ht="16.2" thickBot="1" x14ac:dyDescent="0.35"/>
    <row r="2" spans="1:5" ht="16.2" thickBot="1" x14ac:dyDescent="0.35">
      <c r="A2" s="39" t="s">
        <v>1620</v>
      </c>
      <c r="B2" s="40"/>
      <c r="C2" s="40"/>
      <c r="D2" s="41"/>
      <c r="E2" t="s">
        <v>1610</v>
      </c>
    </row>
    <row r="3" spans="1:5" ht="16.2" thickBot="1" x14ac:dyDescent="0.35">
      <c r="A3" s="11" t="s">
        <v>1613</v>
      </c>
      <c r="B3" s="9" t="s">
        <v>1612</v>
      </c>
      <c r="C3" s="9" t="s">
        <v>1614</v>
      </c>
      <c r="D3" s="12" t="s">
        <v>1615</v>
      </c>
    </row>
    <row r="4" spans="1:5" ht="16.2" thickBot="1" x14ac:dyDescent="0.35">
      <c r="A4" s="7">
        <v>1201681.4928000034</v>
      </c>
      <c r="B4" s="8">
        <v>140.99278338613203</v>
      </c>
      <c r="C4" s="9">
        <v>8523</v>
      </c>
      <c r="D4" s="10">
        <v>3.9658570925731196</v>
      </c>
    </row>
    <row r="5" spans="1:5" x14ac:dyDescent="0.3">
      <c r="A5" s="1"/>
      <c r="D5" s="2"/>
    </row>
    <row r="6" spans="1:5" x14ac:dyDescent="0.3">
      <c r="A6" s="1"/>
      <c r="D6" s="2"/>
    </row>
    <row r="7" spans="1:5" x14ac:dyDescent="0.3">
      <c r="A7" s="1" t="s">
        <v>1616</v>
      </c>
      <c r="B7" t="s">
        <v>1617</v>
      </c>
      <c r="C7" t="s">
        <v>1618</v>
      </c>
      <c r="D7" s="2" t="s">
        <v>1619</v>
      </c>
    </row>
    <row r="8" spans="1:5" ht="16.2" thickBot="1" x14ac:dyDescent="0.35">
      <c r="A8" s="13">
        <f>GETPIVOTDATA("Sum of Total Sales",$A$3)</f>
        <v>1201681.4928000034</v>
      </c>
      <c r="B8" s="3">
        <f>GETPIVOTDATA("Average Sales",$A$3)</f>
        <v>140.99278338613203</v>
      </c>
      <c r="C8" s="4">
        <f>GETPIVOTDATA("Count of Items",$A$3)</f>
        <v>8523</v>
      </c>
      <c r="D8" s="5">
        <f>GETPIVOTDATA("Average of Rating",$A$3)</f>
        <v>3.9658570925731196</v>
      </c>
    </row>
    <row r="10" spans="1:5" ht="16.2" thickBot="1" x14ac:dyDescent="0.35"/>
    <row r="11" spans="1:5" ht="16.2" thickBot="1" x14ac:dyDescent="0.35">
      <c r="A11" s="39" t="s">
        <v>1623</v>
      </c>
      <c r="B11" s="40"/>
      <c r="C11" s="40"/>
      <c r="D11" s="6"/>
    </row>
    <row r="12" spans="1:5" ht="16.2" thickBot="1" x14ac:dyDescent="0.35">
      <c r="A12" s="17" t="s">
        <v>1621</v>
      </c>
      <c r="B12" s="19" t="s">
        <v>1622</v>
      </c>
      <c r="D12" s="2"/>
    </row>
    <row r="13" spans="1:5" x14ac:dyDescent="0.3">
      <c r="A13" s="18" t="s">
        <v>17</v>
      </c>
      <c r="B13" s="22">
        <v>776319.68840000057</v>
      </c>
      <c r="D13" s="2"/>
    </row>
    <row r="14" spans="1:5" ht="16.2" thickBot="1" x14ac:dyDescent="0.35">
      <c r="A14" s="14" t="s">
        <v>10</v>
      </c>
      <c r="B14" s="23">
        <v>425361.8043999995</v>
      </c>
      <c r="D14" s="2"/>
    </row>
    <row r="15" spans="1:5" x14ac:dyDescent="0.3">
      <c r="D15" s="2"/>
    </row>
    <row r="16" spans="1:5" x14ac:dyDescent="0.3">
      <c r="A16" s="1"/>
      <c r="D16" s="2"/>
    </row>
    <row r="17" spans="1:8" x14ac:dyDescent="0.3">
      <c r="A17" s="1"/>
      <c r="D17" s="2"/>
    </row>
    <row r="18" spans="1:8" ht="16.2" thickBot="1" x14ac:dyDescent="0.35">
      <c r="A18" s="15"/>
      <c r="B18" s="4"/>
      <c r="C18" s="4"/>
      <c r="D18" s="16"/>
    </row>
    <row r="19" spans="1:8" ht="16.2" thickBot="1" x14ac:dyDescent="0.35"/>
    <row r="20" spans="1:8" ht="16.2" thickBot="1" x14ac:dyDescent="0.35">
      <c r="A20" s="20"/>
      <c r="B20" s="21"/>
      <c r="C20" s="21"/>
      <c r="D20" s="21"/>
      <c r="E20" s="21"/>
      <c r="F20" s="21"/>
      <c r="G20" s="21"/>
      <c r="H20" s="6"/>
    </row>
    <row r="21" spans="1:8" ht="16.2" thickBot="1" x14ac:dyDescent="0.35">
      <c r="A21" s="39" t="s">
        <v>1625</v>
      </c>
      <c r="B21" s="40"/>
      <c r="C21" s="40"/>
      <c r="D21" s="41"/>
      <c r="H21" s="2"/>
    </row>
    <row r="22" spans="1:8" ht="16.2" thickBot="1" x14ac:dyDescent="0.35">
      <c r="A22" s="17" t="s">
        <v>1622</v>
      </c>
      <c r="B22" s="17" t="s">
        <v>1624</v>
      </c>
      <c r="C22" s="19"/>
      <c r="E22" t="s">
        <v>1610</v>
      </c>
      <c r="H22" s="2"/>
    </row>
    <row r="23" spans="1:8" ht="16.2" thickBot="1" x14ac:dyDescent="0.35">
      <c r="A23" s="17" t="s">
        <v>1621</v>
      </c>
      <c r="B23" s="11" t="s">
        <v>10</v>
      </c>
      <c r="C23" s="12" t="s">
        <v>17</v>
      </c>
      <c r="H23" s="2"/>
    </row>
    <row r="24" spans="1:8" x14ac:dyDescent="0.3">
      <c r="A24" s="18" t="s">
        <v>14</v>
      </c>
      <c r="B24" s="26">
        <v>121349.89940000001</v>
      </c>
      <c r="C24" s="29">
        <v>215047.9126000001</v>
      </c>
      <c r="H24" s="2"/>
    </row>
    <row r="25" spans="1:8" x14ac:dyDescent="0.3">
      <c r="A25" s="27" t="s">
        <v>34</v>
      </c>
      <c r="B25" s="30">
        <v>138685.86819999994</v>
      </c>
      <c r="C25" s="24">
        <v>254464.77940000014</v>
      </c>
      <c r="H25" s="2"/>
    </row>
    <row r="26" spans="1:8" ht="16.2" thickBot="1" x14ac:dyDescent="0.35">
      <c r="A26" s="14" t="s">
        <v>21</v>
      </c>
      <c r="B26" s="31">
        <v>165326.0368</v>
      </c>
      <c r="C26" s="25">
        <v>306806.99640000012</v>
      </c>
      <c r="H26" s="2"/>
    </row>
    <row r="27" spans="1:8" x14ac:dyDescent="0.3">
      <c r="A27" s="1"/>
      <c r="H27" s="2"/>
    </row>
    <row r="28" spans="1:8" x14ac:dyDescent="0.3">
      <c r="A28" s="1"/>
      <c r="H28" s="2"/>
    </row>
    <row r="29" spans="1:8" ht="16.2" thickBot="1" x14ac:dyDescent="0.35">
      <c r="A29" s="15"/>
      <c r="B29" s="4"/>
      <c r="C29" s="4"/>
      <c r="D29" s="4"/>
      <c r="E29" s="4"/>
      <c r="F29" s="4"/>
      <c r="G29" s="4"/>
      <c r="H29" s="16"/>
    </row>
    <row r="31" spans="1:8" ht="16.2" thickBot="1" x14ac:dyDescent="0.35"/>
    <row r="32" spans="1:8" x14ac:dyDescent="0.3">
      <c r="A32" s="20"/>
      <c r="B32" s="21"/>
      <c r="C32" s="21"/>
      <c r="D32" s="21"/>
      <c r="E32" s="21"/>
      <c r="F32" s="21"/>
      <c r="G32" s="21"/>
      <c r="H32" s="6"/>
    </row>
    <row r="33" spans="1:8" ht="16.2" thickBot="1" x14ac:dyDescent="0.35">
      <c r="A33" s="44" t="s">
        <v>1626</v>
      </c>
      <c r="B33" s="45"/>
      <c r="C33" s="45"/>
      <c r="D33" s="45"/>
      <c r="E33" s="45"/>
      <c r="F33" s="45"/>
      <c r="G33" s="45"/>
      <c r="H33" s="46"/>
    </row>
    <row r="34" spans="1:8" ht="16.2" thickBot="1" x14ac:dyDescent="0.35">
      <c r="A34" s="17" t="s">
        <v>1621</v>
      </c>
      <c r="B34" s="19" t="s">
        <v>1622</v>
      </c>
      <c r="H34" s="2"/>
    </row>
    <row r="35" spans="1:8" x14ac:dyDescent="0.3">
      <c r="A35" s="18" t="s">
        <v>153</v>
      </c>
      <c r="B35" s="22">
        <v>9077.869999999999</v>
      </c>
      <c r="H35" s="2"/>
    </row>
    <row r="36" spans="1:8" x14ac:dyDescent="0.3">
      <c r="A36" s="27" t="s">
        <v>74</v>
      </c>
      <c r="B36" s="28">
        <v>15596.696600000001</v>
      </c>
      <c r="H36" s="2"/>
    </row>
    <row r="37" spans="1:8" x14ac:dyDescent="0.3">
      <c r="A37" s="27" t="s">
        <v>159</v>
      </c>
      <c r="B37" s="28">
        <v>21880.027399999992</v>
      </c>
      <c r="H37" s="2"/>
    </row>
    <row r="38" spans="1:8" x14ac:dyDescent="0.3">
      <c r="A38" s="27" t="s">
        <v>64</v>
      </c>
      <c r="B38" s="28">
        <v>22451.891599999999</v>
      </c>
      <c r="H38" s="2"/>
    </row>
    <row r="39" spans="1:8" x14ac:dyDescent="0.3">
      <c r="A39" s="27" t="s">
        <v>61</v>
      </c>
      <c r="B39" s="28">
        <v>29334.680599999996</v>
      </c>
      <c r="H39" s="2"/>
    </row>
    <row r="40" spans="1:8" x14ac:dyDescent="0.3">
      <c r="A40" s="27" t="s">
        <v>57</v>
      </c>
      <c r="B40" s="28">
        <v>35379.119800000015</v>
      </c>
      <c r="H40" s="2"/>
    </row>
    <row r="41" spans="1:8" x14ac:dyDescent="0.3">
      <c r="A41" s="27" t="s">
        <v>32</v>
      </c>
      <c r="B41" s="28">
        <v>58514.166999999987</v>
      </c>
      <c r="H41" s="2"/>
    </row>
    <row r="42" spans="1:8" x14ac:dyDescent="0.3">
      <c r="A42" s="27" t="s">
        <v>54</v>
      </c>
      <c r="B42" s="28">
        <v>59449.863799999992</v>
      </c>
      <c r="H42" s="2"/>
    </row>
    <row r="43" spans="1:8" x14ac:dyDescent="0.3">
      <c r="A43" s="27" t="s">
        <v>19</v>
      </c>
      <c r="B43" s="28">
        <v>68025.838800000012</v>
      </c>
      <c r="H43" s="2"/>
    </row>
    <row r="44" spans="1:8" x14ac:dyDescent="0.3">
      <c r="A44" s="27" t="s">
        <v>95</v>
      </c>
      <c r="B44" s="28">
        <v>81894.736400000009</v>
      </c>
      <c r="H44" s="2"/>
    </row>
    <row r="45" spans="1:8" x14ac:dyDescent="0.3">
      <c r="A45" s="27" t="s">
        <v>28</v>
      </c>
      <c r="B45" s="28">
        <v>90706.728999999992</v>
      </c>
      <c r="H45" s="2"/>
    </row>
    <row r="46" spans="1:8" x14ac:dyDescent="0.3">
      <c r="A46" s="27" t="s">
        <v>67</v>
      </c>
      <c r="B46" s="28">
        <v>101276.46159999995</v>
      </c>
      <c r="H46" s="2"/>
    </row>
    <row r="47" spans="1:8" x14ac:dyDescent="0.3">
      <c r="A47" s="27" t="s">
        <v>24</v>
      </c>
      <c r="B47" s="28">
        <v>118558.88140000009</v>
      </c>
      <c r="H47" s="2"/>
    </row>
    <row r="48" spans="1:8" x14ac:dyDescent="0.3">
      <c r="A48" s="27" t="s">
        <v>42</v>
      </c>
      <c r="B48" s="28">
        <v>135976.52539999998</v>
      </c>
      <c r="H48" s="2"/>
    </row>
    <row r="49" spans="1:8" x14ac:dyDescent="0.3">
      <c r="A49" s="27" t="s">
        <v>48</v>
      </c>
      <c r="B49" s="28">
        <v>175433.92240000021</v>
      </c>
      <c r="H49" s="2"/>
    </row>
    <row r="50" spans="1:8" ht="16.2" thickBot="1" x14ac:dyDescent="0.35">
      <c r="A50" s="14" t="s">
        <v>12</v>
      </c>
      <c r="B50" s="23">
        <v>178124.08099999995</v>
      </c>
      <c r="H50" s="2"/>
    </row>
    <row r="51" spans="1:8" ht="16.2" thickBot="1" x14ac:dyDescent="0.35">
      <c r="A51" s="15"/>
      <c r="B51" s="4"/>
      <c r="C51" s="4"/>
      <c r="D51" s="4"/>
      <c r="E51" s="4"/>
      <c r="F51" s="4"/>
      <c r="G51" s="4"/>
      <c r="H51" s="16"/>
    </row>
    <row r="52" spans="1:8" ht="16.2" thickBot="1" x14ac:dyDescent="0.35"/>
    <row r="53" spans="1:8" x14ac:dyDescent="0.3">
      <c r="A53" s="20"/>
      <c r="B53" s="21"/>
      <c r="C53" s="21"/>
      <c r="D53" s="21"/>
      <c r="E53" s="21"/>
      <c r="F53" s="21"/>
      <c r="G53" s="21"/>
      <c r="H53" s="6"/>
    </row>
    <row r="54" spans="1:8" x14ac:dyDescent="0.3">
      <c r="A54" s="44" t="s">
        <v>1627</v>
      </c>
      <c r="B54" s="47"/>
      <c r="C54" s="47"/>
      <c r="D54" s="47"/>
      <c r="E54" s="47"/>
      <c r="F54" s="47"/>
      <c r="G54" s="47"/>
      <c r="H54" s="48"/>
    </row>
    <row r="55" spans="1:8" ht="16.2" thickBot="1" x14ac:dyDescent="0.35">
      <c r="A55" s="1"/>
      <c r="H55" s="2"/>
    </row>
    <row r="56" spans="1:8" ht="16.2" thickBot="1" x14ac:dyDescent="0.35">
      <c r="A56" s="17" t="s">
        <v>1621</v>
      </c>
      <c r="B56" s="19" t="s">
        <v>1622</v>
      </c>
      <c r="H56" s="2"/>
    </row>
    <row r="57" spans="1:8" x14ac:dyDescent="0.3">
      <c r="A57" s="18">
        <v>2011</v>
      </c>
      <c r="B57" s="22">
        <v>78131.566599999976</v>
      </c>
      <c r="H57" s="2"/>
    </row>
    <row r="58" spans="1:8" x14ac:dyDescent="0.3">
      <c r="A58" s="27">
        <v>2012</v>
      </c>
      <c r="B58" s="28">
        <v>130476.85979999998</v>
      </c>
      <c r="H58" s="2"/>
    </row>
    <row r="59" spans="1:8" x14ac:dyDescent="0.3">
      <c r="A59" s="27">
        <v>2014</v>
      </c>
      <c r="B59" s="28">
        <v>131809.01560000007</v>
      </c>
      <c r="H59" s="2"/>
    </row>
    <row r="60" spans="1:8" x14ac:dyDescent="0.3">
      <c r="A60" s="27">
        <v>2015</v>
      </c>
      <c r="B60" s="28">
        <v>130942.78019999999</v>
      </c>
      <c r="H60" s="2"/>
    </row>
    <row r="61" spans="1:8" x14ac:dyDescent="0.3">
      <c r="A61" s="27">
        <v>2016</v>
      </c>
      <c r="B61" s="28">
        <v>132113.36980000007</v>
      </c>
      <c r="H61" s="2"/>
    </row>
    <row r="62" spans="1:8" x14ac:dyDescent="0.3">
      <c r="A62" s="27">
        <v>2017</v>
      </c>
      <c r="B62" s="28">
        <v>133103.90699999989</v>
      </c>
      <c r="H62" s="2"/>
    </row>
    <row r="63" spans="1:8" x14ac:dyDescent="0.3">
      <c r="A63" s="27">
        <v>2018</v>
      </c>
      <c r="B63" s="28">
        <v>204522.25700000025</v>
      </c>
      <c r="H63" s="2"/>
    </row>
    <row r="64" spans="1:8" x14ac:dyDescent="0.3">
      <c r="A64" s="27">
        <v>2020</v>
      </c>
      <c r="B64" s="28">
        <v>129103.96039999987</v>
      </c>
      <c r="H64" s="2"/>
    </row>
    <row r="65" spans="1:10" ht="16.2" thickBot="1" x14ac:dyDescent="0.35">
      <c r="A65" s="14">
        <v>2022</v>
      </c>
      <c r="B65" s="23">
        <v>131477.77639999994</v>
      </c>
      <c r="H65" s="2"/>
    </row>
    <row r="66" spans="1:10" ht="16.2" thickBot="1" x14ac:dyDescent="0.35">
      <c r="A66" s="15"/>
      <c r="B66" s="4"/>
      <c r="C66" s="4"/>
      <c r="D66" s="4"/>
      <c r="E66" s="4"/>
      <c r="F66" s="4"/>
      <c r="G66" s="4"/>
      <c r="H66" s="16"/>
    </row>
    <row r="67" spans="1:10" ht="16.2" thickBot="1" x14ac:dyDescent="0.35"/>
    <row r="68" spans="1:10" x14ac:dyDescent="0.3">
      <c r="A68" s="20"/>
      <c r="B68" s="21"/>
      <c r="C68" s="21"/>
      <c r="D68" s="21"/>
      <c r="E68" s="6"/>
    </row>
    <row r="69" spans="1:10" ht="16.2" thickBot="1" x14ac:dyDescent="0.35">
      <c r="A69" s="49" t="s">
        <v>1628</v>
      </c>
      <c r="B69" s="47"/>
      <c r="C69" s="47"/>
      <c r="D69" s="47"/>
      <c r="E69" s="48"/>
    </row>
    <row r="70" spans="1:10" ht="16.2" thickBot="1" x14ac:dyDescent="0.35">
      <c r="A70" s="17" t="s">
        <v>1621</v>
      </c>
      <c r="B70" s="19" t="s">
        <v>1622</v>
      </c>
      <c r="E70" s="2"/>
    </row>
    <row r="71" spans="1:10" x14ac:dyDescent="0.3">
      <c r="A71" s="18" t="s">
        <v>30</v>
      </c>
      <c r="B71" s="22">
        <v>248991.58600000024</v>
      </c>
      <c r="E71" s="2"/>
    </row>
    <row r="72" spans="1:10" x14ac:dyDescent="0.3">
      <c r="A72" s="27" t="s">
        <v>15</v>
      </c>
      <c r="B72" s="28">
        <v>507895.7363999993</v>
      </c>
      <c r="E72" s="2"/>
    </row>
    <row r="73" spans="1:10" ht="16.2" thickBot="1" x14ac:dyDescent="0.35">
      <c r="A73" s="14" t="s">
        <v>26</v>
      </c>
      <c r="B73" s="23">
        <v>444794.17039999936</v>
      </c>
      <c r="E73" s="2"/>
    </row>
    <row r="74" spans="1:10" x14ac:dyDescent="0.3">
      <c r="A74" s="1"/>
      <c r="E74" s="2"/>
    </row>
    <row r="75" spans="1:10" x14ac:dyDescent="0.3">
      <c r="A75" s="1"/>
      <c r="E75" s="2"/>
    </row>
    <row r="76" spans="1:10" x14ac:dyDescent="0.3">
      <c r="A76" s="1"/>
      <c r="E76" s="2"/>
    </row>
    <row r="77" spans="1:10" ht="16.2" thickBot="1" x14ac:dyDescent="0.35">
      <c r="A77" s="15"/>
      <c r="B77" s="4"/>
      <c r="C77" s="4"/>
      <c r="D77" s="4"/>
      <c r="E77" s="16"/>
    </row>
    <row r="78" spans="1:10" ht="16.2" thickBot="1" x14ac:dyDescent="0.35"/>
    <row r="79" spans="1:10" x14ac:dyDescent="0.3">
      <c r="A79" s="20"/>
      <c r="B79" s="21"/>
      <c r="C79" s="21"/>
      <c r="D79" s="21"/>
      <c r="E79" s="21"/>
      <c r="F79" s="21"/>
      <c r="G79" s="21"/>
      <c r="H79" s="21"/>
      <c r="I79" s="21"/>
      <c r="J79" s="6"/>
    </row>
    <row r="80" spans="1:10" ht="16.2" thickBot="1" x14ac:dyDescent="0.35">
      <c r="A80" s="50" t="s">
        <v>1630</v>
      </c>
      <c r="B80" s="43"/>
      <c r="J80" s="2"/>
    </row>
    <row r="81" spans="1:10" ht="16.2" thickBot="1" x14ac:dyDescent="0.35">
      <c r="A81" s="17" t="s">
        <v>1621</v>
      </c>
      <c r="B81" s="19" t="s">
        <v>1622</v>
      </c>
      <c r="D81" t="s">
        <v>1629</v>
      </c>
      <c r="E81" t="s">
        <v>1608</v>
      </c>
      <c r="J81" s="2"/>
    </row>
    <row r="82" spans="1:10" x14ac:dyDescent="0.3">
      <c r="A82" s="18" t="s">
        <v>21</v>
      </c>
      <c r="B82" s="22">
        <v>472133.03319999954</v>
      </c>
      <c r="D82" t="str">
        <f>A82</f>
        <v>Tier 3</v>
      </c>
      <c r="E82" s="32">
        <f>GETPIVOTDATA("Sales",$A$81,"Outlet Location Type",A82)</f>
        <v>472133.03319999954</v>
      </c>
      <c r="J82" s="2"/>
    </row>
    <row r="83" spans="1:10" x14ac:dyDescent="0.3">
      <c r="A83" s="27" t="s">
        <v>34</v>
      </c>
      <c r="B83" s="28">
        <v>393150.64759999956</v>
      </c>
      <c r="D83" t="str">
        <f>A83</f>
        <v>Tier 2</v>
      </c>
      <c r="E83" s="32">
        <f>GETPIVOTDATA("Sales",$A$81,"Outlet Location Type",A83)</f>
        <v>393150.64759999956</v>
      </c>
      <c r="J83" s="2"/>
    </row>
    <row r="84" spans="1:10" ht="16.2" thickBot="1" x14ac:dyDescent="0.35">
      <c r="A84" s="14" t="s">
        <v>14</v>
      </c>
      <c r="B84" s="23">
        <v>336397.81199999945</v>
      </c>
      <c r="D84" t="str">
        <f>A84</f>
        <v>Tier 1</v>
      </c>
      <c r="E84" s="32">
        <f>GETPIVOTDATA("Sales",$A$81,"Outlet Location Type",A84)</f>
        <v>336397.81199999945</v>
      </c>
      <c r="J84" s="2"/>
    </row>
    <row r="85" spans="1:10" x14ac:dyDescent="0.3">
      <c r="A85" s="1"/>
      <c r="J85" s="2"/>
    </row>
    <row r="86" spans="1:10" x14ac:dyDescent="0.3">
      <c r="A86" s="1"/>
      <c r="J86" s="2"/>
    </row>
    <row r="87" spans="1:10" ht="16.2" thickBot="1" x14ac:dyDescent="0.35">
      <c r="A87" s="15"/>
      <c r="B87" s="4"/>
      <c r="C87" s="4"/>
      <c r="D87" s="4"/>
      <c r="E87" s="4"/>
      <c r="F87" s="4"/>
      <c r="G87" s="4"/>
      <c r="H87" s="4"/>
      <c r="I87" s="4"/>
      <c r="J87" s="16"/>
    </row>
    <row r="88" spans="1:10" ht="16.2" thickBot="1" x14ac:dyDescent="0.35"/>
    <row r="89" spans="1:10" x14ac:dyDescent="0.3">
      <c r="A89" s="20"/>
      <c r="B89" s="21"/>
      <c r="C89" s="21"/>
      <c r="D89" s="21"/>
      <c r="E89" s="21"/>
      <c r="F89" s="6"/>
    </row>
    <row r="90" spans="1:10" ht="16.2" thickBot="1" x14ac:dyDescent="0.35">
      <c r="A90" s="42" t="s">
        <v>1633</v>
      </c>
      <c r="B90" s="43"/>
      <c r="F90" s="2"/>
    </row>
    <row r="91" spans="1:10" ht="16.2" thickBot="1" x14ac:dyDescent="0.35">
      <c r="A91" s="17" t="s">
        <v>1621</v>
      </c>
      <c r="B91" s="19" t="s">
        <v>1622</v>
      </c>
      <c r="F91" s="2"/>
    </row>
    <row r="92" spans="1:10" x14ac:dyDescent="0.3">
      <c r="A92" s="18" t="s">
        <v>40</v>
      </c>
      <c r="B92" s="22">
        <v>151939.149</v>
      </c>
      <c r="F92" s="2"/>
    </row>
    <row r="93" spans="1:10" x14ac:dyDescent="0.3">
      <c r="A93" s="27" t="s">
        <v>46</v>
      </c>
      <c r="B93" s="28">
        <v>130714.67460000006</v>
      </c>
      <c r="F93" s="2"/>
    </row>
    <row r="94" spans="1:10" x14ac:dyDescent="0.3">
      <c r="A94" s="27" t="s">
        <v>22</v>
      </c>
      <c r="B94" s="28">
        <v>131477.77639999994</v>
      </c>
      <c r="F94" s="2"/>
    </row>
    <row r="95" spans="1:10" ht="16.2" thickBot="1" x14ac:dyDescent="0.35">
      <c r="A95" s="14" t="s">
        <v>16</v>
      </c>
      <c r="B95" s="23">
        <v>787549.89280000131</v>
      </c>
      <c r="F95" s="2"/>
    </row>
    <row r="96" spans="1:10" x14ac:dyDescent="0.3">
      <c r="A96" s="1"/>
      <c r="F96" s="2"/>
    </row>
    <row r="97" spans="1:6" ht="16.2" thickBot="1" x14ac:dyDescent="0.35">
      <c r="A97" s="1"/>
      <c r="F97" s="2"/>
    </row>
    <row r="98" spans="1:6" ht="16.2" thickBot="1" x14ac:dyDescent="0.35">
      <c r="A98" s="17" t="s">
        <v>1621</v>
      </c>
      <c r="B98" s="19" t="s">
        <v>1631</v>
      </c>
      <c r="F98" s="2"/>
    </row>
    <row r="99" spans="1:6" x14ac:dyDescent="0.3">
      <c r="A99" s="18" t="s">
        <v>40</v>
      </c>
      <c r="B99" s="33">
        <v>140.29468975069253</v>
      </c>
      <c r="F99" s="2"/>
    </row>
    <row r="100" spans="1:6" x14ac:dyDescent="0.3">
      <c r="A100" s="27" t="s">
        <v>46</v>
      </c>
      <c r="B100" s="34">
        <v>139.80179101604284</v>
      </c>
      <c r="F100" s="2"/>
    </row>
    <row r="101" spans="1:6" x14ac:dyDescent="0.3">
      <c r="A101" s="27" t="s">
        <v>22</v>
      </c>
      <c r="B101" s="34">
        <v>141.67863836206891</v>
      </c>
      <c r="F101" s="2"/>
    </row>
    <row r="102" spans="1:6" ht="16.2" thickBot="1" x14ac:dyDescent="0.35">
      <c r="A102" s="14" t="s">
        <v>16</v>
      </c>
      <c r="B102" s="35">
        <v>141.21389506903375</v>
      </c>
      <c r="F102" s="2"/>
    </row>
    <row r="103" spans="1:6" x14ac:dyDescent="0.3">
      <c r="A103" s="1"/>
      <c r="F103" s="2"/>
    </row>
    <row r="104" spans="1:6" ht="16.2" thickBot="1" x14ac:dyDescent="0.35">
      <c r="A104" s="1"/>
      <c r="F104" s="2"/>
    </row>
    <row r="105" spans="1:6" ht="16.2" thickBot="1" x14ac:dyDescent="0.35">
      <c r="A105" s="17" t="s">
        <v>1621</v>
      </c>
      <c r="B105" s="19" t="s">
        <v>1632</v>
      </c>
      <c r="F105" s="2"/>
    </row>
    <row r="106" spans="1:6" x14ac:dyDescent="0.3">
      <c r="A106" s="18" t="s">
        <v>40</v>
      </c>
      <c r="B106" s="36">
        <v>1083</v>
      </c>
      <c r="F106" s="2"/>
    </row>
    <row r="107" spans="1:6" x14ac:dyDescent="0.3">
      <c r="A107" s="27" t="s">
        <v>46</v>
      </c>
      <c r="B107" s="37">
        <v>935</v>
      </c>
      <c r="F107" s="2"/>
    </row>
    <row r="108" spans="1:6" x14ac:dyDescent="0.3">
      <c r="A108" s="27" t="s">
        <v>22</v>
      </c>
      <c r="B108" s="37">
        <v>928</v>
      </c>
      <c r="F108" s="2"/>
    </row>
    <row r="109" spans="1:6" ht="16.2" thickBot="1" x14ac:dyDescent="0.35">
      <c r="A109" s="14" t="s">
        <v>16</v>
      </c>
      <c r="B109" s="38">
        <v>5577</v>
      </c>
      <c r="F109" s="2"/>
    </row>
    <row r="110" spans="1:6" ht="16.2" thickBot="1" x14ac:dyDescent="0.35">
      <c r="A110" s="15"/>
      <c r="B110" s="4"/>
      <c r="C110" s="4"/>
      <c r="D110" s="4"/>
      <c r="E110" s="4"/>
      <c r="F110" s="16"/>
    </row>
  </sheetData>
  <mergeCells count="8">
    <mergeCell ref="A2:D2"/>
    <mergeCell ref="A11:C11"/>
    <mergeCell ref="A21:D21"/>
    <mergeCell ref="A90:B90"/>
    <mergeCell ref="A33:H33"/>
    <mergeCell ref="A54:H54"/>
    <mergeCell ref="A69:E69"/>
    <mergeCell ref="A80:B8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1020A-4A32-4CB2-BDE7-9DD379F68CDC}">
  <dimension ref="U25"/>
  <sheetViews>
    <sheetView showGridLines="0" tabSelected="1" zoomScale="52" zoomScaleNormal="55" workbookViewId="0">
      <selection activeCell="A10" sqref="A10"/>
    </sheetView>
  </sheetViews>
  <sheetFormatPr defaultRowHeight="15.6" x14ac:dyDescent="0.3"/>
  <sheetData>
    <row r="25" spans="21:21" x14ac:dyDescent="0.3">
      <c r="U25" t="s">
        <v>1610</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Pivort_Table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sandip gadhavi</dc:creator>
  <cp:lastModifiedBy>sandip gadhavi</cp:lastModifiedBy>
  <dcterms:created xsi:type="dcterms:W3CDTF">2024-06-23T13:11:17Z</dcterms:created>
  <dcterms:modified xsi:type="dcterms:W3CDTF">2025-10-04T06:21:04Z</dcterms:modified>
</cp:coreProperties>
</file>