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2a793dbe22cf4/SANDIP PROGRAMMING/5.DATA SCIENCE/1.EXCEL SHEETS/1.EXCEL ORIGINAL SHEETS/"/>
    </mc:Choice>
  </mc:AlternateContent>
  <xr:revisionPtr revIDLastSave="1" documentId="13_ncr:1_{5753EE95-40F8-42D3-9CDD-A9A17FE3E47E}" xr6:coauthVersionLast="47" xr6:coauthVersionMax="47" xr10:uidLastSave="{1646B645-BB92-49F3-BDAB-777EFA5A737E}"/>
  <bookViews>
    <workbookView xWindow="-108" yWindow="-108" windowWidth="23256" windowHeight="12456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4" i="7"/>
  <c r="B3" i="7"/>
  <c r="B2" i="7"/>
  <c r="B4" i="4"/>
  <c r="B3" i="4"/>
  <c r="B2" i="4"/>
  <c r="B4" i="9"/>
  <c r="B3" i="9"/>
  <c r="B5" i="9"/>
  <c r="B6" i="8"/>
  <c r="B5" i="8"/>
  <c r="B4" i="8"/>
  <c r="B3" i="8"/>
  <c r="B4" i="6" a="1"/>
  <c r="B4" i="6"/>
  <c r="B18" i="6" a="1"/>
  <c r="B18" i="6"/>
  <c r="B19" i="6" a="1"/>
  <c r="B19" i="6"/>
  <c r="B20" i="6" a="1"/>
  <c r="B20" i="6"/>
  <c r="B21" i="6" a="1"/>
  <c r="B21" i="6"/>
  <c r="B5" i="6" a="1"/>
  <c r="B5" i="6"/>
  <c r="B6" i="6" a="1"/>
  <c r="B6" i="6"/>
  <c r="B7" i="6" a="1"/>
  <c r="B7" i="6"/>
  <c r="B4" i="1"/>
  <c r="B5" i="1"/>
  <c r="B6" i="1"/>
  <c r="B3" i="1"/>
  <c r="I23" i="9"/>
  <c r="I22" i="9"/>
  <c r="H23" i="8"/>
  <c r="H22" i="8"/>
  <c r="I24" i="6"/>
  <c r="I23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<sst xmlns="http://schemas.openxmlformats.org/spreadsheetml/2006/main" count="522" uniqueCount="116">
  <si>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</si>
  <si>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</si>
  <si>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</si>
  <si>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</si>
  <si>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</si>
  <si>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</si>
  <si>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</si>
  <si>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</si>
  <si>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</si>
  <si>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</si>
  <si>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</si>
  <si>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</si>
  <si>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</si>
  <si>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</si>
  <si>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</si>
  <si>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</si>
  <si>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</si>
  <si>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</si>
  <si>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</si>
  <si>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</si>
  <si>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</si>
  <si>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</si>
  <si>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</si>
  <si>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</si>
  <si>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</si>
  <si>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</si>
  <si>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</si>
  <si>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</si>
  <si>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</si>
  <si>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</si>
  <si>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</si>
  <si>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</si>
  <si>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</si>
  <si>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</si>
  <si>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</si>
  <si>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</si>
  <si>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</si>
  <si>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</si>
  <si>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</si>
  <si>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</si>
  <si>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</si>
  <si>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</si>
  <si>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</si>
  <si>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</si>
  <si>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</si>
  <si>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</si>
  <si>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</si>
  <si>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</si>
  <si>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</si>
  <si>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</si>
  <si>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</si>
  <si>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</si>
  <si>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</si>
  <si>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</si>
  <si>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</si>
  <si>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</si>
  <si>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</si>
  <si>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</si>
  <si>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</si>
  <si>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</si>
  <si>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</si>
  <si>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</si>
  <si>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</si>
  <si>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</si>
  <si>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</si>
  <si>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</si>
  <si>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</si>
  <si>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</si>
  <si>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</si>
  <si>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</si>
  <si>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</si>
  <si>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</si>
  <si>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</si>
  <si>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</si>
  <si>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</si>
  <si>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</si>
  <si>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</si>
  <si>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</si>
  <si>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</si>
  <si>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</si>
  <si>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</si>
  <si>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</si>
  <si>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</si>
  <si>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</si>
  <si>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</si>
  <si>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</si>
  <si>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</si>
  <si>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</si>
  <si>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</si>
  <si>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</si>
  <si>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</si>
  <si>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Formula :- XLOOKUP(A3,H2:H10,O2:O10)</t>
  </si>
  <si>
    <t>Formula :- XLOOKUP(A17,I2:I10,J2:P10)</t>
  </si>
  <si>
    <t>Formula :- XLOOKUP(A4,I3:I11,O3:P11)</t>
  </si>
  <si>
    <t>Formula</t>
  </si>
  <si>
    <t>XLOOKUP(A3,H2:H10,O2:O10,"NOT FOUND")</t>
  </si>
  <si>
    <t>XLOOKUP("*"&amp;A4,H2:H10,O2:O10,"NOT FOUND",2)</t>
  </si>
  <si>
    <t>XLOOKUP(A5&amp;"*",H3:H11,O3:O11,"NOT FOUND",2)</t>
  </si>
  <si>
    <t>XLOOKUP(A6&amp;"*",H4:H12,O4:O12,"NOT FOUND",2)</t>
  </si>
  <si>
    <t>FORMULA</t>
  </si>
  <si>
    <t>XLOOKUP(A3,N2:N10,I2:I10,,1)</t>
  </si>
  <si>
    <t>XLOOKUP(A4,N2:N10,I2:I10,,,1)</t>
  </si>
  <si>
    <t>XLOOKUP(A4,N2:N10,I2:I10,,,-1)</t>
  </si>
  <si>
    <t>JUNE</t>
  </si>
  <si>
    <t>FORMULAS</t>
  </si>
  <si>
    <t>XLOOKUP(M1,H1:S1,H2:S2)</t>
  </si>
  <si>
    <t>XLOOKUP(M2,H2:S2,H3:S3)</t>
  </si>
  <si>
    <t>XLOOKUP(M3,H3:S3,H4:S4)</t>
  </si>
  <si>
    <t>JUNE+AUGUST</t>
  </si>
  <si>
    <t>SUM(XLOOKUP(M1,H1:S1,H2:S2):XLOOKUP(O1,H1:S1,H2:S2))</t>
  </si>
  <si>
    <t>VLOOKUP(A3,H2:P10,9,FALSE)</t>
  </si>
  <si>
    <t>ADDRESS</t>
  </si>
  <si>
    <t>l</t>
  </si>
  <si>
    <t>XLOOKUP Change The Row &amp; Coloumn Automatically</t>
  </si>
  <si>
    <t>VLOOKUP Can't Change The Row &amp; Coloumn Automatically</t>
  </si>
  <si>
    <t>To Change The Coloumn Order We Have To Mention Coloumn Index In VLOOKUP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</si>
</sst>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11" max="11" width="15.77734375" bestFit="1" customWidth="1"/>
    <col min="12" max="12" width="15.77734375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B1" s="7" t="s">
        <v>91</v>
      </c>
      <c r="E1" s="6" t="s">
        <v>0</v>
      </c>
      <c r="F1" s="6" t="s">
        <v>1</v>
      </c>
      <c r="G1" s="6" t="s">
        <v>2</v>
      </c>
      <c r="H1" s="6" t="s">
        <v>60</v>
      </c>
      <c r="I1" s="6" t="s">
        <v>3</v>
      </c>
      <c r="J1" s="6" t="s">
        <v>4</v>
      </c>
      <c r="K1" s="6" t="s">
        <v>5</v>
      </c>
      <c r="L1" s="6" t="s">
        <v>111</v>
      </c>
      <c r="M1" s="6" t="s">
        <v>6</v>
      </c>
      <c r="N1" s="6" t="s">
        <v>7</v>
      </c>
      <c r="O1" s="6" t="s">
        <v>8</v>
      </c>
      <c r="P1" s="6" t="s">
        <v>9</v>
      </c>
    </row>
    <row r="2" spans="1:16" x14ac:dyDescent="0.3">
      <c r="A2" s="6" t="s">
        <v>60</v>
      </c>
      <c r="B2" s="6" t="s">
        <v>9</v>
      </c>
      <c r="E2" s="3">
        <v>1001</v>
      </c>
      <c r="F2" s="3" t="s">
        <v>10</v>
      </c>
      <c r="G2" s="3" t="s">
        <v>11</v>
      </c>
      <c r="H2" s="3" t="s">
        <v>61</v>
      </c>
      <c r="I2" s="3">
        <v>30</v>
      </c>
      <c r="J2" s="3" t="s">
        <v>12</v>
      </c>
      <c r="K2" s="3" t="s">
        <v>13</v>
      </c>
      <c r="L2" s="3"/>
      <c r="M2" s="3">
        <v>45000</v>
      </c>
      <c r="N2" s="4" t="s">
        <v>14</v>
      </c>
      <c r="O2" s="4" t="s">
        <v>15</v>
      </c>
      <c r="P2" s="5" t="s">
        <v>16</v>
      </c>
    </row>
    <row r="3" spans="1:16" x14ac:dyDescent="0.3">
      <c r="A3" s="3" t="s">
        <v>65</v>
      </c>
      <c r="B3" s="3" t="str">
        <f>_xlfn.XLOOKUP(A3,H2:H10,P2:P10)</f>
        <v>Toby.Flenderson@DunderMifflinCorporate.com</v>
      </c>
      <c r="E3" s="3">
        <v>1002</v>
      </c>
      <c r="F3" s="3" t="s">
        <v>17</v>
      </c>
      <c r="G3" s="3" t="s">
        <v>18</v>
      </c>
      <c r="H3" s="3" t="s">
        <v>62</v>
      </c>
      <c r="I3" s="3">
        <v>30</v>
      </c>
      <c r="J3" s="3" t="s">
        <v>19</v>
      </c>
      <c r="K3" s="3" t="s">
        <v>20</v>
      </c>
      <c r="L3" s="3"/>
      <c r="M3" s="3">
        <v>36000</v>
      </c>
      <c r="N3" s="4" t="s">
        <v>21</v>
      </c>
      <c r="O3" s="4" t="s">
        <v>22</v>
      </c>
      <c r="P3" s="5" t="s">
        <v>23</v>
      </c>
    </row>
    <row r="4" spans="1:16" x14ac:dyDescent="0.3">
      <c r="A4" s="3" t="s">
        <v>62</v>
      </c>
      <c r="B4" s="3" t="str">
        <f t="shared" ref="B4:B6" si="0">_xlfn.XLOOKUP(A4,H3:H11,P3:P11)</f>
        <v>Pam.Beasley@DunderMifflin.com</v>
      </c>
      <c r="E4" s="3">
        <v>1003</v>
      </c>
      <c r="F4" s="3" t="s">
        <v>24</v>
      </c>
      <c r="G4" s="3" t="s">
        <v>25</v>
      </c>
      <c r="H4" s="3" t="s">
        <v>63</v>
      </c>
      <c r="I4" s="3">
        <v>29</v>
      </c>
      <c r="J4" s="3" t="s">
        <v>12</v>
      </c>
      <c r="K4" s="3" t="s">
        <v>13</v>
      </c>
      <c r="L4" s="3"/>
      <c r="M4" s="3">
        <v>63000</v>
      </c>
      <c r="N4" s="4" t="s">
        <v>26</v>
      </c>
      <c r="O4" s="4" t="s">
        <v>27</v>
      </c>
      <c r="P4" s="5" t="s">
        <v>28</v>
      </c>
    </row>
    <row r="5" spans="1:16" x14ac:dyDescent="0.3">
      <c r="A5" s="3" t="s">
        <v>67</v>
      </c>
      <c r="B5" s="3" t="str">
        <f t="shared" si="0"/>
        <v>Meredith.Palmer@Yahoo.com</v>
      </c>
      <c r="E5" s="3">
        <v>1004</v>
      </c>
      <c r="F5" s="3" t="s">
        <v>29</v>
      </c>
      <c r="G5" s="3" t="s">
        <v>30</v>
      </c>
      <c r="H5" s="3" t="s">
        <v>64</v>
      </c>
      <c r="I5" s="3">
        <v>31</v>
      </c>
      <c r="J5" s="3" t="s">
        <v>19</v>
      </c>
      <c r="K5" s="3" t="s">
        <v>31</v>
      </c>
      <c r="L5" s="3"/>
      <c r="M5" s="3">
        <v>47000</v>
      </c>
      <c r="N5" s="4" t="s">
        <v>32</v>
      </c>
      <c r="O5" s="4" t="s">
        <v>33</v>
      </c>
      <c r="P5" s="5" t="s">
        <v>34</v>
      </c>
    </row>
    <row r="6" spans="1:16" x14ac:dyDescent="0.3">
      <c r="A6" s="3" t="s">
        <v>69</v>
      </c>
      <c r="B6" s="3" t="str">
        <f t="shared" si="0"/>
        <v>Kevin.Malone@DunderMifflin.com</v>
      </c>
      <c r="E6" s="3">
        <v>1005</v>
      </c>
      <c r="F6" s="3" t="s">
        <v>35</v>
      </c>
      <c r="G6" s="3" t="s">
        <v>36</v>
      </c>
      <c r="H6" s="3" t="s">
        <v>65</v>
      </c>
      <c r="I6" s="3">
        <v>32</v>
      </c>
      <c r="J6" s="3" t="s">
        <v>12</v>
      </c>
      <c r="K6" s="3" t="s">
        <v>37</v>
      </c>
      <c r="L6" s="3"/>
      <c r="M6" s="3">
        <v>50000</v>
      </c>
      <c r="N6" s="4" t="s">
        <v>38</v>
      </c>
      <c r="O6" s="4" t="s">
        <v>39</v>
      </c>
      <c r="P6" s="5" t="s">
        <v>40</v>
      </c>
    </row>
    <row r="7" spans="1:16" x14ac:dyDescent="0.3">
      <c r="E7" s="3">
        <v>1006</v>
      </c>
      <c r="F7" s="3" t="s">
        <v>41</v>
      </c>
      <c r="G7" s="3" t="s">
        <v>42</v>
      </c>
      <c r="H7" s="3" t="s">
        <v>66</v>
      </c>
      <c r="I7" s="3">
        <v>35</v>
      </c>
      <c r="J7" s="3" t="s">
        <v>12</v>
      </c>
      <c r="K7" s="3" t="s">
        <v>43</v>
      </c>
      <c r="L7" s="3"/>
      <c r="M7" s="3">
        <v>65000</v>
      </c>
      <c r="N7" s="4" t="s">
        <v>38</v>
      </c>
      <c r="O7" s="4" t="s">
        <v>44</v>
      </c>
      <c r="P7" s="5" t="s">
        <v>45</v>
      </c>
    </row>
    <row r="8" spans="1:16" x14ac:dyDescent="0.3">
      <c r="A8" s="3" t="s">
        <v>112</v>
      </c>
      <c r="B8" s="8" t="s">
        <v>113</v>
      </c>
      <c r="E8" s="3">
        <v>1007</v>
      </c>
      <c r="F8" s="3" t="s">
        <v>46</v>
      </c>
      <c r="G8" s="3" t="s">
        <v>47</v>
      </c>
      <c r="H8" s="3" t="s">
        <v>67</v>
      </c>
      <c r="I8" s="3">
        <v>32</v>
      </c>
      <c r="J8" s="3" t="s">
        <v>19</v>
      </c>
      <c r="K8" s="3" t="s">
        <v>48</v>
      </c>
      <c r="L8" s="3"/>
      <c r="M8" s="3">
        <v>41000</v>
      </c>
      <c r="N8" s="4" t="s">
        <v>49</v>
      </c>
      <c r="O8" s="4" t="s">
        <v>44</v>
      </c>
      <c r="P8" s="5" t="s">
        <v>50</v>
      </c>
    </row>
    <row r="9" spans="1:16" x14ac:dyDescent="0.3">
      <c r="E9" s="3">
        <v>1008</v>
      </c>
      <c r="F9" s="3" t="s">
        <v>51</v>
      </c>
      <c r="G9" s="3" t="s">
        <v>52</v>
      </c>
      <c r="H9" s="3" t="s">
        <v>68</v>
      </c>
      <c r="I9" s="3">
        <v>38</v>
      </c>
      <c r="J9" s="3" t="s">
        <v>12</v>
      </c>
      <c r="K9" s="3" t="s">
        <v>13</v>
      </c>
      <c r="L9" s="3"/>
      <c r="M9" s="3">
        <v>48000</v>
      </c>
      <c r="N9" s="4" t="s">
        <v>53</v>
      </c>
      <c r="O9" s="4" t="s">
        <v>54</v>
      </c>
      <c r="P9" s="5" t="s">
        <v>55</v>
      </c>
    </row>
    <row r="10" spans="1:16" x14ac:dyDescent="0.3">
      <c r="E10" s="3">
        <v>1009</v>
      </c>
      <c r="F10" s="3" t="s">
        <v>56</v>
      </c>
      <c r="G10" s="3" t="s">
        <v>57</v>
      </c>
      <c r="H10" s="3" t="s">
        <v>69</v>
      </c>
      <c r="I10" s="3">
        <v>31</v>
      </c>
      <c r="J10" s="3" t="s">
        <v>12</v>
      </c>
      <c r="K10" s="3" t="s">
        <v>31</v>
      </c>
      <c r="L10" s="3"/>
      <c r="M10" s="3">
        <v>42000</v>
      </c>
      <c r="N10" s="4" t="s">
        <v>58</v>
      </c>
      <c r="O10" s="4" t="s">
        <v>54</v>
      </c>
      <c r="P10" s="5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4"/>
  <sheetViews>
    <sheetView workbookViewId="0">
      <selection activeCell="C25" sqref="C25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0.6640625" bestFit="1" customWidth="1"/>
    <col min="4" max="4" width="15.5546875" bestFit="1" customWidth="1"/>
    <col min="6" max="6" width="11.109375" bestFit="1" customWidth="1"/>
    <col min="7" max="7" width="10.5546875" bestFit="1" customWidth="1"/>
    <col min="8" max="8" width="40.6640625" bestFit="1" customWidth="1"/>
    <col min="9" max="9" width="14.6640625" bestFit="1" customWidth="1"/>
    <col min="12" max="12" width="15.77734375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C1" s="7" t="s">
        <v>93</v>
      </c>
    </row>
    <row r="2" spans="1:16" x14ac:dyDescent="0.3">
      <c r="F2" s="6" t="s">
        <v>0</v>
      </c>
      <c r="G2" s="6" t="s">
        <v>1</v>
      </c>
      <c r="H2" s="6" t="s">
        <v>2</v>
      </c>
      <c r="I2" s="6" t="s">
        <v>60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9</v>
      </c>
    </row>
    <row r="3" spans="1:16" x14ac:dyDescent="0.3">
      <c r="A3" s="6" t="s">
        <v>60</v>
      </c>
      <c r="B3" s="6" t="s">
        <v>8</v>
      </c>
      <c r="C3" s="6" t="s">
        <v>9</v>
      </c>
      <c r="F3" s="3">
        <v>1001</v>
      </c>
      <c r="G3" s="3" t="s">
        <v>10</v>
      </c>
      <c r="H3" s="3" t="s">
        <v>11</v>
      </c>
      <c r="I3" s="3" t="s">
        <v>61</v>
      </c>
      <c r="J3" s="3">
        <v>30</v>
      </c>
      <c r="K3" s="3" t="s">
        <v>12</v>
      </c>
      <c r="L3" s="3" t="s">
        <v>13</v>
      </c>
      <c r="M3" s="3">
        <v>45000</v>
      </c>
      <c r="N3" s="4" t="s">
        <v>14</v>
      </c>
      <c r="O3" s="4" t="s">
        <v>15</v>
      </c>
      <c r="P3" s="5" t="s">
        <v>16</v>
      </c>
    </row>
    <row r="4" spans="1:16" x14ac:dyDescent="0.3">
      <c r="A4" t="s">
        <v>65</v>
      </c>
      <c r="B4" s="3" t="str" cm="1">
        <f t="array" ref="B4:C4">_xlfn.XLOOKUP(A4,I3:I11,O3:P11)</f>
        <v>8/30/2017</v>
      </c>
      <c r="C4" s="3" t="str">
        <v>Toby.Flenderson@DunderMifflinCorporate.com</v>
      </c>
      <c r="F4" s="3">
        <v>1002</v>
      </c>
      <c r="G4" s="3" t="s">
        <v>17</v>
      </c>
      <c r="H4" s="3" t="s">
        <v>18</v>
      </c>
      <c r="I4" s="3" t="s">
        <v>62</v>
      </c>
      <c r="J4" s="3">
        <v>30</v>
      </c>
      <c r="K4" s="3" t="s">
        <v>19</v>
      </c>
      <c r="L4" s="3" t="s">
        <v>20</v>
      </c>
      <c r="M4" s="3">
        <v>36000</v>
      </c>
      <c r="N4" s="4" t="s">
        <v>21</v>
      </c>
      <c r="O4" s="4" t="s">
        <v>22</v>
      </c>
      <c r="P4" s="5" t="s">
        <v>23</v>
      </c>
    </row>
    <row r="5" spans="1:16" x14ac:dyDescent="0.3">
      <c r="A5" t="s">
        <v>62</v>
      </c>
      <c r="B5" s="3" t="str" cm="1">
        <f t="array" ref="B5:C5">_xlfn.XLOOKUP(A5,I4:I12,O4:P12)</f>
        <v>10/10/2015</v>
      </c>
      <c r="C5" s="3" t="str">
        <v>Pam.Beasley@DunderMifflin.com</v>
      </c>
      <c r="F5" s="3">
        <v>1003</v>
      </c>
      <c r="G5" s="3" t="s">
        <v>24</v>
      </c>
      <c r="H5" s="3" t="s">
        <v>25</v>
      </c>
      <c r="I5" s="3" t="s">
        <v>63</v>
      </c>
      <c r="J5" s="3">
        <v>29</v>
      </c>
      <c r="K5" s="3" t="s">
        <v>12</v>
      </c>
      <c r="L5" s="3" t="s">
        <v>13</v>
      </c>
      <c r="M5" s="3">
        <v>63000</v>
      </c>
      <c r="N5" s="4" t="s">
        <v>26</v>
      </c>
      <c r="O5" s="4" t="s">
        <v>27</v>
      </c>
      <c r="P5" s="5" t="s">
        <v>28</v>
      </c>
    </row>
    <row r="6" spans="1:16" x14ac:dyDescent="0.3">
      <c r="A6" t="s">
        <v>67</v>
      </c>
      <c r="B6" s="3" t="str" cm="1">
        <f t="array" ref="B6:C6">_xlfn.XLOOKUP(A6,I5:I13,O5:P13)</f>
        <v>9/11/2013</v>
      </c>
      <c r="C6" s="3" t="str">
        <v>Meredith.Palmer@Yahoo.com</v>
      </c>
      <c r="F6" s="3">
        <v>1004</v>
      </c>
      <c r="G6" s="3" t="s">
        <v>29</v>
      </c>
      <c r="H6" s="3" t="s">
        <v>30</v>
      </c>
      <c r="I6" s="3" t="s">
        <v>64</v>
      </c>
      <c r="J6" s="3">
        <v>31</v>
      </c>
      <c r="K6" s="3" t="s">
        <v>19</v>
      </c>
      <c r="L6" s="3" t="s">
        <v>31</v>
      </c>
      <c r="M6" s="3">
        <v>47000</v>
      </c>
      <c r="N6" s="4" t="s">
        <v>32</v>
      </c>
      <c r="O6" s="4" t="s">
        <v>33</v>
      </c>
      <c r="P6" s="5" t="s">
        <v>34</v>
      </c>
    </row>
    <row r="7" spans="1:16" x14ac:dyDescent="0.3">
      <c r="A7" t="s">
        <v>69</v>
      </c>
      <c r="B7" s="3" t="str" cm="1">
        <f t="array" ref="B7:C7">_xlfn.XLOOKUP(A7,I6:I14,O6:P14)</f>
        <v>4/22/2015</v>
      </c>
      <c r="C7" s="3" t="str">
        <v>Kevin.Malone@DunderMifflin.com</v>
      </c>
      <c r="F7" s="3">
        <v>1005</v>
      </c>
      <c r="G7" s="3" t="s">
        <v>35</v>
      </c>
      <c r="H7" s="3" t="s">
        <v>36</v>
      </c>
      <c r="I7" s="3" t="s">
        <v>65</v>
      </c>
      <c r="J7" s="3">
        <v>32</v>
      </c>
      <c r="K7" s="3" t="s">
        <v>12</v>
      </c>
      <c r="L7" s="3" t="s">
        <v>37</v>
      </c>
      <c r="M7" s="3">
        <v>50000</v>
      </c>
      <c r="N7" s="4" t="s">
        <v>38</v>
      </c>
      <c r="O7" s="4" t="s">
        <v>39</v>
      </c>
      <c r="P7" s="5" t="s">
        <v>40</v>
      </c>
    </row>
    <row r="8" spans="1:16" x14ac:dyDescent="0.3">
      <c r="F8" s="3">
        <v>1006</v>
      </c>
      <c r="G8" s="3" t="s">
        <v>41</v>
      </c>
      <c r="H8" s="3" t="s">
        <v>42</v>
      </c>
      <c r="I8" s="3" t="s">
        <v>66</v>
      </c>
      <c r="J8" s="3">
        <v>35</v>
      </c>
      <c r="K8" s="3" t="s">
        <v>12</v>
      </c>
      <c r="L8" s="3" t="s">
        <v>43</v>
      </c>
      <c r="M8" s="3">
        <v>65000</v>
      </c>
      <c r="N8" s="4" t="s">
        <v>38</v>
      </c>
      <c r="O8" s="4" t="s">
        <v>44</v>
      </c>
      <c r="P8" s="5" t="s">
        <v>45</v>
      </c>
    </row>
    <row r="9" spans="1:16" x14ac:dyDescent="0.3">
      <c r="F9" s="3">
        <v>1007</v>
      </c>
      <c r="G9" s="3" t="s">
        <v>46</v>
      </c>
      <c r="H9" s="3" t="s">
        <v>47</v>
      </c>
      <c r="I9" s="3" t="s">
        <v>67</v>
      </c>
      <c r="J9" s="3">
        <v>32</v>
      </c>
      <c r="K9" s="3" t="s">
        <v>19</v>
      </c>
      <c r="L9" s="3" t="s">
        <v>48</v>
      </c>
      <c r="M9" s="3">
        <v>41000</v>
      </c>
      <c r="N9" s="4" t="s">
        <v>49</v>
      </c>
      <c r="O9" s="4" t="s">
        <v>44</v>
      </c>
      <c r="P9" s="5" t="s">
        <v>50</v>
      </c>
    </row>
    <row r="10" spans="1:16" x14ac:dyDescent="0.3">
      <c r="F10" s="3">
        <v>1008</v>
      </c>
      <c r="G10" s="3" t="s">
        <v>51</v>
      </c>
      <c r="H10" s="3" t="s">
        <v>52</v>
      </c>
      <c r="I10" s="3" t="s">
        <v>68</v>
      </c>
      <c r="J10" s="3">
        <v>38</v>
      </c>
      <c r="K10" s="3" t="s">
        <v>12</v>
      </c>
      <c r="L10" s="3" t="s">
        <v>13</v>
      </c>
      <c r="M10" s="3">
        <v>48000</v>
      </c>
      <c r="N10" s="4" t="s">
        <v>53</v>
      </c>
      <c r="O10" s="4" t="s">
        <v>54</v>
      </c>
      <c r="P10" s="5" t="s">
        <v>55</v>
      </c>
    </row>
    <row r="11" spans="1:16" x14ac:dyDescent="0.3">
      <c r="F11" s="3">
        <v>1009</v>
      </c>
      <c r="G11" s="3" t="s">
        <v>56</v>
      </c>
      <c r="H11" s="3" t="s">
        <v>57</v>
      </c>
      <c r="I11" s="3" t="s">
        <v>69</v>
      </c>
      <c r="J11" s="3">
        <v>31</v>
      </c>
      <c r="K11" s="3" t="s">
        <v>12</v>
      </c>
      <c r="L11" s="3" t="s">
        <v>31</v>
      </c>
      <c r="M11" s="3">
        <v>42000</v>
      </c>
      <c r="N11" s="4" t="s">
        <v>58</v>
      </c>
      <c r="O11" s="4" t="s">
        <v>54</v>
      </c>
      <c r="P11" s="5" t="s">
        <v>59</v>
      </c>
    </row>
    <row r="15" spans="1:16" x14ac:dyDescent="0.3">
      <c r="C15" s="7" t="s">
        <v>92</v>
      </c>
    </row>
    <row r="17" spans="1:9" x14ac:dyDescent="0.3">
      <c r="A17" s="6" t="s">
        <v>60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6" t="s">
        <v>8</v>
      </c>
      <c r="H17" s="6" t="s">
        <v>9</v>
      </c>
    </row>
    <row r="18" spans="1:9" x14ac:dyDescent="0.3">
      <c r="A18" s="3" t="s">
        <v>65</v>
      </c>
      <c r="B18" s="3" cm="1">
        <f t="array" ref="B18:H18">_xlfn.XLOOKUP(A18,I3:I11,J3:P11)</f>
        <v>32</v>
      </c>
      <c r="C18" s="3" t="str">
        <v>Male</v>
      </c>
      <c r="D18" s="3" t="str">
        <v>HR</v>
      </c>
      <c r="E18" s="3">
        <v>50000</v>
      </c>
      <c r="F18" s="3" t="str">
        <v>5/6/2001</v>
      </c>
      <c r="G18" s="3" t="str">
        <v>8/30/2017</v>
      </c>
      <c r="H18" s="3" t="str">
        <v>Toby.Flenderson@DunderMifflinCorporate.com</v>
      </c>
    </row>
    <row r="19" spans="1:9" x14ac:dyDescent="0.3">
      <c r="A19" s="3" t="s">
        <v>62</v>
      </c>
      <c r="B19" s="3" cm="1">
        <f t="array" ref="B19:H19">_xlfn.XLOOKUP(A19,I4:I12,J4:P12)</f>
        <v>30</v>
      </c>
      <c r="C19" s="3" t="str">
        <v>Female</v>
      </c>
      <c r="D19" s="3" t="str">
        <v>Receptionist</v>
      </c>
      <c r="E19" s="3">
        <v>36000</v>
      </c>
      <c r="F19" s="3" t="str">
        <v>10/3/1999</v>
      </c>
      <c r="G19" s="3" t="str">
        <v>10/10/2015</v>
      </c>
      <c r="H19" s="3" t="str">
        <v>Pam.Beasley@DunderMifflin.com</v>
      </c>
    </row>
    <row r="20" spans="1:9" x14ac:dyDescent="0.3">
      <c r="A20" s="3" t="s">
        <v>67</v>
      </c>
      <c r="B20" s="3" cm="1">
        <f t="array" ref="B20:H20">_xlfn.XLOOKUP(A20,I5:I13,J5:P13)</f>
        <v>32</v>
      </c>
      <c r="C20" s="3" t="str">
        <v>Female</v>
      </c>
      <c r="D20" s="3" t="str">
        <v>Supplier Relations</v>
      </c>
      <c r="E20" s="3">
        <v>41000</v>
      </c>
      <c r="F20" s="3" t="str">
        <v>11/8/2003</v>
      </c>
      <c r="G20" s="3" t="str">
        <v>9/11/2013</v>
      </c>
      <c r="H20" s="3" t="str">
        <v>Meredith.Palmer@Yahoo.com</v>
      </c>
    </row>
    <row r="21" spans="1:9" x14ac:dyDescent="0.3">
      <c r="A21" s="3" t="s">
        <v>69</v>
      </c>
      <c r="B21" s="3" cm="1">
        <f t="array" ref="B21:H21">_xlfn.XLOOKUP(A21,I6:I14,J6:P14)</f>
        <v>31</v>
      </c>
      <c r="C21" s="3" t="str">
        <v>Male</v>
      </c>
      <c r="D21" s="3" t="str">
        <v>Accountant</v>
      </c>
      <c r="E21" s="3">
        <v>42000</v>
      </c>
      <c r="F21" s="3" t="str">
        <v>8/10/2003</v>
      </c>
      <c r="G21" s="3" t="str">
        <v>4/22/2015</v>
      </c>
      <c r="H21" s="3" t="str">
        <v>Kevin.Malone@DunderMifflin.com</v>
      </c>
    </row>
    <row r="23" spans="1:9" x14ac:dyDescent="0.3">
      <c r="I23" t="str">
        <f t="shared" ref="I23:I24" si="0">CONCATENATE(G13," ",H13)</f>
        <v xml:space="preserve"> </v>
      </c>
    </row>
    <row r="24" spans="1:9" x14ac:dyDescent="0.3">
      <c r="I24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8" sqref="C8"/>
    </sheetView>
  </sheetViews>
  <sheetFormatPr defaultRowHeight="14.4" x14ac:dyDescent="0.3"/>
  <cols>
    <col min="1" max="1" width="14.6640625" bestFit="1" customWidth="1"/>
    <col min="2" max="2" width="28.88671875" bestFit="1" customWidth="1"/>
    <col min="3" max="3" width="43.664062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 x14ac:dyDescent="0.3">
      <c r="A2" t="s">
        <v>60</v>
      </c>
      <c r="B2" t="s">
        <v>9</v>
      </c>
      <c r="C2" s="7" t="s">
        <v>94</v>
      </c>
      <c r="E2" s="3">
        <v>1001</v>
      </c>
      <c r="F2" s="3" t="s">
        <v>10</v>
      </c>
      <c r="G2" s="3" t="s">
        <v>11</v>
      </c>
      <c r="H2" s="3" t="s">
        <v>61</v>
      </c>
      <c r="I2" s="3">
        <v>30</v>
      </c>
      <c r="J2" s="3" t="s">
        <v>12</v>
      </c>
      <c r="K2" s="3" t="s">
        <v>13</v>
      </c>
      <c r="L2" s="3">
        <v>45000</v>
      </c>
      <c r="M2" s="4" t="s">
        <v>14</v>
      </c>
      <c r="N2" s="4" t="s">
        <v>15</v>
      </c>
      <c r="O2" s="5" t="s">
        <v>16</v>
      </c>
    </row>
    <row r="3" spans="1:15" x14ac:dyDescent="0.3">
      <c r="A3" t="s">
        <v>85</v>
      </c>
      <c r="B3" t="str">
        <f>_xlfn.XLOOKUP(A3,H2:H10,O2:O10,"NOT FOUND")</f>
        <v>NOT FOUND</v>
      </c>
      <c r="C3" s="8" t="s">
        <v>95</v>
      </c>
      <c r="E3" s="3">
        <v>1002</v>
      </c>
      <c r="F3" s="3" t="s">
        <v>17</v>
      </c>
      <c r="G3" s="3" t="s">
        <v>18</v>
      </c>
      <c r="H3" s="3" t="s">
        <v>62</v>
      </c>
      <c r="I3" s="3">
        <v>30</v>
      </c>
      <c r="J3" s="3" t="s">
        <v>19</v>
      </c>
      <c r="K3" s="3" t="s">
        <v>20</v>
      </c>
      <c r="L3" s="3">
        <v>36000</v>
      </c>
      <c r="M3" s="4" t="s">
        <v>21</v>
      </c>
      <c r="N3" s="4" t="s">
        <v>22</v>
      </c>
      <c r="O3" s="5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C4" s="8" t="s">
        <v>96</v>
      </c>
      <c r="E4" s="3">
        <v>1003</v>
      </c>
      <c r="F4" s="3" t="s">
        <v>24</v>
      </c>
      <c r="G4" s="3" t="s">
        <v>25</v>
      </c>
      <c r="H4" s="3" t="s">
        <v>63</v>
      </c>
      <c r="I4" s="3">
        <v>29</v>
      </c>
      <c r="J4" s="3" t="s">
        <v>12</v>
      </c>
      <c r="K4" s="3" t="s">
        <v>13</v>
      </c>
      <c r="L4" s="3">
        <v>63000</v>
      </c>
      <c r="M4" s="4" t="s">
        <v>26</v>
      </c>
      <c r="N4" s="4" t="s">
        <v>27</v>
      </c>
      <c r="O4" s="5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C5" s="8" t="s">
        <v>97</v>
      </c>
      <c r="E5" s="3">
        <v>1004</v>
      </c>
      <c r="F5" s="3" t="s">
        <v>29</v>
      </c>
      <c r="G5" s="3" t="s">
        <v>30</v>
      </c>
      <c r="H5" s="3" t="s">
        <v>64</v>
      </c>
      <c r="I5" s="3">
        <v>31</v>
      </c>
      <c r="J5" s="3" t="s">
        <v>19</v>
      </c>
      <c r="K5" s="3" t="s">
        <v>31</v>
      </c>
      <c r="L5" s="3">
        <v>47000</v>
      </c>
      <c r="M5" s="4" t="s">
        <v>32</v>
      </c>
      <c r="N5" s="4" t="s">
        <v>33</v>
      </c>
      <c r="O5" s="5" t="s">
        <v>34</v>
      </c>
    </row>
    <row r="6" spans="1:15" x14ac:dyDescent="0.3">
      <c r="A6" t="s">
        <v>86</v>
      </c>
      <c r="B6" t="str">
        <f>_xlfn.XLOOKUP(A6&amp;"*",H4:H12,O4:O12,"NOT FOUND",2)</f>
        <v>Kevin.Malone@DunderMifflin.com</v>
      </c>
      <c r="C6" s="8" t="s">
        <v>98</v>
      </c>
      <c r="E6" s="3">
        <v>1005</v>
      </c>
      <c r="F6" s="3" t="s">
        <v>35</v>
      </c>
      <c r="G6" s="3" t="s">
        <v>36</v>
      </c>
      <c r="H6" s="3" t="s">
        <v>65</v>
      </c>
      <c r="I6" s="3">
        <v>32</v>
      </c>
      <c r="J6" s="3" t="s">
        <v>12</v>
      </c>
      <c r="K6" s="3" t="s">
        <v>37</v>
      </c>
      <c r="L6" s="3">
        <v>50000</v>
      </c>
      <c r="M6" s="4" t="s">
        <v>38</v>
      </c>
      <c r="N6" s="4" t="s">
        <v>39</v>
      </c>
      <c r="O6" s="5" t="s">
        <v>40</v>
      </c>
    </row>
    <row r="7" spans="1:15" x14ac:dyDescent="0.3">
      <c r="E7" s="3">
        <v>1006</v>
      </c>
      <c r="F7" s="3" t="s">
        <v>41</v>
      </c>
      <c r="G7" s="3" t="s">
        <v>42</v>
      </c>
      <c r="H7" s="3" t="s">
        <v>66</v>
      </c>
      <c r="I7" s="3">
        <v>35</v>
      </c>
      <c r="J7" s="3" t="s">
        <v>12</v>
      </c>
      <c r="K7" s="3" t="s">
        <v>43</v>
      </c>
      <c r="L7" s="3">
        <v>65000</v>
      </c>
      <c r="M7" s="4" t="s">
        <v>38</v>
      </c>
      <c r="N7" s="4" t="s">
        <v>44</v>
      </c>
      <c r="O7" s="5" t="s">
        <v>45</v>
      </c>
    </row>
    <row r="8" spans="1:15" x14ac:dyDescent="0.3">
      <c r="E8" s="3">
        <v>1007</v>
      </c>
      <c r="F8" s="3" t="s">
        <v>46</v>
      </c>
      <c r="G8" s="3" t="s">
        <v>47</v>
      </c>
      <c r="H8" s="3" t="s">
        <v>67</v>
      </c>
      <c r="I8" s="3">
        <v>32</v>
      </c>
      <c r="J8" s="3" t="s">
        <v>19</v>
      </c>
      <c r="K8" s="3" t="s">
        <v>48</v>
      </c>
      <c r="L8" s="3">
        <v>41000</v>
      </c>
      <c r="M8" s="4" t="s">
        <v>49</v>
      </c>
      <c r="N8" s="4" t="s">
        <v>44</v>
      </c>
      <c r="O8" s="5" t="s">
        <v>50</v>
      </c>
    </row>
    <row r="9" spans="1:15" x14ac:dyDescent="0.3">
      <c r="E9" s="3">
        <v>1008</v>
      </c>
      <c r="F9" s="3" t="s">
        <v>51</v>
      </c>
      <c r="G9" s="3" t="s">
        <v>52</v>
      </c>
      <c r="H9" s="3" t="s">
        <v>68</v>
      </c>
      <c r="I9" s="3">
        <v>38</v>
      </c>
      <c r="J9" s="3" t="s">
        <v>12</v>
      </c>
      <c r="K9" s="3" t="s">
        <v>13</v>
      </c>
      <c r="L9" s="3">
        <v>48000</v>
      </c>
      <c r="M9" s="4" t="s">
        <v>53</v>
      </c>
      <c r="N9" s="4" t="s">
        <v>54</v>
      </c>
      <c r="O9" s="5" t="s">
        <v>55</v>
      </c>
    </row>
    <row r="10" spans="1:15" x14ac:dyDescent="0.3">
      <c r="E10" s="3">
        <v>1009</v>
      </c>
      <c r="F10" s="3" t="s">
        <v>56</v>
      </c>
      <c r="G10" s="3" t="s">
        <v>57</v>
      </c>
      <c r="H10" s="3" t="s">
        <v>69</v>
      </c>
      <c r="I10" s="3">
        <v>31</v>
      </c>
      <c r="J10" s="3" t="s">
        <v>12</v>
      </c>
      <c r="K10" s="3" t="s">
        <v>31</v>
      </c>
      <c r="L10" s="3">
        <v>42000</v>
      </c>
      <c r="M10" s="4" t="s">
        <v>58</v>
      </c>
      <c r="N10" s="4" t="s">
        <v>54</v>
      </c>
      <c r="O10" s="5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7.8867187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87</v>
      </c>
      <c r="B2" t="s">
        <v>88</v>
      </c>
      <c r="C2" s="7" t="s">
        <v>99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B3" t="str">
        <f>_xlfn.XLOOKUP(A3,N2:N10,I2:I10,,1)</f>
        <v>Angela Martin</v>
      </c>
      <c r="C3" s="8" t="s">
        <v>100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C4" s="8" t="s">
        <v>101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_xlfn.XLOOKUP(A5,N2:N10,I2:I10,,,-1)</f>
        <v>Michael Scott</v>
      </c>
      <c r="C5" s="8" t="s">
        <v>102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9" sqref="C9"/>
    </sheetView>
  </sheetViews>
  <sheetFormatPr defaultColWidth="10.109375" defaultRowHeight="14.4" x14ac:dyDescent="0.3"/>
  <cols>
    <col min="1" max="1" width="12.109375" bestFit="1" customWidth="1"/>
    <col min="3" max="3" width="23.21875" bestFit="1" customWidth="1"/>
    <col min="7" max="7" width="12.109375" bestFit="1" customWidth="1"/>
  </cols>
  <sheetData>
    <row r="1" spans="1:19" x14ac:dyDescent="0.3">
      <c r="B1" s="6" t="s">
        <v>103</v>
      </c>
      <c r="C1" s="7" t="s">
        <v>104</v>
      </c>
      <c r="G1" s="3"/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">
      <c r="A2" t="s">
        <v>70</v>
      </c>
      <c r="B2" s="3">
        <f>_xlfn.XLOOKUP(M1,H1:S1,H2:S2)</f>
        <v>485</v>
      </c>
      <c r="C2" s="6" t="s">
        <v>105</v>
      </c>
      <c r="G2" s="3" t="s">
        <v>70</v>
      </c>
      <c r="H2" s="3">
        <v>450</v>
      </c>
      <c r="I2" s="3">
        <v>310</v>
      </c>
      <c r="J2" s="3">
        <v>150</v>
      </c>
      <c r="K2" s="3">
        <v>750</v>
      </c>
      <c r="L2" s="3">
        <v>440</v>
      </c>
      <c r="M2" s="3">
        <v>485</v>
      </c>
      <c r="N2" s="3">
        <v>510</v>
      </c>
      <c r="O2" s="3">
        <v>347</v>
      </c>
      <c r="P2" s="3">
        <v>736</v>
      </c>
      <c r="Q2" s="3">
        <v>155</v>
      </c>
      <c r="R2" s="3">
        <v>450</v>
      </c>
      <c r="S2" s="3">
        <v>288</v>
      </c>
    </row>
    <row r="3" spans="1:19" x14ac:dyDescent="0.3">
      <c r="A3" t="s">
        <v>71</v>
      </c>
      <c r="B3" s="3">
        <f>_xlfn.XLOOKUP(M2,H2:S2,H3:S3)</f>
        <v>71</v>
      </c>
      <c r="C3" s="8" t="s">
        <v>106</v>
      </c>
      <c r="G3" s="3" t="s">
        <v>71</v>
      </c>
      <c r="H3" s="3">
        <v>75</v>
      </c>
      <c r="I3" s="3">
        <v>40</v>
      </c>
      <c r="J3" s="3">
        <v>65</v>
      </c>
      <c r="K3" s="3">
        <v>50</v>
      </c>
      <c r="L3" s="3">
        <v>24</v>
      </c>
      <c r="M3" s="3">
        <v>71</v>
      </c>
      <c r="N3" s="3">
        <v>57</v>
      </c>
      <c r="O3" s="3">
        <v>61</v>
      </c>
      <c r="P3" s="3">
        <v>34</v>
      </c>
      <c r="Q3" s="3">
        <v>41</v>
      </c>
      <c r="R3" s="3">
        <v>58</v>
      </c>
      <c r="S3" s="3">
        <v>91</v>
      </c>
    </row>
    <row r="4" spans="1:19" x14ac:dyDescent="0.3">
      <c r="A4" t="s">
        <v>84</v>
      </c>
      <c r="B4" s="3">
        <f>_xlfn.XLOOKUP(M3,H3:S3,H4:S4)</f>
        <v>170</v>
      </c>
      <c r="C4" s="8" t="s">
        <v>107</v>
      </c>
      <c r="G4" s="3" t="s">
        <v>84</v>
      </c>
      <c r="H4" s="3">
        <v>200</v>
      </c>
      <c r="I4" s="3">
        <v>118</v>
      </c>
      <c r="J4" s="3">
        <v>145</v>
      </c>
      <c r="K4" s="3">
        <v>210</v>
      </c>
      <c r="L4" s="3">
        <v>45</v>
      </c>
      <c r="M4" s="3">
        <v>170</v>
      </c>
      <c r="N4" s="3">
        <v>130</v>
      </c>
      <c r="O4" s="3">
        <v>90</v>
      </c>
      <c r="P4" s="3">
        <v>55</v>
      </c>
      <c r="Q4" s="3">
        <v>110</v>
      </c>
      <c r="R4" s="3">
        <v>130</v>
      </c>
      <c r="S4" s="3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C9" sqref="C9"/>
    </sheetView>
  </sheetViews>
  <sheetFormatPr defaultColWidth="10.109375" defaultRowHeight="14.4" x14ac:dyDescent="0.3"/>
  <cols>
    <col min="2" max="2" width="14.109375" bestFit="1" customWidth="1"/>
    <col min="3" max="3" width="53.6640625" bestFit="1" customWidth="1"/>
    <col min="7" max="7" width="12.109375" bestFit="1" customWidth="1"/>
  </cols>
  <sheetData>
    <row r="1" spans="1:19" x14ac:dyDescent="0.3">
      <c r="B1" s="6" t="s">
        <v>103</v>
      </c>
      <c r="G1" s="3"/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">
      <c r="A2" t="s">
        <v>70</v>
      </c>
      <c r="B2" s="3">
        <f>_xlfn.XLOOKUP(M1,H1:S1,H2:S2)</f>
        <v>485</v>
      </c>
      <c r="G2" s="3" t="s">
        <v>70</v>
      </c>
      <c r="H2" s="3">
        <v>450</v>
      </c>
      <c r="I2" s="3">
        <v>310</v>
      </c>
      <c r="J2" s="3">
        <v>150</v>
      </c>
      <c r="K2" s="3">
        <v>750</v>
      </c>
      <c r="L2" s="3">
        <v>440</v>
      </c>
      <c r="M2" s="3">
        <v>485</v>
      </c>
      <c r="N2" s="3">
        <v>510</v>
      </c>
      <c r="O2" s="3">
        <v>347</v>
      </c>
      <c r="P2" s="3">
        <v>736</v>
      </c>
      <c r="Q2" s="3">
        <v>155</v>
      </c>
      <c r="R2" s="3">
        <v>450</v>
      </c>
      <c r="S2" s="3">
        <v>288</v>
      </c>
    </row>
    <row r="3" spans="1:19" x14ac:dyDescent="0.3">
      <c r="A3" t="s">
        <v>71</v>
      </c>
      <c r="B3" s="3">
        <f>_xlfn.XLOOKUP(M2,H2:S2,H3:S3)</f>
        <v>71</v>
      </c>
      <c r="G3" s="3" t="s">
        <v>71</v>
      </c>
      <c r="H3" s="3">
        <v>75</v>
      </c>
      <c r="I3" s="3">
        <v>40</v>
      </c>
      <c r="J3" s="3">
        <v>65</v>
      </c>
      <c r="K3" s="3">
        <v>50</v>
      </c>
      <c r="L3" s="3">
        <v>24</v>
      </c>
      <c r="M3" s="3">
        <v>71</v>
      </c>
      <c r="N3" s="3">
        <v>57</v>
      </c>
      <c r="O3" s="3">
        <v>61</v>
      </c>
      <c r="P3" s="3">
        <v>34</v>
      </c>
      <c r="Q3" s="3">
        <v>41</v>
      </c>
      <c r="R3" s="3">
        <v>58</v>
      </c>
      <c r="S3" s="3">
        <v>91</v>
      </c>
    </row>
    <row r="4" spans="1:19" x14ac:dyDescent="0.3">
      <c r="A4" t="s">
        <v>84</v>
      </c>
      <c r="B4" s="3">
        <f>_xlfn.XLOOKUP(M3,H3:S3,H4:S4)</f>
        <v>170</v>
      </c>
      <c r="G4" s="3" t="s">
        <v>84</v>
      </c>
      <c r="H4" s="3">
        <v>200</v>
      </c>
      <c r="I4" s="3">
        <v>118</v>
      </c>
      <c r="J4" s="3">
        <v>145</v>
      </c>
      <c r="K4" s="3">
        <v>210</v>
      </c>
      <c r="L4" s="3">
        <v>45</v>
      </c>
      <c r="M4" s="3">
        <v>170</v>
      </c>
      <c r="N4" s="3">
        <v>130</v>
      </c>
      <c r="O4" s="3">
        <v>90</v>
      </c>
      <c r="P4" s="3">
        <v>55</v>
      </c>
      <c r="Q4" s="3">
        <v>110</v>
      </c>
      <c r="R4" s="3">
        <v>130</v>
      </c>
      <c r="S4" s="3">
        <v>180</v>
      </c>
    </row>
    <row r="6" spans="1:19" x14ac:dyDescent="0.3">
      <c r="B6" s="6" t="s">
        <v>108</v>
      </c>
      <c r="C6" s="7" t="s">
        <v>99</v>
      </c>
    </row>
    <row r="7" spans="1:19" x14ac:dyDescent="0.3">
      <c r="A7" t="s">
        <v>70</v>
      </c>
      <c r="B7">
        <f>SUM(_xlfn.XLOOKUP(M1,H1:S1,H2:S2):_xlfn.XLOOKUP(O1,H1:S1,H2:S2))</f>
        <v>1342</v>
      </c>
      <c r="C7" s="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3"/>
  <sheetViews>
    <sheetView workbookViewId="0">
      <selection activeCell="B16" sqref="B16"/>
    </sheetView>
  </sheetViews>
  <sheetFormatPr defaultRowHeight="14.4" x14ac:dyDescent="0.3"/>
  <cols>
    <col min="1" max="1" width="14.44140625" customWidth="1"/>
    <col min="2" max="2" width="29.8867187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7.3320312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90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3" t="s">
        <v>60</v>
      </c>
      <c r="B2" s="3" t="s">
        <v>9</v>
      </c>
      <c r="E2" s="3">
        <v>1001</v>
      </c>
      <c r="F2" s="3" t="s">
        <v>10</v>
      </c>
      <c r="G2" s="3" t="s">
        <v>11</v>
      </c>
      <c r="H2" s="3" t="s">
        <v>61</v>
      </c>
      <c r="I2" s="3">
        <v>30</v>
      </c>
      <c r="J2" s="3" t="s">
        <v>12</v>
      </c>
      <c r="K2" s="3"/>
      <c r="L2" s="3" t="s">
        <v>13</v>
      </c>
      <c r="M2" s="3">
        <v>45000</v>
      </c>
      <c r="N2" s="4" t="s">
        <v>14</v>
      </c>
      <c r="O2" s="4" t="s">
        <v>15</v>
      </c>
      <c r="P2" s="5" t="s">
        <v>16</v>
      </c>
    </row>
    <row r="3" spans="1:16" x14ac:dyDescent="0.3">
      <c r="A3" s="3" t="s">
        <v>63</v>
      </c>
      <c r="B3" s="3" t="str">
        <f>VLOOKUP(A3,H2:P10,9,FALSE)</f>
        <v>Dwight.Schrute@AOL.com</v>
      </c>
      <c r="E3" s="3">
        <v>1002</v>
      </c>
      <c r="F3" s="3" t="s">
        <v>17</v>
      </c>
      <c r="G3" s="3" t="s">
        <v>18</v>
      </c>
      <c r="H3" s="3" t="s">
        <v>62</v>
      </c>
      <c r="I3" s="3">
        <v>30</v>
      </c>
      <c r="J3" s="3" t="s">
        <v>19</v>
      </c>
      <c r="K3" s="3"/>
      <c r="L3" s="3" t="s">
        <v>20</v>
      </c>
      <c r="M3" s="3">
        <v>36000</v>
      </c>
      <c r="N3" s="4" t="s">
        <v>21</v>
      </c>
      <c r="O3" s="4" t="s">
        <v>22</v>
      </c>
      <c r="P3" s="5" t="s">
        <v>23</v>
      </c>
    </row>
    <row r="4" spans="1:16" x14ac:dyDescent="0.3">
      <c r="A4" s="3" t="s">
        <v>66</v>
      </c>
      <c r="B4" s="3" t="str">
        <f t="shared" ref="B4:B5" si="0">VLOOKUP(A4,H3:P11,9,FALSE)</f>
        <v>Michael.Scott@DunderMifflin.com</v>
      </c>
      <c r="E4" s="3">
        <v>1003</v>
      </c>
      <c r="F4" s="3" t="s">
        <v>24</v>
      </c>
      <c r="G4" s="3" t="s">
        <v>25</v>
      </c>
      <c r="H4" s="3" t="s">
        <v>63</v>
      </c>
      <c r="I4" s="3">
        <v>29</v>
      </c>
      <c r="J4" s="3" t="s">
        <v>12</v>
      </c>
      <c r="K4" s="3"/>
      <c r="L4" s="3" t="s">
        <v>13</v>
      </c>
      <c r="M4" s="3">
        <v>63000</v>
      </c>
      <c r="N4" s="4" t="s">
        <v>26</v>
      </c>
      <c r="O4" s="4" t="s">
        <v>27</v>
      </c>
      <c r="P4" s="5" t="s">
        <v>28</v>
      </c>
    </row>
    <row r="5" spans="1:16" x14ac:dyDescent="0.3">
      <c r="A5" s="3" t="s">
        <v>68</v>
      </c>
      <c r="B5" s="3" t="str">
        <f t="shared" si="0"/>
        <v>Stanley.Hudson@gmail.com</v>
      </c>
      <c r="E5" s="3">
        <v>1004</v>
      </c>
      <c r="F5" s="3" t="s">
        <v>29</v>
      </c>
      <c r="G5" s="3" t="s">
        <v>30</v>
      </c>
      <c r="H5" s="3" t="s">
        <v>64</v>
      </c>
      <c r="I5" s="3">
        <v>31</v>
      </c>
      <c r="J5" s="3" t="s">
        <v>19</v>
      </c>
      <c r="K5" s="3"/>
      <c r="L5" s="3" t="s">
        <v>31</v>
      </c>
      <c r="M5" s="3">
        <v>47000</v>
      </c>
      <c r="N5" s="4" t="s">
        <v>32</v>
      </c>
      <c r="O5" s="4" t="s">
        <v>33</v>
      </c>
      <c r="P5" s="5" t="s">
        <v>34</v>
      </c>
    </row>
    <row r="6" spans="1:16" x14ac:dyDescent="0.3">
      <c r="E6" s="3">
        <v>1005</v>
      </c>
      <c r="F6" s="3" t="s">
        <v>35</v>
      </c>
      <c r="G6" s="3" t="s">
        <v>36</v>
      </c>
      <c r="H6" s="3" t="s">
        <v>65</v>
      </c>
      <c r="I6" s="3">
        <v>32</v>
      </c>
      <c r="J6" s="3" t="s">
        <v>12</v>
      </c>
      <c r="K6" s="3"/>
      <c r="L6" s="3" t="s">
        <v>37</v>
      </c>
      <c r="M6" s="3">
        <v>50000</v>
      </c>
      <c r="N6" s="4" t="s">
        <v>38</v>
      </c>
      <c r="O6" s="4" t="s">
        <v>39</v>
      </c>
      <c r="P6" s="5" t="s">
        <v>40</v>
      </c>
    </row>
    <row r="7" spans="1:16" x14ac:dyDescent="0.3">
      <c r="B7" s="7" t="s">
        <v>99</v>
      </c>
      <c r="E7" s="3">
        <v>1006</v>
      </c>
      <c r="F7" s="3" t="s">
        <v>41</v>
      </c>
      <c r="G7" s="3" t="s">
        <v>42</v>
      </c>
      <c r="H7" s="3" t="s">
        <v>66</v>
      </c>
      <c r="I7" s="3">
        <v>35</v>
      </c>
      <c r="J7" s="3" t="s">
        <v>12</v>
      </c>
      <c r="K7" s="3"/>
      <c r="L7" s="3" t="s">
        <v>43</v>
      </c>
      <c r="M7" s="3">
        <v>65000</v>
      </c>
      <c r="N7" s="4" t="s">
        <v>38</v>
      </c>
      <c r="O7" s="4" t="s">
        <v>44</v>
      </c>
      <c r="P7" s="5" t="s">
        <v>45</v>
      </c>
    </row>
    <row r="8" spans="1:16" x14ac:dyDescent="0.3">
      <c r="B8" s="6" t="s">
        <v>110</v>
      </c>
      <c r="E8" s="3">
        <v>1007</v>
      </c>
      <c r="F8" s="3" t="s">
        <v>46</v>
      </c>
      <c r="G8" s="3" t="s">
        <v>47</v>
      </c>
      <c r="H8" s="3" t="s">
        <v>67</v>
      </c>
      <c r="I8" s="3">
        <v>32</v>
      </c>
      <c r="J8" s="3" t="s">
        <v>19</v>
      </c>
      <c r="K8" s="3"/>
      <c r="L8" s="3" t="s">
        <v>48</v>
      </c>
      <c r="M8" s="3">
        <v>41000</v>
      </c>
      <c r="N8" s="4" t="s">
        <v>49</v>
      </c>
      <c r="O8" s="4" t="s">
        <v>44</v>
      </c>
      <c r="P8" s="5" t="s">
        <v>50</v>
      </c>
    </row>
    <row r="9" spans="1:16" x14ac:dyDescent="0.3">
      <c r="E9" s="3">
        <v>1008</v>
      </c>
      <c r="F9" s="3" t="s">
        <v>51</v>
      </c>
      <c r="G9" s="3" t="s">
        <v>52</v>
      </c>
      <c r="H9" s="3" t="s">
        <v>68</v>
      </c>
      <c r="I9" s="3">
        <v>38</v>
      </c>
      <c r="J9" s="3" t="s">
        <v>12</v>
      </c>
      <c r="K9" s="3"/>
      <c r="L9" s="3" t="s">
        <v>13</v>
      </c>
      <c r="M9" s="3">
        <v>48000</v>
      </c>
      <c r="N9" s="4" t="s">
        <v>53</v>
      </c>
      <c r="O9" s="4" t="s">
        <v>54</v>
      </c>
      <c r="P9" s="5" t="s">
        <v>55</v>
      </c>
    </row>
    <row r="10" spans="1:16" x14ac:dyDescent="0.3">
      <c r="E10" s="3">
        <v>1009</v>
      </c>
      <c r="F10" s="3" t="s">
        <v>56</v>
      </c>
      <c r="G10" s="3" t="s">
        <v>57</v>
      </c>
      <c r="H10" s="3" t="s">
        <v>69</v>
      </c>
      <c r="I10" s="3">
        <v>31</v>
      </c>
      <c r="J10" s="3" t="s">
        <v>12</v>
      </c>
      <c r="K10" s="3"/>
      <c r="L10" s="3" t="s">
        <v>31</v>
      </c>
      <c r="M10" s="3">
        <v>42000</v>
      </c>
      <c r="N10" s="4" t="s">
        <v>58</v>
      </c>
      <c r="O10" s="4" t="s">
        <v>54</v>
      </c>
      <c r="P10" s="5" t="s">
        <v>59</v>
      </c>
    </row>
    <row r="12" spans="1:16" x14ac:dyDescent="0.3">
      <c r="B12" s="8" t="s">
        <v>114</v>
      </c>
    </row>
    <row r="13" spans="1:16" x14ac:dyDescent="0.3">
      <c r="B13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SANDIP KUNDU</cp:lastModifiedBy>
  <dcterms:created xsi:type="dcterms:W3CDTF">2021-12-20T02:45:32Z</dcterms:created>
  <dcterms:modified xsi:type="dcterms:W3CDTF">2024-11-20T12:38:18Z</dcterms:modified>
</cp:coreProperties>
</file>