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\Stats MS\430\UIUC-STAT430-Unsupervised-Learning\Assignment_06\"/>
    </mc:Choice>
  </mc:AlternateContent>
  <xr:revisionPtr revIDLastSave="0" documentId="13_ncr:1_{56E6003A-C58F-4A75-AFC1-FDB9C33CCE6C}" xr6:coauthVersionLast="47" xr6:coauthVersionMax="47" xr10:uidLastSave="{00000000-0000-0000-0000-000000000000}"/>
  <bookViews>
    <workbookView xWindow="-120" yWindow="-120" windowWidth="29040" windowHeight="15990" xr2:uid="{5CBD53D5-FF3B-401A-9FD6-69C4BDA89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E22" i="1" s="1"/>
  <c r="Q23" i="1"/>
  <c r="Q24" i="1"/>
  <c r="Q25" i="1"/>
  <c r="Q20" i="1"/>
  <c r="P21" i="1"/>
  <c r="P22" i="1"/>
  <c r="P23" i="1"/>
  <c r="P24" i="1"/>
  <c r="E24" i="1" s="1"/>
  <c r="K24" i="1" s="1"/>
  <c r="P25" i="1"/>
  <c r="P20" i="1"/>
  <c r="O21" i="1"/>
  <c r="O22" i="1"/>
  <c r="D22" i="1" s="1"/>
  <c r="I22" i="1" s="1"/>
  <c r="O23" i="1"/>
  <c r="D23" i="1" s="1"/>
  <c r="H23" i="1" s="1"/>
  <c r="O24" i="1"/>
  <c r="D24" i="1" s="1"/>
  <c r="I24" i="1" s="1"/>
  <c r="O25" i="1"/>
  <c r="O20" i="1"/>
  <c r="N21" i="1"/>
  <c r="D21" i="1" s="1"/>
  <c r="H21" i="1" s="1"/>
  <c r="N22" i="1"/>
  <c r="N23" i="1"/>
  <c r="N24" i="1"/>
  <c r="N25" i="1"/>
  <c r="N20" i="1"/>
  <c r="E25" i="1"/>
  <c r="E21" i="1"/>
  <c r="D25" i="1"/>
  <c r="H25" i="1" s="1"/>
  <c r="I25" i="1"/>
  <c r="J6" i="1"/>
  <c r="J7" i="1"/>
  <c r="J8" i="1"/>
  <c r="J9" i="1"/>
  <c r="J10" i="1"/>
  <c r="J5" i="1"/>
  <c r="J11" i="1"/>
  <c r="J14" i="1" s="1"/>
  <c r="K14" i="1"/>
  <c r="K6" i="1"/>
  <c r="K7" i="1"/>
  <c r="K8" i="1"/>
  <c r="K9" i="1"/>
  <c r="K10" i="1"/>
  <c r="K5" i="1"/>
  <c r="E11" i="1"/>
  <c r="D11" i="1"/>
  <c r="I6" i="1"/>
  <c r="I7" i="1"/>
  <c r="I8" i="1"/>
  <c r="I9" i="1"/>
  <c r="I10" i="1"/>
  <c r="I5" i="1"/>
  <c r="H6" i="1"/>
  <c r="H7" i="1"/>
  <c r="H8" i="1"/>
  <c r="H11" i="1" s="1"/>
  <c r="H14" i="1" s="1"/>
  <c r="H9" i="1"/>
  <c r="H10" i="1"/>
  <c r="H5" i="1"/>
  <c r="E23" i="1" l="1"/>
  <c r="K23" i="1" s="1"/>
  <c r="D20" i="1"/>
  <c r="K25" i="1"/>
  <c r="J25" i="1"/>
  <c r="I21" i="1"/>
  <c r="H24" i="1"/>
  <c r="K22" i="1"/>
  <c r="J22" i="1"/>
  <c r="K21" i="1"/>
  <c r="J21" i="1"/>
  <c r="E20" i="1"/>
  <c r="J20" i="1" s="1"/>
  <c r="I20" i="1"/>
  <c r="H20" i="1"/>
  <c r="J24" i="1"/>
  <c r="I23" i="1"/>
  <c r="D26" i="1"/>
  <c r="H22" i="1"/>
  <c r="K11" i="1"/>
  <c r="I11" i="1"/>
  <c r="I14" i="1" s="1"/>
  <c r="J23" i="1" l="1"/>
  <c r="E26" i="1"/>
  <c r="K20" i="1"/>
  <c r="K26" i="1" s="1"/>
  <c r="J26" i="1"/>
  <c r="J29" i="1" s="1"/>
  <c r="I26" i="1"/>
  <c r="I29" i="1" s="1"/>
  <c r="H26" i="1"/>
  <c r="H29" i="1" s="1"/>
  <c r="K29" i="1" l="1"/>
</calcChain>
</file>

<file path=xl/sharedStrings.xml><?xml version="1.0" encoding="utf-8"?>
<sst xmlns="http://schemas.openxmlformats.org/spreadsheetml/2006/main" count="39" uniqueCount="25">
  <si>
    <t>Object 1</t>
  </si>
  <si>
    <t>Object 2</t>
  </si>
  <si>
    <t>Object 3</t>
  </si>
  <si>
    <t>Object 4</t>
  </si>
  <si>
    <t>Object 5</t>
  </si>
  <si>
    <t>Object 6</t>
  </si>
  <si>
    <t>Cluster 1 Membership
 Scores</t>
  </si>
  <si>
    <t>Cluster 2 Membership
 Scores</t>
  </si>
  <si>
    <t>x</t>
  </si>
  <si>
    <t>y</t>
  </si>
  <si>
    <t>Cetroid 1</t>
  </si>
  <si>
    <t>Cetroid 2</t>
  </si>
  <si>
    <t>Sum</t>
  </si>
  <si>
    <t>C1</t>
  </si>
  <si>
    <t>C2</t>
  </si>
  <si>
    <t>Object</t>
  </si>
  <si>
    <t>Classroom Example</t>
  </si>
  <si>
    <t>Sq. distance
to C1</t>
  </si>
  <si>
    <t>Sq. distance
 to C2</t>
  </si>
  <si>
    <t>weights1 d</t>
  </si>
  <si>
    <t>weights2 n</t>
  </si>
  <si>
    <t>weights1 n</t>
  </si>
  <si>
    <t>weights2 d</t>
  </si>
  <si>
    <t>Centroid 1
W1*x, W1*y</t>
  </si>
  <si>
    <t>Centroid 2
W2*x, W2*y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</si>
</sst>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1ADB-7168-4D2F-8E0A-224FF664ABE7}">
  <dimension ref="C3:Q29"/>
  <sheetViews>
    <sheetView tabSelected="1" workbookViewId="0">
      <selection activeCell="P20" sqref="P20"/>
    </sheetView>
  </sheetViews>
  <sheetFormatPr defaultRowHeight="15" x14ac:dyDescent="0.25"/>
  <cols>
    <col min="4" max="5" width="20.7109375" bestFit="1" customWidth="1"/>
    <col min="8" max="11" width="5.7109375" customWidth="1"/>
    <col min="14" max="14" width="9.5703125" customWidth="1"/>
  </cols>
  <sheetData>
    <row r="3" spans="3:11" x14ac:dyDescent="0.25">
      <c r="C3" s="7" t="s">
        <v>16</v>
      </c>
      <c r="D3" s="7"/>
      <c r="E3" s="7"/>
      <c r="F3" s="7"/>
      <c r="G3" s="7"/>
      <c r="H3" s="7"/>
      <c r="I3" s="7"/>
      <c r="J3" s="7"/>
      <c r="K3" s="7"/>
    </row>
    <row r="4" spans="3:11" ht="33" customHeight="1" x14ac:dyDescent="0.25">
      <c r="C4" s="3" t="s">
        <v>15</v>
      </c>
      <c r="D4" s="4" t="s">
        <v>6</v>
      </c>
      <c r="E4" s="4" t="s">
        <v>7</v>
      </c>
      <c r="F4" s="3" t="s">
        <v>8</v>
      </c>
      <c r="G4" s="3" t="s">
        <v>9</v>
      </c>
      <c r="H4" s="8" t="s">
        <v>10</v>
      </c>
      <c r="I4" s="8"/>
      <c r="J4" s="8" t="s">
        <v>11</v>
      </c>
      <c r="K4" s="8"/>
    </row>
    <row r="5" spans="3:11" x14ac:dyDescent="0.25">
      <c r="C5" t="s">
        <v>0</v>
      </c>
      <c r="D5">
        <v>0.9</v>
      </c>
      <c r="E5">
        <v>0.1</v>
      </c>
      <c r="F5">
        <v>3</v>
      </c>
      <c r="G5">
        <v>3</v>
      </c>
      <c r="H5">
        <f>D5*F5</f>
        <v>2.7</v>
      </c>
      <c r="I5">
        <f>G5*D5</f>
        <v>2.7</v>
      </c>
      <c r="J5">
        <f>E5*F5</f>
        <v>0.30000000000000004</v>
      </c>
      <c r="K5">
        <f>G5*E5</f>
        <v>0.30000000000000004</v>
      </c>
    </row>
    <row r="6" spans="3:11" x14ac:dyDescent="0.25">
      <c r="C6" t="s">
        <v>1</v>
      </c>
      <c r="D6">
        <v>0.2</v>
      </c>
      <c r="E6">
        <v>0.8</v>
      </c>
      <c r="F6">
        <v>0</v>
      </c>
      <c r="G6">
        <v>10</v>
      </c>
      <c r="H6">
        <f t="shared" ref="H6:H10" si="0">D6*F6</f>
        <v>0</v>
      </c>
      <c r="I6">
        <f t="shared" ref="I6:I10" si="1">G6*D6</f>
        <v>2</v>
      </c>
      <c r="J6">
        <f t="shared" ref="J6:J10" si="2">E6*F6</f>
        <v>0</v>
      </c>
      <c r="K6">
        <f t="shared" ref="K6:K10" si="3">G6*E6</f>
        <v>8</v>
      </c>
    </row>
    <row r="7" spans="3:11" x14ac:dyDescent="0.25">
      <c r="C7" t="s">
        <v>2</v>
      </c>
      <c r="D7">
        <v>0.3</v>
      </c>
      <c r="E7">
        <v>0.7</v>
      </c>
      <c r="F7">
        <v>0</v>
      </c>
      <c r="G7">
        <v>9</v>
      </c>
      <c r="H7">
        <f t="shared" si="0"/>
        <v>0</v>
      </c>
      <c r="I7">
        <f t="shared" si="1"/>
        <v>2.6999999999999997</v>
      </c>
      <c r="J7">
        <f t="shared" si="2"/>
        <v>0</v>
      </c>
      <c r="K7">
        <f t="shared" si="3"/>
        <v>6.3</v>
      </c>
    </row>
    <row r="8" spans="3:11" x14ac:dyDescent="0.25">
      <c r="C8" t="s">
        <v>3</v>
      </c>
      <c r="D8">
        <v>0.5</v>
      </c>
      <c r="E8">
        <v>0.5</v>
      </c>
      <c r="F8">
        <v>0</v>
      </c>
      <c r="G8">
        <v>9.5</v>
      </c>
      <c r="H8">
        <f t="shared" si="0"/>
        <v>0</v>
      </c>
      <c r="I8">
        <f t="shared" si="1"/>
        <v>4.75</v>
      </c>
      <c r="J8">
        <f t="shared" si="2"/>
        <v>0</v>
      </c>
      <c r="K8">
        <f t="shared" si="3"/>
        <v>4.75</v>
      </c>
    </row>
    <row r="9" spans="3:11" x14ac:dyDescent="0.25">
      <c r="C9" t="s">
        <v>4</v>
      </c>
      <c r="D9">
        <v>0.95</v>
      </c>
      <c r="E9">
        <v>0.05</v>
      </c>
      <c r="F9">
        <v>4</v>
      </c>
      <c r="G9">
        <v>4</v>
      </c>
      <c r="H9">
        <f t="shared" si="0"/>
        <v>3.8</v>
      </c>
      <c r="I9">
        <f t="shared" si="1"/>
        <v>3.8</v>
      </c>
      <c r="J9">
        <f t="shared" si="2"/>
        <v>0.2</v>
      </c>
      <c r="K9">
        <f t="shared" si="3"/>
        <v>0.2</v>
      </c>
    </row>
    <row r="10" spans="3:11" x14ac:dyDescent="0.25">
      <c r="C10" t="s">
        <v>5</v>
      </c>
      <c r="D10">
        <v>0</v>
      </c>
      <c r="E10">
        <v>1</v>
      </c>
      <c r="F10">
        <v>1</v>
      </c>
      <c r="G10">
        <v>10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10</v>
      </c>
    </row>
    <row r="11" spans="3:11" x14ac:dyDescent="0.25">
      <c r="C11" s="1" t="s">
        <v>12</v>
      </c>
      <c r="D11" s="1">
        <f>SUM(D5:D10)</f>
        <v>2.85</v>
      </c>
      <c r="E11" s="1">
        <f>SUM(E5:E10)</f>
        <v>3.15</v>
      </c>
      <c r="F11" s="1"/>
      <c r="G11" s="1"/>
      <c r="H11" s="1">
        <f>SUM(H5:H10)</f>
        <v>6.5</v>
      </c>
      <c r="I11" s="1">
        <f>SUM(I5:I10)</f>
        <v>15.95</v>
      </c>
      <c r="J11" s="1">
        <f>SUM(J5:J10)</f>
        <v>1.5</v>
      </c>
      <c r="K11" s="1">
        <f>SUM(K5:K10)</f>
        <v>29.55</v>
      </c>
    </row>
    <row r="13" spans="3:11" x14ac:dyDescent="0.25">
      <c r="H13" s="6" t="s">
        <v>13</v>
      </c>
      <c r="I13" s="6"/>
      <c r="J13" s="6" t="s">
        <v>14</v>
      </c>
      <c r="K13" s="6"/>
    </row>
    <row r="14" spans="3:11" x14ac:dyDescent="0.25">
      <c r="H14" s="2">
        <f>H11/D11</f>
        <v>2.2807017543859649</v>
      </c>
      <c r="I14" s="2">
        <f>I11/D11</f>
        <v>5.5964912280701746</v>
      </c>
      <c r="J14" s="2">
        <f>J11/E11</f>
        <v>0.47619047619047622</v>
      </c>
      <c r="K14" s="2">
        <f>K11/E11</f>
        <v>9.3809523809523814</v>
      </c>
    </row>
    <row r="19" spans="3:17" ht="45" x14ac:dyDescent="0.25">
      <c r="C19" s="3" t="s">
        <v>15</v>
      </c>
      <c r="D19" s="4" t="s">
        <v>6</v>
      </c>
      <c r="E19" s="4" t="s">
        <v>7</v>
      </c>
      <c r="F19" s="3" t="s">
        <v>8</v>
      </c>
      <c r="G19" s="3" t="s">
        <v>9</v>
      </c>
      <c r="H19" s="9" t="s">
        <v>23</v>
      </c>
      <c r="I19" s="8"/>
      <c r="J19" s="9" t="s">
        <v>24</v>
      </c>
      <c r="K19" s="8"/>
      <c r="L19" s="5" t="s">
        <v>17</v>
      </c>
      <c r="M19" s="5" t="s">
        <v>18</v>
      </c>
      <c r="N19" s="5" t="s">
        <v>19</v>
      </c>
      <c r="O19" s="5" t="s">
        <v>21</v>
      </c>
      <c r="P19" s="5" t="s">
        <v>22</v>
      </c>
      <c r="Q19" s="5" t="s">
        <v>20</v>
      </c>
    </row>
    <row r="20" spans="3:17" x14ac:dyDescent="0.25">
      <c r="C20" t="s">
        <v>0</v>
      </c>
      <c r="D20">
        <f>O20/N20</f>
        <v>0.76180418399141803</v>
      </c>
      <c r="E20">
        <f>Q20/P20</f>
        <v>0.23819581600858197</v>
      </c>
      <c r="F20">
        <v>0</v>
      </c>
      <c r="G20">
        <v>0</v>
      </c>
      <c r="H20">
        <f>D20*F20</f>
        <v>0</v>
      </c>
      <c r="I20">
        <f>G20*D20</f>
        <v>0</v>
      </c>
      <c r="J20">
        <f>E20*F20</f>
        <v>0</v>
      </c>
      <c r="K20">
        <f>G20*E20</f>
        <v>0</v>
      </c>
      <c r="L20">
        <v>2.0499999999999998</v>
      </c>
      <c r="M20">
        <v>4.45</v>
      </c>
      <c r="N20">
        <f>((1/L20)^(1/(3-1)))^3+((1/M20)^(1/(3-1)))^3</f>
        <v>0.44722477562198709</v>
      </c>
      <c r="O20">
        <f>((1/L20)^(1/(3-1)))^3</f>
        <v>0.34069770525345289</v>
      </c>
      <c r="P20">
        <f>((1/L20)^(1/(3-1)))^3+((1/M20)^(1/(3-1)))^3</f>
        <v>0.44722477562198709</v>
      </c>
      <c r="Q20">
        <f>((1/M20)^(1/(3-1)))^3</f>
        <v>0.10652707036853419</v>
      </c>
    </row>
    <row r="21" spans="3:17" x14ac:dyDescent="0.25">
      <c r="C21" t="s">
        <v>1</v>
      </c>
      <c r="D21">
        <f t="shared" ref="D21:D25" si="4">O21/N21</f>
        <v>0.8928835876979424</v>
      </c>
      <c r="E21">
        <f t="shared" ref="E21:E25" si="5">Q21/P21</f>
        <v>0.10711641230205753</v>
      </c>
      <c r="F21">
        <v>1</v>
      </c>
      <c r="G21">
        <v>0</v>
      </c>
      <c r="H21">
        <f t="shared" ref="H21:H25" si="6">D21*F21</f>
        <v>0.8928835876979424</v>
      </c>
      <c r="I21">
        <f t="shared" ref="I21:I25" si="7">G21*D21</f>
        <v>0</v>
      </c>
      <c r="J21">
        <f t="shared" ref="J21:J25" si="8">E21*F21</f>
        <v>0.10711641230205753</v>
      </c>
      <c r="K21">
        <f t="shared" ref="K21:K25" si="9">G21*E21</f>
        <v>0</v>
      </c>
      <c r="L21">
        <v>0.45</v>
      </c>
      <c r="M21">
        <v>1.85</v>
      </c>
      <c r="N21">
        <f t="shared" ref="N21:N25" si="10">((1/L21)^(1/(3-1)))^3+((1/M21)^(1/(3-1)))^3</f>
        <v>3.7101066092395847</v>
      </c>
      <c r="O21">
        <f t="shared" ref="O21:O25" si="11">((1/L21)^(1/(3-1)))^3</f>
        <v>3.3126932999996885</v>
      </c>
      <c r="P21">
        <f t="shared" ref="P21:P25" si="12">((1/L21)^(1/(3-1)))^3+((1/M21)^(1/(3-1)))^3</f>
        <v>3.7101066092395847</v>
      </c>
      <c r="Q21">
        <f t="shared" ref="Q21:Q25" si="13">((1/M21)^(1/(3-1)))^3</f>
        <v>0.39741330923989598</v>
      </c>
    </row>
    <row r="22" spans="3:17" x14ac:dyDescent="0.25">
      <c r="C22" t="s">
        <v>2</v>
      </c>
      <c r="D22">
        <f t="shared" si="4"/>
        <v>0.75596025553330581</v>
      </c>
      <c r="E22">
        <f t="shared" si="5"/>
        <v>0.24403974446669427</v>
      </c>
      <c r="F22">
        <v>0.5</v>
      </c>
      <c r="G22">
        <v>1</v>
      </c>
      <c r="H22">
        <f t="shared" si="6"/>
        <v>0.37798012776665291</v>
      </c>
      <c r="I22">
        <f t="shared" si="7"/>
        <v>0.75596025553330581</v>
      </c>
      <c r="J22">
        <f t="shared" si="8"/>
        <v>0.12201987223334713</v>
      </c>
      <c r="K22">
        <f t="shared" si="9"/>
        <v>0.24403974446669427</v>
      </c>
      <c r="L22">
        <v>0.8</v>
      </c>
      <c r="M22">
        <v>1.7</v>
      </c>
      <c r="N22">
        <f t="shared" si="10"/>
        <v>1.8486983617299395</v>
      </c>
      <c r="O22">
        <f t="shared" si="11"/>
        <v>1.3975424859373689</v>
      </c>
      <c r="P22">
        <f t="shared" si="12"/>
        <v>1.8486983617299395</v>
      </c>
      <c r="Q22">
        <f t="shared" si="13"/>
        <v>0.45115587579257077</v>
      </c>
    </row>
    <row r="23" spans="3:17" x14ac:dyDescent="0.25">
      <c r="C23" t="s">
        <v>3</v>
      </c>
      <c r="D23">
        <f t="shared" si="4"/>
        <v>0.24687165884609813</v>
      </c>
      <c r="E23">
        <f t="shared" si="5"/>
        <v>0.75312834115390193</v>
      </c>
      <c r="F23">
        <v>3</v>
      </c>
      <c r="G23">
        <v>1</v>
      </c>
      <c r="H23">
        <f t="shared" si="6"/>
        <v>0.74061497653829433</v>
      </c>
      <c r="I23">
        <f t="shared" si="7"/>
        <v>0.24687165884609813</v>
      </c>
      <c r="J23">
        <f t="shared" si="8"/>
        <v>2.2593850234617059</v>
      </c>
      <c r="K23">
        <f t="shared" si="9"/>
        <v>0.75312834115390193</v>
      </c>
      <c r="L23">
        <v>3.05</v>
      </c>
      <c r="M23">
        <v>1.45</v>
      </c>
      <c r="N23">
        <f t="shared" si="10"/>
        <v>0.76046460605860433</v>
      </c>
      <c r="O23">
        <f t="shared" si="11"/>
        <v>0.18773715879143218</v>
      </c>
      <c r="P23">
        <f t="shared" si="12"/>
        <v>0.76046460605860433</v>
      </c>
      <c r="Q23">
        <f t="shared" si="13"/>
        <v>0.57272744726717217</v>
      </c>
    </row>
    <row r="24" spans="3:17" x14ac:dyDescent="0.25">
      <c r="C24" t="s">
        <v>4</v>
      </c>
      <c r="D24">
        <f t="shared" si="4"/>
        <v>0.24011069355523348</v>
      </c>
      <c r="E24">
        <f t="shared" si="5"/>
        <v>0.7598893064447666</v>
      </c>
      <c r="F24">
        <v>3</v>
      </c>
      <c r="G24">
        <v>2</v>
      </c>
      <c r="H24">
        <f t="shared" si="6"/>
        <v>0.72033208066570042</v>
      </c>
      <c r="I24">
        <f t="shared" si="7"/>
        <v>0.48022138711046697</v>
      </c>
      <c r="J24">
        <f t="shared" si="8"/>
        <v>2.2796679193342997</v>
      </c>
      <c r="K24">
        <f t="shared" si="9"/>
        <v>1.5197786128895332</v>
      </c>
      <c r="L24">
        <v>4.8499999999999996</v>
      </c>
      <c r="M24">
        <v>2.25</v>
      </c>
      <c r="N24">
        <f t="shared" si="10"/>
        <v>0.38992033942753335</v>
      </c>
      <c r="O24">
        <f t="shared" si="11"/>
        <v>9.3624043131237081E-2</v>
      </c>
      <c r="P24">
        <f t="shared" si="12"/>
        <v>0.38992033942753335</v>
      </c>
      <c r="Q24">
        <f t="shared" si="13"/>
        <v>0.29629629629629628</v>
      </c>
    </row>
    <row r="25" spans="3:17" x14ac:dyDescent="0.25">
      <c r="C25" t="s">
        <v>5</v>
      </c>
      <c r="D25">
        <f t="shared" si="4"/>
        <v>2.0888964745460762E-2</v>
      </c>
      <c r="E25">
        <f t="shared" si="5"/>
        <v>0.97911103525453913</v>
      </c>
      <c r="F25">
        <v>2</v>
      </c>
      <c r="G25">
        <v>1</v>
      </c>
      <c r="H25">
        <f t="shared" si="6"/>
        <v>4.1777929490921524E-2</v>
      </c>
      <c r="I25">
        <f t="shared" si="7"/>
        <v>2.0888964745460762E-2</v>
      </c>
      <c r="J25">
        <f t="shared" si="8"/>
        <v>1.9582220705090783</v>
      </c>
      <c r="K25">
        <f t="shared" si="9"/>
        <v>0.97911103525453913</v>
      </c>
      <c r="L25">
        <v>0.65</v>
      </c>
      <c r="M25">
        <v>0.05</v>
      </c>
      <c r="N25">
        <f t="shared" si="10"/>
        <v>91.350945785979434</v>
      </c>
      <c r="O25">
        <f t="shared" si="11"/>
        <v>1.9082266859878216</v>
      </c>
      <c r="P25">
        <f t="shared" si="12"/>
        <v>91.350945785979434</v>
      </c>
      <c r="Q25">
        <f t="shared" si="13"/>
        <v>89.442719099991606</v>
      </c>
    </row>
    <row r="26" spans="3:17" x14ac:dyDescent="0.25">
      <c r="C26" s="1" t="s">
        <v>12</v>
      </c>
      <c r="D26" s="1">
        <f>SUM(D20:D25)</f>
        <v>2.9185193443694581</v>
      </c>
      <c r="E26" s="1">
        <f>SUM(E20:E25)</f>
        <v>3.0814806556305419</v>
      </c>
      <c r="F26" s="1"/>
      <c r="G26" s="1"/>
      <c r="H26" s="1">
        <f>SUM(H20:H25)</f>
        <v>2.773588702159512</v>
      </c>
      <c r="I26" s="1">
        <f>SUM(I20:I25)</f>
        <v>1.5039422662353319</v>
      </c>
      <c r="J26" s="1">
        <f>SUM(J20:J25)</f>
        <v>6.7264112978404889</v>
      </c>
      <c r="K26" s="1">
        <f>SUM(K20:K25)</f>
        <v>3.496057733764669</v>
      </c>
    </row>
    <row r="28" spans="3:17" x14ac:dyDescent="0.25">
      <c r="H28" s="6" t="s">
        <v>13</v>
      </c>
      <c r="I28" s="6"/>
      <c r="J28" s="6" t="s">
        <v>14</v>
      </c>
      <c r="K28" s="6"/>
    </row>
    <row r="29" spans="3:17" x14ac:dyDescent="0.25">
      <c r="H29" s="2">
        <f>H26/D26</f>
        <v>0.9503410376602256</v>
      </c>
      <c r="I29" s="2">
        <f>I26/D26</f>
        <v>0.51531002154801764</v>
      </c>
      <c r="J29" s="2">
        <f>J26/E26</f>
        <v>2.1828504052264157</v>
      </c>
      <c r="K29" s="2">
        <f>K26/E26</f>
        <v>1.1345382705475058</v>
      </c>
    </row>
  </sheetData>
  <mergeCells count="9">
    <mergeCell ref="H28:I28"/>
    <mergeCell ref="J28:K28"/>
    <mergeCell ref="C3:K3"/>
    <mergeCell ref="H4:I4"/>
    <mergeCell ref="J4:K4"/>
    <mergeCell ref="H13:I13"/>
    <mergeCell ref="J13:K13"/>
    <mergeCell ref="H19:I19"/>
    <mergeCell ref="J19:K1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sonawane</dc:creator>
  <cp:lastModifiedBy>Sandip sonawane</cp:lastModifiedBy>
  <dcterms:created xsi:type="dcterms:W3CDTF">2021-10-06T23:41:40Z</dcterms:created>
  <dcterms:modified xsi:type="dcterms:W3CDTF">2021-10-09T04:15:02Z</dcterms:modified>
</cp:coreProperties>
</file>