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3"/>
  <workbookPr/>
  <mc:AlternateContent xmlns:mc="http://schemas.openxmlformats.org/markup-compatibility/2006">
    <mc:Choice Requires="x15">
      <x15ac:absPath xmlns:x15ac="http://schemas.microsoft.com/office/spreadsheetml/2010/11/ac" url="https://calcolution-my.sharepoint.com/personal/christian_schwehm_calcolution_com/Documents/SCF 0324/Python/ACATIS/"/>
    </mc:Choice>
  </mc:AlternateContent>
  <xr:revisionPtr revIDLastSave="0" documentId="8_{2770FFD1-AF52-4111-B5DE-9C29C6A48AB4}" xr6:coauthVersionLast="47" xr6:coauthVersionMax="47" xr10:uidLastSave="{00000000-0000-0000-0000-000000000000}"/>
  <bookViews>
    <workbookView xWindow="16260" yWindow="-19420" windowWidth="30240" windowHeight="17760" firstSheet="2" activeTab="2" xr2:uid="{291EF872-BA5A-7344-A369-86889998710E}"/>
  </bookViews>
  <sheets>
    <sheet name="Schedule" sheetId="6" r:id="rId1"/>
    <sheet name="Setting" sheetId="7" r:id="rId2"/>
    <sheet name="Prompts" sheetId="1" r:id="rId3"/>
    <sheet name="Context" sheetId="2" r:id="rId4"/>
    <sheet name="Parameter" sheetId="4" r:id="rId5"/>
    <sheet name="Documents" sheetId="5" r:id="rId6"/>
  </sheets>
  <definedNames>
    <definedName name="Context">Context!$B:$E</definedName>
    <definedName name="Documents">Documents!$B:$E</definedName>
    <definedName name="Parameter">Parameter!$B:$Q</definedName>
    <definedName name="Prompts">Prompts!$B:$E</definedName>
  </definedNames>
  <calcPr calcId="191028"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6" l="1"/>
  <c r="O2" i="6"/>
  <c r="N2" i="6"/>
  <c r="M2" i="6"/>
  <c r="L2" i="6"/>
  <c r="K2" i="6"/>
  <c r="J2" i="6"/>
  <c r="G2" i="6"/>
  <c r="I2" i="6"/>
  <c r="H2" i="6"/>
  <c r="F2" i="6"/>
</calcChain>
</file>

<file path=xl/sharedStrings.xml><?xml version="1.0" encoding="utf-8"?>
<sst xmlns="http://schemas.openxmlformats.org/spreadsheetml/2006/main" count="451" uniqueCount="279">
  <si>
    <t>Owner</t>
  </si>
  <si>
    <t>Filename</t>
  </si>
  <si>
    <t>Contextname</t>
  </si>
  <si>
    <t>Promptname</t>
  </si>
  <si>
    <t>Parameterset</t>
  </si>
  <si>
    <t>File</t>
  </si>
  <si>
    <t>Engine</t>
  </si>
  <si>
    <t>Context</t>
  </si>
  <si>
    <t>Prompt</t>
  </si>
  <si>
    <t>Max_tokens</t>
  </si>
  <si>
    <t>temperature</t>
  </si>
  <si>
    <t>top_p</t>
  </si>
  <si>
    <t>n</t>
  </si>
  <si>
    <t>stream</t>
  </si>
  <si>
    <t>presence_penalty</t>
  </si>
  <si>
    <t>frequency_penalty</t>
  </si>
  <si>
    <t>Essencifai</t>
  </si>
  <si>
    <t>NASDAQ_MSFT_2023</t>
  </si>
  <si>
    <t>CEO AssetManager</t>
  </si>
  <si>
    <t>spin-offs</t>
  </si>
  <si>
    <t>GPT 4o (Temp 0,25, top 0,85, pres 0,25, freq 0,25)</t>
  </si>
  <si>
    <t>Database</t>
  </si>
  <si>
    <t>/Users/christianschwehm/Library/CloudStorage/OneDrive-Calcolution/SCF 0324/Python/ACATIS/Output/Datenbank Ergebnisse.xlsx</t>
  </si>
  <si>
    <t>Calculation</t>
  </si>
  <si>
    <t>now</t>
  </si>
  <si>
    <t>Default</t>
  </si>
  <si>
    <t>SWOT (5 Punkte, 1000 Zeichen, temperature 0,25)</t>
  </si>
  <si>
    <t xml:space="preserve">Nutze das ausgewählte Dokument um damit eine detaillierte SWOT Analyse fuer das Unternehmens im aktuellen Marktumfeld zu machen. Strukturiere die Antwort so, dass du die 4 Abschnitte "1. Stärken", "2. Schwächen", "3. Chancen" und "4. Risiken" jeweils mit der ueberschrift beginnst. Nutze fuer die Ausformulierung der Bereiche eine prägnante Form. Gebe fuer jeden Bereich die 5 wichtigsten Punkte mit Titel und einer kurzen Erklärung an und verweise dabei auf die Textstellen im Ursprungsdokument mit den Seitenzahlen. Nutze pro Bereich etwa 1000 Zeichen. </t>
  </si>
  <si>
    <t>SWOT (Text, 2000 Zeichen)</t>
  </si>
  <si>
    <t>Nutze das ausgewählte Dokument um damit eine detaillierte SWOT Analyse fuer das Unternehmens im aktuellen Marktumfeld zu machen. Strukturiere die Antwort so, dass du die 4 Abschnitte "1. Stärken", "2. Schwächen", "3. Chancen" und "4. Risiken" jeweils mit der ueberschrift beginnst. Nutze fuer die Ausformulierung der Bereiche eine beschreibende Textform und sei dabei möglichst präzise. Die Texte sollen pro Bereich nicht länger als 2000 Zeichen sein.</t>
  </si>
  <si>
    <t>SWOT (5 Punkte, 1000 Zeichen, temperature 1)</t>
  </si>
  <si>
    <t>SWOT (5 Punkte, 1000 Zeichen, top_p 0)</t>
  </si>
  <si>
    <t>Du bist CEO eines Asset Managers und möchtest den Anlageprozess unterstützen, indem die Portfoliomanager die Analyse beschleunigen. Ausserdem möchtest du andere Bereiche wie Vertrieb oder das Backoffice bei der Umsetzung von wiederkehrenden Aufgaben entlasten</t>
  </si>
  <si>
    <t>Sales AssetManager</t>
  </si>
  <si>
    <t>Du bist ein Vertriebsmitarbeiter eines Asset Managers und möchtest den Verkaufsprozess unterstützen, indem möglichst prägnante und überzeugende Analysen für die Kunden erstellt werden.</t>
  </si>
  <si>
    <t>PM AssetManager</t>
  </si>
  <si>
    <t>Du bist Portfolio Manager eines Asset Managers und möchtest den Anlageprozess unterstützen. Dabei geht es dir hauptsächlich um die Entlastung im Tagesablauf, die Antworten sollen möglichst so verfasst sein, dass sie deine tägliche Arbeit möglichst genau kopieren und du die Ergebnisse nur noch überprüfen und verfeinern musst.</t>
  </si>
  <si>
    <t>Privatkunde</t>
  </si>
  <si>
    <t>Du bist Privatkunde eines Asset Managers und möchtest deine Geldanlagen verstehen. Die Analysen sollen in einfacher Sprache erstellt werden, so dass du dies auch mit deinen Freunden beim Abendessen teilen kannst, es ist wichtig, dass hier prägnante Schlagworte genutzt werden</t>
  </si>
  <si>
    <t>Pinstitutioneller Kunde</t>
  </si>
  <si>
    <t>Du bist ein institutioneller Kunde mit einem Anlagevermögen von 2 Mrd EUR. Die Analysen sollen einen professionellen Rahmen haben und in strukturierter prägnanter Form mit möglichst vielen Fakten dargestellt werden, verweise bei den Antworten immer auf die jeweiligen Textstellen im Ursprungsdokument</t>
  </si>
  <si>
    <t>user</t>
  </si>
  <si>
    <t>gpt-4o</t>
  </si>
  <si>
    <t>GPT 4o (Temp 1, top 0,85, pres 0,25, freq 0,25)</t>
  </si>
  <si>
    <t>GPT 4o (Temp 0,25, top 0, pres 0,25, freq 0,25)</t>
  </si>
  <si>
    <t>GPT 4o (Temp 0, top 0,85, pres 0,25, freq 0,25)</t>
  </si>
  <si>
    <t>GPT 4o (Temp 0,25, top 1, pres 0,25, freq 0,25)</t>
  </si>
  <si>
    <t>GPT 4o mini (Temp 0,25, top 0,85, pres 0,25, freq 0,25)</t>
  </si>
  <si>
    <t>gpt-4o-mini</t>
  </si>
  <si>
    <t>GPT 4o mini (Temp 1, top 0,85, pres 0,25, freq 0,25)</t>
  </si>
  <si>
    <t>GPT 4o mini (Temp 0,25, top 0, pres 0,25, freq 0,25)</t>
  </si>
  <si>
    <t>GPT 4o mini (Temp 0, top 0,85, pres 0,25, freq 0,25)</t>
  </si>
  <si>
    <t>GPT 4o mini (Temp 0,25, top 1, pres 0,25, freq 0,25)</t>
  </si>
  <si>
    <t>Essencif.AI</t>
  </si>
  <si>
    <t>2023 The Ultimate ChatGPT Guide.pdf</t>
  </si>
  <si>
    <t>/Users/christianschwehm/Library/CloudStorage/OneDrive-Calcolution/SCF 0324/Quellen/Artikel/2023 The Ultimate ChatGPT Guide.pdf</t>
  </si>
  <si>
    <t>202402 Kita  Oxbow Partners - Gross Written Carbon Report (05.02.24).pdf</t>
  </si>
  <si>
    <t>/Users/christianschwehm/Library/CloudStorage/OneDrive-Calcolution/SCF 0324/Quellen/Reports/202402 Kita  Oxbow Partners - Gross Written Carbon Report (05.02.24).pdf</t>
  </si>
  <si>
    <t>Accenture-Net-Zero-By-2050-Global-Report-2022.pdf</t>
  </si>
  <si>
    <t>/Users/christianschwehm/Library/CloudStorage/OneDrive-Calcolution/SCF 0324/Quellen/Reports/Accenture-Net-Zero-By-2050-Global-Report-2022.pdf</t>
  </si>
  <si>
    <t>Agora Verkehrswende - Kapital-Automobilindustrie.pdf</t>
  </si>
  <si>
    <t>/Users/christianschwehm/Library/CloudStorage/OneDrive-Calcolution/SCF 0324/Quellen/Reports/Agora Verkehrswende - Kapital-Automobilindustrie.pdf</t>
  </si>
  <si>
    <t>Assent - Guide_CSRD_Risks.pdf</t>
  </si>
  <si>
    <t>/Users/christianschwehm/Library/CloudStorage/OneDrive-Calcolution/SCF 0324/Quellen/Artikel/Assent - Guide_CSRD_Risks.pdf</t>
  </si>
  <si>
    <t>Bankenverband Übersicht Transistionspläne.pdf</t>
  </si>
  <si>
    <t>/Users/christianschwehm/Library/CloudStorage/OneDrive-Calcolution/SCF 0324/Quellen/Reports/Bankenverband Übersicht Transistionspläne.pdf</t>
  </si>
  <si>
    <t>BDO_ESG_Rating_20231016_final_V1.pdf</t>
  </si>
  <si>
    <t>/Users/christianschwehm/Library/CloudStorage/OneDrive-Calcolution/SCF 0324/Quellen/Artikel/BDO_ESG_Rating_20231016_final_V1.pdf</t>
  </si>
  <si>
    <t>Bertelsmannstiftung - Immaterielles Wirtschaften Studie.pdf</t>
  </si>
  <si>
    <t>/Users/christianschwehm/Library/CloudStorage/OneDrive-Calcolution/SCF 0324/Quellen/Reports/Bertelsmannstiftung - Immaterielles Wirtschaften Studie.pdf</t>
  </si>
  <si>
    <t>Bertelsmannstiftung - Sustainability-Transformation-Monitor_2023.pdf</t>
  </si>
  <si>
    <t>/Users/christianschwehm/Library/CloudStorage/OneDrive-Calcolution/SCF 0324/Quellen/Reports/Bertelsmannstiftung - Sustainability-Transformation-Monitor_2023.pdf</t>
  </si>
  <si>
    <t>Blackrock Scope 3 Berechnung.pdf</t>
  </si>
  <si>
    <t>/Users/christianschwehm/Library/CloudStorage/OneDrive-Calcolution/SCF 0324/Quellen/Artikel/Blackrock Scope 3 Berechnung.pdf</t>
  </si>
  <si>
    <t>Bryan Garner - Carbon_Economy_2022.pdf</t>
  </si>
  <si>
    <t>/Users/christianschwehm/Library/CloudStorage/OneDrive-Calcolution/SCF 0324/Quellen/Reports/Bryan Garner - Carbon_Economy_2022.pdf</t>
  </si>
  <si>
    <t>Busch, Principles for impact investing.pdf</t>
  </si>
  <si>
    <t>/Users/christianschwehm/Library/CloudStorage/OneDrive-Calcolution/SCF 0324/Quellen/Artikel/Busch, Principles for impact investing.pdf</t>
  </si>
  <si>
    <t>CCF Hochschule Konstanz Bilanzbericht_2022_zweite_Auflage_-_gekuerzt.pdf</t>
  </si>
  <si>
    <t>/Users/christianschwehm/Library/CloudStorage/OneDrive-Calcolution/SCF 0324/Quellen/Reports/CCF Hochschule Konstanz Bilanzbericht_2022_zweite_Auflage_-_gekuerzt.pdf</t>
  </si>
  <si>
    <t>CFA - Supply Chain Climate Exposure.pdf</t>
  </si>
  <si>
    <t>/Users/christianschwehm/Library/CloudStorage/OneDrive-Calcolution/SCF 0324/Quellen/Artikel/CFA - Supply Chain Climate Exposure.pdf</t>
  </si>
  <si>
    <t>CfP 6th JRC Summer School on Sustainable Finance.pdf</t>
  </si>
  <si>
    <t>/Users/christianschwehm/Library/CloudStorage/OneDrive-Calcolution/SCF 0324/Quellen/Artikel/CfP 6th JRC Summer School on Sustainable Finance.pdf</t>
  </si>
  <si>
    <t>Claroty AICredible climate transition plans.pdf</t>
  </si>
  <si>
    <t>/Users/christianschwehm/Library/CloudStorage/OneDrive-Calcolution/SCF 0324/Quellen/Reports/Claroty AICredible climate transition plans.pdf</t>
  </si>
  <si>
    <t>Climate &amp; Company_air_transition_products.pdf</t>
  </si>
  <si>
    <t>/Users/christianschwehm/Library/CloudStorage/OneDrive-Calcolution/SCF 0324/Quellen/Reports/Climate &amp; Company_air_transition_products.pdf</t>
  </si>
  <si>
    <t>Climate Choice Getting+Started+with+Carbon+Accounting+for+Suppliers+(including+Free+Tools).pdf</t>
  </si>
  <si>
    <t>/Users/christianschwehm/Library/CloudStorage/OneDrive-Calcolution/SCF 0324/Quellen/Reports/Climate Choice Getting+Started+with+Carbon+Accounting+for+Suppliers+(including+Free+Tools).pdf</t>
  </si>
  <si>
    <t>Climate-Target-Setting-for-Automotive-Sector-Financing_NZBA.pdf</t>
  </si>
  <si>
    <t>/Users/christianschwehm/Library/CloudStorage/OneDrive-Calcolution/SCF 0324/Quellen/Artikel/Climate-Target-Setting-for-Automotive-Sector-Financing_NZBA.pdf</t>
  </si>
  <si>
    <t>Club of Rome Earth for All.pdf</t>
  </si>
  <si>
    <t>/Users/christianschwehm/Library/CloudStorage/OneDrive-Calcolution/SCF 0324/Quellen/Artikel/Club of Rome Earth for All.pdf</t>
  </si>
  <si>
    <t>CO2meet_Ergebnisse_Unternehmensbefragung_2023.pdf</t>
  </si>
  <si>
    <t>/Users/christianschwehm/Library/CloudStorage/OneDrive-Calcolution/SCF 0324/Quellen/Reports/CO2meet_Ergebnisse_Unternehmensbefragung_2023.pdf</t>
  </si>
  <si>
    <t>Coba Non Financial Report</t>
  </si>
  <si>
    <t>/Users/christianschwehm/Library/CloudStorage/OneDrive-Calcolution/SCF 0324/Quellen/Nachhaltigkeitsberichte/Commerzbank/Non Financial Reporting Commerzbank.pdf</t>
  </si>
  <si>
    <t>Consileon - Metaverse_Consileon_Positionspapier.pdf</t>
  </si>
  <si>
    <t>/Users/christianschwehm/Library/CloudStorage/OneDrive-Calcolution/SCF 0324/Quellen/Reports/Consileon - Metaverse_Consileon_Positionspapier.pdf</t>
  </si>
  <si>
    <t>Corporate Bond Pricing u.a. Andre Höck.pdf</t>
  </si>
  <si>
    <t>/Users/christianschwehm/Library/CloudStorage/OneDrive-Calcolution/SCF 0324/Quellen/Artikel/Corporate Bond Pricing u.a. Andre Höck.pdf</t>
  </si>
  <si>
    <t>DataBricks-HighPerformanceAI.pdf</t>
  </si>
  <si>
    <t>/Users/christianschwehm/Library/CloudStorage/OneDrive-Calcolution/SCF 0324/Quellen/Reports/DataBricks-HighPerformanceAI.pdf</t>
  </si>
  <si>
    <t>Dataland-Final-Report-The-Climate-Data-Challenge-1 (1).pdf</t>
  </si>
  <si>
    <t>/Users/christianschwehm/Library/CloudStorage/OneDrive-Calcolution/SCF 0324/Quellen/Reports/Dataland-Final-Report-The-Climate-Data-Challenge-1 (1).pdf</t>
  </si>
  <si>
    <t>David Carlin Climate Transition.pdf</t>
  </si>
  <si>
    <t>/Users/christianschwehm/Library/CloudStorage/OneDrive-Calcolution/SCF 0324/Quellen/Reports/David Carlin Climate Transition.pdf</t>
  </si>
  <si>
    <t>deloitte us-survey-findings-on-esg-disclosure-and-preparedness.pdf</t>
  </si>
  <si>
    <t>/Users/christianschwehm/Library/CloudStorage/OneDrive-Calcolution/SCF 0324/Quellen/Reports/deloitte us-survey-findings-on-esg-disclosure-and-preparedness.pdf</t>
  </si>
  <si>
    <t>DGNB_Grundlagen_des_nachhaltigen_Bauens_Workbook[8].pdf</t>
  </si>
  <si>
    <t>/Users/christianschwehm/Library/CloudStorage/OneDrive-Calcolution/SCF 0324/Quellen/Reports/DGNB_Grundlagen_des_nachhaltigen_Bauens_Workbook[8].pdf</t>
  </si>
  <si>
    <t>E-Book-10-ChatGPTPrompts-im-SEO&amp;ContentMarketing.pdf</t>
  </si>
  <si>
    <t>/Users/christianschwehm/Library/CloudStorage/OneDrive-Calcolution/SCF 0324/Quellen/Reports/E-Book-10-ChatGPTPrompts-im-SEO&amp;ContentMarketing.pdf</t>
  </si>
  <si>
    <t>Eco-Act Case Study Scope 3 Assessment.pdf</t>
  </si>
  <si>
    <t>/Users/christianschwehm/Library/CloudStorage/OneDrive-Calcolution/SCF 0324/Quellen/Artikel/Eco-Act Case Study Scope 3 Assessment.pdf</t>
  </si>
  <si>
    <t>Ecovadis &amp; Accenture sustainable-procurement-barometer-2024.pdf</t>
  </si>
  <si>
    <t>/Users/christianschwehm/Library/CloudStorage/OneDrive-Calcolution/SCF 0324/Quellen/Reports/Ecovadis &amp; Accenture sustainable-procurement-barometer-2024.pdf</t>
  </si>
  <si>
    <t>Edhec Honey-I-Shrunk-the-ESG-Alpha.pdf</t>
  </si>
  <si>
    <t>/Users/christianschwehm/Library/CloudStorage/OneDrive-Calcolution/SCF 0324/Quellen/Artikel/Edhec Honey-I-Shrunk-the-ESG-Alpha.pdf</t>
  </si>
  <si>
    <t>EnPI-Connect-Praesentation-Einfuehrungsplan-inkl.-Anwendungsbeispiele.pdf</t>
  </si>
  <si>
    <t>/Users/christianschwehm/Library/CloudStorage/OneDrive-Calcolution/SCF 0324/Quellen/Artikel/EnPI-Connect-Praesentation-Einfuehrungsplan-inkl.-Anwendungsbeispiele.pdf</t>
  </si>
  <si>
    <t>ESG Book Filling-in-the-Blanks-2024-Update-compressed.pdf</t>
  </si>
  <si>
    <t>/Users/christianschwehm/Library/CloudStorage/OneDrive-Calcolution/SCF 0324/Quellen/Reports/ESG Book Filling-in-the-Blanks-2024-Update-compressed.pdf</t>
  </si>
  <si>
    <t>ESG_in_Procurement_e_Book_Marc_Kloepfel_6563c8f512 (1).pdf</t>
  </si>
  <si>
    <t>/Users/christianschwehm/Library/CloudStorage/OneDrive-Calcolution/SCF 0324/Quellen/Reports/ESG_in_Procurement_e_Book_Marc_Kloepfel_6563c8f512 (1).pdf</t>
  </si>
  <si>
    <t>ESG-im-mittelstand-2023-final.pdf</t>
  </si>
  <si>
    <t>/Users/christianschwehm/Library/CloudStorage/OneDrive-Calcolution/SCF 0324/Quellen/Reports/ESG-im-mittelstand-2023-final.pdf</t>
  </si>
  <si>
    <t>EY - IFRS Reporting Standards 0623.pdf</t>
  </si>
  <si>
    <t>/Users/christianschwehm/Library/CloudStorage/OneDrive-Calcolution/SCF 0324/Quellen/Artikel/EY - IFRS Reporting Standards 0623.pdf</t>
  </si>
  <si>
    <t>ey-venture-capital-and-start-ups-in-germany-2023.pdf</t>
  </si>
  <si>
    <t>/Users/christianschwehm/Library/CloudStorage/OneDrive-Calcolution/SCF 0324/Quellen/Reports/ey-venture-capital-and-start-ups-in-germany-2023.pdf</t>
  </si>
  <si>
    <t>Fincite - 230223_E-Book_WealthTech Radar_1024x768_upload webseite.pdf</t>
  </si>
  <si>
    <t>/Users/christianschwehm/Library/CloudStorage/OneDrive-Calcolution/SCF 0324/Quellen/Reports/Fincite - 230223_E-Book_WealthTech Radar_1024x768_upload webseite.pdf</t>
  </si>
  <si>
    <t>GlobeScan_InfluenceMap_Retail-Investor-Views_Report_March-2024.pdf</t>
  </si>
  <si>
    <t>/Users/christianschwehm/Library/CloudStorage/OneDrive-Calcolution/SCF 0324/Quellen/Reports/GlobeScan_InfluenceMap_Retail-Investor-Views_Report_March-2024.pdf</t>
  </si>
  <si>
    <t>Grasso, Time to pay the piper.pdf</t>
  </si>
  <si>
    <t>/Users/christianschwehm/Library/CloudStorage/OneDrive-Calcolution/SCF 0324/Quellen/Artikel/Grasso, Time to pay the piper.pdf</t>
  </si>
  <si>
    <t>gws-researchreport22-2.pdf</t>
  </si>
  <si>
    <t>/Users/christianschwehm/Library/CloudStorage/OneDrive-Calcolution/SCF 0324/Quellen/Reports/gws-researchreport22-2.pdf</t>
  </si>
  <si>
    <t>Haufe - LKSG Gesetz_über_die_unternehmerischen_Sorgfaltspflichten_zur_Vermeidung_von_Menschenrechtsverletzungen_in_Lieferketten (1).pdf</t>
  </si>
  <si>
    <t>/Users/christianschwehm/Library/CloudStorage/OneDrive-Calcolution/SCF 0324/Quellen/Artikel/Haufe - LKSG Gesetz_über_die_unternehmerischen_Sorgfaltspflichten_zur_Vermeidung_von_Menschenrechtsverletzungen_in_Lieferketten (1).pdf</t>
  </si>
  <si>
    <t>Haufe - Vinzenz Fundel - § 14A_Anforderungen_des_Kapitalmarkts_an_Sustainability_Daten_und_Reporting.pdf</t>
  </si>
  <si>
    <t>/Users/christianschwehm/Library/CloudStorage/OneDrive-Calcolution/SCF 0324/Quellen/Artikel/Haufe - Vinzenz Fundel - § 14A_Anforderungen_des_Kapitalmarkts_an_Sustainability_Daten_und_Reporting.pdf</t>
  </si>
  <si>
    <t>Haufe BAFA-gefördertes_Transformationskonzept__Finanzielle_Förderung_für_Nachhaltigkeitsstrategie_nachhaltige_Technologien_und_Energieeffizienz.pdf</t>
  </si>
  <si>
    <t>/Users/christianschwehm/Library/CloudStorage/OneDrive-Calcolution/SCF 0324/Quellen/Artikel/Haufe BAFA-gefördertes_Transformationskonzept__Finanzielle_Förderung_für_Nachhaltigkeitsstrategie_nachhaltige_Technologien_und_Energieeffizienz.pdf</t>
  </si>
  <si>
    <t>Haufe_-_BASF_Product_Carbon_Footprint__Wieviel_CO2_steckt_in_der_Zahn_...___6_PCFs_als_neue__Währung__–_Komplexität_mit_High_Speed_managen.pdf</t>
  </si>
  <si>
    <t>/Users/christianschwehm/Library/CloudStorage/OneDrive-Calcolution/SCF 0324/Quellen/Artikel/Haufe_-_BASF_Product_Carbon_Footprint__Wieviel_CO2_steckt_in_der_Zahn_...___6_PCFs_als_neue__Währung__–_Komplexität_mit_High_Speed_managen.pdf</t>
  </si>
  <si>
    <t>Haufe_-_Bundesförderung_für_effiziente_Gebäude_(BEG)__Energieeffizient_Bauen_und_Sanieren_von_Nichtwohngrundstücken_(263_441).pdf</t>
  </si>
  <si>
    <t>/Users/christianschwehm/Library/CloudStorage/OneDrive-Calcolution/SCF 0324/Quellen/Artikel/Haufe_-_Bundesförderung_für_effiziente_Gebäude_(BEG)__Energieeffizient_Bauen_und_Sanieren_von_Nichtwohngrundstücken_(263_441).pdf</t>
  </si>
  <si>
    <t>Haufe_-_Juretzek__Implementierung_und_Umsetzung_einer_Nachhaltigkeitsstrategie__was_braucht_es_dazu_.pdf</t>
  </si>
  <si>
    <t>/Users/christianschwehm/Library/CloudStorage/OneDrive-Calcolution/SCF 0324/Quellen/Artikel/Haufe_-_Juretzek__Implementierung_und_Umsetzung_einer_Nachhaltigkeitsstrategie__was_braucht_es_dazu_.pdf</t>
  </si>
  <si>
    <t>Haufe_-_Shari_Alt_Victoria_Schorr_Digitaler_Produktpass__Transparenz_über_den_gesamten_Pro_...___Zusammenfassung.pdf</t>
  </si>
  <si>
    <t>/Users/christianschwehm/Library/CloudStorage/OneDrive-Calcolution/SCF 0324/Quellen/Artikel/Haufe_-_Shari_Alt_Victoria_Schorr_Digitaler_Produktpass__Transparenz_über_den_gesamten_Pro_...___Zusammenfassung.pdf</t>
  </si>
  <si>
    <t>Haufe_-_Sühlmann_Faul_-_Digitalisierung_&amp;_Nachhaltigkeit__Nachhaltige_Digitalisi_...___1.2_Grundlagen_einer_erfolgreichen_Transformation__Es_geht_nur_gemeinsam.pdf</t>
  </si>
  <si>
    <t>/Users/christianschwehm/Library/CloudStorage/OneDrive-Calcolution/SCF 0324/Quellen/Artikel/Haufe_-_Sühlmann_Faul_-_Digitalisierung_&amp;_Nachhaltigkeit__Nachhaltige_Digitalisi_...___1.2_Grundlagen_einer_erfolgreichen_Transformation__Es_geht_nur_gemeinsam.pdf</t>
  </si>
  <si>
    <t>Haufe_Nachhaltige_Geschäftsmodelle__Denkmodelle_als_Inspirationsquelle.pdf</t>
  </si>
  <si>
    <t>/Users/christianschwehm/Library/CloudStorage/OneDrive-Calcolution/SCF 0324/Quellen/Artikel/Haufe_Nachhaltige_Geschäftsmodelle__Denkmodelle_als_Inspirationsquelle.pdf</t>
  </si>
  <si>
    <t>IEA WorldEnergyInvestment2024.pdf</t>
  </si>
  <si>
    <t>/Users/christianschwehm/Library/CloudStorage/OneDrive-Calcolution/SCF 0324/Quellen/Reports/IEA WorldEnergyInvestment2024.pdf</t>
  </si>
  <si>
    <t>Jaro_Klimaneutralitaet_22022024.pdf</t>
  </si>
  <si>
    <t>/Users/christianschwehm/Library/CloudStorage/OneDrive-Calcolution/SCF 0324/Quellen/Reports/Jaro_Klimaneutralitaet_22022024.pdf</t>
  </si>
  <si>
    <t>JPM-Author Draft.pdf</t>
  </si>
  <si>
    <t>/Users/christianschwehm/Library/CloudStorage/OneDrive-Calcolution/SCF 0324/Quellen/Reports/JPM-Author Draft.pdf</t>
  </si>
  <si>
    <t>Klimahelden.pdf</t>
  </si>
  <si>
    <t>/Users/christianschwehm/Library/CloudStorage/OneDrive-Calcolution/SCF 0324/Quellen/Reports/Klimahelden.pdf</t>
  </si>
  <si>
    <t>LFCA - ICP - Carbon Pricing.pdf</t>
  </si>
  <si>
    <t>/Users/christianschwehm/Library/CloudStorage/OneDrive-Calcolution/SCF 0324/Quellen/Artikel/LFCA - ICP - Carbon Pricing.pdf</t>
  </si>
  <si>
    <t>Lufthansa studie-it-sustainability-reifegrad-index-unternehmen-2023-pac-lhind.pdf</t>
  </si>
  <si>
    <t>/Users/christianschwehm/Library/CloudStorage/OneDrive-Calcolution/SCF 0324/Quellen/Reports/Lufthansa studie-it-sustainability-reifegrad-index-unternehmen-2023-pac-lhind.pdf</t>
  </si>
  <si>
    <t>mag-magazine-wacker-ar23.pdf</t>
  </si>
  <si>
    <t>/Users/christianschwehm/Library/CloudStorage/OneDrive-Calcolution/SCF 0324/Python/ACATIS/Input/mag-magazine-wacker-ar23.pdf</t>
  </si>
  <si>
    <t>Manifest-BusinessforaBetterTomorrowGERMANVERSION1_3f74b995-c084-41a0-a47a-1d67995f2dc2.pdf</t>
  </si>
  <si>
    <t>/Users/christianschwehm/Library/CloudStorage/OneDrive-Calcolution/SCF 0324/Quellen/Reports/Manifest-BusinessforaBetterTomorrowGERMANVERSION1_3f74b995-c084-41a0-a47a-1d67995f2dc2.pdf</t>
  </si>
  <si>
    <t>Max Mueller, Uni Köln Ratingrelevanz ESG Kennzahlen.pdf</t>
  </si>
  <si>
    <t>/Users/christianschwehm/Library/CloudStorage/OneDrive-Calcolution/SCF 0324/Quellen/Artikel/Max Mueller, Uni Köln Ratingrelevanz ESG Kennzahlen.pdf</t>
  </si>
  <si>
    <t>Microsoft Consolidated report_Economist Impact_MSFT_Scoring Decarbonization Progress.pdf</t>
  </si>
  <si>
    <t>/Users/christianschwehm/Library/CloudStorage/OneDrive-Calcolution/SCF 0324/Quellen/Reports/Microsoft Consolidated report_Economist Impact_MSFT_Scoring Decarbonization Progress.pdf</t>
  </si>
  <si>
    <t>Microsoft Klimaziele_mit_Digitalisierung_schneller_erreichen_1679090373.pdf</t>
  </si>
  <si>
    <t>/Users/christianschwehm/Library/CloudStorage/OneDrive-Calcolution/SCF 0324/Quellen/Reports/Microsoft Klimaziele_mit_Digitalisierung_schneller_erreichen_1679090373.pdf</t>
  </si>
  <si>
    <t>Microsoft Potenzial für KI.pdf</t>
  </si>
  <si>
    <t>/Users/christianschwehm/Library/CloudStorage/OneDrive-Calcolution/SCF 0324/Quellen/Reports/Microsoft Potenzial für KI.pdf</t>
  </si>
  <si>
    <t>Mike Sebastian - Doing as Much Good as You Can - A Realistic Mini-Guide to ESG Investing[39].pdf</t>
  </si>
  <si>
    <t>/Users/christianschwehm/Library/CloudStorage/OneDrive-Calcolution/SCF 0324/Quellen/Artikel/Mike Sebastian - Doing as Much Good as You Can - A Realistic Mini-Guide to ESG Investing[39].pdf</t>
  </si>
  <si>
    <t>Mike Sebastian Doing as Much Good as You Can - A Realistic Mini-Guide to ESG Investing.pdf</t>
  </si>
  <si>
    <t>/Users/christianschwehm/Library/CloudStorage/OneDrive-Calcolution/SCF 0324/Quellen/Reports/Mike Sebastian Doing as Much Good as You Can - A Realistic Mini-Guide to ESG Investing.pdf</t>
  </si>
  <si>
    <t>Milkyqire - Guidance_for_setting_an_internal_carbon_fee_1671088244[72].pdf</t>
  </si>
  <si>
    <t>/Users/christianschwehm/Library/CloudStorage/OneDrive-Calcolution/SCF 0324/Quellen/Reports/Milkyqire - Guidance_for_setting_an_internal_carbon_fee_1671088244[72].pdf</t>
  </si>
  <si>
    <t>MSCI COP28-Key-Takeaways-for-Investors-from-the-Global-Climate-Summit.pdf</t>
  </si>
  <si>
    <t>/Users/christianschwehm/Library/CloudStorage/OneDrive-Calcolution/SCF 0324/Quellen/Reports/MSCI COP28-Key-Takeaways-for-Investors-from-the-Global-Climate-Summit.pdf</t>
  </si>
  <si>
    <t>MSCI ESG and Climate Indexes in Focus -  A Year in Review - Final.pdf</t>
  </si>
  <si>
    <t>/Users/christianschwehm/Library/CloudStorage/OneDrive-Calcolution/SCF 0324/Quellen/Reports/MSCI ESG and Climate Indexes in Focus -  A Year in Review - Final.pdf</t>
  </si>
  <si>
    <t>MSCI ESG Rating Methodology.pdf</t>
  </si>
  <si>
    <t>/Users/christianschwehm/Library/CloudStorage/OneDrive-Calcolution/SCF 0324/Quellen/Reports/MSCI ESG Rating Methodology.pdf</t>
  </si>
  <si>
    <t>/Users/christianschwehm/Library/CloudStorage/OneDrive-Calcolution/SCF 0324/Python/ACATIS/Input/NASDAQ_MSFT_2023.pdf</t>
  </si>
  <si>
    <t>Nasdaq-2023-ESG-Climate-Survey.pdf</t>
  </si>
  <si>
    <t>/Users/christianschwehm/Library/CloudStorage/OneDrive-Calcolution/SCF 0324/Quellen/Reports/Nasdaq-2023-ESG-Climate-Survey.pdf</t>
  </si>
  <si>
    <t>NB VW 2023</t>
  </si>
  <si>
    <t>/Users/christianschwehm/Library/CloudStorage/OneDrive-Calcolution/SCF 0324/Python/ACATIS/Input/Nachhaltigkeitsbericht VW 2023.pdf</t>
  </si>
  <si>
    <t>New Climate Institute - CorporateClimateResponsibilityMonitor2022.pdf</t>
  </si>
  <si>
    <t>/Users/christianschwehm/Library/CloudStorage/OneDrive-Calcolution/SCF 0324/Quellen/Reports/New Climate Institute - CorporateClimateResponsibilityMonitor2022.pdf</t>
  </si>
  <si>
    <t>One Earth - Time to pay the piper.pdf</t>
  </si>
  <si>
    <t>/Users/christianschwehm/Library/CloudStorage/OneDrive-Calcolution/SCF 0324/Quellen/Reports/One Earth - Time to pay the piper.pdf</t>
  </si>
  <si>
    <t>Open Data Slides workshop 2405 for students and academics (2).pdf</t>
  </si>
  <si>
    <t>/Users/christianschwehm/Library/CloudStorage/OneDrive-Calcolution/SCF 0324/Quellen/Artikel/Open Data Slides workshop 2405 for students and academics (2).pdf</t>
  </si>
  <si>
    <t>Oxford University - Defining net zero for organizations.pdf</t>
  </si>
  <si>
    <t>/Users/christianschwehm/Library/CloudStorage/OneDrive-Calcolution/SCF 0324/Quellen/Artikel/Oxford University - Defining net zero for organizations.pdf</t>
  </si>
  <si>
    <t>PCAF DACHLI - Akquise 20220506.pdf</t>
  </si>
  <si>
    <t>/Users/christianschwehm/Library/CloudStorage/OneDrive-Calcolution/SCF 0324/Quellen/Reports/PCAF DACHLI - Akquise 20220506.pdf</t>
  </si>
  <si>
    <t>PIK (Pahle) - A net zero induction.pdf</t>
  </si>
  <si>
    <t>/Users/christianschwehm/Library/CloudStorage/OneDrive-Calcolution/SCF 0324/Quellen/Artikel/PIK (Pahle) - A net zero induction.pdf</t>
  </si>
  <si>
    <t>PIK, Bain, Futurist - Von Haltung zu Handlung.pdf</t>
  </si>
  <si>
    <t>/Users/christianschwehm/Library/CloudStorage/OneDrive-Calcolution/SCF 0324/Quellen/Reports/PIK, Bain, Futurist - Von Haltung zu Handlung.pdf</t>
  </si>
  <si>
    <t>Ratingrelevanz - Prof Müller .pdf</t>
  </si>
  <si>
    <t>/Users/christianschwehm/Library/CloudStorage/OneDrive-Calcolution/SCF 0324/Quellen/Artikel/Ratingrelevanz - Prof Müller .pdf</t>
  </si>
  <si>
    <t>Resource Guide for Scope 3 Report (1).pdf</t>
  </si>
  <si>
    <t>/Users/christianschwehm/Library/CloudStorage/OneDrive-Calcolution/SCF 0324/Quellen/Reports/Resource Guide for Scope 3 Report (1).pdf</t>
  </si>
  <si>
    <t>Reuters - Impact Mobilizing global business to deliver on climate action.pdf</t>
  </si>
  <si>
    <t>/Users/christianschwehm/Library/CloudStorage/OneDrive-Calcolution/SCF 0324/Quellen/Reports/Reuters - Impact Mobilizing global business to deliver on climate action.pdf</t>
  </si>
  <si>
    <t>Reuters ESG Investment 2023 Market Outlook.pdf</t>
  </si>
  <si>
    <t>/Users/christianschwehm/Library/CloudStorage/OneDrive-Calcolution/SCF 0324/Quellen/Artikel/Reuters ESG Investment 2023 Market Outlook.pdf</t>
  </si>
  <si>
    <t>Reuters Power of Digital Due Dilligence.pdf</t>
  </si>
  <si>
    <t>/Users/christianschwehm/Library/CloudStorage/OneDrive-Calcolution/SCF 0324/Quellen/Artikel/Reuters Power of Digital Due Dilligence.pdf</t>
  </si>
  <si>
    <t>S4L ReadDeck2022.pdf</t>
  </si>
  <si>
    <t>/Users/christianschwehm/Library/CloudStorage/OneDrive-Calcolution/SCF 0324/Quellen/Artikel/S4L ReadDeck2022.pdf</t>
  </si>
  <si>
    <t>SAP + Oxford Closing the Green Gap_ How network effects take corporate sustainability from commitment to impact.pdf</t>
  </si>
  <si>
    <t>/Users/christianschwehm/Library/CloudStorage/OneDrive-Calcolution/SCF 0324/Quellen/Reports/SAP + Oxford Closing the Green Gap_ How network effects take corporate sustainability from commitment to impact.pdf</t>
  </si>
  <si>
    <t>Shell - the-voluntary-carbon-market-2022-insights-and-trends-june.pdf</t>
  </si>
  <si>
    <t>/Users/christianschwehm/Library/CloudStorage/OneDrive-Calcolution/SCF 0324/Quellen/Reports/Shell - the-voluntary-carbon-market-2022-insights-and-trends-june.pdf</t>
  </si>
  <si>
    <t>Software_Category_Comparison.pdf</t>
  </si>
  <si>
    <t>/Users/christianschwehm/Library/CloudStorage/OneDrive-Calcolution/SCF 0324/Quellen/Artikel/Software_Category_Comparison.pdf</t>
  </si>
  <si>
    <t>South_Pole_2022_Report___Net_Zero_and_Beyond_EN_web.pdf</t>
  </si>
  <si>
    <t>/Users/christianschwehm/Library/CloudStorage/OneDrive-Calcolution/SCF 0324/Quellen/Reports/South_Pole_2022_Report___Net_Zero_and_Beyond_EN_web.pdf</t>
  </si>
  <si>
    <t>Standardsetter.pdf</t>
  </si>
  <si>
    <t>/Users/christianschwehm/Library/CloudStorage/OneDrive-Calcolution/SCF 0324/Quellen/Artikel/Standardsetter.pdf</t>
  </si>
  <si>
    <t>Storm2 - Salary Report.pdf</t>
  </si>
  <si>
    <t>/Users/christianschwehm/Library/CloudStorage/OneDrive-Calcolution/SCF 0324/Quellen/Reports/Storm2 - Salary Report.pdf</t>
  </si>
  <si>
    <t>Studie Automobiliverkehr - TotalCO2equivalent.pdf</t>
  </si>
  <si>
    <t>/Users/christianschwehm/Library/CloudStorage/OneDrive-Calcolution/SCF 0324/Quellen/Artikel/Studie Automobiliverkehr - TotalCO2equivalent.pdf</t>
  </si>
  <si>
    <t>Sustainability_Transformation_Monitor_2024.pdf</t>
  </si>
  <si>
    <t>/Users/christianschwehm/Library/CloudStorage/OneDrive-Calcolution/SCF 0324/Quellen/Reports/Sustainability_Transformation_Monitor_2024.pdf</t>
  </si>
  <si>
    <t>Sustainable Finance Beirat - Engagement Plattform Michael_Schmidt.pdf</t>
  </si>
  <si>
    <t>/Users/christianschwehm/Library/CloudStorage/OneDrive-Calcolution/SCF 0324/Quellen/Artikel/Sustainable Finance Beirat - Engagement Plattform Michael_Schmidt.pdf</t>
  </si>
  <si>
    <t>Taylor Wessing - Sustainability Transformation Mittelstand.pdf</t>
  </si>
  <si>
    <t>/Users/christianschwehm/Library/CloudStorage/OneDrive-Calcolution/SCF 0324/Quellen/Artikel/Taylor Wessing - Sustainability Transformation Mittelstand.pdf</t>
  </si>
  <si>
    <t>Telekom ESG im Mittelstand.pdf</t>
  </si>
  <si>
    <t>/Users/christianschwehm/Library/CloudStorage/OneDrive-Calcolution/SCF 0324/Quellen/Artikel/Telekom ESG im Mittelstand.pdf</t>
  </si>
  <si>
    <t>The Impact of Sustainable Investment Funds, Wilkens.pdf</t>
  </si>
  <si>
    <t>/Users/christianschwehm/Library/CloudStorage/OneDrive-Calcolution/SCF 0324/Quellen/Artikel/The Impact of Sustainable Investment Funds, Wilkens.pdf</t>
  </si>
  <si>
    <t>The Long and Winding Road to Financial Reporting Standards.pdf</t>
  </si>
  <si>
    <t>/Users/christianschwehm/Library/CloudStorage/OneDrive-Calcolution/SCF 0324/Quellen/Artikel/The Long and Winding Road to Financial Reporting Standards.pdf</t>
  </si>
  <si>
    <t>Transparent-benchmarking Corporate Natural Capital Accounting.pdf</t>
  </si>
  <si>
    <t>/Users/christianschwehm/Library/CloudStorage/OneDrive-Calcolution/SCF 0324/Quellen/Reports/Transparent-benchmarking Corporate Natural Capital Accounting.pdf</t>
  </si>
  <si>
    <t>UBS Biodiversity integration climate-meets-nature.pdf</t>
  </si>
  <si>
    <t>/Users/christianschwehm/Library/CloudStorage/OneDrive-Calcolution/SCF 0324/Quellen/Reports/UBS Biodiversity integration climate-meets-nature.pdf</t>
  </si>
  <si>
    <t>UNEP FI VfU Roundtalbe 2023 - Präsentation Freigabeversion.pdf</t>
  </si>
  <si>
    <t>/Users/christianschwehm/Library/CloudStorage/OneDrive-Calcolution/SCF 0324/Quellen/Reports/UNEP FI VfU Roundtalbe 2023 - Präsentation Freigabeversion.pdf</t>
  </si>
  <si>
    <t>UNGCD_Deep Dive Webinar_Es ist nicht alles grün was glänzt.pdf</t>
  </si>
  <si>
    <t>/Users/christianschwehm/Library/CloudStorage/OneDrive-Calcolution/SCF 0324/Quellen/Reports/UNGCD_Deep Dive Webinar_Es ist nicht alles grün was glänzt.pdf</t>
  </si>
  <si>
    <t>UNGCD_Einf.Klimamgmt_Scope1+2.pdf</t>
  </si>
  <si>
    <t>/Users/christianschwehm/Library/CloudStorage/OneDrive-Calcolution/SCF 0324/Quellen/Reports/UNGCD_Einf.Klimamgmt_Scope1+2.pdf</t>
  </si>
  <si>
    <t>UNGCD_Einfuehrungswebinar_Scope 3.pdf</t>
  </si>
  <si>
    <t>/Users/christianschwehm/Library/CloudStorage/OneDrive-Calcolution/SCF 0324/Quellen/Reports/UNGCD_Einfuehrungswebinar_Scope 3.pdf</t>
  </si>
  <si>
    <t>Union_Biodiversitaet_Leitlinie_deutsch.pdf</t>
  </si>
  <si>
    <t>/Users/christianschwehm/Library/CloudStorage/OneDrive-Calcolution/SCF 0324/Quellen/Reports/Union_Biodiversitaet_Leitlinie_deutsch.pdf</t>
  </si>
  <si>
    <t>utopiastudie2022.pdf</t>
  </si>
  <si>
    <t>/Users/christianschwehm/Library/CloudStorage/OneDrive-Calcolution/SCF 0324/Quellen/Reports/utopiastudie2022.pdf</t>
  </si>
  <si>
    <t>vc-report-24.pdf</t>
  </si>
  <si>
    <t>/Users/christianschwehm/Library/CloudStorage/OneDrive-Calcolution/SCF 0324/Quellen/Reports/vc-report-24.pdf</t>
  </si>
  <si>
    <t>VW_Green_Finance_Framework_2022.pdf</t>
  </si>
  <si>
    <t>/Users/christianschwehm/Library/CloudStorage/OneDrive-Calcolution/SCF 0324/Quellen/Reports/VW_Green_Finance_Framework_2022.pdf</t>
  </si>
  <si>
    <t>workiva_esg_regulations_around_europe-gb.pdf</t>
  </si>
  <si>
    <t>/Users/christianschwehm/Library/CloudStorage/OneDrive-Calcolution/SCF 0324/Quellen/Reports/workiva_esg_regulations_around_europe-gb.pdf</t>
  </si>
  <si>
    <t>WPSF_PB-01-2024_Capital-Costs_de.pdf</t>
  </si>
  <si>
    <t>/Users/christianschwehm/Library/CloudStorage/OneDrive-Calcolution/SCF 0324/Quellen/Artikel/WPSF_PB-01-2024_Capital-Costs_de.pdf</t>
  </si>
  <si>
    <t>WWF-Fit-fuer-Paris-Nachfolgemodell-CO2-Kompensation.pdf</t>
  </si>
  <si>
    <t>/Users/christianschwehm/Library/CloudStorage/OneDrive-Calcolution/SCF 0324/Quellen/Reports/WWF-Fit-fuer-Paris-Nachfolgemodell-CO2-Kompensation.pdf</t>
  </si>
  <si>
    <t>WWF, Oxford red-flag-indicators-for-transition-plan-inconsistencies-and-greenwashing-26-sept.pdf</t>
  </si>
  <si>
    <t>/Users/christianschwehm/Library/CloudStorage/OneDrive-Calcolution/SCF 0324/Quellen/Artikel/WWF, Oxford red-flag-indicators-for-transition-plan-inconsistencies-and-greenwashing-26-sept.pdf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</si>
</sst>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ptos Narrow"/>
      <family val="2"/>
      <scheme val="minor"/>
    </font>
    <font>
      <b/>
      <sz val="11"/>
      <name val="Calibri"/>
      <family val="2"/>
    </font>
    <font>
      <sz val="11"/>
      <color rgb="FF212121"/>
      <name val="Aptos"/>
    </font>
    <font>
      <sz val="15"/>
      <color rgb="FF212121"/>
      <name val="Aptos"/>
    </font>
    <font>
      <b/>
      <sz val="12"/>
      <color theme="1"/>
      <name val="Aptos Narrow"/>
      <family val="2"/>
      <scheme val="minor"/>
    </font>
    <font>
      <sz val="8"/>
      <name val="Aptos Narrow"/>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1" xfId="0" applyFont="1" applyBorder="1" applyAlignment="1">
      <alignment horizontal="left" vertical="top"/>
    </xf>
    <xf numFmtId="0" fontId="2" fillId="0" borderId="0" xfId="0" applyFont="1"/>
    <xf numFmtId="0" fontId="3" fillId="0" borderId="0" xfId="0" applyFont="1"/>
    <xf numFmtId="0" fontId="1" fillId="0" borderId="2" xfId="0" applyFont="1" applyBorder="1" applyAlignment="1">
      <alignment horizontal="center" vertical="top"/>
    </xf>
    <xf numFmtId="0" fontId="1" fillId="0" borderId="1" xfId="0" applyFont="1" applyBorder="1" applyAlignment="1">
      <alignment horizontal="center" vertical="top"/>
    </xf>
    <xf numFmtId="0" fontId="4" fillId="0" borderId="0" xfId="0" applyFont="1" applyAlignment="1">
      <alignment horizontal="left"/>
    </xf>
    <xf numFmtId="0" fontId="1" fillId="0" borderId="2"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19C28-236B-EC48-8E01-6B999D19A780}">
  <dimension ref="A1:P2"/>
  <sheetViews>
    <sheetView workbookViewId="0">
      <pane xSplit="5" ySplit="1" topLeftCell="F2" activePane="bottomRight" state="frozen"/>
      <selection pane="bottomRight" activeCell="D3" sqref="D3"/>
      <selection pane="bottomLeft" activeCell="A6" sqref="A6"/>
      <selection pane="topRight" activeCell="F1" sqref="F1"/>
    </sheetView>
  </sheetViews>
  <sheetFormatPr defaultColWidth="11" defaultRowHeight="15.95"/>
  <cols>
    <col min="2" max="3" width="30.125" customWidth="1"/>
    <col min="4" max="4" width="41.625" customWidth="1"/>
    <col min="5" max="5" width="49" customWidth="1"/>
  </cols>
  <sheetData>
    <row r="1" spans="1:16" s="7" customFormat="1">
      <c r="A1" s="7" t="s">
        <v>0</v>
      </c>
      <c r="B1" s="7" t="s">
        <v>1</v>
      </c>
      <c r="C1" s="7" t="s">
        <v>2</v>
      </c>
      <c r="D1" s="7" t="s">
        <v>3</v>
      </c>
      <c r="E1" s="7" t="s">
        <v>4</v>
      </c>
      <c r="F1" s="7" t="s">
        <v>5</v>
      </c>
      <c r="G1" s="7" t="s">
        <v>6</v>
      </c>
      <c r="H1" s="7" t="s">
        <v>7</v>
      </c>
      <c r="I1" s="7" t="s">
        <v>8</v>
      </c>
      <c r="J1" s="8" t="s">
        <v>9</v>
      </c>
      <c r="K1" s="8" t="s">
        <v>10</v>
      </c>
      <c r="L1" s="8" t="s">
        <v>11</v>
      </c>
      <c r="M1" s="8" t="s">
        <v>12</v>
      </c>
      <c r="N1" s="8" t="s">
        <v>13</v>
      </c>
      <c r="O1" s="8" t="s">
        <v>14</v>
      </c>
      <c r="P1" s="8" t="s">
        <v>15</v>
      </c>
    </row>
    <row r="2" spans="1:16">
      <c r="A2" t="s">
        <v>16</v>
      </c>
      <c r="B2" t="s">
        <v>17</v>
      </c>
      <c r="C2" t="s">
        <v>18</v>
      </c>
      <c r="D2" t="s">
        <v>19</v>
      </c>
      <c r="E2" t="s">
        <v>20</v>
      </c>
      <c r="F2" t="str">
        <f t="shared" ref="F2" si="0">VLOOKUP(B2,Documents,2,0)</f>
        <v>/Users/christianschwehm/Library/CloudStorage/OneDrive-Calcolution/SCF 0324/Python/ACATIS/Input/NASDAQ_MSFT_2023.pdf</v>
      </c>
      <c r="G2" t="str">
        <f t="shared" ref="G2" si="1">VLOOKUP($E2,Parameter,2,0)</f>
        <v>gpt-4o</v>
      </c>
      <c r="H2" t="str">
        <f t="shared" ref="H2" si="2">VLOOKUP(C2,Context,2,0)</f>
        <v>Du bist CEO eines Asset Managers und möchtest den Anlageprozess unterstützen, indem die Portfoliomanager die Analyse beschleunigen. Ausserdem möchtest du andere Bereiche wie Vertrieb oder das Backoffice bei der Umsetzung von wiederkehrenden Aufgaben entlasten</v>
      </c>
      <c r="I2" t="e">
        <f t="shared" ref="I2" si="3">VLOOKUP(D2,Prompts,2,0)</f>
        <v>#N/A</v>
      </c>
      <c r="J2">
        <f t="shared" ref="J2" si="4">VLOOKUP($E2,Parameter,3,0)</f>
        <v>4000</v>
      </c>
      <c r="K2">
        <f t="shared" ref="K2" si="5">VLOOKUP($E2,Parameter,4,0)</f>
        <v>0.25</v>
      </c>
      <c r="L2">
        <f t="shared" ref="L2" si="6">VLOOKUP($E2,Parameter,5,0)</f>
        <v>0.85</v>
      </c>
      <c r="M2">
        <f t="shared" ref="M2" si="7">VLOOKUP($E2,Parameter,6,0)</f>
        <v>1</v>
      </c>
      <c r="N2" t="b">
        <f t="shared" ref="N2" si="8">VLOOKUP($E2,Parameter,7,0)</f>
        <v>0</v>
      </c>
      <c r="O2">
        <f t="shared" ref="O2" si="9">VLOOKUP($E2,Parameter,8,0)</f>
        <v>0.25</v>
      </c>
      <c r="P2">
        <f t="shared" ref="P2" si="10">VLOOKUP($E2,Parameter,9,0)</f>
        <v>0.25</v>
      </c>
    </row>
  </sheetData>
  <phoneticPr fontId="5" type="noConversion"/>
  <pageMargins left="0.7" right="0.7" top="0.78740157499999996" bottom="0.78740157499999996"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E93D563E-432F-B344-82A2-E17D78BC5D0E}">
          <x14:formula1>
            <xm:f>Context!$B$2:$B$211</xm:f>
          </x14:formula1>
          <xm:sqref>C2</xm:sqref>
        </x14:dataValidation>
        <x14:dataValidation type="list" allowBlank="1" showInputMessage="1" showErrorMessage="1" xr:uid="{CA2A01E6-9B9D-7D46-AE21-049AD654C16E}">
          <x14:formula1>
            <xm:f>Prompts!$B$2:$B$377</xm:f>
          </x14:formula1>
          <xm:sqref>D2</xm:sqref>
        </x14:dataValidation>
        <x14:dataValidation type="list" allowBlank="1" showInputMessage="1" showErrorMessage="1" xr:uid="{4167C1CE-D8D8-0045-8B72-F5B65DE623B8}">
          <x14:formula1>
            <xm:f>Parameter!$B$2:$B$144</xm:f>
          </x14:formula1>
          <xm:sqref>E2</xm:sqref>
        </x14:dataValidation>
        <x14:dataValidation type="list" allowBlank="1" showInputMessage="1" showErrorMessage="1" xr:uid="{5E839171-85E1-7746-A4F3-405767A87B98}">
          <x14:formula1>
            <xm:f>Documents!$B$2:$B$499</xm:f>
          </x14:formula1>
          <xm:sqref>B2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B0135-66C4-3544-BCDF-AF58ABDDD6C2}">
  <dimension ref="A1:B2"/>
  <sheetViews>
    <sheetView workbookViewId="0">
      <selection activeCell="A2" sqref="A2:B2"/>
    </sheetView>
  </sheetViews>
  <sheetFormatPr defaultColWidth="11" defaultRowHeight="15.95"/>
  <sheetData>
    <row r="1" spans="1:2">
      <c r="A1" t="s">
        <v>21</v>
      </c>
      <c r="B1" t="s">
        <v>22</v>
      </c>
    </row>
    <row r="2" spans="1:2">
      <c r="A2" t="s">
        <v>23</v>
      </c>
      <c r="B2" t="s">
        <v>24</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7ABA0-9D59-8849-8C0A-3D6F4C8BCB3F}">
  <dimension ref="A1:C27"/>
  <sheetViews>
    <sheetView tabSelected="1" workbookViewId="0">
      <selection activeCell="A6" sqref="A6:C28"/>
    </sheetView>
  </sheetViews>
  <sheetFormatPr defaultColWidth="11" defaultRowHeight="15.95"/>
  <cols>
    <col min="2" max="2" width="19" customWidth="1"/>
    <col min="3" max="3" width="58" customWidth="1"/>
  </cols>
  <sheetData>
    <row r="1" spans="1:3" s="1" customFormat="1">
      <c r="A1" s="1" t="s">
        <v>0</v>
      </c>
      <c r="B1" s="1" t="s">
        <v>3</v>
      </c>
      <c r="C1" s="1" t="s">
        <v>8</v>
      </c>
    </row>
    <row r="2" spans="1:3">
      <c r="A2" t="s">
        <v>25</v>
      </c>
      <c r="B2" t="s">
        <v>26</v>
      </c>
      <c r="C2" t="s">
        <v>27</v>
      </c>
    </row>
    <row r="3" spans="1:3">
      <c r="A3" t="s">
        <v>25</v>
      </c>
      <c r="B3" t="s">
        <v>28</v>
      </c>
      <c r="C3" t="s">
        <v>29</v>
      </c>
    </row>
    <row r="4" spans="1:3">
      <c r="A4" t="s">
        <v>25</v>
      </c>
      <c r="B4" t="s">
        <v>30</v>
      </c>
      <c r="C4" t="s">
        <v>27</v>
      </c>
    </row>
    <row r="5" spans="1:3">
      <c r="A5" t="s">
        <v>25</v>
      </c>
      <c r="B5" t="s">
        <v>31</v>
      </c>
      <c r="C5" t="s">
        <v>27</v>
      </c>
    </row>
    <row r="6" spans="1:3">
      <c r="C6" s="3"/>
    </row>
    <row r="7" spans="1:3">
      <c r="C7" s="3"/>
    </row>
    <row r="8" spans="1:3">
      <c r="C8" s="3"/>
    </row>
    <row r="9" spans="1:3">
      <c r="C9" s="3"/>
    </row>
    <row r="10" spans="1:3">
      <c r="C10" s="3"/>
    </row>
    <row r="11" spans="1:3">
      <c r="C11" s="3"/>
    </row>
    <row r="12" spans="1:3">
      <c r="C12" s="3"/>
    </row>
    <row r="13" spans="1:3">
      <c r="C13" s="3"/>
    </row>
    <row r="14" spans="1:3">
      <c r="C14" s="3"/>
    </row>
    <row r="15" spans="1:3">
      <c r="C15" s="3"/>
    </row>
    <row r="16" spans="1:3">
      <c r="C16" s="3"/>
    </row>
    <row r="17" spans="3:3">
      <c r="C17" s="3"/>
    </row>
    <row r="18" spans="3:3">
      <c r="C18" s="3"/>
    </row>
    <row r="19" spans="3:3">
      <c r="C19" s="3"/>
    </row>
    <row r="20" spans="3:3">
      <c r="C20" s="3"/>
    </row>
    <row r="21" spans="3:3">
      <c r="C21" s="3"/>
    </row>
    <row r="22" spans="3:3">
      <c r="C22" s="3"/>
    </row>
    <row r="23" spans="3:3">
      <c r="C23" s="3"/>
    </row>
    <row r="24" spans="3:3">
      <c r="C24" s="3"/>
    </row>
    <row r="25" spans="3:3">
      <c r="C25" s="3"/>
    </row>
    <row r="26" spans="3:3">
      <c r="C26" s="3"/>
    </row>
    <row r="27" spans="3:3" ht="20.100000000000001">
      <c r="C27" s="4"/>
    </row>
  </sheetData>
  <pageMargins left="0.7" right="0.7" top="0.78740157499999996" bottom="0.78740157499999996"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00938-82D8-5345-A64E-F467D6332F82}">
  <dimension ref="A1:C6"/>
  <sheetViews>
    <sheetView workbookViewId="0">
      <selection activeCell="B2" sqref="B2"/>
    </sheetView>
  </sheetViews>
  <sheetFormatPr defaultColWidth="11" defaultRowHeight="15.95"/>
  <cols>
    <col min="2" max="2" width="14.5" customWidth="1"/>
  </cols>
  <sheetData>
    <row r="1" spans="1:3">
      <c r="A1" t="s">
        <v>0</v>
      </c>
      <c r="B1" t="s">
        <v>2</v>
      </c>
      <c r="C1" t="s">
        <v>7</v>
      </c>
    </row>
    <row r="2" spans="1:3">
      <c r="A2" t="s">
        <v>25</v>
      </c>
      <c r="B2" t="s">
        <v>18</v>
      </c>
      <c r="C2" t="s">
        <v>32</v>
      </c>
    </row>
    <row r="3" spans="1:3">
      <c r="A3" t="s">
        <v>25</v>
      </c>
      <c r="B3" t="s">
        <v>33</v>
      </c>
      <c r="C3" t="s">
        <v>34</v>
      </c>
    </row>
    <row r="4" spans="1:3">
      <c r="A4" t="s">
        <v>25</v>
      </c>
      <c r="B4" t="s">
        <v>35</v>
      </c>
      <c r="C4" t="s">
        <v>36</v>
      </c>
    </row>
    <row r="5" spans="1:3">
      <c r="A5" t="s">
        <v>25</v>
      </c>
      <c r="B5" t="s">
        <v>37</v>
      </c>
      <c r="C5" t="s">
        <v>38</v>
      </c>
    </row>
    <row r="6" spans="1:3">
      <c r="A6" t="s">
        <v>25</v>
      </c>
      <c r="B6" t="s">
        <v>39</v>
      </c>
      <c r="C6" t="s">
        <v>40</v>
      </c>
    </row>
  </sheetData>
  <pageMargins left="0.7" right="0.7" top="0.78740157499999996" bottom="0.78740157499999996"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436AC-922B-CB49-A6FA-7C1FBBD700C5}">
  <dimension ref="A1:K11"/>
  <sheetViews>
    <sheetView workbookViewId="0">
      <selection activeCell="B2" sqref="B2"/>
    </sheetView>
  </sheetViews>
  <sheetFormatPr defaultColWidth="11" defaultRowHeight="15.95"/>
  <cols>
    <col min="2" max="2" width="37.125" customWidth="1"/>
    <col min="4" max="11" width="9.125" customWidth="1"/>
  </cols>
  <sheetData>
    <row r="1" spans="1:11">
      <c r="A1" t="s">
        <v>0</v>
      </c>
      <c r="B1" t="s">
        <v>4</v>
      </c>
      <c r="C1" s="1" t="s">
        <v>6</v>
      </c>
      <c r="D1" s="2" t="s">
        <v>9</v>
      </c>
      <c r="E1" s="2" t="s">
        <v>10</v>
      </c>
      <c r="F1" s="2" t="s">
        <v>11</v>
      </c>
      <c r="G1" s="2" t="s">
        <v>12</v>
      </c>
      <c r="H1" s="2" t="s">
        <v>13</v>
      </c>
      <c r="I1" s="2" t="s">
        <v>14</v>
      </c>
      <c r="J1" s="2" t="s">
        <v>15</v>
      </c>
      <c r="K1" s="2" t="s">
        <v>41</v>
      </c>
    </row>
    <row r="2" spans="1:11">
      <c r="A2" t="s">
        <v>25</v>
      </c>
      <c r="B2" t="s">
        <v>20</v>
      </c>
      <c r="C2" t="s">
        <v>42</v>
      </c>
      <c r="D2">
        <v>4000</v>
      </c>
      <c r="E2">
        <v>0.25</v>
      </c>
      <c r="F2">
        <v>0.85</v>
      </c>
      <c r="G2">
        <v>1</v>
      </c>
      <c r="H2" t="b">
        <v>0</v>
      </c>
      <c r="I2">
        <v>0.25</v>
      </c>
      <c r="J2">
        <v>0.25</v>
      </c>
      <c r="K2" t="s">
        <v>16</v>
      </c>
    </row>
    <row r="3" spans="1:11">
      <c r="A3" t="s">
        <v>25</v>
      </c>
      <c r="B3" t="s">
        <v>43</v>
      </c>
      <c r="C3" t="s">
        <v>42</v>
      </c>
      <c r="D3">
        <v>4000</v>
      </c>
      <c r="E3">
        <v>1</v>
      </c>
      <c r="F3">
        <v>0.85</v>
      </c>
      <c r="G3">
        <v>1</v>
      </c>
      <c r="H3" t="b">
        <v>0</v>
      </c>
      <c r="I3">
        <v>0.25</v>
      </c>
      <c r="J3">
        <v>0.25</v>
      </c>
      <c r="K3" t="s">
        <v>16</v>
      </c>
    </row>
    <row r="4" spans="1:11">
      <c r="A4" t="s">
        <v>25</v>
      </c>
      <c r="B4" t="s">
        <v>44</v>
      </c>
      <c r="C4" t="s">
        <v>42</v>
      </c>
      <c r="D4">
        <v>4000</v>
      </c>
      <c r="E4">
        <v>0.25</v>
      </c>
      <c r="F4">
        <v>0</v>
      </c>
      <c r="G4">
        <v>1</v>
      </c>
      <c r="H4" t="b">
        <v>0</v>
      </c>
      <c r="I4">
        <v>0.25</v>
      </c>
      <c r="J4">
        <v>0.25</v>
      </c>
      <c r="K4" t="s">
        <v>16</v>
      </c>
    </row>
    <row r="5" spans="1:11">
      <c r="A5" t="s">
        <v>25</v>
      </c>
      <c r="B5" t="s">
        <v>45</v>
      </c>
      <c r="C5" t="s">
        <v>42</v>
      </c>
      <c r="D5">
        <v>4000</v>
      </c>
      <c r="E5">
        <v>0.25</v>
      </c>
      <c r="F5">
        <v>1</v>
      </c>
      <c r="G5">
        <v>1</v>
      </c>
      <c r="H5" t="b">
        <v>0</v>
      </c>
      <c r="I5">
        <v>0.25</v>
      </c>
      <c r="J5">
        <v>0.25</v>
      </c>
      <c r="K5" t="s">
        <v>16</v>
      </c>
    </row>
    <row r="6" spans="1:11">
      <c r="A6" t="s">
        <v>25</v>
      </c>
      <c r="B6" t="s">
        <v>46</v>
      </c>
      <c r="C6" t="s">
        <v>42</v>
      </c>
      <c r="D6">
        <v>4000</v>
      </c>
      <c r="E6">
        <v>0</v>
      </c>
      <c r="F6">
        <v>0.85</v>
      </c>
      <c r="G6">
        <v>1</v>
      </c>
      <c r="H6" t="b">
        <v>0</v>
      </c>
      <c r="I6">
        <v>0.25</v>
      </c>
      <c r="J6">
        <v>0.25</v>
      </c>
      <c r="K6" t="s">
        <v>16</v>
      </c>
    </row>
    <row r="7" spans="1:11">
      <c r="A7" t="s">
        <v>25</v>
      </c>
      <c r="B7" t="s">
        <v>47</v>
      </c>
      <c r="C7" t="s">
        <v>48</v>
      </c>
      <c r="D7">
        <v>4000</v>
      </c>
      <c r="E7">
        <v>0.25</v>
      </c>
      <c r="F7">
        <v>0.85</v>
      </c>
      <c r="G7">
        <v>1</v>
      </c>
      <c r="H7" t="b">
        <v>0</v>
      </c>
      <c r="I7">
        <v>0.25</v>
      </c>
      <c r="J7">
        <v>0.25</v>
      </c>
      <c r="K7" t="s">
        <v>16</v>
      </c>
    </row>
    <row r="8" spans="1:11">
      <c r="A8" t="s">
        <v>25</v>
      </c>
      <c r="B8" t="s">
        <v>49</v>
      </c>
      <c r="C8" t="s">
        <v>48</v>
      </c>
      <c r="D8">
        <v>4000</v>
      </c>
      <c r="E8">
        <v>1</v>
      </c>
      <c r="F8">
        <v>0.85</v>
      </c>
      <c r="G8">
        <v>1</v>
      </c>
      <c r="H8" t="b">
        <v>0</v>
      </c>
      <c r="I8">
        <v>0.25</v>
      </c>
      <c r="J8">
        <v>0.25</v>
      </c>
      <c r="K8" t="s">
        <v>16</v>
      </c>
    </row>
    <row r="9" spans="1:11">
      <c r="A9" t="s">
        <v>25</v>
      </c>
      <c r="B9" t="s">
        <v>50</v>
      </c>
      <c r="C9" t="s">
        <v>48</v>
      </c>
      <c r="D9">
        <v>4000</v>
      </c>
      <c r="E9">
        <v>0.25</v>
      </c>
      <c r="F9">
        <v>0</v>
      </c>
      <c r="G9">
        <v>1</v>
      </c>
      <c r="H9" t="b">
        <v>0</v>
      </c>
      <c r="I9">
        <v>0.25</v>
      </c>
      <c r="J9">
        <v>0.25</v>
      </c>
      <c r="K9" t="s">
        <v>16</v>
      </c>
    </row>
    <row r="10" spans="1:11">
      <c r="A10" t="s">
        <v>25</v>
      </c>
      <c r="B10" t="s">
        <v>51</v>
      </c>
      <c r="C10" t="s">
        <v>48</v>
      </c>
      <c r="D10">
        <v>4000</v>
      </c>
      <c r="E10">
        <v>0.25</v>
      </c>
      <c r="F10">
        <v>1</v>
      </c>
      <c r="G10">
        <v>1</v>
      </c>
      <c r="H10" t="b">
        <v>0</v>
      </c>
      <c r="I10">
        <v>0.25</v>
      </c>
      <c r="J10">
        <v>0.25</v>
      </c>
      <c r="K10" t="s">
        <v>16</v>
      </c>
    </row>
    <row r="11" spans="1:11">
      <c r="A11" t="s">
        <v>25</v>
      </c>
      <c r="B11" t="s">
        <v>52</v>
      </c>
      <c r="C11" t="s">
        <v>48</v>
      </c>
      <c r="D11">
        <v>4000</v>
      </c>
      <c r="E11">
        <v>0</v>
      </c>
      <c r="F11">
        <v>0.85</v>
      </c>
      <c r="G11">
        <v>1</v>
      </c>
      <c r="H11" t="b">
        <v>0</v>
      </c>
      <c r="I11">
        <v>0.25</v>
      </c>
      <c r="J11">
        <v>0.25</v>
      </c>
      <c r="K11" t="s">
        <v>16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FCB02-EBE4-8940-9508-9232039D91B8}">
  <dimension ref="A1:J114"/>
  <sheetViews>
    <sheetView workbookViewId="0">
      <selection activeCell="B72" sqref="B72"/>
    </sheetView>
  </sheetViews>
  <sheetFormatPr defaultColWidth="11" defaultRowHeight="15.95"/>
  <sheetData>
    <row r="1" spans="1:10">
      <c r="A1" t="s">
        <v>0</v>
      </c>
      <c r="B1" t="s">
        <v>1</v>
      </c>
      <c r="C1" t="s">
        <v>5</v>
      </c>
      <c r="I1" s="6"/>
      <c r="J1" s="5"/>
    </row>
    <row r="2" spans="1:10">
      <c r="A2" t="s">
        <v>53</v>
      </c>
      <c r="B2" t="s">
        <v>54</v>
      </c>
      <c r="C2" t="s">
        <v>55</v>
      </c>
    </row>
    <row r="3" spans="1:10">
      <c r="A3" t="s">
        <v>53</v>
      </c>
      <c r="B3" t="s">
        <v>56</v>
      </c>
      <c r="C3" t="s">
        <v>57</v>
      </c>
    </row>
    <row r="4" spans="1:10">
      <c r="A4" t="s">
        <v>53</v>
      </c>
      <c r="B4" t="s">
        <v>58</v>
      </c>
      <c r="C4" t="s">
        <v>59</v>
      </c>
    </row>
    <row r="5" spans="1:10">
      <c r="A5" t="s">
        <v>53</v>
      </c>
      <c r="B5" t="s">
        <v>60</v>
      </c>
      <c r="C5" t="s">
        <v>61</v>
      </c>
    </row>
    <row r="6" spans="1:10">
      <c r="A6" t="s">
        <v>53</v>
      </c>
      <c r="B6" t="s">
        <v>62</v>
      </c>
      <c r="C6" t="s">
        <v>63</v>
      </c>
    </row>
    <row r="7" spans="1:10">
      <c r="A7" t="s">
        <v>53</v>
      </c>
      <c r="B7" t="s">
        <v>64</v>
      </c>
      <c r="C7" t="s">
        <v>65</v>
      </c>
    </row>
    <row r="8" spans="1:10">
      <c r="A8" t="s">
        <v>53</v>
      </c>
      <c r="B8" t="s">
        <v>66</v>
      </c>
      <c r="C8" t="s">
        <v>67</v>
      </c>
    </row>
    <row r="9" spans="1:10">
      <c r="A9" t="s">
        <v>53</v>
      </c>
      <c r="B9" t="s">
        <v>68</v>
      </c>
      <c r="C9" t="s">
        <v>69</v>
      </c>
    </row>
    <row r="10" spans="1:10">
      <c r="A10" t="s">
        <v>53</v>
      </c>
      <c r="B10" t="s">
        <v>70</v>
      </c>
      <c r="C10" t="s">
        <v>71</v>
      </c>
    </row>
    <row r="11" spans="1:10">
      <c r="A11" t="s">
        <v>53</v>
      </c>
      <c r="B11" t="s">
        <v>72</v>
      </c>
      <c r="C11" t="s">
        <v>73</v>
      </c>
    </row>
    <row r="12" spans="1:10">
      <c r="A12" t="s">
        <v>53</v>
      </c>
      <c r="B12" t="s">
        <v>74</v>
      </c>
      <c r="C12" t="s">
        <v>75</v>
      </c>
    </row>
    <row r="13" spans="1:10">
      <c r="A13" t="s">
        <v>53</v>
      </c>
      <c r="B13" t="s">
        <v>76</v>
      </c>
      <c r="C13" t="s">
        <v>77</v>
      </c>
    </row>
    <row r="14" spans="1:10">
      <c r="A14" t="s">
        <v>53</v>
      </c>
      <c r="B14" t="s">
        <v>78</v>
      </c>
      <c r="C14" t="s">
        <v>79</v>
      </c>
    </row>
    <row r="15" spans="1:10">
      <c r="A15" t="s">
        <v>53</v>
      </c>
      <c r="B15" t="s">
        <v>80</v>
      </c>
      <c r="C15" t="s">
        <v>81</v>
      </c>
    </row>
    <row r="16" spans="1:10">
      <c r="A16" t="s">
        <v>53</v>
      </c>
      <c r="B16" t="s">
        <v>82</v>
      </c>
      <c r="C16" t="s">
        <v>83</v>
      </c>
    </row>
    <row r="17" spans="1:3">
      <c r="A17" t="s">
        <v>53</v>
      </c>
      <c r="B17" t="s">
        <v>84</v>
      </c>
      <c r="C17" t="s">
        <v>85</v>
      </c>
    </row>
    <row r="18" spans="1:3">
      <c r="A18" t="s">
        <v>53</v>
      </c>
      <c r="B18" t="s">
        <v>86</v>
      </c>
      <c r="C18" t="s">
        <v>87</v>
      </c>
    </row>
    <row r="19" spans="1:3">
      <c r="A19" t="s">
        <v>53</v>
      </c>
      <c r="B19" t="s">
        <v>88</v>
      </c>
      <c r="C19" t="s">
        <v>89</v>
      </c>
    </row>
    <row r="20" spans="1:3">
      <c r="A20" t="s">
        <v>53</v>
      </c>
      <c r="B20" t="s">
        <v>90</v>
      </c>
      <c r="C20" t="s">
        <v>91</v>
      </c>
    </row>
    <row r="21" spans="1:3">
      <c r="A21" t="s">
        <v>53</v>
      </c>
      <c r="B21" t="s">
        <v>92</v>
      </c>
      <c r="C21" t="s">
        <v>93</v>
      </c>
    </row>
    <row r="22" spans="1:3">
      <c r="A22" t="s">
        <v>53</v>
      </c>
      <c r="B22" t="s">
        <v>94</v>
      </c>
      <c r="C22" t="s">
        <v>95</v>
      </c>
    </row>
    <row r="23" spans="1:3">
      <c r="A23" t="s">
        <v>53</v>
      </c>
      <c r="B23" t="s">
        <v>96</v>
      </c>
      <c r="C23" t="s">
        <v>97</v>
      </c>
    </row>
    <row r="24" spans="1:3">
      <c r="A24" t="s">
        <v>53</v>
      </c>
      <c r="B24" t="s">
        <v>98</v>
      </c>
      <c r="C24" t="s">
        <v>99</v>
      </c>
    </row>
    <row r="25" spans="1:3">
      <c r="A25" t="s">
        <v>53</v>
      </c>
      <c r="B25" t="s">
        <v>100</v>
      </c>
      <c r="C25" t="s">
        <v>101</v>
      </c>
    </row>
    <row r="26" spans="1:3">
      <c r="A26" t="s">
        <v>53</v>
      </c>
      <c r="B26" t="s">
        <v>102</v>
      </c>
      <c r="C26" t="s">
        <v>103</v>
      </c>
    </row>
    <row r="27" spans="1:3">
      <c r="A27" t="s">
        <v>53</v>
      </c>
      <c r="B27" t="s">
        <v>104</v>
      </c>
      <c r="C27" t="s">
        <v>105</v>
      </c>
    </row>
    <row r="28" spans="1:3">
      <c r="A28" t="s">
        <v>53</v>
      </c>
      <c r="B28" t="s">
        <v>106</v>
      </c>
      <c r="C28" t="s">
        <v>107</v>
      </c>
    </row>
    <row r="29" spans="1:3">
      <c r="A29" t="s">
        <v>53</v>
      </c>
      <c r="B29" t="s">
        <v>108</v>
      </c>
      <c r="C29" t="s">
        <v>109</v>
      </c>
    </row>
    <row r="30" spans="1:3">
      <c r="A30" t="s">
        <v>53</v>
      </c>
      <c r="B30" t="s">
        <v>110</v>
      </c>
      <c r="C30" t="s">
        <v>111</v>
      </c>
    </row>
    <row r="31" spans="1:3">
      <c r="A31" t="s">
        <v>53</v>
      </c>
      <c r="B31" t="s">
        <v>112</v>
      </c>
      <c r="C31" t="s">
        <v>113</v>
      </c>
    </row>
    <row r="32" spans="1:3">
      <c r="A32" t="s">
        <v>53</v>
      </c>
      <c r="B32" t="s">
        <v>114</v>
      </c>
      <c r="C32" t="s">
        <v>115</v>
      </c>
    </row>
    <row r="33" spans="1:3">
      <c r="A33" t="s">
        <v>53</v>
      </c>
      <c r="B33" t="s">
        <v>116</v>
      </c>
      <c r="C33" t="s">
        <v>117</v>
      </c>
    </row>
    <row r="34" spans="1:3">
      <c r="A34" t="s">
        <v>53</v>
      </c>
      <c r="B34" t="s">
        <v>118</v>
      </c>
      <c r="C34" t="s">
        <v>119</v>
      </c>
    </row>
    <row r="35" spans="1:3">
      <c r="A35" t="s">
        <v>53</v>
      </c>
      <c r="B35" t="s">
        <v>120</v>
      </c>
      <c r="C35" t="s">
        <v>121</v>
      </c>
    </row>
    <row r="36" spans="1:3">
      <c r="A36" t="s">
        <v>53</v>
      </c>
      <c r="B36" t="s">
        <v>122</v>
      </c>
      <c r="C36" t="s">
        <v>123</v>
      </c>
    </row>
    <row r="37" spans="1:3">
      <c r="A37" t="s">
        <v>53</v>
      </c>
      <c r="B37" t="s">
        <v>124</v>
      </c>
      <c r="C37" t="s">
        <v>125</v>
      </c>
    </row>
    <row r="38" spans="1:3">
      <c r="A38" t="s">
        <v>53</v>
      </c>
      <c r="B38" t="s">
        <v>126</v>
      </c>
      <c r="C38" t="s">
        <v>127</v>
      </c>
    </row>
    <row r="39" spans="1:3">
      <c r="A39" t="s">
        <v>53</v>
      </c>
      <c r="B39" t="s">
        <v>128</v>
      </c>
      <c r="C39" t="s">
        <v>129</v>
      </c>
    </row>
    <row r="40" spans="1:3">
      <c r="A40" t="s">
        <v>53</v>
      </c>
      <c r="B40" t="s">
        <v>130</v>
      </c>
      <c r="C40" t="s">
        <v>131</v>
      </c>
    </row>
    <row r="41" spans="1:3">
      <c r="A41" t="s">
        <v>53</v>
      </c>
      <c r="B41" t="s">
        <v>132</v>
      </c>
      <c r="C41" t="s">
        <v>133</v>
      </c>
    </row>
    <row r="42" spans="1:3">
      <c r="A42" t="s">
        <v>53</v>
      </c>
      <c r="B42" t="s">
        <v>134</v>
      </c>
      <c r="C42" t="s">
        <v>135</v>
      </c>
    </row>
    <row r="43" spans="1:3">
      <c r="A43" t="s">
        <v>53</v>
      </c>
      <c r="B43" t="s">
        <v>136</v>
      </c>
      <c r="C43" t="s">
        <v>137</v>
      </c>
    </row>
    <row r="44" spans="1:3">
      <c r="A44" t="s">
        <v>53</v>
      </c>
      <c r="B44" t="s">
        <v>138</v>
      </c>
      <c r="C44" t="s">
        <v>139</v>
      </c>
    </row>
    <row r="45" spans="1:3">
      <c r="A45" t="s">
        <v>53</v>
      </c>
      <c r="B45" t="s">
        <v>140</v>
      </c>
      <c r="C45" t="s">
        <v>141</v>
      </c>
    </row>
    <row r="46" spans="1:3">
      <c r="A46" t="s">
        <v>53</v>
      </c>
      <c r="B46" t="s">
        <v>142</v>
      </c>
      <c r="C46" t="s">
        <v>143</v>
      </c>
    </row>
    <row r="47" spans="1:3">
      <c r="A47" t="s">
        <v>53</v>
      </c>
      <c r="B47" t="s">
        <v>144</v>
      </c>
      <c r="C47" t="s">
        <v>145</v>
      </c>
    </row>
    <row r="48" spans="1:3">
      <c r="A48" t="s">
        <v>53</v>
      </c>
      <c r="B48" t="s">
        <v>146</v>
      </c>
      <c r="C48" t="s">
        <v>147</v>
      </c>
    </row>
    <row r="49" spans="1:3">
      <c r="A49" t="s">
        <v>53</v>
      </c>
      <c r="B49" t="s">
        <v>148</v>
      </c>
      <c r="C49" t="s">
        <v>149</v>
      </c>
    </row>
    <row r="50" spans="1:3">
      <c r="A50" t="s">
        <v>53</v>
      </c>
      <c r="B50" t="s">
        <v>150</v>
      </c>
      <c r="C50" t="s">
        <v>151</v>
      </c>
    </row>
    <row r="51" spans="1:3">
      <c r="A51" t="s">
        <v>53</v>
      </c>
      <c r="B51" t="s">
        <v>152</v>
      </c>
      <c r="C51" t="s">
        <v>153</v>
      </c>
    </row>
    <row r="52" spans="1:3">
      <c r="A52" t="s">
        <v>53</v>
      </c>
      <c r="B52" t="s">
        <v>154</v>
      </c>
      <c r="C52" t="s">
        <v>155</v>
      </c>
    </row>
    <row r="53" spans="1:3">
      <c r="A53" t="s">
        <v>53</v>
      </c>
      <c r="B53" t="s">
        <v>156</v>
      </c>
      <c r="C53" t="s">
        <v>157</v>
      </c>
    </row>
    <row r="54" spans="1:3">
      <c r="A54" t="s">
        <v>53</v>
      </c>
      <c r="B54" t="s">
        <v>158</v>
      </c>
      <c r="C54" t="s">
        <v>159</v>
      </c>
    </row>
    <row r="55" spans="1:3">
      <c r="A55" t="s">
        <v>53</v>
      </c>
      <c r="B55" t="s">
        <v>160</v>
      </c>
      <c r="C55" t="s">
        <v>161</v>
      </c>
    </row>
    <row r="56" spans="1:3">
      <c r="A56" t="s">
        <v>53</v>
      </c>
      <c r="B56" t="s">
        <v>162</v>
      </c>
      <c r="C56" t="s">
        <v>163</v>
      </c>
    </row>
    <row r="57" spans="1:3">
      <c r="A57" t="s">
        <v>53</v>
      </c>
      <c r="B57" t="s">
        <v>164</v>
      </c>
      <c r="C57" t="s">
        <v>165</v>
      </c>
    </row>
    <row r="58" spans="1:3">
      <c r="A58" t="s">
        <v>53</v>
      </c>
      <c r="B58" t="s">
        <v>166</v>
      </c>
      <c r="C58" t="s">
        <v>167</v>
      </c>
    </row>
    <row r="59" spans="1:3">
      <c r="A59" t="s">
        <v>53</v>
      </c>
      <c r="B59" t="s">
        <v>168</v>
      </c>
      <c r="C59" t="s">
        <v>169</v>
      </c>
    </row>
    <row r="60" spans="1:3">
      <c r="A60" t="s">
        <v>53</v>
      </c>
      <c r="B60" t="s">
        <v>170</v>
      </c>
      <c r="C60" t="s">
        <v>171</v>
      </c>
    </row>
    <row r="61" spans="1:3">
      <c r="A61" t="s">
        <v>53</v>
      </c>
      <c r="B61" t="s">
        <v>172</v>
      </c>
      <c r="C61" t="s">
        <v>173</v>
      </c>
    </row>
    <row r="62" spans="1:3">
      <c r="A62" t="s">
        <v>53</v>
      </c>
      <c r="B62" t="s">
        <v>174</v>
      </c>
      <c r="C62" t="s">
        <v>175</v>
      </c>
    </row>
    <row r="63" spans="1:3">
      <c r="A63" t="s">
        <v>53</v>
      </c>
      <c r="B63" t="s">
        <v>176</v>
      </c>
      <c r="C63" t="s">
        <v>177</v>
      </c>
    </row>
    <row r="64" spans="1:3">
      <c r="A64" t="s">
        <v>53</v>
      </c>
      <c r="B64" t="s">
        <v>178</v>
      </c>
      <c r="C64" t="s">
        <v>179</v>
      </c>
    </row>
    <row r="65" spans="1:3">
      <c r="A65" t="s">
        <v>53</v>
      </c>
      <c r="B65" t="s">
        <v>180</v>
      </c>
      <c r="C65" t="s">
        <v>181</v>
      </c>
    </row>
    <row r="66" spans="1:3">
      <c r="A66" t="s">
        <v>53</v>
      </c>
      <c r="B66" t="s">
        <v>182</v>
      </c>
      <c r="C66" t="s">
        <v>183</v>
      </c>
    </row>
    <row r="67" spans="1:3">
      <c r="A67" t="s">
        <v>53</v>
      </c>
      <c r="B67" t="s">
        <v>184</v>
      </c>
      <c r="C67" t="s">
        <v>185</v>
      </c>
    </row>
    <row r="68" spans="1:3">
      <c r="A68" t="s">
        <v>53</v>
      </c>
      <c r="B68" t="s">
        <v>186</v>
      </c>
      <c r="C68" t="s">
        <v>187</v>
      </c>
    </row>
    <row r="69" spans="1:3">
      <c r="A69" t="s">
        <v>53</v>
      </c>
      <c r="B69" t="s">
        <v>188</v>
      </c>
      <c r="C69" t="s">
        <v>189</v>
      </c>
    </row>
    <row r="70" spans="1:3">
      <c r="A70" t="s">
        <v>53</v>
      </c>
      <c r="B70" t="s">
        <v>190</v>
      </c>
      <c r="C70" t="s">
        <v>191</v>
      </c>
    </row>
    <row r="71" spans="1:3">
      <c r="A71" t="s">
        <v>53</v>
      </c>
      <c r="B71" t="s">
        <v>192</v>
      </c>
      <c r="C71" t="s">
        <v>193</v>
      </c>
    </row>
    <row r="72" spans="1:3">
      <c r="A72" t="s">
        <v>53</v>
      </c>
      <c r="B72" t="s">
        <v>17</v>
      </c>
      <c r="C72" t="s">
        <v>194</v>
      </c>
    </row>
    <row r="73" spans="1:3">
      <c r="A73" t="s">
        <v>53</v>
      </c>
      <c r="B73" t="s">
        <v>195</v>
      </c>
      <c r="C73" t="s">
        <v>196</v>
      </c>
    </row>
    <row r="74" spans="1:3">
      <c r="A74" t="s">
        <v>53</v>
      </c>
      <c r="B74" t="s">
        <v>197</v>
      </c>
      <c r="C74" t="s">
        <v>198</v>
      </c>
    </row>
    <row r="75" spans="1:3">
      <c r="A75" t="s">
        <v>53</v>
      </c>
      <c r="B75" t="s">
        <v>199</v>
      </c>
      <c r="C75" t="s">
        <v>200</v>
      </c>
    </row>
    <row r="76" spans="1:3">
      <c r="A76" t="s">
        <v>53</v>
      </c>
      <c r="B76" t="s">
        <v>201</v>
      </c>
      <c r="C76" t="s">
        <v>202</v>
      </c>
    </row>
    <row r="77" spans="1:3">
      <c r="A77" t="s">
        <v>53</v>
      </c>
      <c r="B77" t="s">
        <v>203</v>
      </c>
      <c r="C77" t="s">
        <v>204</v>
      </c>
    </row>
    <row r="78" spans="1:3">
      <c r="A78" t="s">
        <v>53</v>
      </c>
      <c r="B78" t="s">
        <v>205</v>
      </c>
      <c r="C78" t="s">
        <v>206</v>
      </c>
    </row>
    <row r="79" spans="1:3">
      <c r="A79" t="s">
        <v>53</v>
      </c>
      <c r="B79" t="s">
        <v>207</v>
      </c>
      <c r="C79" t="s">
        <v>208</v>
      </c>
    </row>
    <row r="80" spans="1:3">
      <c r="A80" t="s">
        <v>53</v>
      </c>
      <c r="B80" t="s">
        <v>209</v>
      </c>
      <c r="C80" t="s">
        <v>210</v>
      </c>
    </row>
    <row r="81" spans="1:3">
      <c r="A81" t="s">
        <v>53</v>
      </c>
      <c r="B81" t="s">
        <v>211</v>
      </c>
      <c r="C81" t="s">
        <v>212</v>
      </c>
    </row>
    <row r="82" spans="1:3">
      <c r="A82" t="s">
        <v>53</v>
      </c>
      <c r="B82" t="s">
        <v>213</v>
      </c>
      <c r="C82" t="s">
        <v>214</v>
      </c>
    </row>
    <row r="83" spans="1:3">
      <c r="A83" t="s">
        <v>53</v>
      </c>
      <c r="B83" t="s">
        <v>215</v>
      </c>
      <c r="C83" t="s">
        <v>216</v>
      </c>
    </row>
    <row r="84" spans="1:3">
      <c r="A84" t="s">
        <v>53</v>
      </c>
      <c r="B84" t="s">
        <v>217</v>
      </c>
      <c r="C84" t="s">
        <v>218</v>
      </c>
    </row>
    <row r="85" spans="1:3">
      <c r="A85" t="s">
        <v>53</v>
      </c>
      <c r="B85" t="s">
        <v>219</v>
      </c>
      <c r="C85" t="s">
        <v>220</v>
      </c>
    </row>
    <row r="86" spans="1:3">
      <c r="A86" t="s">
        <v>53</v>
      </c>
      <c r="B86" t="s">
        <v>221</v>
      </c>
      <c r="C86" t="s">
        <v>222</v>
      </c>
    </row>
    <row r="87" spans="1:3">
      <c r="A87" t="s">
        <v>53</v>
      </c>
      <c r="B87" t="s">
        <v>223</v>
      </c>
      <c r="C87" t="s">
        <v>224</v>
      </c>
    </row>
    <row r="88" spans="1:3">
      <c r="A88" t="s">
        <v>53</v>
      </c>
      <c r="B88" t="s">
        <v>225</v>
      </c>
      <c r="C88" t="s">
        <v>226</v>
      </c>
    </row>
    <row r="89" spans="1:3">
      <c r="A89" t="s">
        <v>53</v>
      </c>
      <c r="B89" t="s">
        <v>227</v>
      </c>
      <c r="C89" t="s">
        <v>228</v>
      </c>
    </row>
    <row r="90" spans="1:3">
      <c r="A90" t="s">
        <v>53</v>
      </c>
      <c r="B90" t="s">
        <v>229</v>
      </c>
      <c r="C90" t="s">
        <v>230</v>
      </c>
    </row>
    <row r="91" spans="1:3">
      <c r="A91" t="s">
        <v>53</v>
      </c>
      <c r="B91" t="s">
        <v>231</v>
      </c>
      <c r="C91" t="s">
        <v>232</v>
      </c>
    </row>
    <row r="92" spans="1:3">
      <c r="A92" t="s">
        <v>53</v>
      </c>
      <c r="B92" t="s">
        <v>233</v>
      </c>
      <c r="C92" t="s">
        <v>234</v>
      </c>
    </row>
    <row r="93" spans="1:3">
      <c r="A93" t="s">
        <v>53</v>
      </c>
      <c r="B93" t="s">
        <v>235</v>
      </c>
      <c r="C93" t="s">
        <v>236</v>
      </c>
    </row>
    <row r="94" spans="1:3">
      <c r="A94" t="s">
        <v>53</v>
      </c>
      <c r="B94" t="s">
        <v>237</v>
      </c>
      <c r="C94" t="s">
        <v>238</v>
      </c>
    </row>
    <row r="95" spans="1:3">
      <c r="A95" t="s">
        <v>53</v>
      </c>
      <c r="B95" t="s">
        <v>239</v>
      </c>
      <c r="C95" t="s">
        <v>240</v>
      </c>
    </row>
    <row r="96" spans="1:3">
      <c r="A96" t="s">
        <v>53</v>
      </c>
      <c r="B96" t="s">
        <v>241</v>
      </c>
      <c r="C96" t="s">
        <v>242</v>
      </c>
    </row>
    <row r="97" spans="1:3">
      <c r="A97" t="s">
        <v>53</v>
      </c>
      <c r="B97" t="s">
        <v>243</v>
      </c>
      <c r="C97" t="s">
        <v>244</v>
      </c>
    </row>
    <row r="98" spans="1:3">
      <c r="A98" t="s">
        <v>53</v>
      </c>
      <c r="B98" t="s">
        <v>245</v>
      </c>
      <c r="C98" t="s">
        <v>246</v>
      </c>
    </row>
    <row r="99" spans="1:3">
      <c r="A99" t="s">
        <v>53</v>
      </c>
      <c r="B99" t="s">
        <v>247</v>
      </c>
      <c r="C99" t="s">
        <v>248</v>
      </c>
    </row>
    <row r="100" spans="1:3">
      <c r="A100" t="s">
        <v>53</v>
      </c>
      <c r="B100" t="s">
        <v>249</v>
      </c>
      <c r="C100" t="s">
        <v>250</v>
      </c>
    </row>
    <row r="101" spans="1:3">
      <c r="A101" t="s">
        <v>53</v>
      </c>
      <c r="B101" t="s">
        <v>251</v>
      </c>
      <c r="C101" t="s">
        <v>252</v>
      </c>
    </row>
    <row r="102" spans="1:3">
      <c r="A102" t="s">
        <v>53</v>
      </c>
      <c r="B102" t="s">
        <v>253</v>
      </c>
      <c r="C102" t="s">
        <v>254</v>
      </c>
    </row>
    <row r="103" spans="1:3">
      <c r="A103" t="s">
        <v>53</v>
      </c>
      <c r="B103" t="s">
        <v>255</v>
      </c>
      <c r="C103" t="s">
        <v>256</v>
      </c>
    </row>
    <row r="104" spans="1:3">
      <c r="A104" t="s">
        <v>53</v>
      </c>
      <c r="B104" t="s">
        <v>257</v>
      </c>
      <c r="C104" t="s">
        <v>258</v>
      </c>
    </row>
    <row r="105" spans="1:3">
      <c r="A105" t="s">
        <v>53</v>
      </c>
      <c r="B105" t="s">
        <v>259</v>
      </c>
      <c r="C105" t="s">
        <v>260</v>
      </c>
    </row>
    <row r="106" spans="1:3">
      <c r="A106" t="s">
        <v>53</v>
      </c>
      <c r="B106" t="s">
        <v>261</v>
      </c>
      <c r="C106" t="s">
        <v>262</v>
      </c>
    </row>
    <row r="107" spans="1:3">
      <c r="A107" t="s">
        <v>53</v>
      </c>
      <c r="B107" t="s">
        <v>263</v>
      </c>
      <c r="C107" t="s">
        <v>264</v>
      </c>
    </row>
    <row r="108" spans="1:3">
      <c r="A108" t="s">
        <v>53</v>
      </c>
      <c r="B108" t="s">
        <v>265</v>
      </c>
      <c r="C108" t="s">
        <v>266</v>
      </c>
    </row>
    <row r="109" spans="1:3">
      <c r="A109" t="s">
        <v>53</v>
      </c>
      <c r="B109" t="s">
        <v>267</v>
      </c>
      <c r="C109" t="s">
        <v>268</v>
      </c>
    </row>
    <row r="110" spans="1:3">
      <c r="A110" t="s">
        <v>53</v>
      </c>
      <c r="B110" t="s">
        <v>269</v>
      </c>
      <c r="C110" t="s">
        <v>270</v>
      </c>
    </row>
    <row r="111" spans="1:3">
      <c r="A111" t="s">
        <v>53</v>
      </c>
      <c r="B111" t="s">
        <v>271</v>
      </c>
      <c r="C111" t="s">
        <v>272</v>
      </c>
    </row>
    <row r="112" spans="1:3">
      <c r="A112" t="s">
        <v>53</v>
      </c>
      <c r="B112" t="s">
        <v>273</v>
      </c>
      <c r="C112" t="s">
        <v>274</v>
      </c>
    </row>
    <row r="113" spans="1:3">
      <c r="A113" t="s">
        <v>53</v>
      </c>
      <c r="B113" t="s">
        <v>275</v>
      </c>
      <c r="C113" t="s">
        <v>276</v>
      </c>
    </row>
    <row r="114" spans="1:3">
      <c r="A114" t="s">
        <v>53</v>
      </c>
      <c r="B114" t="s">
        <v>277</v>
      </c>
      <c r="C114" t="s">
        <v>278</v>
      </c>
    </row>
  </sheetData>
  <sortState xmlns:xlrd2="http://schemas.microsoft.com/office/spreadsheetml/2017/richdata2" ref="A2:C114">
    <sortCondition ref="B2:B114"/>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Christian Schwehm</dc:creator>
  <cp:keywords/>
  <dc:description/>
  <cp:lastModifiedBy/>
  <cp:revision/>
  <dcterms:created xsi:type="dcterms:W3CDTF">2024-08-10T06:44:49Z</dcterms:created>
  <dcterms:modified xsi:type="dcterms:W3CDTF">2024-09-09T07:32:03Z</dcterms:modified>
  <cp:category/>
  <cp:contentStatus/>
</cp:coreProperties>
</file>