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March_crazed_panic\Method-eval_update\Freq_sal\"/>
    </mc:Choice>
  </mc:AlternateContent>
  <xr:revisionPtr revIDLastSave="0" documentId="13_ncr:1_{E310E563-10F7-4C41-9D19-53DFE7B864D7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WEB_prec_compfreqsal" sheetId="2" r:id="rId1"/>
    <sheet name="WEB" sheetId="1" r:id="rId2"/>
    <sheet name="noprecb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8" i="1"/>
  <c r="E8" i="1"/>
  <c r="D8" i="1"/>
  <c r="F6" i="1"/>
  <c r="E6" i="1"/>
  <c r="D6" i="1"/>
  <c r="P5" i="1"/>
  <c r="E5" i="1"/>
  <c r="F5" i="1"/>
  <c r="D5" i="1" l="1"/>
  <c r="E7" i="1"/>
  <c r="D7" i="1"/>
</calcChain>
</file>

<file path=xl/sharedStrings.xml><?xml version="1.0" encoding="utf-8"?>
<sst xmlns="http://schemas.openxmlformats.org/spreadsheetml/2006/main" count="42" uniqueCount="23">
  <si>
    <t>Filter applied</t>
  </si>
  <si>
    <t>Relations ID'd</t>
  </si>
  <si>
    <t>Precision versus ontology</t>
  </si>
  <si>
    <t>Precision (scope)</t>
  </si>
  <si>
    <t>Precision (synonyms)</t>
  </si>
  <si>
    <t>Precision (both)</t>
  </si>
  <si>
    <t>No filter</t>
  </si>
  <si>
    <t>Frequency 5</t>
  </si>
  <si>
    <t>Differences</t>
  </si>
  <si>
    <t>Total</t>
  </si>
  <si>
    <t>Misspellings</t>
  </si>
  <si>
    <t>Accepted tax. ref. not in ontology</t>
  </si>
  <si>
    <t xml:space="preserve">Synonyms </t>
  </si>
  <si>
    <t>Unknown</t>
  </si>
  <si>
    <t>Incorrect</t>
  </si>
  <si>
    <t>Partial name</t>
  </si>
  <si>
    <t>Other (skipped ranking)</t>
  </si>
  <si>
    <t>Incorrect - inverse matching %</t>
  </si>
  <si>
    <t>Scope</t>
  </si>
  <si>
    <t>Other</t>
  </si>
  <si>
    <t>Frequency 4 salience 11</t>
  </si>
  <si>
    <t>Frequency 4 salience 9</t>
  </si>
  <si>
    <t>Frequency 4 salience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</si>
</sst>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Alignment="1">
      <alignment wrapText="1"/>
    </xf>
    <xf numFmtId="10" fontId="2" fillId="0" borderId="0" xfId="0" applyNumberFormat="1" applyFont="1" applyFill="1"/>
    <xf numFmtId="10" fontId="2" fillId="0" borderId="0" xfId="1" applyNumberFormat="1" applyFont="1" applyFill="1"/>
    <xf numFmtId="0" fontId="2" fillId="0" borderId="0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10" fontId="2" fillId="0" borderId="0" xfId="2" applyNumberFormat="1" applyFont="1"/>
    <xf numFmtId="10" fontId="2" fillId="0" borderId="0" xfId="0" applyNumberFormat="1" applyFont="1"/>
    <xf numFmtId="0" fontId="2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WEB!$A$5</c:f>
              <c:strCache>
                <c:ptCount val="1"/>
                <c:pt idx="0">
                  <c:v>Frequency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WEB!$C$1:$F$1</c:f>
              <c:strCache>
                <c:ptCount val="4"/>
                <c:pt idx="0">
                  <c:v>Precision versus ontology</c:v>
                </c:pt>
                <c:pt idx="1">
                  <c:v>Precision (scope)</c:v>
                </c:pt>
                <c:pt idx="2">
                  <c:v>Precision (synonyms)</c:v>
                </c:pt>
                <c:pt idx="3">
                  <c:v>Precision (both)</c:v>
                </c:pt>
              </c:strCache>
            </c:strRef>
          </c:cat>
          <c:val>
            <c:numRef>
              <c:f>WEB!$C$5:$F$5</c:f>
              <c:numCache>
                <c:formatCode>0.00%</c:formatCode>
                <c:ptCount val="4"/>
                <c:pt idx="0">
                  <c:v>0.70070422535211196</c:v>
                </c:pt>
                <c:pt idx="1">
                  <c:v>0.80633802816901412</c:v>
                </c:pt>
                <c:pt idx="2">
                  <c:v>0.7640845070422535</c:v>
                </c:pt>
                <c:pt idx="3">
                  <c:v>0.86971830985915488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6-407C-8BC0-436C8C862F86}"/>
            </c:ext>
          </c:extLst>
        </c:ser>
        <c:ser>
          <c:idx val="3"/>
          <c:order val="3"/>
          <c:tx>
            <c:strRef>
              <c:f>WEB!$A$6</c:f>
              <c:strCache>
                <c:ptCount val="1"/>
                <c:pt idx="0">
                  <c:v>Frequency 4 salience 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WEB!$C$1:$F$1</c:f>
              <c:strCache>
                <c:ptCount val="4"/>
                <c:pt idx="0">
                  <c:v>Precision versus ontology</c:v>
                </c:pt>
                <c:pt idx="1">
                  <c:v>Precision (scope)</c:v>
                </c:pt>
                <c:pt idx="2">
                  <c:v>Precision (synonyms)</c:v>
                </c:pt>
                <c:pt idx="3">
                  <c:v>Precision (both)</c:v>
                </c:pt>
              </c:strCache>
            </c:strRef>
          </c:cat>
          <c:val>
            <c:numRef>
              <c:f>WEB!$C$6:$F$6</c:f>
              <c:numCache>
                <c:formatCode>0.00%</c:formatCode>
                <c:ptCount val="4"/>
                <c:pt idx="0">
                  <c:v>0.68954248370000004</c:v>
                </c:pt>
                <c:pt idx="1">
                  <c:v>0.81699346405228757</c:v>
                </c:pt>
                <c:pt idx="2">
                  <c:v>0.74509803921568629</c:v>
                </c:pt>
                <c:pt idx="3">
                  <c:v>0.87254901960784315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6-407C-8BC0-436C8C862F86}"/>
            </c:ext>
          </c:extLst>
        </c:ser>
        <c:ser>
          <c:idx val="5"/>
          <c:order val="4"/>
          <c:tx>
            <c:strRef>
              <c:f>WEB!$A$7</c:f>
              <c:strCache>
                <c:ptCount val="1"/>
                <c:pt idx="0">
                  <c:v>Frequency 4 salience 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WEB!$C$1:$F$1</c:f>
              <c:strCache>
                <c:ptCount val="4"/>
                <c:pt idx="0">
                  <c:v>Precision versus ontology</c:v>
                </c:pt>
                <c:pt idx="1">
                  <c:v>Precision (scope)</c:v>
                </c:pt>
                <c:pt idx="2">
                  <c:v>Precision (synonyms)</c:v>
                </c:pt>
                <c:pt idx="3">
                  <c:v>Precision (both)</c:v>
                </c:pt>
              </c:strCache>
            </c:strRef>
          </c:cat>
          <c:val>
            <c:numRef>
              <c:f>WEB!$C$7:$F$7</c:f>
              <c:numCache>
                <c:formatCode>0.00%</c:formatCode>
                <c:ptCount val="4"/>
                <c:pt idx="0">
                  <c:v>0.69686411150000005</c:v>
                </c:pt>
                <c:pt idx="1">
                  <c:v>0.83275261324041816</c:v>
                </c:pt>
                <c:pt idx="2">
                  <c:v>0.7526132404181185</c:v>
                </c:pt>
                <c:pt idx="3">
                  <c:v>0.88850174216027877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F6-407C-8BC0-436C8C862F86}"/>
            </c:ext>
          </c:extLst>
        </c:ser>
        <c:ser>
          <c:idx val="4"/>
          <c:order val="5"/>
          <c:tx>
            <c:strRef>
              <c:f>WEB!$A$8</c:f>
              <c:strCache>
                <c:ptCount val="1"/>
                <c:pt idx="0">
                  <c:v>Frequency 4 salience 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WEB!$C$1:$F$1</c:f>
              <c:strCache>
                <c:ptCount val="4"/>
                <c:pt idx="0">
                  <c:v>Precision versus ontology</c:v>
                </c:pt>
                <c:pt idx="1">
                  <c:v>Precision (scope)</c:v>
                </c:pt>
                <c:pt idx="2">
                  <c:v>Precision (synonyms)</c:v>
                </c:pt>
                <c:pt idx="3">
                  <c:v>Precision (both)</c:v>
                </c:pt>
              </c:strCache>
            </c:strRef>
          </c:cat>
          <c:val>
            <c:numRef>
              <c:f>WEB!$C$8:$F$8</c:f>
              <c:numCache>
                <c:formatCode>0.00%</c:formatCode>
                <c:ptCount val="4"/>
                <c:pt idx="0">
                  <c:v>0.70992366409999996</c:v>
                </c:pt>
                <c:pt idx="1">
                  <c:v>0.85114503816793896</c:v>
                </c:pt>
                <c:pt idx="2">
                  <c:v>0.76335877862595425</c:v>
                </c:pt>
                <c:pt idx="3">
                  <c:v>0.90458015267175573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F6-407C-8BC0-436C8C862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3"/>
        <c:overlap val="-16"/>
        <c:axId val="525555344"/>
        <c:axId val="525555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WEB!$A$2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WEB!$C$1:$F$1</c15:sqref>
                        </c15:formulaRef>
                      </c:ext>
                    </c:extLst>
                    <c:strCache>
                      <c:ptCount val="4"/>
                      <c:pt idx="0">
                        <c:v>Precision versus ontology</c:v>
                      </c:pt>
                      <c:pt idx="1">
                        <c:v>Precision (scope)</c:v>
                      </c:pt>
                      <c:pt idx="2">
                        <c:v>Precision (synonyms)</c:v>
                      </c:pt>
                      <c:pt idx="3">
                        <c:v>Precision (both)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WEB!$C$2:$F$2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3F6-407C-8BC0-436C8C862F8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WEB!$A$3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WEB!$C$1:$F$1</c15:sqref>
                        </c15:formulaRef>
                      </c:ext>
                    </c:extLst>
                    <c:strCache>
                      <c:ptCount val="4"/>
                      <c:pt idx="0">
                        <c:v>Precision versus ontology</c:v>
                      </c:pt>
                      <c:pt idx="1">
                        <c:v>Precision (scope)</c:v>
                      </c:pt>
                      <c:pt idx="2">
                        <c:v>Precision (synonyms)</c:v>
                      </c:pt>
                      <c:pt idx="3">
                        <c:v>Precision (both)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WEB!$C$3:$F$3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3F6-407C-8BC0-436C8C862F86}"/>
                  </c:ext>
                </c:extLst>
              </c15:ser>
            </c15:filteredBarSeries>
          </c:ext>
        </c:extLst>
      </c:barChart>
      <c:catAx>
        <c:axId val="5255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55016"/>
        <c:crosses val="autoZero"/>
        <c:auto val="1"/>
        <c:lblAlgn val="ctr"/>
        <c:lblOffset val="100"/>
        <c:tickLblSkip val="1"/>
        <c:noMultiLvlLbl val="0"/>
      </c:catAx>
      <c:valAx>
        <c:axId val="525555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WEB!$C$1</c:f>
              <c:strCache>
                <c:ptCount val="1"/>
                <c:pt idx="0">
                  <c:v>Precision versus ontology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(WEB!$A$2:$A$3,WEB!$A$5:$A$8)</c:f>
              <c:strCache>
                <c:ptCount val="6"/>
                <c:pt idx="2">
                  <c:v>Frequency 5</c:v>
                </c:pt>
                <c:pt idx="3">
                  <c:v>Frequency 4 salience 9</c:v>
                </c:pt>
                <c:pt idx="4">
                  <c:v>Frequency 4 salience 10</c:v>
                </c:pt>
                <c:pt idx="5">
                  <c:v>Frequency 4 salience 11</c:v>
                </c:pt>
              </c:strCache>
            </c:strRef>
          </c:cat>
          <c:val>
            <c:numRef>
              <c:f>(WEB!$C$2:$C$3,WEB!$C$5:$C$8)</c:f>
              <c:numCache>
                <c:formatCode>General</c:formatCode>
                <c:ptCount val="6"/>
                <c:pt idx="2" formatCode="0.00%">
                  <c:v>0.70070422535211196</c:v>
                </c:pt>
                <c:pt idx="3" formatCode="0.00%">
                  <c:v>0.68954248370000004</c:v>
                </c:pt>
                <c:pt idx="4" formatCode="0.00%">
                  <c:v>0.69686411150000005</c:v>
                </c:pt>
                <c:pt idx="5" formatCode="0.00%">
                  <c:v>0.70992366409999996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3-4E5C-A058-E72BA8F41900}"/>
            </c:ext>
          </c:extLst>
        </c:ser>
        <c:ser>
          <c:idx val="1"/>
          <c:order val="1"/>
          <c:tx>
            <c:strRef>
              <c:f>WEB!$D$1</c:f>
              <c:strCache>
                <c:ptCount val="1"/>
                <c:pt idx="0">
                  <c:v>Precision (scope)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(WEB!$A$2:$A$3,WEB!$A$5:$A$8)</c:f>
              <c:strCache>
                <c:ptCount val="6"/>
                <c:pt idx="2">
                  <c:v>Frequency 5</c:v>
                </c:pt>
                <c:pt idx="3">
                  <c:v>Frequency 4 salience 9</c:v>
                </c:pt>
                <c:pt idx="4">
                  <c:v>Frequency 4 salience 10</c:v>
                </c:pt>
                <c:pt idx="5">
                  <c:v>Frequency 4 salience 11</c:v>
                </c:pt>
              </c:strCache>
            </c:strRef>
          </c:cat>
          <c:val>
            <c:numRef>
              <c:f>(WEB!$D$2:$D$3,WEB!$D$5:$D$8)</c:f>
              <c:numCache>
                <c:formatCode>General</c:formatCode>
                <c:ptCount val="6"/>
                <c:pt idx="2" formatCode="0.00%">
                  <c:v>0.80633802816901412</c:v>
                </c:pt>
                <c:pt idx="3" formatCode="0.00%">
                  <c:v>0.81699346405228757</c:v>
                </c:pt>
                <c:pt idx="4" formatCode="0.00%">
                  <c:v>0.83275261324041816</c:v>
                </c:pt>
                <c:pt idx="5" formatCode="0.00%">
                  <c:v>0.85114503816793896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3-4E5C-A058-E72BA8F41900}"/>
            </c:ext>
          </c:extLst>
        </c:ser>
        <c:ser>
          <c:idx val="2"/>
          <c:order val="2"/>
          <c:tx>
            <c:strRef>
              <c:f>WEB!$E$1</c:f>
              <c:strCache>
                <c:ptCount val="1"/>
                <c:pt idx="0">
                  <c:v>Precision (synonyms)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(WEB!$A$2:$A$3,WEB!$A$5:$A$8)</c:f>
              <c:strCache>
                <c:ptCount val="6"/>
                <c:pt idx="2">
                  <c:v>Frequency 5</c:v>
                </c:pt>
                <c:pt idx="3">
                  <c:v>Frequency 4 salience 9</c:v>
                </c:pt>
                <c:pt idx="4">
                  <c:v>Frequency 4 salience 10</c:v>
                </c:pt>
                <c:pt idx="5">
                  <c:v>Frequency 4 salience 11</c:v>
                </c:pt>
              </c:strCache>
            </c:strRef>
          </c:cat>
          <c:val>
            <c:numRef>
              <c:f>(WEB!$E$2:$E$3,WEB!$E$5:$E$8)</c:f>
              <c:numCache>
                <c:formatCode>General</c:formatCode>
                <c:ptCount val="6"/>
                <c:pt idx="2" formatCode="0.00%">
                  <c:v>0.7640845070422535</c:v>
                </c:pt>
                <c:pt idx="3" formatCode="0.00%">
                  <c:v>0.74509803921568629</c:v>
                </c:pt>
                <c:pt idx="4" formatCode="0.00%">
                  <c:v>0.7526132404181185</c:v>
                </c:pt>
                <c:pt idx="5" formatCode="0.00%">
                  <c:v>0.76335877862595425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13-4E5C-A058-E72BA8F41900}"/>
            </c:ext>
          </c:extLst>
        </c:ser>
        <c:ser>
          <c:idx val="3"/>
          <c:order val="3"/>
          <c:tx>
            <c:strRef>
              <c:f>WEB!$F$1</c:f>
              <c:strCache>
                <c:ptCount val="1"/>
                <c:pt idx="0">
                  <c:v>Precision (both)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(WEB!$A$2:$A$3,WEB!$A$5:$A$8)</c:f>
              <c:strCache>
                <c:ptCount val="6"/>
                <c:pt idx="2">
                  <c:v>Frequency 5</c:v>
                </c:pt>
                <c:pt idx="3">
                  <c:v>Frequency 4 salience 9</c:v>
                </c:pt>
                <c:pt idx="4">
                  <c:v>Frequency 4 salience 10</c:v>
                </c:pt>
                <c:pt idx="5">
                  <c:v>Frequency 4 salience 11</c:v>
                </c:pt>
              </c:strCache>
            </c:strRef>
          </c:cat>
          <c:val>
            <c:numRef>
              <c:f>(WEB!$F$2:$F$3,WEB!$F$5:$F$8)</c:f>
              <c:numCache>
                <c:formatCode>General</c:formatCode>
                <c:ptCount val="6"/>
                <c:pt idx="2" formatCode="0.00%">
                  <c:v>0.86971830985915488</c:v>
                </c:pt>
                <c:pt idx="3" formatCode="0.00%">
                  <c:v>0.87254901960784315</c:v>
                </c:pt>
                <c:pt idx="4" formatCode="0.00%">
                  <c:v>0.88850174216027877</c:v>
                </c:pt>
                <c:pt idx="5" formatCode="0.00%">
                  <c:v>0.90458015267175573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13-4E5C-A058-E72BA8F41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273800"/>
        <c:axId val="505269208"/>
      </c:barChart>
      <c:catAx>
        <c:axId val="50527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69208"/>
        <c:crosses val="autoZero"/>
        <c:auto val="1"/>
        <c:lblAlgn val="ctr"/>
        <c:lblOffset val="100"/>
        <c:noMultiLvlLbl val="0"/>
      </c:catAx>
      <c:valAx>
        <c:axId val="505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7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66" workbookViewId="0" zoomToFit="1"/>
  </sheetViews>
  <pageMargins left="0.7" right="0.7" top="0.75" bottom="0.75" header="0.3" footer="0.3"/>
  <pageSetup paperSize="9" orientation="landscape" horizontalDpi="4294967295" verticalDpi="4294967295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13</xdr:row>
      <xdr:rowOff>114300</xdr:rowOff>
    </xdr:from>
    <xdr:to>
      <xdr:col>13</xdr:col>
      <xdr:colOff>387350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"/>
  <sheetViews>
    <sheetView workbookViewId="0">
      <selection activeCell="E5" sqref="E5"/>
    </sheetView>
  </sheetViews>
  <sheetFormatPr defaultRowHeight="15" x14ac:dyDescent="0.25"/>
  <sheetData>
    <row r="1" spans="1:16" ht="14.4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0" t="s">
        <v>8</v>
      </c>
      <c r="H1" s="10"/>
      <c r="I1" s="10"/>
      <c r="J1" s="10"/>
      <c r="K1" s="10"/>
      <c r="L1" s="10"/>
      <c r="M1" s="10"/>
      <c r="N1" s="10"/>
      <c r="O1" s="10"/>
      <c r="P1" s="10"/>
    </row>
    <row r="2" spans="1:16" ht="34.5" x14ac:dyDescent="0.25">
      <c r="A2" s="10"/>
      <c r="B2" s="10"/>
      <c r="C2" s="10"/>
      <c r="D2" s="10"/>
      <c r="E2" s="10"/>
      <c r="F2" s="10"/>
      <c r="G2" s="4" t="s">
        <v>9</v>
      </c>
      <c r="H2" s="4" t="s">
        <v>10</v>
      </c>
      <c r="I2" s="10" t="s">
        <v>11</v>
      </c>
      <c r="J2" s="10"/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</row>
    <row r="3" spans="1:16" ht="15.75" thickBot="1" x14ac:dyDescent="0.3">
      <c r="A3" s="12"/>
      <c r="B3" s="12"/>
      <c r="C3" s="12"/>
      <c r="D3" s="12"/>
      <c r="E3" s="12"/>
      <c r="F3" s="12"/>
      <c r="G3" s="5"/>
      <c r="H3" s="5"/>
      <c r="I3" s="5" t="s">
        <v>18</v>
      </c>
      <c r="J3" s="5" t="s">
        <v>19</v>
      </c>
      <c r="K3" s="5"/>
      <c r="L3" s="5"/>
      <c r="M3" s="5"/>
      <c r="N3" s="5"/>
      <c r="O3" s="5"/>
      <c r="P3" s="5"/>
    </row>
    <row r="4" spans="1:16" ht="15.75" thickTop="1" x14ac:dyDescent="0.25">
      <c r="A4" s="1" t="s">
        <v>6</v>
      </c>
      <c r="B4" s="7">
        <v>1351</v>
      </c>
      <c r="C4" s="8">
        <v>0.30273871206513597</v>
      </c>
      <c r="D4" s="2"/>
      <c r="E4" s="2"/>
      <c r="F4" s="2"/>
      <c r="G4" s="7">
        <v>942</v>
      </c>
      <c r="H4" s="9"/>
      <c r="I4" s="9"/>
      <c r="K4" s="1"/>
      <c r="L4" s="1"/>
      <c r="M4" s="1"/>
      <c r="N4" s="1"/>
      <c r="O4" s="1"/>
      <c r="P4" s="1"/>
    </row>
    <row r="5" spans="1:16" x14ac:dyDescent="0.25">
      <c r="A5" s="1" t="s">
        <v>7</v>
      </c>
      <c r="B5" s="7">
        <v>284</v>
      </c>
      <c r="C5" s="8">
        <v>0.70070422535211196</v>
      </c>
      <c r="D5" s="3">
        <f>(B5-(G5-I5))/B5</f>
        <v>0.80633802816901412</v>
      </c>
      <c r="E5" s="2">
        <f>(B5-(G5-K5))/B5</f>
        <v>0.7640845070422535</v>
      </c>
      <c r="F5" s="2">
        <f>(B5-(G5-(SUM(I5+K5))))/B5</f>
        <v>0.86971830985915488</v>
      </c>
      <c r="G5" s="7">
        <v>85</v>
      </c>
      <c r="H5" s="6">
        <v>5</v>
      </c>
      <c r="I5" s="6">
        <v>30</v>
      </c>
      <c r="J5" s="6">
        <v>1</v>
      </c>
      <c r="K5" s="6">
        <v>18</v>
      </c>
      <c r="L5" s="6">
        <v>1</v>
      </c>
      <c r="M5" s="6">
        <v>18</v>
      </c>
      <c r="N5" s="6">
        <v>12</v>
      </c>
      <c r="O5" s="1">
        <v>0</v>
      </c>
      <c r="P5" s="1">
        <f>2/59</f>
        <v>3.3898305084745763E-2</v>
      </c>
    </row>
    <row r="6" spans="1:16" ht="23.25" x14ac:dyDescent="0.25">
      <c r="A6" s="1" t="s">
        <v>21</v>
      </c>
      <c r="B6" s="7">
        <v>306</v>
      </c>
      <c r="C6" s="8">
        <v>0.68954248370000004</v>
      </c>
      <c r="D6" s="3">
        <f>(B6-(G6-I6))/B6</f>
        <v>0.81699346405228757</v>
      </c>
      <c r="E6" s="2">
        <f>(B6-(G6-K6))/B6</f>
        <v>0.74509803921568629</v>
      </c>
      <c r="F6" s="2">
        <f>(B6-(G6-(SUM(I6+K6))))/B6</f>
        <v>0.87254901960784315</v>
      </c>
      <c r="G6" s="7">
        <v>95</v>
      </c>
      <c r="H6" s="6">
        <v>4</v>
      </c>
      <c r="I6" s="6">
        <v>39</v>
      </c>
      <c r="J6" s="6">
        <v>1</v>
      </c>
      <c r="K6" s="6">
        <v>17</v>
      </c>
      <c r="L6" s="6">
        <v>2</v>
      </c>
      <c r="M6" s="6">
        <v>24</v>
      </c>
      <c r="N6" s="6">
        <v>8</v>
      </c>
      <c r="O6" s="1">
        <v>0</v>
      </c>
      <c r="P6" s="1"/>
    </row>
    <row r="7" spans="1:16" ht="23.25" x14ac:dyDescent="0.25">
      <c r="A7" s="1" t="s">
        <v>22</v>
      </c>
      <c r="B7" s="7">
        <v>287</v>
      </c>
      <c r="C7" s="8">
        <v>0.69686411150000005</v>
      </c>
      <c r="D7" s="3">
        <f>(B7-(G7-I7))/B7</f>
        <v>0.83275261324041816</v>
      </c>
      <c r="E7" s="2">
        <f>(B7-(G7-K7))/B7</f>
        <v>0.7526132404181185</v>
      </c>
      <c r="F7" s="2">
        <f>(B7-(G7-(SUM(I7+K7))))/B7</f>
        <v>0.88850174216027877</v>
      </c>
      <c r="G7" s="7">
        <v>87</v>
      </c>
      <c r="H7" s="6">
        <v>2</v>
      </c>
      <c r="I7" s="6">
        <v>39</v>
      </c>
      <c r="J7" s="6">
        <v>1</v>
      </c>
      <c r="K7" s="6">
        <v>16</v>
      </c>
      <c r="L7" s="6">
        <v>2</v>
      </c>
      <c r="M7" s="6">
        <v>22</v>
      </c>
      <c r="N7" s="6">
        <v>5</v>
      </c>
      <c r="O7" s="1">
        <v>0</v>
      </c>
    </row>
    <row r="8" spans="1:16" ht="23.25" x14ac:dyDescent="0.25">
      <c r="A8" s="1" t="s">
        <v>20</v>
      </c>
      <c r="B8" s="7">
        <v>262</v>
      </c>
      <c r="C8" s="8">
        <v>0.70992366409999996</v>
      </c>
      <c r="D8" s="3">
        <f>(B8-(G8-I8))/B8</f>
        <v>0.85114503816793896</v>
      </c>
      <c r="E8" s="2">
        <f>(B8-(G8-K8))/B8</f>
        <v>0.76335877862595425</v>
      </c>
      <c r="F8" s="2">
        <f>(B8-(G8-(SUM(I8+K8))))/B8</f>
        <v>0.90458015267175573</v>
      </c>
      <c r="G8" s="7">
        <v>76</v>
      </c>
      <c r="H8" s="6">
        <v>2</v>
      </c>
      <c r="I8" s="6">
        <v>37</v>
      </c>
      <c r="J8" s="6">
        <v>1</v>
      </c>
      <c r="K8" s="6">
        <v>14</v>
      </c>
      <c r="L8" s="6">
        <v>2</v>
      </c>
      <c r="M8" s="6">
        <v>19</v>
      </c>
      <c r="N8" s="6">
        <v>1</v>
      </c>
      <c r="O8" s="1">
        <v>0</v>
      </c>
      <c r="P8" s="6"/>
    </row>
  </sheetData>
  <mergeCells count="8">
    <mergeCell ref="G1:P1"/>
    <mergeCell ref="I2:J2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tabSelected="1" workbookViewId="0">
      <selection activeCell="G13" sqref="G13"/>
    </sheetView>
  </sheetViews>
  <sheetFormatPr defaultRowHeight="15" x14ac:dyDescent="0.25"/>
  <sheetData>
    <row r="1" spans="1:12" ht="14.45" customHeight="1" x14ac:dyDescent="0.25">
      <c r="A1" s="11" t="s">
        <v>0</v>
      </c>
      <c r="B1" s="11" t="s">
        <v>1</v>
      </c>
      <c r="C1" s="11" t="s">
        <v>2</v>
      </c>
      <c r="D1" s="10" t="s">
        <v>8</v>
      </c>
      <c r="E1" s="10"/>
      <c r="F1" s="10"/>
      <c r="G1" s="10"/>
      <c r="H1" s="10"/>
      <c r="I1" s="10"/>
      <c r="J1" s="10"/>
      <c r="K1" s="10"/>
      <c r="L1" s="10"/>
    </row>
    <row r="2" spans="1:12" ht="34.5" x14ac:dyDescent="0.25">
      <c r="A2" s="10"/>
      <c r="B2" s="10"/>
      <c r="C2" s="10"/>
      <c r="D2" s="4" t="s">
        <v>9</v>
      </c>
      <c r="E2" s="4" t="s">
        <v>10</v>
      </c>
      <c r="F2" s="10" t="s">
        <v>11</v>
      </c>
      <c r="G2" s="10"/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</row>
    <row r="3" spans="1:12" ht="15.75" thickBot="1" x14ac:dyDescent="0.3">
      <c r="A3" s="12"/>
      <c r="B3" s="12"/>
      <c r="C3" s="12"/>
      <c r="D3" s="5"/>
      <c r="E3" s="5"/>
      <c r="F3" s="5" t="s">
        <v>18</v>
      </c>
      <c r="G3" s="5" t="s">
        <v>19</v>
      </c>
      <c r="H3" s="5"/>
      <c r="I3" s="5"/>
      <c r="J3" s="5"/>
      <c r="K3" s="5"/>
      <c r="L3" s="5"/>
    </row>
    <row r="4" spans="1:12" ht="15.75" thickTop="1" x14ac:dyDescent="0.25">
      <c r="A4" s="1" t="s">
        <v>6</v>
      </c>
      <c r="B4" s="7">
        <v>1351</v>
      </c>
      <c r="C4" s="8">
        <v>0.30273871206513597</v>
      </c>
      <c r="D4" s="7">
        <v>942</v>
      </c>
      <c r="E4" s="9"/>
      <c r="F4" s="9"/>
      <c r="H4" s="1"/>
      <c r="I4" s="1"/>
      <c r="J4" s="1"/>
      <c r="K4" s="1"/>
      <c r="L4" s="1"/>
    </row>
    <row r="5" spans="1:12" x14ac:dyDescent="0.25">
      <c r="A5" s="1" t="s">
        <v>7</v>
      </c>
      <c r="B5" s="7">
        <v>284</v>
      </c>
      <c r="C5" s="8">
        <v>0.70070422535211196</v>
      </c>
      <c r="D5" s="7">
        <v>85</v>
      </c>
      <c r="E5" s="6">
        <v>5</v>
      </c>
      <c r="F5" s="6">
        <v>30</v>
      </c>
      <c r="G5" s="6">
        <v>1</v>
      </c>
      <c r="H5" s="6">
        <v>18</v>
      </c>
      <c r="I5" s="6">
        <v>1</v>
      </c>
      <c r="J5" s="6">
        <v>18</v>
      </c>
      <c r="K5" s="6">
        <v>12</v>
      </c>
      <c r="L5" s="1">
        <v>0</v>
      </c>
    </row>
    <row r="6" spans="1:12" ht="23.25" x14ac:dyDescent="0.25">
      <c r="A6" s="1" t="s">
        <v>21</v>
      </c>
      <c r="B6" s="7">
        <v>306</v>
      </c>
      <c r="C6" s="8">
        <v>0.68954248370000004</v>
      </c>
      <c r="D6" s="7">
        <v>95</v>
      </c>
      <c r="E6" s="6">
        <v>4</v>
      </c>
      <c r="F6" s="6">
        <v>39</v>
      </c>
      <c r="G6" s="6">
        <v>1</v>
      </c>
      <c r="H6" s="6">
        <v>17</v>
      </c>
      <c r="I6" s="6">
        <v>2</v>
      </c>
      <c r="J6" s="6">
        <v>24</v>
      </c>
      <c r="K6" s="6">
        <v>8</v>
      </c>
      <c r="L6" s="1">
        <v>0</v>
      </c>
    </row>
    <row r="7" spans="1:12" ht="23.25" x14ac:dyDescent="0.25">
      <c r="A7" s="1" t="s">
        <v>22</v>
      </c>
      <c r="B7" s="7">
        <v>287</v>
      </c>
      <c r="C7" s="8">
        <v>0.69686411150000005</v>
      </c>
      <c r="D7" s="7">
        <v>87</v>
      </c>
      <c r="E7" s="6">
        <v>2</v>
      </c>
      <c r="F7" s="6">
        <v>39</v>
      </c>
      <c r="G7" s="6">
        <v>1</v>
      </c>
      <c r="H7" s="6">
        <v>16</v>
      </c>
      <c r="I7" s="6">
        <v>2</v>
      </c>
      <c r="J7" s="6">
        <v>22</v>
      </c>
      <c r="K7" s="6">
        <v>5</v>
      </c>
      <c r="L7" s="1">
        <v>0</v>
      </c>
    </row>
    <row r="8" spans="1:12" ht="23.25" x14ac:dyDescent="0.25">
      <c r="A8" s="1" t="s">
        <v>20</v>
      </c>
      <c r="B8" s="7">
        <v>262</v>
      </c>
      <c r="C8" s="8">
        <v>0.70992366409999996</v>
      </c>
      <c r="D8" s="7">
        <v>76</v>
      </c>
      <c r="E8" s="6">
        <v>2</v>
      </c>
      <c r="F8" s="6">
        <v>37</v>
      </c>
      <c r="G8" s="6">
        <v>1</v>
      </c>
      <c r="H8" s="6">
        <v>14</v>
      </c>
      <c r="I8" s="6">
        <v>2</v>
      </c>
      <c r="J8" s="6">
        <v>19</v>
      </c>
      <c r="K8" s="6">
        <v>1</v>
      </c>
      <c r="L8" s="1">
        <v>0</v>
      </c>
    </row>
  </sheetData>
  <mergeCells count="5">
    <mergeCell ref="D1:L1"/>
    <mergeCell ref="F2:G2"/>
    <mergeCell ref="A1:A3"/>
    <mergeCell ref="B1:B3"/>
    <mergeCell ref="C1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WEB</vt:lpstr>
      <vt:lpstr>noprecbr</vt:lpstr>
      <vt:lpstr>WEB_prec_compfreqsal</vt:lpstr>
    </vt:vector>
  </TitlesOfParts>
  <Company>University of Brighton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cp:lastPrinted>2019-12-20T13:51:30Z</cp:lastPrinted>
  <dcterms:created xsi:type="dcterms:W3CDTF">2019-12-20T11:48:44Z</dcterms:created>
  <dcterms:modified xsi:type="dcterms:W3CDTF">2020-03-11T08:29:18Z</dcterms:modified>
</cp:coreProperties>
</file>