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3\NPS\Oncorhynchus mykiss\"/>
    </mc:Choice>
  </mc:AlternateContent>
  <xr:revisionPtr revIDLastSave="0" documentId="13_ncr:1_{F58C7766-DFBB-47E5-A198-6C75289A1AD4}" xr6:coauthVersionLast="44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nobrtout" sheetId="15" r:id="rId1"/>
    <sheet name="All" sheetId="1" r:id="rId2"/>
    <sheet name="SCI" sheetId="8" r:id="rId3"/>
    <sheet name="No duplicates" sheetId="9" r:id="rId4"/>
    <sheet name="Frequency comparison" sheetId="12" r:id="rId5"/>
    <sheet name="For_freq_graph" sheetId="10" r:id="rId6"/>
    <sheet name="frequency_million" sheetId="14" r:id="rId7"/>
    <sheet name="OL" sheetId="13" r:id="rId8"/>
    <sheet name="freq_mill_tab" sheetId="16" r:id="rId9"/>
    <sheet name="ITIS_CoL" sheetId="3" r:id="rId10"/>
    <sheet name="VTO_original" sheetId="2" r:id="rId11"/>
    <sheet name="Common_name" sheetId="5" r:id="rId12"/>
    <sheet name="List for tag" sheetId="6" r:id="rId13"/>
    <sheet name="List for WS" sheetId="7" r:id="rId14"/>
  </sheets>
  <definedNames>
    <definedName name="_xlnm._FilterDatabase" localSheetId="1" hidden="1">All!$A$1:$C$124</definedName>
    <definedName name="_xlnm._FilterDatabase" localSheetId="5" hidden="1">For_freq_graph!$A$1:$E$89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3" l="1"/>
  <c r="K14" i="13"/>
  <c r="K12" i="13"/>
  <c r="K11" i="13"/>
  <c r="K9" i="13"/>
  <c r="K8" i="13"/>
  <c r="L6" i="13"/>
  <c r="N6" i="13" s="1"/>
  <c r="M6" i="13"/>
  <c r="O6" i="13" s="1"/>
  <c r="M5" i="13"/>
  <c r="O5" i="13" s="1"/>
  <c r="L5" i="13"/>
  <c r="N5" i="13" s="1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2" i="16"/>
  <c r="K37" i="10" l="1"/>
  <c r="K36" i="10"/>
  <c r="K35" i="10"/>
  <c r="K34" i="10"/>
  <c r="K26" i="10"/>
  <c r="K27" i="10"/>
  <c r="K24" i="10"/>
  <c r="K25" i="10"/>
  <c r="K18" i="10"/>
  <c r="K17" i="10"/>
  <c r="G33" i="15" l="1"/>
  <c r="D33" i="15"/>
  <c r="G32" i="15"/>
  <c r="D32" i="15"/>
  <c r="G31" i="15"/>
  <c r="D31" i="15"/>
  <c r="G30" i="15"/>
  <c r="D30" i="15"/>
  <c r="G29" i="15"/>
  <c r="D29" i="15"/>
  <c r="G28" i="15"/>
  <c r="D28" i="15"/>
  <c r="G27" i="15"/>
  <c r="D27" i="15"/>
  <c r="G26" i="15"/>
  <c r="D26" i="15"/>
  <c r="G25" i="15"/>
  <c r="D25" i="15"/>
  <c r="G24" i="15"/>
  <c r="D24" i="15"/>
  <c r="G23" i="15"/>
  <c r="D23" i="15"/>
  <c r="G22" i="15"/>
  <c r="D22" i="15"/>
  <c r="G21" i="15"/>
  <c r="D21" i="15"/>
  <c r="G20" i="15"/>
  <c r="D20" i="15"/>
  <c r="G19" i="15"/>
  <c r="D19" i="15"/>
  <c r="G18" i="15"/>
  <c r="D18" i="15"/>
  <c r="G17" i="15"/>
  <c r="D17" i="15"/>
  <c r="G16" i="15"/>
  <c r="D16" i="15"/>
  <c r="G15" i="15"/>
  <c r="D15" i="15"/>
  <c r="G14" i="15"/>
  <c r="D14" i="15"/>
  <c r="G13" i="15"/>
  <c r="D13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G4" i="15"/>
  <c r="D4" i="15"/>
  <c r="G3" i="15"/>
  <c r="D3" i="15"/>
  <c r="G2" i="15"/>
  <c r="D2" i="15"/>
  <c r="K10" i="10" l="1"/>
  <c r="K9" i="10"/>
  <c r="K8" i="10"/>
  <c r="K7" i="10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" i="13"/>
  <c r="J6" i="10" l="1"/>
  <c r="K6" i="10" s="1"/>
  <c r="J5" i="10"/>
  <c r="K5" i="10" s="1"/>
  <c r="G24" i="1" l="1"/>
  <c r="G23" i="1"/>
  <c r="J96" i="9" l="1"/>
  <c r="E96" i="9"/>
  <c r="F96" i="9"/>
  <c r="F93" i="9"/>
  <c r="E93" i="9"/>
</calcChain>
</file>

<file path=xl/sharedStrings.xml><?xml version="1.0" encoding="utf-8"?>
<sst xmlns="http://schemas.openxmlformats.org/spreadsheetml/2006/main" count="2253" uniqueCount="443">
  <si>
    <t>Name</t>
  </si>
  <si>
    <t>ITIS</t>
  </si>
  <si>
    <t>Salmo mykiss Walbaum, 1792</t>
  </si>
  <si>
    <t>Onchorynchus mykiss (Walbaum, 1792)</t>
  </si>
  <si>
    <t>Salmo gibbsii Suckley, 1859</t>
  </si>
  <si>
    <t>Oncorhynchus mykiss gibbsi (Suckley, 1859)</t>
  </si>
  <si>
    <t>Synonym</t>
  </si>
  <si>
    <t>Accepted name</t>
  </si>
  <si>
    <t>Oncorhynchus mykiss  (Walbaum, 1792)</t>
  </si>
  <si>
    <t>Common name</t>
  </si>
  <si>
    <t>CoL</t>
  </si>
  <si>
    <r>
      <t xml:space="preserve">Oncorhynchus mykiss </t>
    </r>
    <r>
      <rPr>
        <sz val="12"/>
        <color theme="1"/>
        <rFont val="Times New Roman"/>
        <family val="1"/>
      </rPr>
      <t>(Walbaum, 1792)</t>
    </r>
  </si>
  <si>
    <t>Fario gairdneri (Richardson, 1836)</t>
  </si>
  <si>
    <t>Onchorhynchus mykiss (Walbaum, 1792)</t>
  </si>
  <si>
    <t>Onchorrhychus mykiss (Walbaum, 1792)</t>
  </si>
  <si>
    <t>Oncorhynchus gairdnerii (Richardson, 1836)</t>
  </si>
  <si>
    <t>Oncorhynchus kamloops Jordan, 1892</t>
  </si>
  <si>
    <t>Oncorhynchus mykiss nelsoni (Evermann, 1908)</t>
  </si>
  <si>
    <t>Oncorhynchus myskis (Walbaum, 1792)</t>
  </si>
  <si>
    <t>Parasalmo mykiss (Walbaum, 1792)</t>
  </si>
  <si>
    <t>Parasalmo penshinensis (Pallas, 1814)</t>
  </si>
  <si>
    <t>Salmo gairdneri Richardson, 1836</t>
  </si>
  <si>
    <t>Salmo gairdneri gairdneri (Richardson, 1836)</t>
  </si>
  <si>
    <t>Salmo gairdneri irideus Gibbons, 1855</t>
  </si>
  <si>
    <t>Salmo gairdneri kamloops (Jordan, 1892)</t>
  </si>
  <si>
    <t>Salmo gairdneri shasta Jordan, 1894</t>
  </si>
  <si>
    <t>Salmo gairdnerii Richardson, 1836</t>
  </si>
  <si>
    <t>Salmo gairdnerii gairdnerii Richardson, 1836</t>
  </si>
  <si>
    <t>Salmo gairdnerii irideus Gibbons, 1855</t>
  </si>
  <si>
    <t>Salmo gilberti Jordan, 1894</t>
  </si>
  <si>
    <t>Salmo iridea Gibbons, 1855</t>
  </si>
  <si>
    <t>Salmo irideus Gibbons, 1855</t>
  </si>
  <si>
    <t>Salmo irideus argentatus Bajkov, 1927</t>
  </si>
  <si>
    <t>Salmo irideux Gibbons, 1855</t>
  </si>
  <si>
    <t>Salmo kamloops (Jordan, 1892)</t>
  </si>
  <si>
    <t>Salmo kamloops whitehousei Dymond, 1931</t>
  </si>
  <si>
    <t>Salmo masoni Suckley, 1860</t>
  </si>
  <si>
    <t>Salmo nelsoni Evermann, 1908</t>
  </si>
  <si>
    <t>Salmo penshinensis Pallas, 1814</t>
  </si>
  <si>
    <t>Salmo purpuratus Pallas, 1814</t>
  </si>
  <si>
    <t>Salmo truncatus Suckley, 1859</t>
  </si>
  <si>
    <t>Trutta iridea (Gibbons, 1855)</t>
  </si>
  <si>
    <t>Baiser</t>
  </si>
  <si>
    <t>Baja California rainbow trout</t>
  </si>
  <si>
    <t>Bow</t>
  </si>
  <si>
    <t>Brown trout</t>
  </si>
  <si>
    <t>Coast angel trout</t>
  </si>
  <si>
    <t>Coast rainbow trout</t>
  </si>
  <si>
    <t>Coast range trout</t>
  </si>
  <si>
    <t>Hardhead</t>
  </si>
  <si>
    <t>Kamchatka salmon</t>
  </si>
  <si>
    <t>Kamchatka steelhead</t>
  </si>
  <si>
    <t>Kamchatka trout</t>
  </si>
  <si>
    <t>Kamloops</t>
  </si>
  <si>
    <t>Kamloops trout</t>
  </si>
  <si>
    <t>Lord-fish</t>
  </si>
  <si>
    <t>Rainbow</t>
  </si>
  <si>
    <t>Rainbow trout</t>
  </si>
  <si>
    <t>Redband</t>
  </si>
  <si>
    <t>Salmon trout</t>
  </si>
  <si>
    <t>Silver trout</t>
  </si>
  <si>
    <t>Steelhead</t>
  </si>
  <si>
    <t>Steelhead trout</t>
  </si>
  <si>
    <t>Summer salmon</t>
  </si>
  <si>
    <t>Trout</t>
  </si>
  <si>
    <t xml:space="preserve">rainbow trout </t>
  </si>
  <si>
    <t xml:space="preserve">steelhead </t>
  </si>
  <si>
    <t xml:space="preserve">redband trout </t>
  </si>
  <si>
    <t>VTO</t>
  </si>
  <si>
    <t>Oncorhynchus mykiss</t>
  </si>
  <si>
    <t>Oncorhynchus kamloops</t>
  </si>
  <si>
    <t xml:space="preserve"> Oncorhynchus mykiss gairdneri</t>
  </si>
  <si>
    <t xml:space="preserve"> Oncorhynchus mykiss irideus</t>
  </si>
  <si>
    <t xml:space="preserve"> Parasalmo mykiss</t>
  </si>
  <si>
    <t xml:space="preserve"> Rainbow trout</t>
  </si>
  <si>
    <t xml:space="preserve"> Salmo aquilarum</t>
  </si>
  <si>
    <t xml:space="preserve"> Salmo gairdneri</t>
  </si>
  <si>
    <t xml:space="preserve"> Salmo gairdneri beardsleei</t>
  </si>
  <si>
    <t xml:space="preserve"> Salmo gairdneri gilberti</t>
  </si>
  <si>
    <t xml:space="preserve"> Salmo gairdneri shasta</t>
  </si>
  <si>
    <t xml:space="preserve"> Salmo gairdneri stonei</t>
  </si>
  <si>
    <t xml:space="preserve"> Salmo gairdnerii</t>
  </si>
  <si>
    <t xml:space="preserve"> Salmo gibbsii</t>
  </si>
  <si>
    <t xml:space="preserve"> Salmo iridea </t>
  </si>
  <si>
    <t xml:space="preserve"> Salmo irideus argentatus </t>
  </si>
  <si>
    <t xml:space="preserve"> Salmo kamloops whitehousei </t>
  </si>
  <si>
    <t xml:space="preserve"> Salmo masoni </t>
  </si>
  <si>
    <t xml:space="preserve"> Salmo mykiss </t>
  </si>
  <si>
    <t xml:space="preserve"> Salmo nelsoni </t>
  </si>
  <si>
    <t xml:space="preserve"> Salmo newberrii </t>
  </si>
  <si>
    <t xml:space="preserve"> Salmo purpuratus </t>
  </si>
  <si>
    <t xml:space="preserve"> Salmo regalis </t>
  </si>
  <si>
    <t xml:space="preserve"> Salmo rivularis </t>
  </si>
  <si>
    <t xml:space="preserve"> Salmo smaragdus </t>
  </si>
  <si>
    <t xml:space="preserve"> Salmo truncatus </t>
  </si>
  <si>
    <t xml:space="preserve"> Salmo whitei </t>
  </si>
  <si>
    <t>Oncorhynchus mykiss aguabonita</t>
  </si>
  <si>
    <r>
      <t>Salmo rivularis kamloops</t>
    </r>
    <r>
      <rPr>
        <sz val="12"/>
        <color theme="1"/>
        <rFont val="Times New Roman"/>
        <family val="1"/>
      </rPr>
      <t xml:space="preserve"> (Jordan, 1892)</t>
    </r>
  </si>
  <si>
    <r>
      <t>Salmo rivularis</t>
    </r>
    <r>
      <rPr>
        <sz val="12"/>
        <color theme="1"/>
        <rFont val="Times New Roman"/>
        <family val="1"/>
      </rPr>
      <t xml:space="preserve"> Ayres, 1855</t>
    </r>
  </si>
  <si>
    <t>Resource</t>
  </si>
  <si>
    <t>Classification</t>
  </si>
  <si>
    <t>Oncorhynchus mykiss gairdneri</t>
  </si>
  <si>
    <t>Oncorhynchus mykiss irideus</t>
  </si>
  <si>
    <t>Parasalmo mykiss</t>
  </si>
  <si>
    <t>Salmo aquilarum</t>
  </si>
  <si>
    <t>Salmo gairdneri</t>
  </si>
  <si>
    <t>Salmo gairdneri beardsleei</t>
  </si>
  <si>
    <t>Salmo gairdneri gilberti</t>
  </si>
  <si>
    <t>Salmo gairdneri shasta</t>
  </si>
  <si>
    <t>Salmo gairdneri stonei</t>
  </si>
  <si>
    <t>Salmo gairdnerii</t>
  </si>
  <si>
    <t>Salmo gibbsii</t>
  </si>
  <si>
    <t xml:space="preserve">Salmo iridea </t>
  </si>
  <si>
    <t xml:space="preserve">Salmo irideus argentatus </t>
  </si>
  <si>
    <t xml:space="preserve">Salmo kamloops whitehousei </t>
  </si>
  <si>
    <t xml:space="preserve">Salmo masoni </t>
  </si>
  <si>
    <t xml:space="preserve">Salmo mykiss </t>
  </si>
  <si>
    <t xml:space="preserve">Salmo nelsoni </t>
  </si>
  <si>
    <t xml:space="preserve">Salmo newberrii </t>
  </si>
  <si>
    <t xml:space="preserve">Salmo purpuratus </t>
  </si>
  <si>
    <t xml:space="preserve">Salmo regalis </t>
  </si>
  <si>
    <t xml:space="preserve">Salmo rivularis </t>
  </si>
  <si>
    <t xml:space="preserve">Salmo smaragdus </t>
  </si>
  <si>
    <t xml:space="preserve">Salmo truncatus </t>
  </si>
  <si>
    <t xml:space="preserve">Salmo whitei </t>
  </si>
  <si>
    <t xml:space="preserve">Exact match </t>
  </si>
  <si>
    <t>Partial match</t>
  </si>
  <si>
    <t>No Match</t>
  </si>
  <si>
    <t>Match</t>
  </si>
  <si>
    <t>Salmo rivularis kamloops (Jordan, 1892)</t>
  </si>
  <si>
    <t>Salmo rivularis Ayres, 1855</t>
  </si>
  <si>
    <t>Prosopium</t>
  </si>
  <si>
    <t>Coregonus</t>
  </si>
  <si>
    <t>Stenodus</t>
  </si>
  <si>
    <t>Hucho</t>
  </si>
  <si>
    <t>Parahucho</t>
  </si>
  <si>
    <t>Salmo</t>
  </si>
  <si>
    <t>Salvelinus</t>
  </si>
  <si>
    <t>Oncorhynchus</t>
  </si>
  <si>
    <t>Salvethymus</t>
  </si>
  <si>
    <t>Brachymystax</t>
  </si>
  <si>
    <t>Thymallus</t>
  </si>
  <si>
    <t>Salmonidae</t>
  </si>
  <si>
    <t>Salmoniformes</t>
  </si>
  <si>
    <t>Protacanthopterygii</t>
  </si>
  <si>
    <t>Euteleostei</t>
  </si>
  <si>
    <t>Prosopium spilonotus</t>
  </si>
  <si>
    <t>Prosopium gemmifer</t>
  </si>
  <si>
    <t>Prosopium coulterii</t>
  </si>
  <si>
    <t>Prosopium williamsoni</t>
  </si>
  <si>
    <t>Prosopium abyssicola</t>
  </si>
  <si>
    <t>Prosopium cylindraceum</t>
  </si>
  <si>
    <t>Coregonus nigripinnis</t>
  </si>
  <si>
    <t>Coregonus tugun</t>
  </si>
  <si>
    <t>Coregonus lavaretus</t>
  </si>
  <si>
    <t>Coregonus migratorius</t>
  </si>
  <si>
    <t>Coregonus peled</t>
  </si>
  <si>
    <t>Coregonus chadary</t>
  </si>
  <si>
    <t>Coregonus autumnalis</t>
  </si>
  <si>
    <t>Coregonus zenithicus</t>
  </si>
  <si>
    <t>Coregonus artedi</t>
  </si>
  <si>
    <t>Coregonus albula</t>
  </si>
  <si>
    <t>Coregonus clupeaformis</t>
  </si>
  <si>
    <t>Coregonus hoyi</t>
  </si>
  <si>
    <t>Coregonus kiyi</t>
  </si>
  <si>
    <t>Coregonus zugensis</t>
  </si>
  <si>
    <t>Coregonus widegreni</t>
  </si>
  <si>
    <t>Coregonus wartmanni</t>
  </si>
  <si>
    <t>Coregonus suidteri</t>
  </si>
  <si>
    <t>Coregonus palaea</t>
  </si>
  <si>
    <t>Coregonus renke</t>
  </si>
  <si>
    <t>Coregonus macrophthalmus</t>
  </si>
  <si>
    <t>Coregonus huntsmani</t>
  </si>
  <si>
    <t>Coregonus nobilis</t>
  </si>
  <si>
    <t>Coregonus laurettae</t>
  </si>
  <si>
    <t>Coregonus albellus</t>
  </si>
  <si>
    <t>Coregonus arenicolus</t>
  </si>
  <si>
    <t>Coregonus sardinella</t>
  </si>
  <si>
    <t>Coregonus alpinus</t>
  </si>
  <si>
    <t>Coregonus candidus</t>
  </si>
  <si>
    <t>Coregonus fontanae</t>
  </si>
  <si>
    <t>Coregonus bavaricus</t>
  </si>
  <si>
    <t>Coregonus lucinensis</t>
  </si>
  <si>
    <t>Coregonus confusus</t>
  </si>
  <si>
    <t>Coregonus ussuriensis</t>
  </si>
  <si>
    <t>Coregonus fatioi</t>
  </si>
  <si>
    <t>Coregonus duplex</t>
  </si>
  <si>
    <t>Coregonus pidschian</t>
  </si>
  <si>
    <t>Coregonus heglingus</t>
  </si>
  <si>
    <t>Coregonus muksun</t>
  </si>
  <si>
    <t>Coregonus pravdinellus</t>
  </si>
  <si>
    <t>Coregonus oxyrinchus</t>
  </si>
  <si>
    <t>Coregonus baerii</t>
  </si>
  <si>
    <t>Coregonus nasus</t>
  </si>
  <si>
    <t>Coregonus baunti</t>
  </si>
  <si>
    <t>Coregonus maraena</t>
  </si>
  <si>
    <t>Stenodus leucichthys</t>
  </si>
  <si>
    <t>Hucho hucho</t>
  </si>
  <si>
    <t>Hucho bleekeri</t>
  </si>
  <si>
    <t>Hucho taimen</t>
  </si>
  <si>
    <t>Parahucho perryi</t>
  </si>
  <si>
    <t>Salmo labrax</t>
  </si>
  <si>
    <t>Salmo carpio</t>
  </si>
  <si>
    <t>Salmo trutta</t>
  </si>
  <si>
    <t>Salmo letnica</t>
  </si>
  <si>
    <t>Salmo marmoratus</t>
  </si>
  <si>
    <t>Salmo fibreni</t>
  </si>
  <si>
    <t>Salmo obtusirostris</t>
  </si>
  <si>
    <t>Salmo salar</t>
  </si>
  <si>
    <t>Salmo ischchan</t>
  </si>
  <si>
    <t>Salmo platycephalus</t>
  </si>
  <si>
    <t>Salmo ohridanus</t>
  </si>
  <si>
    <t>Salvelinus elgyticus</t>
  </si>
  <si>
    <t>Salvelinus boganidae</t>
  </si>
  <si>
    <t>Salvelinus kronocius</t>
  </si>
  <si>
    <t>Salvelinus drjagini</t>
  </si>
  <si>
    <t>Salvelinus taranetzi</t>
  </si>
  <si>
    <t>Salvelinus schmidti</t>
  </si>
  <si>
    <t>Salvelinus namaycush</t>
  </si>
  <si>
    <t>Salvelinus levanidovi</t>
  </si>
  <si>
    <t>Salvelinus neiva</t>
  </si>
  <si>
    <t>Salvelinus curilus</t>
  </si>
  <si>
    <t>Salvelinus leucomaenis</t>
  </si>
  <si>
    <t>Salvelinus confluentus</t>
  </si>
  <si>
    <t>Salvelinus alpinus</t>
  </si>
  <si>
    <t>Salvelinus malma</t>
  </si>
  <si>
    <t>Salvelinus fontinalis</t>
  </si>
  <si>
    <t>Salvelinus kuznetzovi</t>
  </si>
  <si>
    <t>Salvelinus albus</t>
  </si>
  <si>
    <t>Oncorhynchus gilae</t>
  </si>
  <si>
    <t>Oncorhynchus clarkii</t>
  </si>
  <si>
    <t>Oncorhynchus tshawytscha</t>
  </si>
  <si>
    <t>Oncorhynchus chrysogaster</t>
  </si>
  <si>
    <t>Oncorhynchus keta</t>
  </si>
  <si>
    <t>Oncorhynchus kisutch</t>
  </si>
  <si>
    <t>Oncorhynchus gorbuscha</t>
  </si>
  <si>
    <t>Oncorhynchus nerka</t>
  </si>
  <si>
    <t>Oncorhynchus masou</t>
  </si>
  <si>
    <t>Salvethymus svetovidovi</t>
  </si>
  <si>
    <t>Brachymystax savinovi</t>
  </si>
  <si>
    <t>Brachymystax lenok</t>
  </si>
  <si>
    <t>Thymallus brevipinnis</t>
  </si>
  <si>
    <t>Thymallus arcticus</t>
  </si>
  <si>
    <t>Thymallus nigrescens</t>
  </si>
  <si>
    <t>Thymallus svetovidovi</t>
  </si>
  <si>
    <t>Thymallus tugarinae</t>
  </si>
  <si>
    <t>Thymallus brevirostris</t>
  </si>
  <si>
    <t>Thymallus thymallus</t>
  </si>
  <si>
    <t>Thymallus grubii</t>
  </si>
  <si>
    <t>Brachymystax tumensis</t>
  </si>
  <si>
    <t>Thymallus baicalensis</t>
  </si>
  <si>
    <t>Thymallus pallasii</t>
  </si>
  <si>
    <t>Thymallus flacomaculatus</t>
  </si>
  <si>
    <t>Thymallus burejensis</t>
  </si>
  <si>
    <t>Thymallus baicalolenensis</t>
  </si>
  <si>
    <t>Thymallus mertensii</t>
  </si>
  <si>
    <t>Stenodus nelma</t>
  </si>
  <si>
    <t>Hucho ishikawae</t>
  </si>
  <si>
    <t>Hucho perryi</t>
  </si>
  <si>
    <t>Salmo zrmanjaensis</t>
  </si>
  <si>
    <t>Salmo macedonicus</t>
  </si>
  <si>
    <t>Salmo caspius</t>
  </si>
  <si>
    <t>Salmo pallaryi</t>
  </si>
  <si>
    <t>Salmo rhodanensis</t>
  </si>
  <si>
    <t>Salmo sp. (Fink and Fink 1981)</t>
  </si>
  <si>
    <t>Salmo taleri</t>
  </si>
  <si>
    <t>Salmo aphelios</t>
  </si>
  <si>
    <t>Salmo ferox</t>
  </si>
  <si>
    <t>Salmo coruhensis</t>
  </si>
  <si>
    <t>Salmo stomachicus</t>
  </si>
  <si>
    <t>Salmo schiefermuelleri</t>
  </si>
  <si>
    <t>Salmo ezenami</t>
  </si>
  <si>
    <t>Salmo montenigrinus</t>
  </si>
  <si>
    <t>Salmo balcanicus</t>
  </si>
  <si>
    <t>Salmo rizeensis</t>
  </si>
  <si>
    <t>Salmo farioides</t>
  </si>
  <si>
    <t>Salmo lumi</t>
  </si>
  <si>
    <t>Salmo akairos</t>
  </si>
  <si>
    <t>Salmo dentex</t>
  </si>
  <si>
    <t>Salmo peristericus</t>
  </si>
  <si>
    <t>Salmo nigripinnis</t>
  </si>
  <si>
    <t>Salmo pelagonicus</t>
  </si>
  <si>
    <t>Salmo visovacensis</t>
  </si>
  <si>
    <t>Salmo cettii</t>
  </si>
  <si>
    <t>Salmo ciscaucasicus</t>
  </si>
  <si>
    <t>Salmo abanticus</t>
  </si>
  <si>
    <t>Coregonus alpenae</t>
  </si>
  <si>
    <t>Coregonus sp. (Fink and Fink 1981)</t>
  </si>
  <si>
    <t>Coregonus bezola</t>
  </si>
  <si>
    <t>Coregonus nipigon</t>
  </si>
  <si>
    <t>Coregonus reighardi</t>
  </si>
  <si>
    <t>Coregonus vandesius</t>
  </si>
  <si>
    <t>Coregonus zuerichensis</t>
  </si>
  <si>
    <t>Coregonus austriaca</t>
  </si>
  <si>
    <t>Coregonus nelsonii</t>
  </si>
  <si>
    <t>Coregonus vessicus</t>
  </si>
  <si>
    <t>Coregonus lutokka</t>
  </si>
  <si>
    <t>Coregonus maxillaris</t>
  </si>
  <si>
    <t>Coregonus ladogae</t>
  </si>
  <si>
    <t>Coregonus subautumnalis</t>
  </si>
  <si>
    <t>Coregonus kiletz</t>
  </si>
  <si>
    <t>Coregonus pennantii</t>
  </si>
  <si>
    <t>Coregonus megalops</t>
  </si>
  <si>
    <t>Coregonus anaulorum</t>
  </si>
  <si>
    <t>Coregonus hiemalis</t>
  </si>
  <si>
    <t>Coregonus restrictus</t>
  </si>
  <si>
    <t>Coregonus gutturosus</t>
  </si>
  <si>
    <t>Coregonus pallasii</t>
  </si>
  <si>
    <t>Coregonus nilssoni</t>
  </si>
  <si>
    <t>Coregonus johannae</t>
  </si>
  <si>
    <t>Coregonus balticus</t>
  </si>
  <si>
    <t>Coregonus pollan</t>
  </si>
  <si>
    <t>Coregonus danneri</t>
  </si>
  <si>
    <t>Coregonus trybomi</t>
  </si>
  <si>
    <t>Coregonus holsata</t>
  </si>
  <si>
    <t>Coregonus stigmaticus</t>
  </si>
  <si>
    <t>Coregonus clupeoides</t>
  </si>
  <si>
    <t>Coregonus atterensis</t>
  </si>
  <si>
    <t>Coregonus fera</t>
  </si>
  <si>
    <t>Coregonus hoferi</t>
  </si>
  <si>
    <t>Oncorhynchus iwame</t>
  </si>
  <si>
    <t>Oncorhynchus aguabonita</t>
  </si>
  <si>
    <t>Oncorhynchus penshinensis</t>
  </si>
  <si>
    <t>Salvelinus scharffi</t>
  </si>
  <si>
    <t>Salvelinus umbla</t>
  </si>
  <si>
    <t>Salvelinus willoughbii</t>
  </si>
  <si>
    <t>Salvelinus fimbriatus</t>
  </si>
  <si>
    <t>Salvelinus colii</t>
  </si>
  <si>
    <t>Salvelinus gritzenkoi</t>
  </si>
  <si>
    <t>Salvelinus taimyricus</t>
  </si>
  <si>
    <t>Salvelinus faroensis</t>
  </si>
  <si>
    <t>Salvelinus maxillaris</t>
  </si>
  <si>
    <t>Salvelinus mallochi</t>
  </si>
  <si>
    <t>Salvelinus krogiusae</t>
  </si>
  <si>
    <t>Salvelinus evasus</t>
  </si>
  <si>
    <t>Salvelinus youngeri</t>
  </si>
  <si>
    <t>Salvelinus neocomensis</t>
  </si>
  <si>
    <t>Salvelinus vasiljevae</t>
  </si>
  <si>
    <t>Salvelinus tolmachoffi</t>
  </si>
  <si>
    <t>Salvelinus profundus</t>
  </si>
  <si>
    <t>Salvelinus perisii</t>
  </si>
  <si>
    <t>Salvelinus salvelinoinsularis</t>
  </si>
  <si>
    <t>Salvelinus aureolus</t>
  </si>
  <si>
    <t>Salvelinus andriashevi</t>
  </si>
  <si>
    <t>Salvelinus killinensis</t>
  </si>
  <si>
    <t>Salvelinus grayi</t>
  </si>
  <si>
    <t>Salvelinus murta</t>
  </si>
  <si>
    <t>Salvelinus agassizii</t>
  </si>
  <si>
    <t>Salvelinus gracillimus</t>
  </si>
  <si>
    <t>Salvelinus anaktuvukensis</t>
  </si>
  <si>
    <t>Salvelinus obtusus</t>
  </si>
  <si>
    <t>Salvelinus jacuticus</t>
  </si>
  <si>
    <t>Salvelinus struanensis</t>
  </si>
  <si>
    <t>Salvelinus trevelyani</t>
  </si>
  <si>
    <t>Salvelinus lonsdalii</t>
  </si>
  <si>
    <t>Salvelinus thingvallensis</t>
  </si>
  <si>
    <t>Salvelinus lepechini</t>
  </si>
  <si>
    <t>Salvelinus inframundus</t>
  </si>
  <si>
    <t>Salvelinus czerskii</t>
  </si>
  <si>
    <t>Frequency in JEFF corpus</t>
  </si>
  <si>
    <t>Frequency in Ext corpus</t>
  </si>
  <si>
    <t>Is this actually a synonym? I think this is Salmo trutta (and the Word Sketch shows this)</t>
  </si>
  <si>
    <t>linked to Oncorhynchus mykiss and Salmo gairdneri</t>
  </si>
  <si>
    <t>mes, and the mo</t>
  </si>
  <si>
    <t xml:space="preserve">Name in </t>
  </si>
  <si>
    <t>trout</t>
  </si>
  <si>
    <t>brown trout</t>
  </si>
  <si>
    <t>rainbow</t>
  </si>
  <si>
    <t>salmon trout</t>
  </si>
  <si>
    <t>hardhead</t>
  </si>
  <si>
    <t>silver trout</t>
  </si>
  <si>
    <t>But these are erroneous outputs</t>
  </si>
  <si>
    <t>All in context of references (as in the name of an author in a reference) in JEFF corpus</t>
  </si>
  <si>
    <t>As part of Kamloops rainbow trout in JEFF corpus</t>
  </si>
  <si>
    <t>Comments - JEFF Corpus</t>
  </si>
  <si>
    <t>Comment general</t>
  </si>
  <si>
    <t xml:space="preserve">Comments - extended </t>
  </si>
  <si>
    <t>Not useful - usually part of other term just not included here (such as lake trout)</t>
  </si>
  <si>
    <t>In context as common name</t>
  </si>
  <si>
    <t>Incorrect, summer is an the season</t>
  </si>
  <si>
    <t>Loads of the synonyms only come up in doc 731 - look up what it is</t>
  </si>
  <si>
    <t>ITIS/CoL</t>
  </si>
  <si>
    <t>.xkssx</t>
  </si>
  <si>
    <t>steelhead trout</t>
  </si>
  <si>
    <t>bow</t>
  </si>
  <si>
    <t>baiser</t>
  </si>
  <si>
    <t>redband</t>
  </si>
  <si>
    <t>coast rainbow trout</t>
  </si>
  <si>
    <t>coast angel trout</t>
  </si>
  <si>
    <t>coast range trout</t>
  </si>
  <si>
    <t>summer salmon</t>
  </si>
  <si>
    <t>lord-fish</t>
  </si>
  <si>
    <t>Frequency in JEFF_lower</t>
  </si>
  <si>
    <t>Frequency in ext_lower</t>
  </si>
  <si>
    <t>CoL/ITIS</t>
  </si>
  <si>
    <t>Frequency in Web corpus</t>
  </si>
  <si>
    <t>JEFF number SCI</t>
  </si>
  <si>
    <t>WEB number SCI</t>
  </si>
  <si>
    <t>JEFF number COM</t>
  </si>
  <si>
    <t>WEB number COM</t>
  </si>
  <si>
    <t>JEFF total</t>
  </si>
  <si>
    <t>WEB total</t>
  </si>
  <si>
    <t>JEFF corpus ranking</t>
  </si>
  <si>
    <t>WEB corpus ranking</t>
  </si>
  <si>
    <t>Frequency in WEB corpus</t>
  </si>
  <si>
    <t>Total</t>
  </si>
  <si>
    <t>Number of variants (sci)</t>
  </si>
  <si>
    <t>Number of variants (com)</t>
  </si>
  <si>
    <t>No of variants: VTO, CoL, ITIS</t>
  </si>
  <si>
    <t>% coverage</t>
  </si>
  <si>
    <t>JEFF corpus frequency (per million)</t>
  </si>
  <si>
    <t>WEB corpus frequency per million</t>
  </si>
  <si>
    <t>No of variants: VTO</t>
  </si>
  <si>
    <t>Number of variants (SCI)</t>
  </si>
  <si>
    <t>Number of variants (COM)</t>
  </si>
  <si>
    <t>JEFF total match with VTO</t>
  </si>
  <si>
    <t>WEB total match with VTO</t>
  </si>
  <si>
    <t>No of variants: CoL</t>
  </si>
  <si>
    <t>JEFF SCI match with CoL</t>
  </si>
  <si>
    <t>WEB SCI match with CoL</t>
  </si>
  <si>
    <t>JEFF COM match with CoL</t>
  </si>
  <si>
    <t>WEB COM match with CoL</t>
  </si>
  <si>
    <t>No of variants: ITIS</t>
  </si>
  <si>
    <t>JEFF SCI match with ITIS</t>
  </si>
  <si>
    <t>JEFF COM match with ITIS</t>
  </si>
  <si>
    <t>WEB SCI match with ITIS</t>
  </si>
  <si>
    <t>WEB COM match with ITIS</t>
  </si>
  <si>
    <t>Oncorhynchus mykiss (Walbaum, 1792)</t>
  </si>
  <si>
    <t>JEFF corpus (frequency per million)</t>
  </si>
  <si>
    <t>WEB corpus (frequency per million)</t>
  </si>
  <si>
    <t>Ranking</t>
  </si>
  <si>
    <t>JEFF</t>
  </si>
  <si>
    <t>WEB</t>
  </si>
  <si>
    <t>% sci</t>
  </si>
  <si>
    <t>% com</t>
  </si>
  <si>
    <t>Total SCI</t>
  </si>
  <si>
    <t>Total COM</t>
  </si>
  <si>
    <t>Proportion of scientific nomenclature to common variants</t>
  </si>
  <si>
    <t>Onc my to Salmo gaird</t>
  </si>
  <si>
    <t>Salmo gairdi to ii</t>
  </si>
  <si>
    <t>rainbow trout and rainbow versus steelhead trout and steelhead</t>
  </si>
  <si>
    <t>WEB corpus frequency (per million)</t>
  </si>
  <si>
    <t>ITIS/CoL/VTO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</si>
</sst>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0" borderId="3" xfId="0" applyFill="1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4" borderId="0" xfId="0" applyFill="1" applyBorder="1"/>
    <xf numFmtId="0" fontId="0" fillId="0" borderId="2" xfId="0" applyBorder="1"/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/>
    <xf numFmtId="0" fontId="3" fillId="0" borderId="2" xfId="0" applyFont="1" applyBorder="1"/>
    <xf numFmtId="9" fontId="0" fillId="0" borderId="0" xfId="1" applyFont="1"/>
    <xf numFmtId="9" fontId="0" fillId="0" borderId="0" xfId="1" applyFont="1" applyFill="1"/>
    <xf numFmtId="0" fontId="0" fillId="0" borderId="1" xfId="0" applyBorder="1"/>
    <xf numFmtId="9" fontId="0" fillId="0" borderId="2" xfId="1" applyFont="1" applyBorder="1"/>
    <xf numFmtId="0" fontId="3" fillId="0" borderId="0" xfId="0" applyFont="1" applyBorder="1"/>
    <xf numFmtId="9" fontId="0" fillId="0" borderId="0" xfId="1" applyFont="1" applyBorder="1"/>
    <xf numFmtId="9" fontId="0" fillId="0" borderId="0" xfId="1" applyFont="1" applyAlignment="1">
      <alignment wrapText="1"/>
    </xf>
    <xf numFmtId="0" fontId="0" fillId="0" borderId="2" xfId="0" applyBorder="1" applyAlignment="1">
      <alignment wrapText="1"/>
    </xf>
    <xf numFmtId="9" fontId="0" fillId="0" borderId="2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4" xfId="0" applyBorder="1" applyAlignment="1">
      <alignment horizontal="left" wrapText="1"/>
    </xf>
    <xf numFmtId="0" fontId="4" fillId="0" borderId="1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nobrtout!$E$1</c:f>
              <c:strCache>
                <c:ptCount val="1"/>
                <c:pt idx="0">
                  <c:v>JEFF corpus frequency (per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nobrtout!$B$2:$B$33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f>nobrtout!$E$2:$E$33</c:f>
              <c:numCache>
                <c:formatCode>General</c:formatCode>
                <c:ptCount val="32"/>
                <c:pt idx="0">
                  <c:v>185.89</c:v>
                </c:pt>
                <c:pt idx="1">
                  <c:v>100.88</c:v>
                </c:pt>
                <c:pt idx="2">
                  <c:v>47.01</c:v>
                </c:pt>
                <c:pt idx="3">
                  <c:v>40.549999999999997</c:v>
                </c:pt>
                <c:pt idx="4">
                  <c:v>11.16</c:v>
                </c:pt>
                <c:pt idx="5">
                  <c:v>20.37</c:v>
                </c:pt>
                <c:pt idx="6">
                  <c:v>0.39</c:v>
                </c:pt>
                <c:pt idx="7">
                  <c:v>0.2</c:v>
                </c:pt>
                <c:pt idx="8">
                  <c:v>1.96</c:v>
                </c:pt>
                <c:pt idx="9">
                  <c:v>1.37</c:v>
                </c:pt>
                <c:pt idx="10">
                  <c:v>13.91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0.59</c:v>
                </c:pt>
                <c:pt idx="17">
                  <c:v>0.2</c:v>
                </c:pt>
                <c:pt idx="18">
                  <c:v>0.2</c:v>
                </c:pt>
                <c:pt idx="19">
                  <c:v>0.39</c:v>
                </c:pt>
                <c:pt idx="20">
                  <c:v>0.98</c:v>
                </c:pt>
                <c:pt idx="21">
                  <c:v>0.98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D-43DF-A83B-CE7E062A8CA9}"/>
            </c:ext>
          </c:extLst>
        </c:ser>
        <c:ser>
          <c:idx val="1"/>
          <c:order val="1"/>
          <c:tx>
            <c:strRef>
              <c:f>nobrtout!$H$1</c:f>
              <c:strCache>
                <c:ptCount val="1"/>
                <c:pt idx="0">
                  <c:v>WEB corpus frequency per million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nobrtout!$B$2:$B$33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f>nobrtout!$H$2:$H$33</c:f>
              <c:numCache>
                <c:formatCode>General</c:formatCode>
                <c:ptCount val="32"/>
                <c:pt idx="0">
                  <c:v>412.81</c:v>
                </c:pt>
                <c:pt idx="1">
                  <c:v>294.33</c:v>
                </c:pt>
                <c:pt idx="2">
                  <c:v>131.84</c:v>
                </c:pt>
                <c:pt idx="3">
                  <c:v>66.33</c:v>
                </c:pt>
                <c:pt idx="4">
                  <c:v>31.78</c:v>
                </c:pt>
                <c:pt idx="5">
                  <c:v>25.75</c:v>
                </c:pt>
                <c:pt idx="6">
                  <c:v>6.84</c:v>
                </c:pt>
                <c:pt idx="7">
                  <c:v>5.38</c:v>
                </c:pt>
                <c:pt idx="8">
                  <c:v>4.7300000000000004</c:v>
                </c:pt>
                <c:pt idx="9">
                  <c:v>3.42</c:v>
                </c:pt>
                <c:pt idx="10">
                  <c:v>3.1</c:v>
                </c:pt>
                <c:pt idx="11">
                  <c:v>2.61</c:v>
                </c:pt>
                <c:pt idx="12">
                  <c:v>2.2799999999999998</c:v>
                </c:pt>
                <c:pt idx="13">
                  <c:v>1.63</c:v>
                </c:pt>
                <c:pt idx="14">
                  <c:v>1.1399999999999999</c:v>
                </c:pt>
                <c:pt idx="15">
                  <c:v>0.98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0.49</c:v>
                </c:pt>
                <c:pt idx="20">
                  <c:v>0.33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D-43DF-A83B-CE7E062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05760"/>
        <c:axId val="434706088"/>
      </c:barChart>
      <c:catAx>
        <c:axId val="4347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6088"/>
        <c:crosses val="autoZero"/>
        <c:auto val="1"/>
        <c:lblAlgn val="ctr"/>
        <c:lblOffset val="100"/>
        <c:noMultiLvlLbl val="0"/>
      </c:catAx>
      <c:valAx>
        <c:axId val="4347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comparison between JEFF and WEB corpus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For_freq_graph!$D$1</c:f>
              <c:strCache>
                <c:ptCount val="1"/>
                <c:pt idx="0">
                  <c:v>Frequency in JEFF corpus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For_freq_graph!$C$2:$C$35</c:f>
              <c:strCache>
                <c:ptCount val="34"/>
                <c:pt idx="0">
                  <c:v>trout</c:v>
                </c:pt>
                <c:pt idx="1">
                  <c:v>brown trout</c:v>
                </c:pt>
                <c:pt idx="2">
                  <c:v>rainbow trout </c:v>
                </c:pt>
                <c:pt idx="3">
                  <c:v>steelhead </c:v>
                </c:pt>
                <c:pt idx="4">
                  <c:v>Oncorhynchus mykiss</c:v>
                </c:pt>
                <c:pt idx="5">
                  <c:v>rainbow</c:v>
                </c:pt>
                <c:pt idx="6">
                  <c:v>Salmo gairdneri</c:v>
                </c:pt>
                <c:pt idx="7">
                  <c:v>steelhead trout</c:v>
                </c:pt>
                <c:pt idx="8">
                  <c:v>redband</c:v>
                </c:pt>
                <c:pt idx="9">
                  <c:v>Kamloops</c:v>
                </c:pt>
                <c:pt idx="10">
                  <c:v>redband trout </c:v>
                </c:pt>
                <c:pt idx="11">
                  <c:v>salmon trout</c:v>
                </c:pt>
                <c:pt idx="12">
                  <c:v>bow</c:v>
                </c:pt>
                <c:pt idx="13">
                  <c:v>Kamloops trout</c:v>
                </c:pt>
                <c:pt idx="14">
                  <c:v>hardhead</c:v>
                </c:pt>
                <c:pt idx="15">
                  <c:v>silver trout</c:v>
                </c:pt>
                <c:pt idx="16">
                  <c:v>Oncorhynchus mykiss gairdneri</c:v>
                </c:pt>
                <c:pt idx="17">
                  <c:v>Oncorhynchus mykiss aguabonita</c:v>
                </c:pt>
                <c:pt idx="18">
                  <c:v>Salmo mykiss </c:v>
                </c:pt>
                <c:pt idx="19">
                  <c:v>Oncorhynchus mykiss irideus</c:v>
                </c:pt>
                <c:pt idx="20">
                  <c:v>Salmo gairdnerii</c:v>
                </c:pt>
                <c:pt idx="21">
                  <c:v>Kamchatka steelhead</c:v>
                </c:pt>
                <c:pt idx="22">
                  <c:v>Parasalmo mykiss</c:v>
                </c:pt>
                <c:pt idx="23">
                  <c:v>baiser</c:v>
                </c:pt>
                <c:pt idx="24">
                  <c:v>coast angel trout</c:v>
                </c:pt>
                <c:pt idx="25">
                  <c:v>coast rainbow trout</c:v>
                </c:pt>
                <c:pt idx="26">
                  <c:v>coast range trout</c:v>
                </c:pt>
                <c:pt idx="27">
                  <c:v>Kamchatka salmon</c:v>
                </c:pt>
                <c:pt idx="28">
                  <c:v>summer salmon</c:v>
                </c:pt>
                <c:pt idx="29">
                  <c:v>Oncorhynchus kamloops</c:v>
                </c:pt>
                <c:pt idx="30">
                  <c:v>Salmo masoni </c:v>
                </c:pt>
                <c:pt idx="31">
                  <c:v>Salmo nelsoni </c:v>
                </c:pt>
                <c:pt idx="32">
                  <c:v>Salmo purpuratus </c:v>
                </c:pt>
                <c:pt idx="33">
                  <c:v>Salmo whitei </c:v>
                </c:pt>
              </c:strCache>
            </c:strRef>
          </c:cat>
          <c:val>
            <c:numRef>
              <c:f>For_freq_graph!$D$2:$D$35</c:f>
              <c:numCache>
                <c:formatCode>General</c:formatCode>
                <c:ptCount val="34"/>
                <c:pt idx="0">
                  <c:v>6767</c:v>
                </c:pt>
                <c:pt idx="1">
                  <c:v>3274</c:v>
                </c:pt>
                <c:pt idx="2">
                  <c:v>949</c:v>
                </c:pt>
                <c:pt idx="3">
                  <c:v>515</c:v>
                </c:pt>
                <c:pt idx="4">
                  <c:v>240</c:v>
                </c:pt>
                <c:pt idx="5">
                  <c:v>207</c:v>
                </c:pt>
                <c:pt idx="6">
                  <c:v>57</c:v>
                </c:pt>
                <c:pt idx="7">
                  <c:v>104</c:v>
                </c:pt>
                <c:pt idx="8">
                  <c:v>2</c:v>
                </c:pt>
                <c:pt idx="9">
                  <c:v>1</c:v>
                </c:pt>
                <c:pt idx="10">
                  <c:v>10</c:v>
                </c:pt>
                <c:pt idx="11">
                  <c:v>7</c:v>
                </c:pt>
                <c:pt idx="12">
                  <c:v>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0-4E14-97F3-A096C4200FDF}"/>
            </c:ext>
          </c:extLst>
        </c:ser>
        <c:ser>
          <c:idx val="1"/>
          <c:order val="1"/>
          <c:tx>
            <c:strRef>
              <c:f>For_freq_graph!$E$1</c:f>
              <c:strCache>
                <c:ptCount val="1"/>
                <c:pt idx="0">
                  <c:v>Frequency in Web corpus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For_freq_graph!$C$2:$C$35</c:f>
              <c:strCache>
                <c:ptCount val="34"/>
                <c:pt idx="0">
                  <c:v>trout</c:v>
                </c:pt>
                <c:pt idx="1">
                  <c:v>brown trout</c:v>
                </c:pt>
                <c:pt idx="2">
                  <c:v>rainbow trout </c:v>
                </c:pt>
                <c:pt idx="3">
                  <c:v>steelhead </c:v>
                </c:pt>
                <c:pt idx="4">
                  <c:v>Oncorhynchus mykiss</c:v>
                </c:pt>
                <c:pt idx="5">
                  <c:v>rainbow</c:v>
                </c:pt>
                <c:pt idx="6">
                  <c:v>Salmo gairdneri</c:v>
                </c:pt>
                <c:pt idx="7">
                  <c:v>steelhead trout</c:v>
                </c:pt>
                <c:pt idx="8">
                  <c:v>redband</c:v>
                </c:pt>
                <c:pt idx="9">
                  <c:v>Kamloops</c:v>
                </c:pt>
                <c:pt idx="10">
                  <c:v>redband trout </c:v>
                </c:pt>
                <c:pt idx="11">
                  <c:v>salmon trout</c:v>
                </c:pt>
                <c:pt idx="12">
                  <c:v>bow</c:v>
                </c:pt>
                <c:pt idx="13">
                  <c:v>Kamloops trout</c:v>
                </c:pt>
                <c:pt idx="14">
                  <c:v>hardhead</c:v>
                </c:pt>
                <c:pt idx="15">
                  <c:v>silver trout</c:v>
                </c:pt>
                <c:pt idx="16">
                  <c:v>Oncorhynchus mykiss gairdneri</c:v>
                </c:pt>
                <c:pt idx="17">
                  <c:v>Oncorhynchus mykiss aguabonita</c:v>
                </c:pt>
                <c:pt idx="18">
                  <c:v>Salmo mykiss </c:v>
                </c:pt>
                <c:pt idx="19">
                  <c:v>Oncorhynchus mykiss irideus</c:v>
                </c:pt>
                <c:pt idx="20">
                  <c:v>Salmo gairdnerii</c:v>
                </c:pt>
                <c:pt idx="21">
                  <c:v>Kamchatka steelhead</c:v>
                </c:pt>
                <c:pt idx="22">
                  <c:v>Parasalmo mykiss</c:v>
                </c:pt>
                <c:pt idx="23">
                  <c:v>baiser</c:v>
                </c:pt>
                <c:pt idx="24">
                  <c:v>coast angel trout</c:v>
                </c:pt>
                <c:pt idx="25">
                  <c:v>coast rainbow trout</c:v>
                </c:pt>
                <c:pt idx="26">
                  <c:v>coast range trout</c:v>
                </c:pt>
                <c:pt idx="27">
                  <c:v>Kamchatka salmon</c:v>
                </c:pt>
                <c:pt idx="28">
                  <c:v>summer salmon</c:v>
                </c:pt>
                <c:pt idx="29">
                  <c:v>Oncorhynchus kamloops</c:v>
                </c:pt>
                <c:pt idx="30">
                  <c:v>Salmo masoni </c:v>
                </c:pt>
                <c:pt idx="31">
                  <c:v>Salmo nelsoni </c:v>
                </c:pt>
                <c:pt idx="32">
                  <c:v>Salmo purpuratus </c:v>
                </c:pt>
                <c:pt idx="33">
                  <c:v>Salmo whitei </c:v>
                </c:pt>
              </c:strCache>
            </c:strRef>
          </c:cat>
          <c:val>
            <c:numRef>
              <c:f>For_freq_graph!$E$2:$E$35</c:f>
              <c:numCache>
                <c:formatCode>General</c:formatCode>
                <c:ptCount val="34"/>
                <c:pt idx="0">
                  <c:v>8108</c:v>
                </c:pt>
                <c:pt idx="1">
                  <c:v>3159</c:v>
                </c:pt>
                <c:pt idx="2">
                  <c:v>2533</c:v>
                </c:pt>
                <c:pt idx="3">
                  <c:v>1806</c:v>
                </c:pt>
                <c:pt idx="4">
                  <c:v>809</c:v>
                </c:pt>
                <c:pt idx="5">
                  <c:v>407</c:v>
                </c:pt>
                <c:pt idx="6">
                  <c:v>195</c:v>
                </c:pt>
                <c:pt idx="7">
                  <c:v>158</c:v>
                </c:pt>
                <c:pt idx="8">
                  <c:v>42</c:v>
                </c:pt>
                <c:pt idx="9">
                  <c:v>33</c:v>
                </c:pt>
                <c:pt idx="10">
                  <c:v>29</c:v>
                </c:pt>
                <c:pt idx="11">
                  <c:v>21</c:v>
                </c:pt>
                <c:pt idx="12">
                  <c:v>19</c:v>
                </c:pt>
                <c:pt idx="13">
                  <c:v>16</c:v>
                </c:pt>
                <c:pt idx="14">
                  <c:v>14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0-4E14-97F3-A096C4200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191064"/>
        <c:axId val="549194672"/>
      </c:barChart>
      <c:catAx>
        <c:axId val="5491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4672"/>
        <c:crosses val="autoZero"/>
        <c:auto val="1"/>
        <c:lblAlgn val="ctr"/>
        <c:lblOffset val="100"/>
        <c:noMultiLvlLbl val="0"/>
      </c:catAx>
      <c:valAx>
        <c:axId val="549194672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19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OL!$E$1</c:f>
              <c:strCache>
                <c:ptCount val="1"/>
                <c:pt idx="0">
                  <c:v>JEFF corpus frequency (per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OL!$B$2:$B$35</c15:sqref>
                  </c15:fullRef>
                </c:ext>
              </c:extLst>
              <c:f>OL!$B$4:$B$35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OL!$E$2:$E$35</c15:sqref>
                  </c15:fullRef>
                </c:ext>
              </c:extLst>
              <c:f>OL!$E$4:$E$35</c:f>
              <c:numCache>
                <c:formatCode>General</c:formatCode>
                <c:ptCount val="32"/>
                <c:pt idx="0">
                  <c:v>185.89</c:v>
                </c:pt>
                <c:pt idx="1">
                  <c:v>100.88</c:v>
                </c:pt>
                <c:pt idx="2">
                  <c:v>47.01</c:v>
                </c:pt>
                <c:pt idx="3">
                  <c:v>40.549999999999997</c:v>
                </c:pt>
                <c:pt idx="4">
                  <c:v>11.16</c:v>
                </c:pt>
                <c:pt idx="5">
                  <c:v>20.37</c:v>
                </c:pt>
                <c:pt idx="6">
                  <c:v>0.39</c:v>
                </c:pt>
                <c:pt idx="7">
                  <c:v>0.2</c:v>
                </c:pt>
                <c:pt idx="8">
                  <c:v>1.96</c:v>
                </c:pt>
                <c:pt idx="9">
                  <c:v>1.37</c:v>
                </c:pt>
                <c:pt idx="10">
                  <c:v>13.91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0.59</c:v>
                </c:pt>
                <c:pt idx="17">
                  <c:v>0.2</c:v>
                </c:pt>
                <c:pt idx="18">
                  <c:v>0.2</c:v>
                </c:pt>
                <c:pt idx="19">
                  <c:v>0.39</c:v>
                </c:pt>
                <c:pt idx="20">
                  <c:v>0.98</c:v>
                </c:pt>
                <c:pt idx="21">
                  <c:v>0.98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FEB-BEA8-68AAF8143F1B}"/>
            </c:ext>
          </c:extLst>
        </c:ser>
        <c:ser>
          <c:idx val="1"/>
          <c:order val="1"/>
          <c:tx>
            <c:strRef>
              <c:f>OL!$H$1</c:f>
              <c:strCache>
                <c:ptCount val="1"/>
                <c:pt idx="0">
                  <c:v>WEB corpus frequency (per 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OL!$B$2:$B$35</c15:sqref>
                  </c15:fullRef>
                </c:ext>
              </c:extLst>
              <c:f>OL!$B$4:$B$35</c:f>
              <c:strCache>
                <c:ptCount val="32"/>
                <c:pt idx="0">
                  <c:v>rainbow trout </c:v>
                </c:pt>
                <c:pt idx="1">
                  <c:v>steelhead </c:v>
                </c:pt>
                <c:pt idx="2">
                  <c:v>Oncorhynchus mykiss</c:v>
                </c:pt>
                <c:pt idx="3">
                  <c:v>rainbow</c:v>
                </c:pt>
                <c:pt idx="4">
                  <c:v>Salmo gairdneri</c:v>
                </c:pt>
                <c:pt idx="5">
                  <c:v>steelhead trout</c:v>
                </c:pt>
                <c:pt idx="6">
                  <c:v>redband</c:v>
                </c:pt>
                <c:pt idx="7">
                  <c:v>Kamloops</c:v>
                </c:pt>
                <c:pt idx="8">
                  <c:v>redband trout </c:v>
                </c:pt>
                <c:pt idx="9">
                  <c:v>salmon trout</c:v>
                </c:pt>
                <c:pt idx="10">
                  <c:v>bow</c:v>
                </c:pt>
                <c:pt idx="11">
                  <c:v>Kamloops trout</c:v>
                </c:pt>
                <c:pt idx="12">
                  <c:v>hardhead</c:v>
                </c:pt>
                <c:pt idx="13">
                  <c:v>silver trout</c:v>
                </c:pt>
                <c:pt idx="14">
                  <c:v>Oncorhynchus mykiss gairdneri</c:v>
                </c:pt>
                <c:pt idx="15">
                  <c:v>Oncorhynchus mykiss aguabonita</c:v>
                </c:pt>
                <c:pt idx="16">
                  <c:v>Salmo mykiss </c:v>
                </c:pt>
                <c:pt idx="17">
                  <c:v>Oncorhynchus mykiss irideus</c:v>
                </c:pt>
                <c:pt idx="18">
                  <c:v>Salmo gairdnerii</c:v>
                </c:pt>
                <c:pt idx="19">
                  <c:v>Kamchatka steelhead</c:v>
                </c:pt>
                <c:pt idx="20">
                  <c:v>Parasalmo mykiss</c:v>
                </c:pt>
                <c:pt idx="21">
                  <c:v>baiser</c:v>
                </c:pt>
                <c:pt idx="22">
                  <c:v>coast rainbow trout</c:v>
                </c:pt>
                <c:pt idx="23">
                  <c:v>coast angel trout</c:v>
                </c:pt>
                <c:pt idx="24">
                  <c:v>coast range trout</c:v>
                </c:pt>
                <c:pt idx="25">
                  <c:v>summer salmon</c:v>
                </c:pt>
                <c:pt idx="26">
                  <c:v>Kamchatka salmon</c:v>
                </c:pt>
                <c:pt idx="27">
                  <c:v>Salmo whitei </c:v>
                </c:pt>
                <c:pt idx="28">
                  <c:v>Oncorhynchus kamloops</c:v>
                </c:pt>
                <c:pt idx="29">
                  <c:v>Salmo masoni </c:v>
                </c:pt>
                <c:pt idx="30">
                  <c:v>Salmo nelsoni </c:v>
                </c:pt>
                <c:pt idx="31">
                  <c:v>Salmo purpuratus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OL!$H$2:$H$35</c15:sqref>
                  </c15:fullRef>
                </c:ext>
              </c:extLst>
              <c:f>OL!$H$4:$H$35</c:f>
              <c:numCache>
                <c:formatCode>General</c:formatCode>
                <c:ptCount val="32"/>
                <c:pt idx="0">
                  <c:v>412.81</c:v>
                </c:pt>
                <c:pt idx="1">
                  <c:v>294.33</c:v>
                </c:pt>
                <c:pt idx="2">
                  <c:v>131.84</c:v>
                </c:pt>
                <c:pt idx="3">
                  <c:v>66.33</c:v>
                </c:pt>
                <c:pt idx="4">
                  <c:v>31.78</c:v>
                </c:pt>
                <c:pt idx="5">
                  <c:v>25.75</c:v>
                </c:pt>
                <c:pt idx="6">
                  <c:v>6.84</c:v>
                </c:pt>
                <c:pt idx="7">
                  <c:v>5.38</c:v>
                </c:pt>
                <c:pt idx="8">
                  <c:v>4.7300000000000004</c:v>
                </c:pt>
                <c:pt idx="9">
                  <c:v>3.42</c:v>
                </c:pt>
                <c:pt idx="10">
                  <c:v>3.1</c:v>
                </c:pt>
                <c:pt idx="11">
                  <c:v>2.61</c:v>
                </c:pt>
                <c:pt idx="12">
                  <c:v>2.2799999999999998</c:v>
                </c:pt>
                <c:pt idx="13">
                  <c:v>1.63</c:v>
                </c:pt>
                <c:pt idx="14">
                  <c:v>1.1399999999999999</c:v>
                </c:pt>
                <c:pt idx="15">
                  <c:v>0.98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0.49</c:v>
                </c:pt>
                <c:pt idx="20">
                  <c:v>0.33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9-4FEB-BEA8-68AAF814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58360"/>
        <c:axId val="437549176"/>
      </c:barChart>
      <c:catAx>
        <c:axId val="43755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9176"/>
        <c:crosses val="autoZero"/>
        <c:auto val="1"/>
        <c:lblAlgn val="ctr"/>
        <c:lblOffset val="100"/>
        <c:noMultiLvlLbl val="0"/>
      </c:catAx>
      <c:valAx>
        <c:axId val="4375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5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5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6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74239" TargetMode="External"/><Relationship Id="rId39" Type="http://schemas.openxmlformats.org/officeDocument/2006/relationships/hyperlink" Target="http://www.catalogueoflife.org/col/details/reference/id/48337" TargetMode="External"/><Relationship Id="rId21" Type="http://schemas.openxmlformats.org/officeDocument/2006/relationships/hyperlink" Target="http://www.catalogueoflife.org/col/details/reference/id/218651" TargetMode="External"/><Relationship Id="rId34" Type="http://schemas.openxmlformats.org/officeDocument/2006/relationships/hyperlink" Target="http://www.catalogueoflife.org/col/details/reference/id/212451" TargetMode="External"/><Relationship Id="rId42" Type="http://schemas.openxmlformats.org/officeDocument/2006/relationships/hyperlink" Target="http://www.catalogueoflife.org/col/details/reference/id/212971" TargetMode="External"/><Relationship Id="rId47" Type="http://schemas.openxmlformats.org/officeDocument/2006/relationships/hyperlink" Target="http://www.catalogueoflife.org/col/details/reference/id/211807" TargetMode="External"/><Relationship Id="rId50" Type="http://schemas.openxmlformats.org/officeDocument/2006/relationships/hyperlink" Target="http://www.catalogueoflife.org/col/details/reference/id/48339,215858" TargetMode="External"/><Relationship Id="rId55" Type="http://schemas.openxmlformats.org/officeDocument/2006/relationships/hyperlink" Target="http://www.catalogueoflife.org/col/details/reference/id/215967" TargetMode="External"/><Relationship Id="rId63" Type="http://schemas.openxmlformats.org/officeDocument/2006/relationships/hyperlink" Target="http://www.catalogueoflife.org/col/details/reference/id/216940" TargetMode="External"/><Relationship Id="rId7" Type="http://schemas.openxmlformats.org/officeDocument/2006/relationships/hyperlink" Target="http://www.catalogueoflife.org/col/details/reference/id/212565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3118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5963" TargetMode="External"/><Relationship Id="rId32" Type="http://schemas.openxmlformats.org/officeDocument/2006/relationships/hyperlink" Target="http://www.catalogueoflife.org/col/details/reference/id/385315" TargetMode="External"/><Relationship Id="rId37" Type="http://schemas.openxmlformats.org/officeDocument/2006/relationships/hyperlink" Target="http://www.catalogueoflife.org/col/details/reference/id/211853" TargetMode="External"/><Relationship Id="rId40" Type="http://schemas.openxmlformats.org/officeDocument/2006/relationships/hyperlink" Target="http://www.catalogueoflife.org/col/details/reference/id/48331" TargetMode="External"/><Relationship Id="rId45" Type="http://schemas.openxmlformats.org/officeDocument/2006/relationships/hyperlink" Target="http://www.catalogueoflife.org/col/details/reference/id/389594" TargetMode="External"/><Relationship Id="rId53" Type="http://schemas.openxmlformats.org/officeDocument/2006/relationships/hyperlink" Target="http://www.catalogueoflife.org/col/details/reference/id/212890" TargetMode="External"/><Relationship Id="rId58" Type="http://schemas.openxmlformats.org/officeDocument/2006/relationships/hyperlink" Target="http://www.catalogueoflife.org/col/details/reference/id/215878" TargetMode="External"/><Relationship Id="rId66" Type="http://schemas.openxmlformats.org/officeDocument/2006/relationships/hyperlink" Target="http://www.catalogueoflife.org/col/details/reference/id/216153" TargetMode="External"/><Relationship Id="rId5" Type="http://schemas.openxmlformats.org/officeDocument/2006/relationships/hyperlink" Target="http://www.catalogueoflife.org/col/details/reference/id/21865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1992" TargetMode="External"/><Relationship Id="rId28" Type="http://schemas.openxmlformats.org/officeDocument/2006/relationships/hyperlink" Target="http://www.catalogueoflife.org/col/details/reference/id/215964" TargetMode="External"/><Relationship Id="rId36" Type="http://schemas.openxmlformats.org/officeDocument/2006/relationships/hyperlink" Target="http://www.catalogueoflife.org/col/details/reference/id/212775" TargetMode="External"/><Relationship Id="rId49" Type="http://schemas.openxmlformats.org/officeDocument/2006/relationships/hyperlink" Target="http://www.catalogueoflife.org/col/details/reference/id/49766" TargetMode="External"/><Relationship Id="rId57" Type="http://schemas.openxmlformats.org/officeDocument/2006/relationships/hyperlink" Target="http://www.catalogueoflife.org/col/details/reference/id/274332" TargetMode="External"/><Relationship Id="rId61" Type="http://schemas.openxmlformats.org/officeDocument/2006/relationships/hyperlink" Target="http://www.catalogueoflife.org/col/details/reference/id/213068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5836" TargetMode="External"/><Relationship Id="rId31" Type="http://schemas.openxmlformats.org/officeDocument/2006/relationships/hyperlink" Target="http://www.catalogueoflife.org/col/details/reference/id/218649" TargetMode="External"/><Relationship Id="rId44" Type="http://schemas.openxmlformats.org/officeDocument/2006/relationships/hyperlink" Target="http://www.catalogueoflife.org/col/details/reference/id/215848" TargetMode="External"/><Relationship Id="rId52" Type="http://schemas.openxmlformats.org/officeDocument/2006/relationships/hyperlink" Target="http://www.catalogueoflife.org/col/details/reference/id/389318" TargetMode="External"/><Relationship Id="rId60" Type="http://schemas.openxmlformats.org/officeDocument/2006/relationships/hyperlink" Target="http://www.catalogueoflife.org/col/details/reference/id/212063" TargetMode="External"/><Relationship Id="rId65" Type="http://schemas.openxmlformats.org/officeDocument/2006/relationships/hyperlink" Target="http://www.catalogueoflife.org/col/details/reference/id/222204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2731" TargetMode="External"/><Relationship Id="rId27" Type="http://schemas.openxmlformats.org/officeDocument/2006/relationships/hyperlink" Target="http://www.catalogueoflife.org/col/details/reference/id/211775" TargetMode="External"/><Relationship Id="rId30" Type="http://schemas.openxmlformats.org/officeDocument/2006/relationships/hyperlink" Target="http://www.catalogueoflife.org/col/details/reference/id/212566" TargetMode="External"/><Relationship Id="rId35" Type="http://schemas.openxmlformats.org/officeDocument/2006/relationships/hyperlink" Target="http://www.catalogueoflife.org/col/details/reference/id/212167" TargetMode="External"/><Relationship Id="rId43" Type="http://schemas.openxmlformats.org/officeDocument/2006/relationships/hyperlink" Target="http://www.catalogueoflife.org/col/details/reference/id/212972" TargetMode="External"/><Relationship Id="rId48" Type="http://schemas.openxmlformats.org/officeDocument/2006/relationships/hyperlink" Target="http://www.catalogueoflife.org/col/details/reference/id/211778,215966" TargetMode="External"/><Relationship Id="rId56" Type="http://schemas.openxmlformats.org/officeDocument/2006/relationships/hyperlink" Target="http://www.catalogueoflife.org/col/details/reference/id/222207" TargetMode="External"/><Relationship Id="rId64" Type="http://schemas.openxmlformats.org/officeDocument/2006/relationships/hyperlink" Target="http://www.catalogueoflife.org/col/details/reference/id/47357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2,48335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559" TargetMode="External"/><Relationship Id="rId33" Type="http://schemas.openxmlformats.org/officeDocument/2006/relationships/hyperlink" Target="http://www.catalogueoflife.org/col/details/reference/id/216313" TargetMode="External"/><Relationship Id="rId38" Type="http://schemas.openxmlformats.org/officeDocument/2006/relationships/hyperlink" Target="http://www.catalogueoflife.org/col/details/reference/id/215966" TargetMode="External"/><Relationship Id="rId46" Type="http://schemas.openxmlformats.org/officeDocument/2006/relationships/hyperlink" Target="http://www.catalogueoflife.org/col/details/reference/id/212552" TargetMode="External"/><Relationship Id="rId59" Type="http://schemas.openxmlformats.org/officeDocument/2006/relationships/hyperlink" Target="http://www.catalogueoflife.org/col/details/reference/id/211993" TargetMode="External"/><Relationship Id="rId67" Type="http://schemas.openxmlformats.org/officeDocument/2006/relationships/chart" Target="../charts/chart1.xml"/><Relationship Id="rId20" Type="http://schemas.openxmlformats.org/officeDocument/2006/relationships/hyperlink" Target="http://www.catalogueoflife.org/col/details/reference/id/48341" TargetMode="External"/><Relationship Id="rId41" Type="http://schemas.openxmlformats.org/officeDocument/2006/relationships/hyperlink" Target="http://www.catalogueoflife.org/col/details/reference/id/212266" TargetMode="External"/><Relationship Id="rId54" Type="http://schemas.openxmlformats.org/officeDocument/2006/relationships/hyperlink" Target="http://www.catalogueoflife.org/col/details/reference/id/218648" TargetMode="External"/><Relationship Id="rId62" Type="http://schemas.openxmlformats.org/officeDocument/2006/relationships/hyperlink" Target="http://www.catalogueoflife.org/col/details/reference/id/211775,218622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972" TargetMode="External"/><Relationship Id="rId39" Type="http://schemas.openxmlformats.org/officeDocument/2006/relationships/hyperlink" Target="http://www.catalogueoflife.org/col/details/reference/id/213149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2389" TargetMode="External"/><Relationship Id="rId42" Type="http://schemas.openxmlformats.org/officeDocument/2006/relationships/hyperlink" Target="http://www.catalogueoflife.org/col/details/reference/id/212238" TargetMode="External"/><Relationship Id="rId47" Type="http://schemas.openxmlformats.org/officeDocument/2006/relationships/hyperlink" Target="http://www.catalogueoflife.org/col/details/reference/id/274239" TargetMode="External"/><Relationship Id="rId50" Type="http://schemas.openxmlformats.org/officeDocument/2006/relationships/hyperlink" Target="http://www.catalogueoflife.org/col/details/reference/id/218649" TargetMode="External"/><Relationship Id="rId55" Type="http://schemas.openxmlformats.org/officeDocument/2006/relationships/hyperlink" Target="http://www.catalogueoflife.org/col/details/reference/id/212775" TargetMode="External"/><Relationship Id="rId63" Type="http://schemas.openxmlformats.org/officeDocument/2006/relationships/hyperlink" Target="http://www.catalogueoflife.org/col/details/reference/id/215848" TargetMode="External"/><Relationship Id="rId68" Type="http://schemas.openxmlformats.org/officeDocument/2006/relationships/hyperlink" Target="http://www.catalogueoflife.org/col/details/reference/id/49766" TargetMode="External"/><Relationship Id="rId76" Type="http://schemas.openxmlformats.org/officeDocument/2006/relationships/hyperlink" Target="http://www.catalogueoflife.org/col/details/reference/id/274332" TargetMode="External"/><Relationship Id="rId84" Type="http://schemas.openxmlformats.org/officeDocument/2006/relationships/hyperlink" Target="http://www.catalogueoflife.org/col/details/reference/id/222204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389318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8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2566" TargetMode="External"/><Relationship Id="rId32" Type="http://schemas.openxmlformats.org/officeDocument/2006/relationships/hyperlink" Target="http://www.catalogueoflife.org/col/details/reference/id/211775" TargetMode="External"/><Relationship Id="rId37" Type="http://schemas.openxmlformats.org/officeDocument/2006/relationships/hyperlink" Target="http://www.catalogueoflife.org/col/details/reference/id/216133" TargetMode="External"/><Relationship Id="rId40" Type="http://schemas.openxmlformats.org/officeDocument/2006/relationships/hyperlink" Target="http://www.catalogueoflife.org/col/details/reference/id/212017" TargetMode="External"/><Relationship Id="rId45" Type="http://schemas.openxmlformats.org/officeDocument/2006/relationships/hyperlink" Target="http://www.catalogueoflife.org/col/details/reference/id/215963" TargetMode="External"/><Relationship Id="rId53" Type="http://schemas.openxmlformats.org/officeDocument/2006/relationships/hyperlink" Target="http://www.catalogueoflife.org/col/details/reference/id/212451" TargetMode="External"/><Relationship Id="rId58" Type="http://schemas.openxmlformats.org/officeDocument/2006/relationships/hyperlink" Target="http://www.catalogueoflife.org/col/details/reference/id/48337" TargetMode="External"/><Relationship Id="rId66" Type="http://schemas.openxmlformats.org/officeDocument/2006/relationships/hyperlink" Target="http://www.catalogueoflife.org/col/details/reference/id/211807" TargetMode="External"/><Relationship Id="rId74" Type="http://schemas.openxmlformats.org/officeDocument/2006/relationships/hyperlink" Target="http://www.catalogueoflife.org/col/details/reference/id/215967" TargetMode="External"/><Relationship Id="rId79" Type="http://schemas.openxmlformats.org/officeDocument/2006/relationships/hyperlink" Target="http://www.catalogueoflife.org/col/details/reference/id/21206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971" TargetMode="External"/><Relationship Id="rId82" Type="http://schemas.openxmlformats.org/officeDocument/2006/relationships/hyperlink" Target="http://www.catalogueoflife.org/col/details/reference/id/216940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776" TargetMode="External"/><Relationship Id="rId44" Type="http://schemas.openxmlformats.org/officeDocument/2006/relationships/hyperlink" Target="http://www.catalogueoflife.org/col/details/reference/id/211992" TargetMode="External"/><Relationship Id="rId52" Type="http://schemas.openxmlformats.org/officeDocument/2006/relationships/hyperlink" Target="http://www.catalogueoflife.org/col/details/reference/id/216313" TargetMode="External"/><Relationship Id="rId60" Type="http://schemas.openxmlformats.org/officeDocument/2006/relationships/hyperlink" Target="http://www.catalogueoflife.org/col/details/reference/id/212266" TargetMode="External"/><Relationship Id="rId65" Type="http://schemas.openxmlformats.org/officeDocument/2006/relationships/hyperlink" Target="http://www.catalogueoflife.org/col/details/reference/id/212552" TargetMode="External"/><Relationship Id="rId73" Type="http://schemas.openxmlformats.org/officeDocument/2006/relationships/hyperlink" Target="http://www.catalogueoflife.org/col/details/reference/id/218648" TargetMode="External"/><Relationship Id="rId78" Type="http://schemas.openxmlformats.org/officeDocument/2006/relationships/hyperlink" Target="http://www.catalogueoflife.org/col/details/reference/id/211993" TargetMode="External"/><Relationship Id="rId81" Type="http://schemas.openxmlformats.org/officeDocument/2006/relationships/hyperlink" Target="http://www.catalogueoflife.org/col/details/reference/id/211775,218622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16155" TargetMode="External"/><Relationship Id="rId30" Type="http://schemas.openxmlformats.org/officeDocument/2006/relationships/hyperlink" Target="http://www.catalogueoflife.org/col/details/reference/id/211969" TargetMode="External"/><Relationship Id="rId35" Type="http://schemas.openxmlformats.org/officeDocument/2006/relationships/hyperlink" Target="http://www.catalogueoflife.org/col/details/reference/id/211950" TargetMode="External"/><Relationship Id="rId43" Type="http://schemas.openxmlformats.org/officeDocument/2006/relationships/hyperlink" Target="http://www.catalogueoflife.org/col/details/reference/id/212731" TargetMode="External"/><Relationship Id="rId48" Type="http://schemas.openxmlformats.org/officeDocument/2006/relationships/hyperlink" Target="http://www.catalogueoflife.org/col/details/reference/id/215964" TargetMode="External"/><Relationship Id="rId56" Type="http://schemas.openxmlformats.org/officeDocument/2006/relationships/hyperlink" Target="http://www.catalogueoflife.org/col/details/reference/id/211853" TargetMode="External"/><Relationship Id="rId64" Type="http://schemas.openxmlformats.org/officeDocument/2006/relationships/hyperlink" Target="http://www.catalogueoflife.org/col/details/reference/id/389594" TargetMode="External"/><Relationship Id="rId69" Type="http://schemas.openxmlformats.org/officeDocument/2006/relationships/hyperlink" Target="http://www.catalogueoflife.org/col/details/reference/id/48339,215858" TargetMode="External"/><Relationship Id="rId77" Type="http://schemas.openxmlformats.org/officeDocument/2006/relationships/hyperlink" Target="http://www.catalogueoflife.org/col/details/reference/id/215878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385315" TargetMode="External"/><Relationship Id="rId72" Type="http://schemas.openxmlformats.org/officeDocument/2006/relationships/hyperlink" Target="http://www.catalogueoflife.org/col/details/reference/id/212890" TargetMode="External"/><Relationship Id="rId80" Type="http://schemas.openxmlformats.org/officeDocument/2006/relationships/hyperlink" Target="http://www.catalogueoflife.org/col/details/reference/id/213068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1775,216150" TargetMode="External"/><Relationship Id="rId33" Type="http://schemas.openxmlformats.org/officeDocument/2006/relationships/hyperlink" Target="http://www.catalogueoflife.org/col/details/reference/id/212353" TargetMode="External"/><Relationship Id="rId38" Type="http://schemas.openxmlformats.org/officeDocument/2006/relationships/hyperlink" Target="http://www.catalogueoflife.org/col/details/reference/id/211906" TargetMode="External"/><Relationship Id="rId46" Type="http://schemas.openxmlformats.org/officeDocument/2006/relationships/hyperlink" Target="http://www.catalogueoflife.org/col/details/reference/id/215559" TargetMode="External"/><Relationship Id="rId59" Type="http://schemas.openxmlformats.org/officeDocument/2006/relationships/hyperlink" Target="http://www.catalogueoflife.org/col/details/reference/id/48331" TargetMode="External"/><Relationship Id="rId67" Type="http://schemas.openxmlformats.org/officeDocument/2006/relationships/hyperlink" Target="http://www.catalogueoflife.org/col/details/reference/id/211778,215966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279404" TargetMode="External"/><Relationship Id="rId54" Type="http://schemas.openxmlformats.org/officeDocument/2006/relationships/hyperlink" Target="http://www.catalogueoflife.org/col/details/reference/id/212167" TargetMode="External"/><Relationship Id="rId62" Type="http://schemas.openxmlformats.org/officeDocument/2006/relationships/hyperlink" Target="http://www.catalogueoflife.org/col/details/reference/id/212972" TargetMode="External"/><Relationship Id="rId70" Type="http://schemas.openxmlformats.org/officeDocument/2006/relationships/hyperlink" Target="http://www.catalogueoflife.org/col/details/reference/id/48332,48335" TargetMode="External"/><Relationship Id="rId75" Type="http://schemas.openxmlformats.org/officeDocument/2006/relationships/hyperlink" Target="http://www.catalogueoflife.org/col/details/reference/id/222207" TargetMode="External"/><Relationship Id="rId83" Type="http://schemas.openxmlformats.org/officeDocument/2006/relationships/hyperlink" Target="http://www.catalogueoflife.org/col/details/reference/id/47357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5849" TargetMode="External"/><Relationship Id="rId28" Type="http://schemas.openxmlformats.org/officeDocument/2006/relationships/hyperlink" Target="http://www.catalogueoflife.org/col/details/reference/id/212170" TargetMode="External"/><Relationship Id="rId36" Type="http://schemas.openxmlformats.org/officeDocument/2006/relationships/hyperlink" Target="http://www.catalogueoflife.org/col/details/reference/id/212477" TargetMode="External"/><Relationship Id="rId49" Type="http://schemas.openxmlformats.org/officeDocument/2006/relationships/hyperlink" Target="http://www.catalogueoflife.org/col/details/reference/id/213118" TargetMode="External"/><Relationship Id="rId57" Type="http://schemas.openxmlformats.org/officeDocument/2006/relationships/hyperlink" Target="http://www.catalogueoflife.org/col/details/reference/id/215966" TargetMode="Externa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972" TargetMode="External"/><Relationship Id="rId39" Type="http://schemas.openxmlformats.org/officeDocument/2006/relationships/hyperlink" Target="http://www.catalogueoflife.org/col/details/reference/id/213149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2389" TargetMode="External"/><Relationship Id="rId42" Type="http://schemas.openxmlformats.org/officeDocument/2006/relationships/hyperlink" Target="http://www.catalogueoflife.org/col/details/reference/id/212238" TargetMode="External"/><Relationship Id="rId47" Type="http://schemas.openxmlformats.org/officeDocument/2006/relationships/hyperlink" Target="http://www.catalogueoflife.org/col/details/reference/id/274239" TargetMode="External"/><Relationship Id="rId50" Type="http://schemas.openxmlformats.org/officeDocument/2006/relationships/hyperlink" Target="http://www.catalogueoflife.org/col/details/reference/id/218649" TargetMode="External"/><Relationship Id="rId55" Type="http://schemas.openxmlformats.org/officeDocument/2006/relationships/hyperlink" Target="http://www.catalogueoflife.org/col/details/reference/id/212775" TargetMode="External"/><Relationship Id="rId63" Type="http://schemas.openxmlformats.org/officeDocument/2006/relationships/hyperlink" Target="http://www.catalogueoflife.org/col/details/reference/id/215848" TargetMode="External"/><Relationship Id="rId68" Type="http://schemas.openxmlformats.org/officeDocument/2006/relationships/hyperlink" Target="http://www.catalogueoflife.org/col/details/reference/id/49766" TargetMode="External"/><Relationship Id="rId76" Type="http://schemas.openxmlformats.org/officeDocument/2006/relationships/hyperlink" Target="http://www.catalogueoflife.org/col/details/reference/id/274332" TargetMode="External"/><Relationship Id="rId84" Type="http://schemas.openxmlformats.org/officeDocument/2006/relationships/hyperlink" Target="http://www.catalogueoflife.org/col/details/reference/id/222204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389318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8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2566" TargetMode="External"/><Relationship Id="rId32" Type="http://schemas.openxmlformats.org/officeDocument/2006/relationships/hyperlink" Target="http://www.catalogueoflife.org/col/details/reference/id/211775" TargetMode="External"/><Relationship Id="rId37" Type="http://schemas.openxmlformats.org/officeDocument/2006/relationships/hyperlink" Target="http://www.catalogueoflife.org/col/details/reference/id/216133" TargetMode="External"/><Relationship Id="rId40" Type="http://schemas.openxmlformats.org/officeDocument/2006/relationships/hyperlink" Target="http://www.catalogueoflife.org/col/details/reference/id/212017" TargetMode="External"/><Relationship Id="rId45" Type="http://schemas.openxmlformats.org/officeDocument/2006/relationships/hyperlink" Target="http://www.catalogueoflife.org/col/details/reference/id/215963" TargetMode="External"/><Relationship Id="rId53" Type="http://schemas.openxmlformats.org/officeDocument/2006/relationships/hyperlink" Target="http://www.catalogueoflife.org/col/details/reference/id/212451" TargetMode="External"/><Relationship Id="rId58" Type="http://schemas.openxmlformats.org/officeDocument/2006/relationships/hyperlink" Target="http://www.catalogueoflife.org/col/details/reference/id/48337" TargetMode="External"/><Relationship Id="rId66" Type="http://schemas.openxmlformats.org/officeDocument/2006/relationships/hyperlink" Target="http://www.catalogueoflife.org/col/details/reference/id/211807" TargetMode="External"/><Relationship Id="rId74" Type="http://schemas.openxmlformats.org/officeDocument/2006/relationships/hyperlink" Target="http://www.catalogueoflife.org/col/details/reference/id/215967" TargetMode="External"/><Relationship Id="rId79" Type="http://schemas.openxmlformats.org/officeDocument/2006/relationships/hyperlink" Target="http://www.catalogueoflife.org/col/details/reference/id/21206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971" TargetMode="External"/><Relationship Id="rId82" Type="http://schemas.openxmlformats.org/officeDocument/2006/relationships/hyperlink" Target="http://www.catalogueoflife.org/col/details/reference/id/216940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776" TargetMode="External"/><Relationship Id="rId44" Type="http://schemas.openxmlformats.org/officeDocument/2006/relationships/hyperlink" Target="http://www.catalogueoflife.org/col/details/reference/id/211992" TargetMode="External"/><Relationship Id="rId52" Type="http://schemas.openxmlformats.org/officeDocument/2006/relationships/hyperlink" Target="http://www.catalogueoflife.org/col/details/reference/id/216313" TargetMode="External"/><Relationship Id="rId60" Type="http://schemas.openxmlformats.org/officeDocument/2006/relationships/hyperlink" Target="http://www.catalogueoflife.org/col/details/reference/id/212266" TargetMode="External"/><Relationship Id="rId65" Type="http://schemas.openxmlformats.org/officeDocument/2006/relationships/hyperlink" Target="http://www.catalogueoflife.org/col/details/reference/id/212552" TargetMode="External"/><Relationship Id="rId73" Type="http://schemas.openxmlformats.org/officeDocument/2006/relationships/hyperlink" Target="http://www.catalogueoflife.org/col/details/reference/id/218648" TargetMode="External"/><Relationship Id="rId78" Type="http://schemas.openxmlformats.org/officeDocument/2006/relationships/hyperlink" Target="http://www.catalogueoflife.org/col/details/reference/id/211993" TargetMode="External"/><Relationship Id="rId81" Type="http://schemas.openxmlformats.org/officeDocument/2006/relationships/hyperlink" Target="http://www.catalogueoflife.org/col/details/reference/id/211775,218622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16155" TargetMode="External"/><Relationship Id="rId30" Type="http://schemas.openxmlformats.org/officeDocument/2006/relationships/hyperlink" Target="http://www.catalogueoflife.org/col/details/reference/id/211969" TargetMode="External"/><Relationship Id="rId35" Type="http://schemas.openxmlformats.org/officeDocument/2006/relationships/hyperlink" Target="http://www.catalogueoflife.org/col/details/reference/id/211950" TargetMode="External"/><Relationship Id="rId43" Type="http://schemas.openxmlformats.org/officeDocument/2006/relationships/hyperlink" Target="http://www.catalogueoflife.org/col/details/reference/id/212731" TargetMode="External"/><Relationship Id="rId48" Type="http://schemas.openxmlformats.org/officeDocument/2006/relationships/hyperlink" Target="http://www.catalogueoflife.org/col/details/reference/id/215964" TargetMode="External"/><Relationship Id="rId56" Type="http://schemas.openxmlformats.org/officeDocument/2006/relationships/hyperlink" Target="http://www.catalogueoflife.org/col/details/reference/id/211853" TargetMode="External"/><Relationship Id="rId64" Type="http://schemas.openxmlformats.org/officeDocument/2006/relationships/hyperlink" Target="http://www.catalogueoflife.org/col/details/reference/id/389594" TargetMode="External"/><Relationship Id="rId69" Type="http://schemas.openxmlformats.org/officeDocument/2006/relationships/hyperlink" Target="http://www.catalogueoflife.org/col/details/reference/id/48339,215858" TargetMode="External"/><Relationship Id="rId77" Type="http://schemas.openxmlformats.org/officeDocument/2006/relationships/hyperlink" Target="http://www.catalogueoflife.org/col/details/reference/id/215878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385315" TargetMode="External"/><Relationship Id="rId72" Type="http://schemas.openxmlformats.org/officeDocument/2006/relationships/hyperlink" Target="http://www.catalogueoflife.org/col/details/reference/id/212890" TargetMode="External"/><Relationship Id="rId80" Type="http://schemas.openxmlformats.org/officeDocument/2006/relationships/hyperlink" Target="http://www.catalogueoflife.org/col/details/reference/id/213068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1775,216150" TargetMode="External"/><Relationship Id="rId33" Type="http://schemas.openxmlformats.org/officeDocument/2006/relationships/hyperlink" Target="http://www.catalogueoflife.org/col/details/reference/id/212353" TargetMode="External"/><Relationship Id="rId38" Type="http://schemas.openxmlformats.org/officeDocument/2006/relationships/hyperlink" Target="http://www.catalogueoflife.org/col/details/reference/id/211906" TargetMode="External"/><Relationship Id="rId46" Type="http://schemas.openxmlformats.org/officeDocument/2006/relationships/hyperlink" Target="http://www.catalogueoflife.org/col/details/reference/id/215559" TargetMode="External"/><Relationship Id="rId59" Type="http://schemas.openxmlformats.org/officeDocument/2006/relationships/hyperlink" Target="http://www.catalogueoflife.org/col/details/reference/id/48331" TargetMode="External"/><Relationship Id="rId67" Type="http://schemas.openxmlformats.org/officeDocument/2006/relationships/hyperlink" Target="http://www.catalogueoflife.org/col/details/reference/id/211778,215966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279404" TargetMode="External"/><Relationship Id="rId54" Type="http://schemas.openxmlformats.org/officeDocument/2006/relationships/hyperlink" Target="http://www.catalogueoflife.org/col/details/reference/id/212167" TargetMode="External"/><Relationship Id="rId62" Type="http://schemas.openxmlformats.org/officeDocument/2006/relationships/hyperlink" Target="http://www.catalogueoflife.org/col/details/reference/id/212972" TargetMode="External"/><Relationship Id="rId70" Type="http://schemas.openxmlformats.org/officeDocument/2006/relationships/hyperlink" Target="http://www.catalogueoflife.org/col/details/reference/id/48332,48335" TargetMode="External"/><Relationship Id="rId75" Type="http://schemas.openxmlformats.org/officeDocument/2006/relationships/hyperlink" Target="http://www.catalogueoflife.org/col/details/reference/id/222207" TargetMode="External"/><Relationship Id="rId83" Type="http://schemas.openxmlformats.org/officeDocument/2006/relationships/hyperlink" Target="http://www.catalogueoflife.org/col/details/reference/id/47357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5849" TargetMode="External"/><Relationship Id="rId28" Type="http://schemas.openxmlformats.org/officeDocument/2006/relationships/hyperlink" Target="http://www.catalogueoflife.org/col/details/reference/id/212170" TargetMode="External"/><Relationship Id="rId36" Type="http://schemas.openxmlformats.org/officeDocument/2006/relationships/hyperlink" Target="http://www.catalogueoflife.org/col/details/reference/id/212477" TargetMode="External"/><Relationship Id="rId49" Type="http://schemas.openxmlformats.org/officeDocument/2006/relationships/hyperlink" Target="http://www.catalogueoflife.org/col/details/reference/id/213118" TargetMode="External"/><Relationship Id="rId57" Type="http://schemas.openxmlformats.org/officeDocument/2006/relationships/hyperlink" Target="http://www.catalogueoflife.org/col/details/reference/id/215966" TargetMode="Externa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972" TargetMode="External"/><Relationship Id="rId39" Type="http://schemas.openxmlformats.org/officeDocument/2006/relationships/hyperlink" Target="http://www.catalogueoflife.org/col/details/reference/id/213149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2389" TargetMode="External"/><Relationship Id="rId42" Type="http://schemas.openxmlformats.org/officeDocument/2006/relationships/hyperlink" Target="http://www.catalogueoflife.org/col/details/reference/id/212238" TargetMode="External"/><Relationship Id="rId47" Type="http://schemas.openxmlformats.org/officeDocument/2006/relationships/hyperlink" Target="http://www.catalogueoflife.org/col/details/reference/id/274239" TargetMode="External"/><Relationship Id="rId50" Type="http://schemas.openxmlformats.org/officeDocument/2006/relationships/hyperlink" Target="http://www.catalogueoflife.org/col/details/reference/id/218649" TargetMode="External"/><Relationship Id="rId55" Type="http://schemas.openxmlformats.org/officeDocument/2006/relationships/hyperlink" Target="http://www.catalogueoflife.org/col/details/reference/id/212775" TargetMode="External"/><Relationship Id="rId63" Type="http://schemas.openxmlformats.org/officeDocument/2006/relationships/hyperlink" Target="http://www.catalogueoflife.org/col/details/reference/id/215848" TargetMode="External"/><Relationship Id="rId68" Type="http://schemas.openxmlformats.org/officeDocument/2006/relationships/hyperlink" Target="http://www.catalogueoflife.org/col/details/reference/id/49766" TargetMode="External"/><Relationship Id="rId76" Type="http://schemas.openxmlformats.org/officeDocument/2006/relationships/hyperlink" Target="http://www.catalogueoflife.org/col/details/reference/id/274332" TargetMode="External"/><Relationship Id="rId84" Type="http://schemas.openxmlformats.org/officeDocument/2006/relationships/hyperlink" Target="http://www.catalogueoflife.org/col/details/reference/id/222204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389318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8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2566" TargetMode="External"/><Relationship Id="rId32" Type="http://schemas.openxmlformats.org/officeDocument/2006/relationships/hyperlink" Target="http://www.catalogueoflife.org/col/details/reference/id/211775" TargetMode="External"/><Relationship Id="rId37" Type="http://schemas.openxmlformats.org/officeDocument/2006/relationships/hyperlink" Target="http://www.catalogueoflife.org/col/details/reference/id/216133" TargetMode="External"/><Relationship Id="rId40" Type="http://schemas.openxmlformats.org/officeDocument/2006/relationships/hyperlink" Target="http://www.catalogueoflife.org/col/details/reference/id/212017" TargetMode="External"/><Relationship Id="rId45" Type="http://schemas.openxmlformats.org/officeDocument/2006/relationships/hyperlink" Target="http://www.catalogueoflife.org/col/details/reference/id/215963" TargetMode="External"/><Relationship Id="rId53" Type="http://schemas.openxmlformats.org/officeDocument/2006/relationships/hyperlink" Target="http://www.catalogueoflife.org/col/details/reference/id/212451" TargetMode="External"/><Relationship Id="rId58" Type="http://schemas.openxmlformats.org/officeDocument/2006/relationships/hyperlink" Target="http://www.catalogueoflife.org/col/details/reference/id/48337" TargetMode="External"/><Relationship Id="rId66" Type="http://schemas.openxmlformats.org/officeDocument/2006/relationships/hyperlink" Target="http://www.catalogueoflife.org/col/details/reference/id/211807" TargetMode="External"/><Relationship Id="rId74" Type="http://schemas.openxmlformats.org/officeDocument/2006/relationships/hyperlink" Target="http://www.catalogueoflife.org/col/details/reference/id/215967" TargetMode="External"/><Relationship Id="rId79" Type="http://schemas.openxmlformats.org/officeDocument/2006/relationships/hyperlink" Target="http://www.catalogueoflife.org/col/details/reference/id/21206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971" TargetMode="External"/><Relationship Id="rId82" Type="http://schemas.openxmlformats.org/officeDocument/2006/relationships/hyperlink" Target="http://www.catalogueoflife.org/col/details/reference/id/216940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776" TargetMode="External"/><Relationship Id="rId44" Type="http://schemas.openxmlformats.org/officeDocument/2006/relationships/hyperlink" Target="http://www.catalogueoflife.org/col/details/reference/id/211992" TargetMode="External"/><Relationship Id="rId52" Type="http://schemas.openxmlformats.org/officeDocument/2006/relationships/hyperlink" Target="http://www.catalogueoflife.org/col/details/reference/id/216313" TargetMode="External"/><Relationship Id="rId60" Type="http://schemas.openxmlformats.org/officeDocument/2006/relationships/hyperlink" Target="http://www.catalogueoflife.org/col/details/reference/id/212266" TargetMode="External"/><Relationship Id="rId65" Type="http://schemas.openxmlformats.org/officeDocument/2006/relationships/hyperlink" Target="http://www.catalogueoflife.org/col/details/reference/id/212552" TargetMode="External"/><Relationship Id="rId73" Type="http://schemas.openxmlformats.org/officeDocument/2006/relationships/hyperlink" Target="http://www.catalogueoflife.org/col/details/reference/id/218648" TargetMode="External"/><Relationship Id="rId78" Type="http://schemas.openxmlformats.org/officeDocument/2006/relationships/hyperlink" Target="http://www.catalogueoflife.org/col/details/reference/id/211993" TargetMode="External"/><Relationship Id="rId81" Type="http://schemas.openxmlformats.org/officeDocument/2006/relationships/hyperlink" Target="http://www.catalogueoflife.org/col/details/reference/id/211775,218622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16155" TargetMode="External"/><Relationship Id="rId30" Type="http://schemas.openxmlformats.org/officeDocument/2006/relationships/hyperlink" Target="http://www.catalogueoflife.org/col/details/reference/id/211969" TargetMode="External"/><Relationship Id="rId35" Type="http://schemas.openxmlformats.org/officeDocument/2006/relationships/hyperlink" Target="http://www.catalogueoflife.org/col/details/reference/id/211950" TargetMode="External"/><Relationship Id="rId43" Type="http://schemas.openxmlformats.org/officeDocument/2006/relationships/hyperlink" Target="http://www.catalogueoflife.org/col/details/reference/id/212731" TargetMode="External"/><Relationship Id="rId48" Type="http://schemas.openxmlformats.org/officeDocument/2006/relationships/hyperlink" Target="http://www.catalogueoflife.org/col/details/reference/id/215964" TargetMode="External"/><Relationship Id="rId56" Type="http://schemas.openxmlformats.org/officeDocument/2006/relationships/hyperlink" Target="http://www.catalogueoflife.org/col/details/reference/id/211853" TargetMode="External"/><Relationship Id="rId64" Type="http://schemas.openxmlformats.org/officeDocument/2006/relationships/hyperlink" Target="http://www.catalogueoflife.org/col/details/reference/id/389594" TargetMode="External"/><Relationship Id="rId69" Type="http://schemas.openxmlformats.org/officeDocument/2006/relationships/hyperlink" Target="http://www.catalogueoflife.org/col/details/reference/id/48339,215858" TargetMode="External"/><Relationship Id="rId77" Type="http://schemas.openxmlformats.org/officeDocument/2006/relationships/hyperlink" Target="http://www.catalogueoflife.org/col/details/reference/id/215878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385315" TargetMode="External"/><Relationship Id="rId72" Type="http://schemas.openxmlformats.org/officeDocument/2006/relationships/hyperlink" Target="http://www.catalogueoflife.org/col/details/reference/id/212890" TargetMode="External"/><Relationship Id="rId80" Type="http://schemas.openxmlformats.org/officeDocument/2006/relationships/hyperlink" Target="http://www.catalogueoflife.org/col/details/reference/id/213068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1775,216150" TargetMode="External"/><Relationship Id="rId33" Type="http://schemas.openxmlformats.org/officeDocument/2006/relationships/hyperlink" Target="http://www.catalogueoflife.org/col/details/reference/id/212353" TargetMode="External"/><Relationship Id="rId38" Type="http://schemas.openxmlformats.org/officeDocument/2006/relationships/hyperlink" Target="http://www.catalogueoflife.org/col/details/reference/id/211906" TargetMode="External"/><Relationship Id="rId46" Type="http://schemas.openxmlformats.org/officeDocument/2006/relationships/hyperlink" Target="http://www.catalogueoflife.org/col/details/reference/id/215559" TargetMode="External"/><Relationship Id="rId59" Type="http://schemas.openxmlformats.org/officeDocument/2006/relationships/hyperlink" Target="http://www.catalogueoflife.org/col/details/reference/id/48331" TargetMode="External"/><Relationship Id="rId67" Type="http://schemas.openxmlformats.org/officeDocument/2006/relationships/hyperlink" Target="http://www.catalogueoflife.org/col/details/reference/id/211778,215966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279404" TargetMode="External"/><Relationship Id="rId54" Type="http://schemas.openxmlformats.org/officeDocument/2006/relationships/hyperlink" Target="http://www.catalogueoflife.org/col/details/reference/id/212167" TargetMode="External"/><Relationship Id="rId62" Type="http://schemas.openxmlformats.org/officeDocument/2006/relationships/hyperlink" Target="http://www.catalogueoflife.org/col/details/reference/id/212972" TargetMode="External"/><Relationship Id="rId70" Type="http://schemas.openxmlformats.org/officeDocument/2006/relationships/hyperlink" Target="http://www.catalogueoflife.org/col/details/reference/id/48332,48335" TargetMode="External"/><Relationship Id="rId75" Type="http://schemas.openxmlformats.org/officeDocument/2006/relationships/hyperlink" Target="http://www.catalogueoflife.org/col/details/reference/id/222207" TargetMode="External"/><Relationship Id="rId83" Type="http://schemas.openxmlformats.org/officeDocument/2006/relationships/hyperlink" Target="http://www.catalogueoflife.org/col/details/reference/id/47357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5849" TargetMode="External"/><Relationship Id="rId28" Type="http://schemas.openxmlformats.org/officeDocument/2006/relationships/hyperlink" Target="http://www.catalogueoflife.org/col/details/reference/id/212170" TargetMode="External"/><Relationship Id="rId36" Type="http://schemas.openxmlformats.org/officeDocument/2006/relationships/hyperlink" Target="http://www.catalogueoflife.org/col/details/reference/id/212477" TargetMode="External"/><Relationship Id="rId49" Type="http://schemas.openxmlformats.org/officeDocument/2006/relationships/hyperlink" Target="http://www.catalogueoflife.org/col/details/reference/id/213118" TargetMode="External"/><Relationship Id="rId57" Type="http://schemas.openxmlformats.org/officeDocument/2006/relationships/hyperlink" Target="http://www.catalogueoflife.org/col/details/reference/id/215966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15559" TargetMode="External"/><Relationship Id="rId39" Type="http://schemas.openxmlformats.org/officeDocument/2006/relationships/hyperlink" Target="http://www.catalogueoflife.org/col/details/reference/id/215966" TargetMode="External"/><Relationship Id="rId21" Type="http://schemas.openxmlformats.org/officeDocument/2006/relationships/hyperlink" Target="http://www.catalogueoflife.org/col/details/reference/id/48341" TargetMode="External"/><Relationship Id="rId34" Type="http://schemas.openxmlformats.org/officeDocument/2006/relationships/hyperlink" Target="http://www.catalogueoflife.org/col/details/reference/id/216313" TargetMode="External"/><Relationship Id="rId42" Type="http://schemas.openxmlformats.org/officeDocument/2006/relationships/hyperlink" Target="http://www.catalogueoflife.org/col/details/reference/id/212266" TargetMode="External"/><Relationship Id="rId47" Type="http://schemas.openxmlformats.org/officeDocument/2006/relationships/hyperlink" Target="http://www.catalogueoflife.org/col/details/reference/id/212552" TargetMode="External"/><Relationship Id="rId50" Type="http://schemas.openxmlformats.org/officeDocument/2006/relationships/hyperlink" Target="http://www.catalogueoflife.org/col/details/reference/id/49766" TargetMode="External"/><Relationship Id="rId55" Type="http://schemas.openxmlformats.org/officeDocument/2006/relationships/hyperlink" Target="http://www.catalogueoflife.org/col/details/reference/id/218648" TargetMode="External"/><Relationship Id="rId63" Type="http://schemas.openxmlformats.org/officeDocument/2006/relationships/hyperlink" Target="http://www.catalogueoflife.org/col/details/reference/id/211775,218622" TargetMode="External"/><Relationship Id="rId68" Type="http://schemas.openxmlformats.org/officeDocument/2006/relationships/hyperlink" Target="http://www.catalogueoflife.org/col/details/reference/id/211775,216150" TargetMode="External"/><Relationship Id="rId76" Type="http://schemas.openxmlformats.org/officeDocument/2006/relationships/hyperlink" Target="http://www.catalogueoflife.org/col/details/reference/id/212389" TargetMode="External"/><Relationship Id="rId84" Type="http://schemas.openxmlformats.org/officeDocument/2006/relationships/hyperlink" Target="http://www.catalogueoflife.org/col/details/reference/id/212238" TargetMode="External"/><Relationship Id="rId7" Type="http://schemas.openxmlformats.org/officeDocument/2006/relationships/hyperlink" Target="http://www.catalogueoflife.org/col/details/reference/id/212565" TargetMode="External"/><Relationship Id="rId71" Type="http://schemas.openxmlformats.org/officeDocument/2006/relationships/hyperlink" Target="http://www.catalogueoflife.org/col/details/reference/id/212170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9" Type="http://schemas.openxmlformats.org/officeDocument/2006/relationships/hyperlink" Target="http://www.catalogueoflife.org/col/details/reference/id/215964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1992" TargetMode="External"/><Relationship Id="rId32" Type="http://schemas.openxmlformats.org/officeDocument/2006/relationships/hyperlink" Target="http://www.catalogueoflife.org/col/details/reference/id/218649" TargetMode="External"/><Relationship Id="rId37" Type="http://schemas.openxmlformats.org/officeDocument/2006/relationships/hyperlink" Target="http://www.catalogueoflife.org/col/details/reference/id/212775" TargetMode="External"/><Relationship Id="rId40" Type="http://schemas.openxmlformats.org/officeDocument/2006/relationships/hyperlink" Target="http://www.catalogueoflife.org/col/details/reference/id/48337" TargetMode="External"/><Relationship Id="rId45" Type="http://schemas.openxmlformats.org/officeDocument/2006/relationships/hyperlink" Target="http://www.catalogueoflife.org/col/details/reference/id/215848" TargetMode="External"/><Relationship Id="rId53" Type="http://schemas.openxmlformats.org/officeDocument/2006/relationships/hyperlink" Target="http://www.catalogueoflife.org/col/details/reference/id/389318" TargetMode="External"/><Relationship Id="rId58" Type="http://schemas.openxmlformats.org/officeDocument/2006/relationships/hyperlink" Target="http://www.catalogueoflife.org/col/details/reference/id/274332" TargetMode="External"/><Relationship Id="rId66" Type="http://schemas.openxmlformats.org/officeDocument/2006/relationships/hyperlink" Target="http://www.catalogueoflife.org/col/details/reference/id/222204" TargetMode="External"/><Relationship Id="rId74" Type="http://schemas.openxmlformats.org/officeDocument/2006/relationships/hyperlink" Target="http://www.catalogueoflife.org/col/details/reference/id/212776" TargetMode="External"/><Relationship Id="rId79" Type="http://schemas.openxmlformats.org/officeDocument/2006/relationships/hyperlink" Target="http://www.catalogueoflife.org/col/details/reference/id/216133" TargetMode="External"/><Relationship Id="rId5" Type="http://schemas.openxmlformats.org/officeDocument/2006/relationships/hyperlink" Target="http://www.catalogueoflife.org/col/details/reference/id/218650" TargetMode="External"/><Relationship Id="rId61" Type="http://schemas.openxmlformats.org/officeDocument/2006/relationships/hyperlink" Target="http://www.catalogueoflife.org/col/details/reference/id/212063" TargetMode="External"/><Relationship Id="rId82" Type="http://schemas.openxmlformats.org/officeDocument/2006/relationships/hyperlink" Target="http://www.catalogueoflife.org/col/details/reference/id/212017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6153" TargetMode="External"/><Relationship Id="rId31" Type="http://schemas.openxmlformats.org/officeDocument/2006/relationships/hyperlink" Target="http://www.catalogueoflife.org/col/details/reference/id/212566" TargetMode="External"/><Relationship Id="rId44" Type="http://schemas.openxmlformats.org/officeDocument/2006/relationships/hyperlink" Target="http://www.catalogueoflife.org/col/details/reference/id/212972" TargetMode="External"/><Relationship Id="rId52" Type="http://schemas.openxmlformats.org/officeDocument/2006/relationships/hyperlink" Target="http://www.catalogueoflife.org/col/details/reference/id/48332,48335" TargetMode="External"/><Relationship Id="rId60" Type="http://schemas.openxmlformats.org/officeDocument/2006/relationships/hyperlink" Target="http://www.catalogueoflife.org/col/details/reference/id/211993" TargetMode="External"/><Relationship Id="rId65" Type="http://schemas.openxmlformats.org/officeDocument/2006/relationships/hyperlink" Target="http://www.catalogueoflife.org/col/details/reference/id/47357" TargetMode="External"/><Relationship Id="rId73" Type="http://schemas.openxmlformats.org/officeDocument/2006/relationships/hyperlink" Target="http://www.catalogueoflife.org/col/details/reference/id/211969" TargetMode="External"/><Relationship Id="rId78" Type="http://schemas.openxmlformats.org/officeDocument/2006/relationships/hyperlink" Target="http://www.catalogueoflife.org/col/details/reference/id/212477" TargetMode="External"/><Relationship Id="rId81" Type="http://schemas.openxmlformats.org/officeDocument/2006/relationships/hyperlink" Target="http://www.catalogueoflife.org/col/details/reference/id/213149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8651" TargetMode="External"/><Relationship Id="rId27" Type="http://schemas.openxmlformats.org/officeDocument/2006/relationships/hyperlink" Target="http://www.catalogueoflife.org/col/details/reference/id/274239" TargetMode="External"/><Relationship Id="rId30" Type="http://schemas.openxmlformats.org/officeDocument/2006/relationships/hyperlink" Target="http://www.catalogueoflife.org/col/details/reference/id/213118" TargetMode="External"/><Relationship Id="rId35" Type="http://schemas.openxmlformats.org/officeDocument/2006/relationships/hyperlink" Target="http://www.catalogueoflife.org/col/details/reference/id/212451" TargetMode="External"/><Relationship Id="rId43" Type="http://schemas.openxmlformats.org/officeDocument/2006/relationships/hyperlink" Target="http://www.catalogueoflife.org/col/details/reference/id/212971" TargetMode="External"/><Relationship Id="rId48" Type="http://schemas.openxmlformats.org/officeDocument/2006/relationships/hyperlink" Target="http://www.catalogueoflife.org/col/details/reference/id/211807" TargetMode="External"/><Relationship Id="rId56" Type="http://schemas.openxmlformats.org/officeDocument/2006/relationships/hyperlink" Target="http://www.catalogueoflife.org/col/details/reference/id/215967" TargetMode="External"/><Relationship Id="rId64" Type="http://schemas.openxmlformats.org/officeDocument/2006/relationships/hyperlink" Target="http://www.catalogueoflife.org/col/details/reference/id/216940" TargetMode="External"/><Relationship Id="rId69" Type="http://schemas.openxmlformats.org/officeDocument/2006/relationships/hyperlink" Target="http://www.catalogueoflife.org/col/details/reference/id/215972" TargetMode="External"/><Relationship Id="rId77" Type="http://schemas.openxmlformats.org/officeDocument/2006/relationships/hyperlink" Target="http://www.catalogueoflife.org/col/details/reference/id/211950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9,215858" TargetMode="External"/><Relationship Id="rId72" Type="http://schemas.openxmlformats.org/officeDocument/2006/relationships/hyperlink" Target="http://www.catalogueoflife.org/col/details/reference/id/215968" TargetMode="External"/><Relationship Id="rId80" Type="http://schemas.openxmlformats.org/officeDocument/2006/relationships/hyperlink" Target="http://www.catalogueoflife.org/col/details/reference/id/211906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963" TargetMode="External"/><Relationship Id="rId33" Type="http://schemas.openxmlformats.org/officeDocument/2006/relationships/hyperlink" Target="http://www.catalogueoflife.org/col/details/reference/id/385315" TargetMode="External"/><Relationship Id="rId38" Type="http://schemas.openxmlformats.org/officeDocument/2006/relationships/hyperlink" Target="http://www.catalogueoflife.org/col/details/reference/id/211853" TargetMode="External"/><Relationship Id="rId46" Type="http://schemas.openxmlformats.org/officeDocument/2006/relationships/hyperlink" Target="http://www.catalogueoflife.org/col/details/reference/id/389594" TargetMode="External"/><Relationship Id="rId59" Type="http://schemas.openxmlformats.org/officeDocument/2006/relationships/hyperlink" Target="http://www.catalogueoflife.org/col/details/reference/id/215878" TargetMode="External"/><Relationship Id="rId67" Type="http://schemas.openxmlformats.org/officeDocument/2006/relationships/hyperlink" Target="http://www.catalogueoflife.org/col/details/reference/id/215849" TargetMode="External"/><Relationship Id="rId20" Type="http://schemas.openxmlformats.org/officeDocument/2006/relationships/hyperlink" Target="http://www.catalogueoflife.org/col/details/reference/id/215836" TargetMode="External"/><Relationship Id="rId41" Type="http://schemas.openxmlformats.org/officeDocument/2006/relationships/hyperlink" Target="http://www.catalogueoflife.org/col/details/reference/id/48331" TargetMode="External"/><Relationship Id="rId54" Type="http://schemas.openxmlformats.org/officeDocument/2006/relationships/hyperlink" Target="http://www.catalogueoflife.org/col/details/reference/id/212890" TargetMode="External"/><Relationship Id="rId62" Type="http://schemas.openxmlformats.org/officeDocument/2006/relationships/hyperlink" Target="http://www.catalogueoflife.org/col/details/reference/id/213068" TargetMode="External"/><Relationship Id="rId70" Type="http://schemas.openxmlformats.org/officeDocument/2006/relationships/hyperlink" Target="http://www.catalogueoflife.org/col/details/reference/id/216155" TargetMode="External"/><Relationship Id="rId75" Type="http://schemas.openxmlformats.org/officeDocument/2006/relationships/hyperlink" Target="http://www.catalogueoflife.org/col/details/reference/id/212353" TargetMode="External"/><Relationship Id="rId83" Type="http://schemas.openxmlformats.org/officeDocument/2006/relationships/hyperlink" Target="http://www.catalogueoflife.org/col/details/reference/id/279404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2731" TargetMode="External"/><Relationship Id="rId28" Type="http://schemas.openxmlformats.org/officeDocument/2006/relationships/hyperlink" Target="http://www.catalogueoflife.org/col/details/reference/id/211775" TargetMode="External"/><Relationship Id="rId36" Type="http://schemas.openxmlformats.org/officeDocument/2006/relationships/hyperlink" Target="http://www.catalogueoflife.org/col/details/reference/id/212167" TargetMode="External"/><Relationship Id="rId49" Type="http://schemas.openxmlformats.org/officeDocument/2006/relationships/hyperlink" Target="http://www.catalogueoflife.org/col/details/reference/id/211778,215966" TargetMode="External"/><Relationship Id="rId57" Type="http://schemas.openxmlformats.org/officeDocument/2006/relationships/hyperlink" Target="http://www.catalogueoflife.org/col/details/reference/id/222207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74239" TargetMode="External"/><Relationship Id="rId39" Type="http://schemas.openxmlformats.org/officeDocument/2006/relationships/hyperlink" Target="http://www.catalogueoflife.org/col/details/reference/id/48337" TargetMode="External"/><Relationship Id="rId21" Type="http://schemas.openxmlformats.org/officeDocument/2006/relationships/hyperlink" Target="http://www.catalogueoflife.org/col/details/reference/id/218651" TargetMode="External"/><Relationship Id="rId34" Type="http://schemas.openxmlformats.org/officeDocument/2006/relationships/hyperlink" Target="http://www.catalogueoflife.org/col/details/reference/id/212451" TargetMode="External"/><Relationship Id="rId42" Type="http://schemas.openxmlformats.org/officeDocument/2006/relationships/hyperlink" Target="http://www.catalogueoflife.org/col/details/reference/id/212971" TargetMode="External"/><Relationship Id="rId47" Type="http://schemas.openxmlformats.org/officeDocument/2006/relationships/hyperlink" Target="http://www.catalogueoflife.org/col/details/reference/id/211807" TargetMode="External"/><Relationship Id="rId50" Type="http://schemas.openxmlformats.org/officeDocument/2006/relationships/hyperlink" Target="http://www.catalogueoflife.org/col/details/reference/id/48339,215858" TargetMode="External"/><Relationship Id="rId55" Type="http://schemas.openxmlformats.org/officeDocument/2006/relationships/hyperlink" Target="http://www.catalogueoflife.org/col/details/reference/id/215967" TargetMode="External"/><Relationship Id="rId63" Type="http://schemas.openxmlformats.org/officeDocument/2006/relationships/hyperlink" Target="http://www.catalogueoflife.org/col/details/reference/id/216940" TargetMode="External"/><Relationship Id="rId7" Type="http://schemas.openxmlformats.org/officeDocument/2006/relationships/hyperlink" Target="http://www.catalogueoflife.org/col/details/reference/id/212565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0" Type="http://schemas.openxmlformats.org/officeDocument/2006/relationships/hyperlink" Target="http://www.catalogueoflife.org/col/details/reference/id/48341" TargetMode="External"/><Relationship Id="rId29" Type="http://schemas.openxmlformats.org/officeDocument/2006/relationships/hyperlink" Target="http://www.catalogueoflife.org/col/details/reference/id/213118" TargetMode="External"/><Relationship Id="rId41" Type="http://schemas.openxmlformats.org/officeDocument/2006/relationships/hyperlink" Target="http://www.catalogueoflife.org/col/details/reference/id/212266" TargetMode="External"/><Relationship Id="rId54" Type="http://schemas.openxmlformats.org/officeDocument/2006/relationships/hyperlink" Target="http://www.catalogueoflife.org/col/details/reference/id/218648" TargetMode="External"/><Relationship Id="rId62" Type="http://schemas.openxmlformats.org/officeDocument/2006/relationships/hyperlink" Target="http://www.catalogueoflife.org/col/details/reference/id/211775,218622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5963" TargetMode="External"/><Relationship Id="rId32" Type="http://schemas.openxmlformats.org/officeDocument/2006/relationships/hyperlink" Target="http://www.catalogueoflife.org/col/details/reference/id/385315" TargetMode="External"/><Relationship Id="rId37" Type="http://schemas.openxmlformats.org/officeDocument/2006/relationships/hyperlink" Target="http://www.catalogueoflife.org/col/details/reference/id/211853" TargetMode="External"/><Relationship Id="rId40" Type="http://schemas.openxmlformats.org/officeDocument/2006/relationships/hyperlink" Target="http://www.catalogueoflife.org/col/details/reference/id/48331" TargetMode="External"/><Relationship Id="rId45" Type="http://schemas.openxmlformats.org/officeDocument/2006/relationships/hyperlink" Target="http://www.catalogueoflife.org/col/details/reference/id/389594" TargetMode="External"/><Relationship Id="rId53" Type="http://schemas.openxmlformats.org/officeDocument/2006/relationships/hyperlink" Target="http://www.catalogueoflife.org/col/details/reference/id/212890" TargetMode="External"/><Relationship Id="rId58" Type="http://schemas.openxmlformats.org/officeDocument/2006/relationships/hyperlink" Target="http://www.catalogueoflife.org/col/details/reference/id/215878" TargetMode="External"/><Relationship Id="rId66" Type="http://schemas.openxmlformats.org/officeDocument/2006/relationships/hyperlink" Target="http://www.catalogueoflife.org/col/details/reference/id/216153" TargetMode="External"/><Relationship Id="rId5" Type="http://schemas.openxmlformats.org/officeDocument/2006/relationships/hyperlink" Target="http://www.catalogueoflife.org/col/details/reference/id/21865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1992" TargetMode="External"/><Relationship Id="rId28" Type="http://schemas.openxmlformats.org/officeDocument/2006/relationships/hyperlink" Target="http://www.catalogueoflife.org/col/details/reference/id/215964" TargetMode="External"/><Relationship Id="rId36" Type="http://schemas.openxmlformats.org/officeDocument/2006/relationships/hyperlink" Target="http://www.catalogueoflife.org/col/details/reference/id/212775" TargetMode="External"/><Relationship Id="rId49" Type="http://schemas.openxmlformats.org/officeDocument/2006/relationships/hyperlink" Target="http://www.catalogueoflife.org/col/details/reference/id/49766" TargetMode="External"/><Relationship Id="rId57" Type="http://schemas.openxmlformats.org/officeDocument/2006/relationships/hyperlink" Target="http://www.catalogueoflife.org/col/details/reference/id/274332" TargetMode="External"/><Relationship Id="rId61" Type="http://schemas.openxmlformats.org/officeDocument/2006/relationships/hyperlink" Target="http://www.catalogueoflife.org/col/details/reference/id/213068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5836" TargetMode="External"/><Relationship Id="rId31" Type="http://schemas.openxmlformats.org/officeDocument/2006/relationships/hyperlink" Target="http://www.catalogueoflife.org/col/details/reference/id/218649" TargetMode="External"/><Relationship Id="rId44" Type="http://schemas.openxmlformats.org/officeDocument/2006/relationships/hyperlink" Target="http://www.catalogueoflife.org/col/details/reference/id/215848" TargetMode="External"/><Relationship Id="rId52" Type="http://schemas.openxmlformats.org/officeDocument/2006/relationships/hyperlink" Target="http://www.catalogueoflife.org/col/details/reference/id/389318" TargetMode="External"/><Relationship Id="rId60" Type="http://schemas.openxmlformats.org/officeDocument/2006/relationships/hyperlink" Target="http://www.catalogueoflife.org/col/details/reference/id/212063" TargetMode="External"/><Relationship Id="rId65" Type="http://schemas.openxmlformats.org/officeDocument/2006/relationships/hyperlink" Target="http://www.catalogueoflife.org/col/details/reference/id/222204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2731" TargetMode="External"/><Relationship Id="rId27" Type="http://schemas.openxmlformats.org/officeDocument/2006/relationships/hyperlink" Target="http://www.catalogueoflife.org/col/details/reference/id/211775" TargetMode="External"/><Relationship Id="rId30" Type="http://schemas.openxmlformats.org/officeDocument/2006/relationships/hyperlink" Target="http://www.catalogueoflife.org/col/details/reference/id/212566" TargetMode="External"/><Relationship Id="rId35" Type="http://schemas.openxmlformats.org/officeDocument/2006/relationships/hyperlink" Target="http://www.catalogueoflife.org/col/details/reference/id/212167" TargetMode="External"/><Relationship Id="rId43" Type="http://schemas.openxmlformats.org/officeDocument/2006/relationships/hyperlink" Target="http://www.catalogueoflife.org/col/details/reference/id/212972" TargetMode="External"/><Relationship Id="rId48" Type="http://schemas.openxmlformats.org/officeDocument/2006/relationships/hyperlink" Target="http://www.catalogueoflife.org/col/details/reference/id/211778,215966" TargetMode="External"/><Relationship Id="rId56" Type="http://schemas.openxmlformats.org/officeDocument/2006/relationships/hyperlink" Target="http://www.catalogueoflife.org/col/details/reference/id/222207" TargetMode="External"/><Relationship Id="rId64" Type="http://schemas.openxmlformats.org/officeDocument/2006/relationships/hyperlink" Target="http://www.catalogueoflife.org/col/details/reference/id/47357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2,48335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559" TargetMode="External"/><Relationship Id="rId33" Type="http://schemas.openxmlformats.org/officeDocument/2006/relationships/hyperlink" Target="http://www.catalogueoflife.org/col/details/reference/id/216313" TargetMode="External"/><Relationship Id="rId38" Type="http://schemas.openxmlformats.org/officeDocument/2006/relationships/hyperlink" Target="http://www.catalogueoflife.org/col/details/reference/id/215966" TargetMode="External"/><Relationship Id="rId46" Type="http://schemas.openxmlformats.org/officeDocument/2006/relationships/hyperlink" Target="http://www.catalogueoflife.org/col/details/reference/id/212552" TargetMode="External"/><Relationship Id="rId59" Type="http://schemas.openxmlformats.org/officeDocument/2006/relationships/hyperlink" Target="http://www.catalogueoflife.org/col/details/reference/id/211993" TargetMode="Externa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talogueoflife.org/col/details/reference/id/212262" TargetMode="External"/><Relationship Id="rId18" Type="http://schemas.openxmlformats.org/officeDocument/2006/relationships/hyperlink" Target="http://www.catalogueoflife.org/col/details/reference/id/215713" TargetMode="External"/><Relationship Id="rId26" Type="http://schemas.openxmlformats.org/officeDocument/2006/relationships/hyperlink" Target="http://www.catalogueoflife.org/col/details/reference/id/274239" TargetMode="External"/><Relationship Id="rId39" Type="http://schemas.openxmlformats.org/officeDocument/2006/relationships/hyperlink" Target="http://www.catalogueoflife.org/col/details/reference/id/48337" TargetMode="External"/><Relationship Id="rId21" Type="http://schemas.openxmlformats.org/officeDocument/2006/relationships/hyperlink" Target="http://www.catalogueoflife.org/col/details/reference/id/218651" TargetMode="External"/><Relationship Id="rId34" Type="http://schemas.openxmlformats.org/officeDocument/2006/relationships/hyperlink" Target="http://www.catalogueoflife.org/col/details/reference/id/212451" TargetMode="External"/><Relationship Id="rId42" Type="http://schemas.openxmlformats.org/officeDocument/2006/relationships/hyperlink" Target="http://www.catalogueoflife.org/col/details/reference/id/212971" TargetMode="External"/><Relationship Id="rId47" Type="http://schemas.openxmlformats.org/officeDocument/2006/relationships/hyperlink" Target="http://www.catalogueoflife.org/col/details/reference/id/211807" TargetMode="External"/><Relationship Id="rId50" Type="http://schemas.openxmlformats.org/officeDocument/2006/relationships/hyperlink" Target="http://www.catalogueoflife.org/col/details/reference/id/48339,215858" TargetMode="External"/><Relationship Id="rId55" Type="http://schemas.openxmlformats.org/officeDocument/2006/relationships/hyperlink" Target="http://www.catalogueoflife.org/col/details/reference/id/215967" TargetMode="External"/><Relationship Id="rId63" Type="http://schemas.openxmlformats.org/officeDocument/2006/relationships/hyperlink" Target="http://www.catalogueoflife.org/col/details/reference/id/216940" TargetMode="External"/><Relationship Id="rId7" Type="http://schemas.openxmlformats.org/officeDocument/2006/relationships/hyperlink" Target="http://www.catalogueoflife.org/col/details/reference/id/212565" TargetMode="External"/><Relationship Id="rId2" Type="http://schemas.openxmlformats.org/officeDocument/2006/relationships/hyperlink" Target="http://www.catalogueoflife.org/col/details/reference/id/212340" TargetMode="External"/><Relationship Id="rId16" Type="http://schemas.openxmlformats.org/officeDocument/2006/relationships/hyperlink" Target="http://www.catalogueoflife.org/col/details/reference/id/216150" TargetMode="External"/><Relationship Id="rId20" Type="http://schemas.openxmlformats.org/officeDocument/2006/relationships/hyperlink" Target="http://www.catalogueoflife.org/col/details/reference/id/48341" TargetMode="External"/><Relationship Id="rId29" Type="http://schemas.openxmlformats.org/officeDocument/2006/relationships/hyperlink" Target="http://www.catalogueoflife.org/col/details/reference/id/213118" TargetMode="External"/><Relationship Id="rId41" Type="http://schemas.openxmlformats.org/officeDocument/2006/relationships/hyperlink" Target="http://www.catalogueoflife.org/col/details/reference/id/212266" TargetMode="External"/><Relationship Id="rId54" Type="http://schemas.openxmlformats.org/officeDocument/2006/relationships/hyperlink" Target="http://www.catalogueoflife.org/col/details/reference/id/218648" TargetMode="External"/><Relationship Id="rId62" Type="http://schemas.openxmlformats.org/officeDocument/2006/relationships/hyperlink" Target="http://www.catalogueoflife.org/col/details/reference/id/211775,218622" TargetMode="External"/><Relationship Id="rId1" Type="http://schemas.openxmlformats.org/officeDocument/2006/relationships/hyperlink" Target="http://www.catalogueoflife.org/col/details/reference/id/212072" TargetMode="External"/><Relationship Id="rId6" Type="http://schemas.openxmlformats.org/officeDocument/2006/relationships/hyperlink" Target="http://www.catalogueoflife.org/col/details/reference/id/215970" TargetMode="External"/><Relationship Id="rId11" Type="http://schemas.openxmlformats.org/officeDocument/2006/relationships/hyperlink" Target="http://www.catalogueoflife.org/col/details/reference/id/218798" TargetMode="External"/><Relationship Id="rId24" Type="http://schemas.openxmlformats.org/officeDocument/2006/relationships/hyperlink" Target="http://www.catalogueoflife.org/col/details/reference/id/215963" TargetMode="External"/><Relationship Id="rId32" Type="http://schemas.openxmlformats.org/officeDocument/2006/relationships/hyperlink" Target="http://www.catalogueoflife.org/col/details/reference/id/385315" TargetMode="External"/><Relationship Id="rId37" Type="http://schemas.openxmlformats.org/officeDocument/2006/relationships/hyperlink" Target="http://www.catalogueoflife.org/col/details/reference/id/211853" TargetMode="External"/><Relationship Id="rId40" Type="http://schemas.openxmlformats.org/officeDocument/2006/relationships/hyperlink" Target="http://www.catalogueoflife.org/col/details/reference/id/48331" TargetMode="External"/><Relationship Id="rId45" Type="http://schemas.openxmlformats.org/officeDocument/2006/relationships/hyperlink" Target="http://www.catalogueoflife.org/col/details/reference/id/389594" TargetMode="External"/><Relationship Id="rId53" Type="http://schemas.openxmlformats.org/officeDocument/2006/relationships/hyperlink" Target="http://www.catalogueoflife.org/col/details/reference/id/212890" TargetMode="External"/><Relationship Id="rId58" Type="http://schemas.openxmlformats.org/officeDocument/2006/relationships/hyperlink" Target="http://www.catalogueoflife.org/col/details/reference/id/215878" TargetMode="External"/><Relationship Id="rId66" Type="http://schemas.openxmlformats.org/officeDocument/2006/relationships/hyperlink" Target="http://www.catalogueoflife.org/col/details/reference/id/216153" TargetMode="External"/><Relationship Id="rId5" Type="http://schemas.openxmlformats.org/officeDocument/2006/relationships/hyperlink" Target="http://www.catalogueoflife.org/col/details/reference/id/218650" TargetMode="External"/><Relationship Id="rId15" Type="http://schemas.openxmlformats.org/officeDocument/2006/relationships/hyperlink" Target="http://www.catalogueoflife.org/col/details/reference/id/211988" TargetMode="External"/><Relationship Id="rId23" Type="http://schemas.openxmlformats.org/officeDocument/2006/relationships/hyperlink" Target="http://www.catalogueoflife.org/col/details/reference/id/211992" TargetMode="External"/><Relationship Id="rId28" Type="http://schemas.openxmlformats.org/officeDocument/2006/relationships/hyperlink" Target="http://www.catalogueoflife.org/col/details/reference/id/215964" TargetMode="External"/><Relationship Id="rId36" Type="http://schemas.openxmlformats.org/officeDocument/2006/relationships/hyperlink" Target="http://www.catalogueoflife.org/col/details/reference/id/212775" TargetMode="External"/><Relationship Id="rId49" Type="http://schemas.openxmlformats.org/officeDocument/2006/relationships/hyperlink" Target="http://www.catalogueoflife.org/col/details/reference/id/49766" TargetMode="External"/><Relationship Id="rId57" Type="http://schemas.openxmlformats.org/officeDocument/2006/relationships/hyperlink" Target="http://www.catalogueoflife.org/col/details/reference/id/274332" TargetMode="External"/><Relationship Id="rId61" Type="http://schemas.openxmlformats.org/officeDocument/2006/relationships/hyperlink" Target="http://www.catalogueoflife.org/col/details/reference/id/213068" TargetMode="External"/><Relationship Id="rId10" Type="http://schemas.openxmlformats.org/officeDocument/2006/relationships/hyperlink" Target="http://www.catalogueoflife.org/col/details/reference/id/218647" TargetMode="External"/><Relationship Id="rId19" Type="http://schemas.openxmlformats.org/officeDocument/2006/relationships/hyperlink" Target="http://www.catalogueoflife.org/col/details/reference/id/215836" TargetMode="External"/><Relationship Id="rId31" Type="http://schemas.openxmlformats.org/officeDocument/2006/relationships/hyperlink" Target="http://www.catalogueoflife.org/col/details/reference/id/218649" TargetMode="External"/><Relationship Id="rId44" Type="http://schemas.openxmlformats.org/officeDocument/2006/relationships/hyperlink" Target="http://www.catalogueoflife.org/col/details/reference/id/215848" TargetMode="External"/><Relationship Id="rId52" Type="http://schemas.openxmlformats.org/officeDocument/2006/relationships/hyperlink" Target="http://www.catalogueoflife.org/col/details/reference/id/389318" TargetMode="External"/><Relationship Id="rId60" Type="http://schemas.openxmlformats.org/officeDocument/2006/relationships/hyperlink" Target="http://www.catalogueoflife.org/col/details/reference/id/212063" TargetMode="External"/><Relationship Id="rId65" Type="http://schemas.openxmlformats.org/officeDocument/2006/relationships/hyperlink" Target="http://www.catalogueoflife.org/col/details/reference/id/222204" TargetMode="External"/><Relationship Id="rId4" Type="http://schemas.openxmlformats.org/officeDocument/2006/relationships/hyperlink" Target="http://www.catalogueoflife.org/col/details/reference/id/216374" TargetMode="External"/><Relationship Id="rId9" Type="http://schemas.openxmlformats.org/officeDocument/2006/relationships/hyperlink" Target="http://www.catalogueoflife.org/col/details/reference/id/215858" TargetMode="External"/><Relationship Id="rId14" Type="http://schemas.openxmlformats.org/officeDocument/2006/relationships/hyperlink" Target="http://www.catalogueoflife.org/col/details/reference/id/212483" TargetMode="External"/><Relationship Id="rId22" Type="http://schemas.openxmlformats.org/officeDocument/2006/relationships/hyperlink" Target="http://www.catalogueoflife.org/col/details/reference/id/212731" TargetMode="External"/><Relationship Id="rId27" Type="http://schemas.openxmlformats.org/officeDocument/2006/relationships/hyperlink" Target="http://www.catalogueoflife.org/col/details/reference/id/211775" TargetMode="External"/><Relationship Id="rId30" Type="http://schemas.openxmlformats.org/officeDocument/2006/relationships/hyperlink" Target="http://www.catalogueoflife.org/col/details/reference/id/212566" TargetMode="External"/><Relationship Id="rId35" Type="http://schemas.openxmlformats.org/officeDocument/2006/relationships/hyperlink" Target="http://www.catalogueoflife.org/col/details/reference/id/212167" TargetMode="External"/><Relationship Id="rId43" Type="http://schemas.openxmlformats.org/officeDocument/2006/relationships/hyperlink" Target="http://www.catalogueoflife.org/col/details/reference/id/212972" TargetMode="External"/><Relationship Id="rId48" Type="http://schemas.openxmlformats.org/officeDocument/2006/relationships/hyperlink" Target="http://www.catalogueoflife.org/col/details/reference/id/211778,215966" TargetMode="External"/><Relationship Id="rId56" Type="http://schemas.openxmlformats.org/officeDocument/2006/relationships/hyperlink" Target="http://www.catalogueoflife.org/col/details/reference/id/222207" TargetMode="External"/><Relationship Id="rId64" Type="http://schemas.openxmlformats.org/officeDocument/2006/relationships/hyperlink" Target="http://www.catalogueoflife.org/col/details/reference/id/47357" TargetMode="External"/><Relationship Id="rId8" Type="http://schemas.openxmlformats.org/officeDocument/2006/relationships/hyperlink" Target="http://www.catalogueoflife.org/col/details/reference/id/211779" TargetMode="External"/><Relationship Id="rId51" Type="http://schemas.openxmlformats.org/officeDocument/2006/relationships/hyperlink" Target="http://www.catalogueoflife.org/col/details/reference/id/48332,48335" TargetMode="External"/><Relationship Id="rId3" Type="http://schemas.openxmlformats.org/officeDocument/2006/relationships/hyperlink" Target="http://www.catalogueoflife.org/col/details/reference/id/218688" TargetMode="External"/><Relationship Id="rId12" Type="http://schemas.openxmlformats.org/officeDocument/2006/relationships/hyperlink" Target="http://www.catalogueoflife.org/col/details/reference/id/389725" TargetMode="External"/><Relationship Id="rId17" Type="http://schemas.openxmlformats.org/officeDocument/2006/relationships/hyperlink" Target="http://www.catalogueoflife.org/col/details/reference/id/274110" TargetMode="External"/><Relationship Id="rId25" Type="http://schemas.openxmlformats.org/officeDocument/2006/relationships/hyperlink" Target="http://www.catalogueoflife.org/col/details/reference/id/215559" TargetMode="External"/><Relationship Id="rId33" Type="http://schemas.openxmlformats.org/officeDocument/2006/relationships/hyperlink" Target="http://www.catalogueoflife.org/col/details/reference/id/216313" TargetMode="External"/><Relationship Id="rId38" Type="http://schemas.openxmlformats.org/officeDocument/2006/relationships/hyperlink" Target="http://www.catalogueoflife.org/col/details/reference/id/215966" TargetMode="External"/><Relationship Id="rId46" Type="http://schemas.openxmlformats.org/officeDocument/2006/relationships/hyperlink" Target="http://www.catalogueoflife.org/col/details/reference/id/212552" TargetMode="External"/><Relationship Id="rId59" Type="http://schemas.openxmlformats.org/officeDocument/2006/relationships/hyperlink" Target="http://www.catalogueoflife.org/col/details/reference/id/21199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27A0EA-A66B-4D1B-B1CA-02A93CA4AD03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4D7FF5-F149-4CB4-872C-BECC105B5644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2A9B20-A5A1-442F-A42F-F62DD4E0040B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5A62D3-294D-4CE3-8AB5-76CDDF9978A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9040D9-B6E1-4A4E-BA2B-54B6DDD01347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6B34989-E61D-4C19-B8BF-A630BDB6E63C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DE1422-6A54-4E7C-B9E3-46D65617EA6C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FB9793-FC53-4322-B3AA-FC7BD6895717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4C2627E-E9B0-4404-9E37-6CDB325D2BA5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EBD652F-5D5E-479F-8F86-A72E496852AD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4A3639-0B0A-45E0-9C75-60C58A516849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35A3034-E5BB-4922-B252-986625294B8B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81BF6A3-950A-432B-9CA5-47459C5F79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47EB6CC-3558-4E3C-B138-94D9B24914BB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84AB2F-2D09-455F-91C5-704EDD0578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669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3BA7181-199F-4B79-9053-E4BB3418EC8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74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A9396C4-95C2-4F85-A190-A22C11719128}"/>
            </a:ext>
          </a:extLst>
        </xdr:cNvPr>
        <xdr:cNvSpPr>
          <a:spLocks noChangeAspect="1" noChangeArrowheads="1"/>
        </xdr:cNvSpPr>
      </xdr:nvSpPr>
      <xdr:spPr bwMode="auto">
        <a:xfrm>
          <a:off x="485775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5D999F8-DECC-4E0D-956D-9C419D1D5993}"/>
            </a:ext>
          </a:extLst>
        </xdr:cNvPr>
        <xdr:cNvSpPr>
          <a:spLocks noChangeAspect="1" noChangeArrowheads="1"/>
        </xdr:cNvSpPr>
      </xdr:nvSpPr>
      <xdr:spPr bwMode="auto">
        <a:xfrm>
          <a:off x="485775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0140506-043F-4774-A11D-CF72F321494C}"/>
            </a:ext>
          </a:extLst>
        </xdr:cNvPr>
        <xdr:cNvSpPr>
          <a:spLocks noChangeAspect="1" noChangeArrowheads="1"/>
        </xdr:cNvSpPr>
      </xdr:nvSpPr>
      <xdr:spPr bwMode="auto">
        <a:xfrm>
          <a:off x="485775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3B20D1D-B0E5-4A79-96B7-1BF40ADFA605}"/>
            </a:ext>
          </a:extLst>
        </xdr:cNvPr>
        <xdr:cNvSpPr>
          <a:spLocks noChangeAspect="1" noChangeArrowheads="1"/>
        </xdr:cNvSpPr>
      </xdr:nvSpPr>
      <xdr:spPr bwMode="auto">
        <a:xfrm>
          <a:off x="485775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304C891-33CB-4899-9FCF-8B3A9227C60A}"/>
            </a:ext>
          </a:extLst>
        </xdr:cNvPr>
        <xdr:cNvSpPr>
          <a:spLocks noChangeAspect="1" noChangeArrowheads="1"/>
        </xdr:cNvSpPr>
      </xdr:nvSpPr>
      <xdr:spPr bwMode="auto">
        <a:xfrm>
          <a:off x="485775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D92C8C9-FFCF-4F67-A00A-8A1C26942D60}"/>
            </a:ext>
          </a:extLst>
        </xdr:cNvPr>
        <xdr:cNvSpPr>
          <a:spLocks noChangeAspect="1" noChangeArrowheads="1"/>
        </xdr:cNvSpPr>
      </xdr:nvSpPr>
      <xdr:spPr bwMode="auto">
        <a:xfrm>
          <a:off x="485775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160020</xdr:rowOff>
    </xdr:to>
    <xdr:sp macro="" textlink="">
      <xdr:nvSpPr>
        <xdr:cNvPr id="24" name="AutoShape 58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B64C520-C361-4E90-92CB-29020AA6AE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688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160020</xdr:rowOff>
    </xdr:to>
    <xdr:sp macro="" textlink="">
      <xdr:nvSpPr>
        <xdr:cNvPr id="25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B0FB13A-E87F-4679-9D8B-F9938BA4FF44}"/>
            </a:ext>
          </a:extLst>
        </xdr:cNvPr>
        <xdr:cNvSpPr>
          <a:spLocks noChangeAspect="1" noChangeArrowheads="1"/>
        </xdr:cNvSpPr>
      </xdr:nvSpPr>
      <xdr:spPr bwMode="auto">
        <a:xfrm>
          <a:off x="485775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160020</xdr:rowOff>
    </xdr:to>
    <xdr:sp macro="" textlink="">
      <xdr:nvSpPr>
        <xdr:cNvPr id="26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32756E8-B4FD-4509-9E33-787A134CE393}"/>
            </a:ext>
          </a:extLst>
        </xdr:cNvPr>
        <xdr:cNvSpPr>
          <a:spLocks noChangeAspect="1" noChangeArrowheads="1"/>
        </xdr:cNvSpPr>
      </xdr:nvSpPr>
      <xdr:spPr bwMode="auto">
        <a:xfrm>
          <a:off x="485775" y="4029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160020</xdr:rowOff>
    </xdr:to>
    <xdr:sp macro="" textlink="">
      <xdr:nvSpPr>
        <xdr:cNvPr id="2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AD24A3-6FB9-43B1-8967-CAE711465289}"/>
            </a:ext>
          </a:extLst>
        </xdr:cNvPr>
        <xdr:cNvSpPr>
          <a:spLocks noChangeAspect="1" noChangeArrowheads="1"/>
        </xdr:cNvSpPr>
      </xdr:nvSpPr>
      <xdr:spPr bwMode="auto">
        <a:xfrm>
          <a:off x="485775" y="98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160020</xdr:rowOff>
    </xdr:to>
    <xdr:sp macro="" textlink="">
      <xdr:nvSpPr>
        <xdr:cNvPr id="28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F3E5E0D-C626-4E70-8ACF-02601AB3D83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160020</xdr:rowOff>
    </xdr:to>
    <xdr:sp macro="" textlink="">
      <xdr:nvSpPr>
        <xdr:cNvPr id="29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493536-95EB-4434-928E-635A599DA0F8}"/>
            </a:ext>
          </a:extLst>
        </xdr:cNvPr>
        <xdr:cNvSpPr>
          <a:spLocks noChangeAspect="1" noChangeArrowheads="1"/>
        </xdr:cNvSpPr>
      </xdr:nvSpPr>
      <xdr:spPr bwMode="auto">
        <a:xfrm>
          <a:off x="485775" y="2505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160020</xdr:rowOff>
    </xdr:to>
    <xdr:sp macro="" textlink="">
      <xdr:nvSpPr>
        <xdr:cNvPr id="30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85C415D-E27F-4F89-9FC9-CEE88CF49E01}"/>
            </a:ext>
          </a:extLst>
        </xdr:cNvPr>
        <xdr:cNvSpPr>
          <a:spLocks noChangeAspect="1" noChangeArrowheads="1"/>
        </xdr:cNvSpPr>
      </xdr:nvSpPr>
      <xdr:spPr bwMode="auto">
        <a:xfrm>
          <a:off x="485775" y="479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160020</xdr:rowOff>
    </xdr:to>
    <xdr:sp macro="" textlink="">
      <xdr:nvSpPr>
        <xdr:cNvPr id="31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4EF73D-A38D-422F-B6C5-D195E0DFD60D}"/>
            </a:ext>
          </a:extLst>
        </xdr:cNvPr>
        <xdr:cNvSpPr>
          <a:spLocks noChangeAspect="1" noChangeArrowheads="1"/>
        </xdr:cNvSpPr>
      </xdr:nvSpPr>
      <xdr:spPr bwMode="auto">
        <a:xfrm>
          <a:off x="485775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160020</xdr:rowOff>
    </xdr:to>
    <xdr:sp macro="" textlink="">
      <xdr:nvSpPr>
        <xdr:cNvPr id="32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A8AA3EF-53D6-48DB-9089-1E1B41E80BF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160020</xdr:rowOff>
    </xdr:to>
    <xdr:sp macro="" textlink="">
      <xdr:nvSpPr>
        <xdr:cNvPr id="33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671E59C-623B-48C1-8453-F09B2A549C4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160020</xdr:rowOff>
    </xdr:to>
    <xdr:sp macro="" textlink="">
      <xdr:nvSpPr>
        <xdr:cNvPr id="3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2234725-8F90-43FA-9625-ADB30231C63D}"/>
            </a:ext>
          </a:extLst>
        </xdr:cNvPr>
        <xdr:cNvSpPr>
          <a:spLocks noChangeAspect="1" noChangeArrowheads="1"/>
        </xdr:cNvSpPr>
      </xdr:nvSpPr>
      <xdr:spPr bwMode="auto">
        <a:xfrm>
          <a:off x="485775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35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9BABA86-2B30-4A53-8492-5056F4F37D77}"/>
            </a:ext>
          </a:extLst>
        </xdr:cNvPr>
        <xdr:cNvSpPr>
          <a:spLocks noChangeAspect="1" noChangeArrowheads="1"/>
        </xdr:cNvSpPr>
      </xdr:nvSpPr>
      <xdr:spPr bwMode="auto">
        <a:xfrm>
          <a:off x="485775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6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370E3B4-771E-4A36-AF3B-FE28F5B13A7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7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9CDA15F-C280-45A7-93DF-A1621EE0B9C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8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DB6FA6A-A1E9-4884-BBB8-B75454AFB91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39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406BF33E-5241-421D-AE6D-8B2D34004F3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0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ED622C8-64FB-442E-9EB3-55A173EA660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1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A27A579-1959-4597-A983-B994C5F5248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D6E381E-81AA-470B-AE4A-42B4378FC07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3E6343A-FA6A-4EF0-BB0B-C0714953424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4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6E4B002-FA1D-491F-B51B-15A8811B3AF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5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7E239ED-9554-416C-AD01-15B069F954F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F9F4198-6EBE-45AE-9D16-61E1895BE2F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7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FE5374F-24E9-4311-B4D7-583D1925221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8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FC0B00E-5EFF-43BA-91F0-1350899271A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4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B43062-9547-4D45-8195-46D3A5D2CD8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5900954-A785-4A54-A142-D93FA311721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1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9FEE5D2-A017-480D-B5D9-710B44C1B64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2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76D7C4B-4D5A-485A-A350-7CC87A90BAC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3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70E16FD-E07B-4305-B49D-7AAEC01F7B0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4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3C77454-BF7D-4055-95DB-45530376A73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5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FB5EDB8-DAD0-474B-A2AD-43890575A33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21088A-D9B2-4BD9-B66C-B50E3E9E439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9F91F7-9462-4285-A02A-D67F4498628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2216A1-F7FA-4D53-94A7-7026CEE612F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5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E18CD2-A0CA-4F9D-A6F0-8A13E79ED96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0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B667206-9869-4480-AC90-0038A5F5C3B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1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B787ED9-94D8-4211-8E6E-07C6BD7AB71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2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90B0D585-1524-4B44-939F-D1BED938614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63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C8E65C3-0B05-4652-8888-860CD72BE2F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4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21CB1DF-D3B6-4EAE-BC1E-3952797D0AE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5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E8663B7-D4DD-4E59-A88B-31EAC247704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66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88BAFDB6-6F30-47A9-B52C-94539193DD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7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98D93D1-8B60-4E27-9E24-8C6B01C9129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8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961B8BA-B50C-4AF6-B1A6-78A16DEEF13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69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8D22D8A-F1F2-4E7A-95CE-02436F0EDB2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0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8C6406B-E4F7-4775-A627-B4DDC66BFBF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1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0A82DF9-C09E-4E91-9311-7FD67A74AB9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2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B41FBD94-8026-4D08-83B7-15D34C546D2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3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CF29300-F023-42F2-8268-AE7DBF1A554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4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C87BA7E-5FA4-459C-8D1C-E474DEC9002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5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1EE2AC7-E4D6-46A9-90F5-F8DD230EEBC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6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506C726B-80F5-4F36-908E-40F341DDCE8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7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456FDC1-1CD7-49CF-8527-5F8F0CCD178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8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8BAE60F-4990-4ACB-B0B9-D8522AE11A0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7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F5159DF-3ADE-47B0-B70E-810DF2D9043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0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421EA7A-2025-436E-A3DD-C72CC5B96DF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B536391-B755-469A-B6AB-3A919D7C033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67553BC-11D8-47EE-8984-B1BB0CAB749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3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EA773F27-E77C-4C87-B72B-C2292E5043A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8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A8321CE-F416-4B81-A8CA-9D58A0F23AF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5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13018A7F-EE26-4E9A-9157-BA89AEDC1DD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6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1AA41D7-301F-4D36-9DC8-0F7ADEA8C4A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7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7DC344A-5EA4-4229-B3E9-4AE1F380C37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8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41ADA1F-5A05-4DBA-8AEF-9C26A6EC9DC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89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5B4D522-54F9-44B0-902B-CCA69D0C738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0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D049E47-BF28-42FB-A501-82D374407F1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D7375AF-FABB-4AB3-BC23-9AAEEFA4B80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2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04F3A63-7E44-43EF-9B7D-C47C5027F7A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3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D2E7269-CE9C-45BD-9D7B-26627EB4F5D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94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A2ACCF4-24AC-461C-B0AB-66E49F3EA43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5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99A3121-7C99-42C8-8860-9B16AA10C5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99FD485-EBFD-4FFD-9024-C8B331F9540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7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856A52D-86F3-4D72-9793-BA94C5B6ED3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98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05C5123-3730-4745-A5DA-2CAC5B43792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161925</xdr:rowOff>
    </xdr:to>
    <xdr:sp macro="" textlink="">
      <xdr:nvSpPr>
        <xdr:cNvPr id="99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F70D6C4-AC0F-445B-A096-439459CBF83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0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2501E574-A944-4361-A210-F31A54E5ADA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1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8F5A0E4-619E-47B1-BA71-8C2806916AB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6FC34BD-B046-4FCA-939C-3597F8B458F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3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5D9C7AFD-FF7C-42AF-8314-988A1D4F6CF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4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1F90227-9E99-4973-81DA-BA40D6AAA92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5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0807AF7-F952-43CA-AE22-AB4137212EE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6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4B730B6B-753E-4E21-8DCF-BB9A335BE5A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53148C-A72E-4945-8257-E38E77A82E6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8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41C4840-1263-43B2-9BC6-8B739DCD5B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09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6E46C6C-BFE7-41E7-B065-64B69E8265D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0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496DB384-7E26-49EE-8115-8843D4C590C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1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9B402C31-07D7-4C14-BCE9-D1605E2B4CF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2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A1F0A9D-CD94-4AFA-9730-4754BDC616A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38E5074-FCDD-428E-9085-E614AD93475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4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3E75F4E4-C0E9-400B-A01F-AFFB5E4D464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50347B-603E-4E01-B2E8-3B3D9A9BF42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6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59684A2-1EDC-4B6B-A9A0-EDB2577614E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8E9336A-9ED4-45D3-8174-E17F84A401A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81CBAA1-2BA1-4484-926B-59767E05E38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19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D96C959-9986-4E95-B575-01D2AAC6AFB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20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E1088D5-DBFA-493F-937E-7DED0ED3B2D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60960</xdr:rowOff>
    </xdr:to>
    <xdr:sp macro="" textlink="">
      <xdr:nvSpPr>
        <xdr:cNvPr id="121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5F114799-ECE0-48E7-B6EE-0BEAD51ABA4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161925</xdr:rowOff>
    </xdr:to>
    <xdr:sp macro="" textlink="">
      <xdr:nvSpPr>
        <xdr:cNvPr id="12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2EC6E-343E-4930-B499-15110AB071A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3D432E-A14A-4859-A562-0A293885BCA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4EB95D-8D16-4E04-A1A3-15980ECFA95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98E24B-5E5A-4BE0-86CB-6E09BBED932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9FA2F3-1D30-47E5-8B89-2235A901C9A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FCE201-AB42-4CDD-AD08-63FC6835310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2969745-2290-4C68-8439-B1A45AFC851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2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D3B467B-D331-4ED8-9DD7-D5E4DB6087F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41413AD-D2D9-4E33-AF4B-50F49743C01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1630916-3734-4E1D-B136-833F8F69F0F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264B40-10E9-47B7-8030-A535B8FA9A5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8266FDF-FCDA-42FA-9BD9-C2328ECA0E5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3801CA8-1A88-466C-8784-1C59340F455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3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C3DFC7-89B0-4EBE-A787-964A5162AA3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160020</xdr:rowOff>
    </xdr:to>
    <xdr:sp macro="" textlink="">
      <xdr:nvSpPr>
        <xdr:cNvPr id="136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049CF38-0521-42A7-AC45-B1CCC003248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88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160020</xdr:rowOff>
    </xdr:to>
    <xdr:sp macro="" textlink="">
      <xdr:nvSpPr>
        <xdr:cNvPr id="137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886D2DA-D41A-4100-90D9-DA4E1C2F7C3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8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A8ED4B9-4D64-4DC7-A33D-9D1E581F027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160020</xdr:rowOff>
    </xdr:to>
    <xdr:sp macro="" textlink="">
      <xdr:nvSpPr>
        <xdr:cNvPr id="139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9A20A3C-464C-431F-9F0D-346410EE5B4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140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82F8FEA-7462-4CD5-B665-665D27AD7D9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160020</xdr:rowOff>
    </xdr:to>
    <xdr:sp macro="" textlink="">
      <xdr:nvSpPr>
        <xdr:cNvPr id="141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375E27F-AA56-4C0C-8BD3-C525737780A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267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142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718566E-99E8-440F-82D2-F2A7BC01C0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3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160020</xdr:rowOff>
    </xdr:to>
    <xdr:sp macro="" textlink="">
      <xdr:nvSpPr>
        <xdr:cNvPr id="143" name="AutoShape 57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B77AEA98-7DC9-40C2-81E9-FB250D4E7F9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144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EC19104-6BA5-4744-8BE8-B61480D957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314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145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4D8ADFB-2D38-401A-9922-5BB642CB688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07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146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6D8A5C6-91E0-4619-9D0A-0D56ADF2FAE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47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1D326B2-A0ED-44ED-B2A1-814479BAC66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160020</xdr:rowOff>
    </xdr:to>
    <xdr:sp macro="" textlink="">
      <xdr:nvSpPr>
        <xdr:cNvPr id="148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6B7384BA-BA22-4304-8691-2EEFFBDE72F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160020</xdr:rowOff>
    </xdr:to>
    <xdr:sp macro="" textlink="">
      <xdr:nvSpPr>
        <xdr:cNvPr id="149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DD810F2-DAF9-4FF2-97FA-7F53F96D2BB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160020</xdr:rowOff>
    </xdr:to>
    <xdr:sp macro="" textlink="">
      <xdr:nvSpPr>
        <xdr:cNvPr id="150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490AF0A-3D01-42CF-8EB7-1A515CD0859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160020</xdr:rowOff>
    </xdr:to>
    <xdr:sp macro="" textlink="">
      <xdr:nvSpPr>
        <xdr:cNvPr id="151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4B0ADAC-6615-4C83-A086-97540B24623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15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38597B2-354A-4B5F-B1F5-58BE4E4157D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53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5CC4963-68A1-4835-B3F0-50B058638A2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54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73EAB55-B9DE-4B9B-BCA2-C4C0E2A6E6C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5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A010CE-C470-48FB-B703-B15CB7EDF87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6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2264F3A-7FC5-49C9-A582-F01A4F03610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7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50FBAC4-BD05-44DA-9B4E-A4A71E6294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8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94940F2-4280-4951-A374-A240257C8C4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59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DC78766-9543-4AEB-A294-2B6CD652CDE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0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91B2351-FE27-4BD3-BEDC-9AFD97D58A9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1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A450BE0-A751-4FCB-BCE5-CFF4DBE6C0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2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DC0DFBC-254E-4E40-9E03-A33293C3246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3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F8D71AC-AA6C-4246-BAAC-5A95CCA8F7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4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3813EB7-6F04-475C-9308-C53FA5648F3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5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239206-1BE1-4263-8161-E07195F5A81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6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08B3D03-187D-4FDF-B308-EAC153BB90A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7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E8D22877-4081-4BCC-B4D8-77AAE2A96E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8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F691C6-E988-48DD-9EF2-7E5791D6C8D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69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8854B2F-8C5F-48DE-BAFC-5ABBC09DF80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0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4C55376-44C4-41E3-AEB1-2990094CC2A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1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6B68066-4183-4376-AC67-B63F3AD3F50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2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879566B-A41F-4C31-9568-BB4F82CC786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3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8DB596-3F03-4A08-A1AF-01331D364DA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4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4CE1AA2-4871-47C7-928C-157BF0D99E0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5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DD65CE-B031-4CA4-B869-D91422E19A5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6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D34CA7F-E0DA-4D20-856E-1CA87AAA8F8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7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7A8BF30-5227-43D2-9EFE-61503DE07B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8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7BFF3E-E92D-41C6-BB77-AE3D0FAD454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79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AD61CEC-35FC-4408-BB56-86A6A0E7DDB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0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AAC2BE5-5FBA-4C78-AD88-E9B0389520F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1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1A3A1B3-72A4-47A8-8745-540C9B6558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182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0F57CAC-4BE2-4AEF-88EB-10B7B27F5E6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3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C67CC522-E8BC-4502-8F9E-61E855E8444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4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5DE6582A-6FEA-4A6D-BAAA-E1A1AF36ED0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185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E8E3658-3CFF-4CFC-B9D7-0F9B8079579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6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EA5D6AC-39D6-4C0F-82A8-D2BB225E3FC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7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EE5DD73-5621-492D-B5A2-C9FB5548E14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8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D34AF6B-656C-4C21-B12A-B218D3B15FC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89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F2473670-D6D3-4B29-B789-FEC340568BD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0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518C006-A594-4E4A-B7F1-F8270D9D5CF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1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7D5D26F-D884-441A-A4E5-E89B1F6E54B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2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AEB7D12-2892-4B44-A0CB-DFFFCADDEF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3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166F9D3-1F6B-48DE-9B78-C9E08C58425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4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9564696-E7AE-4EC9-AEBF-C530D29C2A8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5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D2C26E7-FECE-4589-B4DD-131C5C49414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6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DCCA3C97-E0C5-43B1-B30F-5570A1C0F42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7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8F1D808-C0FD-4D5E-9033-12854D1A106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8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8ABF21-1670-4B09-9794-C4BFF9B6EB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199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8458816D-0F2D-4671-A771-82926DE6B96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0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1742E78-ADBD-4485-9622-28CE081E357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1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B6A1783-9931-4190-9D1F-2C35F7936A4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2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37D6EF64-B8BF-4F4C-B38F-876406FF7E8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203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950F55D-E510-4536-8BAA-37D0FCBADE6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4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2F1BB782-E0DA-4BA3-90FD-D5B9311AEA6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5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3CF88610-310C-4880-9C48-53692B498D5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6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C0F3691-5546-4BA5-ACC7-0129286325B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7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5182B01-5280-4603-99FD-01E671133A4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8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F96742F-1CE4-43E0-AFB4-3D324212433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09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D5AD33F-D2FD-4A8B-B7C8-18FBC1B6B91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0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3448396-E229-4872-A739-4F9F018CB47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1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5D2F0D1-3B5E-49BE-A3DA-48F909F3D74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2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AE2FC06F-32F2-41E5-8505-3097AC9CD1C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213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5F30DB3-645C-4BDA-A6E4-D0F6D001BA3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4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8C81C00D-D3CC-40B9-8E2F-91E65FC25B3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5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8ABFE53-2042-42BB-A077-1FA102F2093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6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59E29B2-5E36-4BE9-97F4-0DFA3A8BFC8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7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E519270-8A3E-4135-AE46-53D210E3D43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161925</xdr:rowOff>
    </xdr:to>
    <xdr:sp macro="" textlink="">
      <xdr:nvSpPr>
        <xdr:cNvPr id="218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5D4EC25-E599-4580-93DC-5DBAA51E643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19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8DF69CEB-0F86-48C6-9C62-CF7F9CE97AB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0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A6A3BC07-8B6A-4568-8EA9-3B88E145BE8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1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2DA75A-6693-43FC-B1E5-267BA3A3083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2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7D3B51E-D5F7-44A8-90D4-D164BEC8306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3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5CE7B13A-C6CC-4FEA-A452-368C050B480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4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33BF3346-7B5A-41DE-8246-474EC4AF2F6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5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D976A11-8688-4604-B1BA-6A448DCBCB7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6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36CE988-07A2-41CB-951C-109BE3615C2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7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58DCF33-0576-490C-8D2B-E72FEC0525D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8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CA2FBA23-20B0-4EF7-B1B3-6615D111719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29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4C4E17D-17C8-4CDB-9E34-F93CBD50D91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0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68AAEBA9-0096-44B5-A746-F4F1FA4B97A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1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F745C37-590C-4F75-B5C1-A28541DBD79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2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D2FA65D-0981-4731-8712-B0949B0A6F7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3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6E3DFB7-B0F7-4B47-9765-341195E2671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4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B6A259-2183-4DC1-84B6-BFB92EC677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5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4E6B2B37-7AFC-4E7C-81BC-8C8252A1895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6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7E7B4E9-270B-456C-BC2C-D57417417C0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7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9C67A0-DD48-4ED2-89DA-AF172A0D9DA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8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D5BA9FC-D4DC-4CB2-B8A8-B5A8A30311A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39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F6F87D1-CF66-4826-B0E9-A3466BB7742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60960</xdr:rowOff>
    </xdr:to>
    <xdr:sp macro="" textlink="">
      <xdr:nvSpPr>
        <xdr:cNvPr id="240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82E8E318-3E3C-4B25-811F-5FF76579EFE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22412</xdr:colOff>
      <xdr:row>11</xdr:row>
      <xdr:rowOff>179294</xdr:rowOff>
    </xdr:from>
    <xdr:to>
      <xdr:col>20</xdr:col>
      <xdr:colOff>123265</xdr:colOff>
      <xdr:row>27</xdr:row>
      <xdr:rowOff>88526</xdr:rowOff>
    </xdr:to>
    <xdr:graphicFrame macro="">
      <xdr:nvGraphicFramePr>
        <xdr:cNvPr id="241" name="Chart 240">
          <a:extLst>
            <a:ext uri="{FF2B5EF4-FFF2-40B4-BE49-F238E27FC236}">
              <a16:creationId xmlns:a16="http://schemas.microsoft.com/office/drawing/2014/main" id="{05705558-C60B-4FA6-B334-A8BF787E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161925</xdr:rowOff>
    </xdr:to>
    <xdr:sp macro="" textlink="">
      <xdr:nvSpPr>
        <xdr:cNvPr id="1059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0561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0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07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1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092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2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110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3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129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4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147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5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00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6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7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37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8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55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69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74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70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292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71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1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072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28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1073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50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1074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392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160020</xdr:rowOff>
    </xdr:to>
    <xdr:sp macro="" textlink="">
      <xdr:nvSpPr>
        <xdr:cNvPr id="1075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11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1076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29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160020</xdr:rowOff>
    </xdr:to>
    <xdr:sp macro="" textlink="">
      <xdr:nvSpPr>
        <xdr:cNvPr id="1077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50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160020</xdr:rowOff>
    </xdr:to>
    <xdr:sp macro="" textlink="">
      <xdr:nvSpPr>
        <xdr:cNvPr id="1078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69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160020</xdr:rowOff>
    </xdr:to>
    <xdr:sp macro="" textlink="">
      <xdr:nvSpPr>
        <xdr:cNvPr id="1079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487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080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505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160020</xdr:rowOff>
    </xdr:to>
    <xdr:sp macro="" textlink="">
      <xdr:nvSpPr>
        <xdr:cNvPr id="1081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160020</xdr:rowOff>
    </xdr:to>
    <xdr:sp macro="" textlink="">
      <xdr:nvSpPr>
        <xdr:cNvPr id="1082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58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1083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41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1084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59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160020</xdr:rowOff>
    </xdr:to>
    <xdr:sp macro="" textlink="">
      <xdr:nvSpPr>
        <xdr:cNvPr id="1085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77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160020</xdr:rowOff>
    </xdr:to>
    <xdr:sp macro="" textlink="">
      <xdr:nvSpPr>
        <xdr:cNvPr id="1086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160020</xdr:rowOff>
    </xdr:to>
    <xdr:sp macro="" textlink="">
      <xdr:nvSpPr>
        <xdr:cNvPr id="108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160020</xdr:rowOff>
    </xdr:to>
    <xdr:sp macro="" textlink="">
      <xdr:nvSpPr>
        <xdr:cNvPr id="1088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38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160020</xdr:rowOff>
    </xdr:to>
    <xdr:sp macro="" textlink="">
      <xdr:nvSpPr>
        <xdr:cNvPr id="1089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57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160020</xdr:rowOff>
    </xdr:to>
    <xdr:sp macro="" textlink="">
      <xdr:nvSpPr>
        <xdr:cNvPr id="1090" name="AutoShape 66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75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160020</xdr:rowOff>
    </xdr:to>
    <xdr:sp macro="" textlink="">
      <xdr:nvSpPr>
        <xdr:cNvPr id="1091" name="AutoShape 67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793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092" name="AutoShape 68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12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160020</xdr:rowOff>
    </xdr:to>
    <xdr:sp macro="" textlink="">
      <xdr:nvSpPr>
        <xdr:cNvPr id="1093" name="AutoShape 69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160020</xdr:rowOff>
    </xdr:to>
    <xdr:sp macro="" textlink="">
      <xdr:nvSpPr>
        <xdr:cNvPr id="1094" name="AutoShape 70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48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160020</xdr:rowOff>
    </xdr:to>
    <xdr:sp macro="" textlink="">
      <xdr:nvSpPr>
        <xdr:cNvPr id="1095" name="AutoShape 71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160020</xdr:rowOff>
    </xdr:to>
    <xdr:sp macro="" textlink="">
      <xdr:nvSpPr>
        <xdr:cNvPr id="1096" name="AutoShape 72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160020</xdr:rowOff>
    </xdr:to>
    <xdr:sp macro="" textlink="">
      <xdr:nvSpPr>
        <xdr:cNvPr id="1097" name="AutoShape 73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03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160020</xdr:rowOff>
    </xdr:to>
    <xdr:sp macro="" textlink="">
      <xdr:nvSpPr>
        <xdr:cNvPr id="1098" name="AutoShape 7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21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160020</xdr:rowOff>
    </xdr:to>
    <xdr:sp macro="" textlink="">
      <xdr:nvSpPr>
        <xdr:cNvPr id="1099" name="AutoShape 7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40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160020</xdr:rowOff>
    </xdr:to>
    <xdr:sp macro="" textlink="">
      <xdr:nvSpPr>
        <xdr:cNvPr id="1100" name="AutoShape 7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58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160020</xdr:rowOff>
    </xdr:to>
    <xdr:sp macro="" textlink="">
      <xdr:nvSpPr>
        <xdr:cNvPr id="1101" name="AutoShape 77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766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160020</xdr:rowOff>
    </xdr:to>
    <xdr:sp macro="" textlink="">
      <xdr:nvSpPr>
        <xdr:cNvPr id="1102" name="AutoShape 78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1994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160020</xdr:rowOff>
    </xdr:to>
    <xdr:sp macro="" textlink="">
      <xdr:nvSpPr>
        <xdr:cNvPr id="1103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160020</xdr:rowOff>
    </xdr:to>
    <xdr:sp macro="" textlink="">
      <xdr:nvSpPr>
        <xdr:cNvPr id="1104" name="AutoShape 80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3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160020</xdr:rowOff>
    </xdr:to>
    <xdr:sp macro="" textlink="">
      <xdr:nvSpPr>
        <xdr:cNvPr id="1105" name="AutoShape 81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52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160020</xdr:rowOff>
    </xdr:to>
    <xdr:sp macro="" textlink="">
      <xdr:nvSpPr>
        <xdr:cNvPr id="1106" name="AutoShape 82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160020</xdr:rowOff>
    </xdr:to>
    <xdr:sp macro="" textlink="">
      <xdr:nvSpPr>
        <xdr:cNvPr id="1107" name="AutoShape 83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089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160020</xdr:rowOff>
    </xdr:to>
    <xdr:sp macro="" textlink="">
      <xdr:nvSpPr>
        <xdr:cNvPr id="1108" name="AutoShape 84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07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160020</xdr:rowOff>
    </xdr:to>
    <xdr:sp macro="" textlink="">
      <xdr:nvSpPr>
        <xdr:cNvPr id="1109" name="AutoShape 8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160020</xdr:rowOff>
    </xdr:to>
    <xdr:sp macro="" textlink="">
      <xdr:nvSpPr>
        <xdr:cNvPr id="1110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160020</xdr:rowOff>
    </xdr:to>
    <xdr:sp macro="" textlink="">
      <xdr:nvSpPr>
        <xdr:cNvPr id="1111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62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160020</xdr:rowOff>
    </xdr:to>
    <xdr:sp macro="" textlink="">
      <xdr:nvSpPr>
        <xdr:cNvPr id="1112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180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160020</xdr:rowOff>
    </xdr:to>
    <xdr:sp macro="" textlink="">
      <xdr:nvSpPr>
        <xdr:cNvPr id="1113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160020</xdr:rowOff>
    </xdr:to>
    <xdr:sp macro="" textlink="">
      <xdr:nvSpPr>
        <xdr:cNvPr id="1114" name="AutoShape 90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2204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160020</xdr:rowOff>
    </xdr:to>
    <xdr:sp macro="" textlink="">
      <xdr:nvSpPr>
        <xdr:cNvPr id="1115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238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160020</xdr:rowOff>
    </xdr:to>
    <xdr:sp macro="" textlink="">
      <xdr:nvSpPr>
        <xdr:cNvPr id="1116" name="AutoShape 9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302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160020</xdr:rowOff>
    </xdr:to>
    <xdr:sp macro="" textlink="">
      <xdr:nvSpPr>
        <xdr:cNvPr id="1117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321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54</xdr:row>
      <xdr:rowOff>160020</xdr:rowOff>
    </xdr:to>
    <xdr:sp macro="" textlink="">
      <xdr:nvSpPr>
        <xdr:cNvPr id="1118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33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160020</xdr:rowOff>
    </xdr:to>
    <xdr:sp macro="" textlink="">
      <xdr:nvSpPr>
        <xdr:cNvPr id="1119" name="AutoShape 95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03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56</xdr:row>
      <xdr:rowOff>160020</xdr:rowOff>
    </xdr:to>
    <xdr:sp macro="" textlink="">
      <xdr:nvSpPr>
        <xdr:cNvPr id="1120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21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160020</xdr:rowOff>
    </xdr:to>
    <xdr:sp macro="" textlink="">
      <xdr:nvSpPr>
        <xdr:cNvPr id="1121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42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58</xdr:row>
      <xdr:rowOff>121920</xdr:rowOff>
    </xdr:to>
    <xdr:sp macro="" textlink="">
      <xdr:nvSpPr>
        <xdr:cNvPr id="1122" name="AutoShape 98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64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23" name="AutoShape 99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482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24" name="AutoShape 100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25" name="AutoShape 101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37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26" name="AutoShape 10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557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27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74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28" name="AutoShape 10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592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29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1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0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31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1" name="AutoShape 107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532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2" name="AutoShape 108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71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3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8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4" name="AutoShape 110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08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5" name="AutoShape 111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26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6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447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7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63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8" name="AutoShape 114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39" name="AutoShape 11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02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0" name="AutoShape 11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23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1" name="AutoShape 117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55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2" name="AutoShape 11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77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3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4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13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5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32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6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50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7" name="AutoShape 12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8" name="AutoShape 12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98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49" name="AutoShape 125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05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161925</xdr:rowOff>
    </xdr:to>
    <xdr:sp macro="" textlink="">
      <xdr:nvSpPr>
        <xdr:cNvPr id="1150" name="AutoShape 12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23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1" name="AutoShape 12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2" name="AutoShape 12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66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161925</xdr:rowOff>
    </xdr:to>
    <xdr:sp macro="" textlink="">
      <xdr:nvSpPr>
        <xdr:cNvPr id="1153" name="AutoShape 129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084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4" name="AutoShape 130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5" name="AutoShape 13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6" name="AutoShape 132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45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7" name="AutoShape 133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66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8" name="AutoShape 134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188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59" name="AutoShape 135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0" name="AutoShape 136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3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1" name="AutoShape 137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52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2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73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3" name="AutoShape 139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294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4" name="AutoShape 140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16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5" name="AutoShape 141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3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6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58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7" name="AutoShape 14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380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8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01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69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19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0" name="AutoShape 146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38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161925</xdr:rowOff>
    </xdr:to>
    <xdr:sp macro="" textlink="">
      <xdr:nvSpPr>
        <xdr:cNvPr id="1171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56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2" name="AutoShape 148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493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3" name="AutoShape 149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4" name="AutoShape 150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57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5" name="AutoShape 151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75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6" name="AutoShape 152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593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7" name="AutoShape 153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11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8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30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79" name="AutoShape 155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48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0" name="AutoShape 156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66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161925</xdr:rowOff>
    </xdr:to>
    <xdr:sp macro="" textlink="">
      <xdr:nvSpPr>
        <xdr:cNvPr id="1181" name="AutoShape 157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685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2" name="AutoShape 158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03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3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21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4" name="AutoShape 160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612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5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7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161925</xdr:rowOff>
    </xdr:to>
    <xdr:sp macro="" textlink="">
      <xdr:nvSpPr>
        <xdr:cNvPr id="1186" name="AutoShape 162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797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7" name="AutoShape 16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819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8" name="AutoShape 164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872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89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25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0" name="AutoShape 166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4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1" name="AutoShape 167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65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2" name="AutoShape 168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3983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3" name="AutoShape 169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02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4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20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5" name="AutoShape 171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6" name="AutoShape 172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56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7" name="AutoShape 173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75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8" name="AutoShape 174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096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199" name="AutoShape 175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1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0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33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1" name="AutoShape 17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5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2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69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3" name="AutoShape 179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187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4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23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5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248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6" name="AutoShape 18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7" name="AutoShape 183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303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60960</xdr:rowOff>
    </xdr:to>
    <xdr:sp macro="" textlink="">
      <xdr:nvSpPr>
        <xdr:cNvPr id="1208" name="AutoShape 184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6477000" y="432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D5532-4AFF-4E16-B520-91E13A840B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25EEEB-0A3D-46C4-AB72-C933FB3B76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EA5621-F995-4CD8-869F-0521DC2DEC5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29B863-1794-4077-89AD-C166D29865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252C3F-C586-4366-B206-4239457D6FB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AC9694-BFB1-4F92-B49E-B1D88129C53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9C315CC-34BB-4768-A486-4807F5DB58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19388A-BD6C-40BB-834A-9DC536B4FE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30CFA4-31D7-4161-A28C-A7BD9873372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E27644-F11C-49D6-9F69-FB098EA0DD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550738-DBB5-49EE-BFFC-2A191FC2C02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54842A3-5C2C-48B4-860E-77B1E177C19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D755B0-0A21-4673-B5F0-156FAA8F1DC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985803E-D35F-4602-AC0F-D40D194653A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0792E52-EE36-47B1-95BC-7A8DAE2FE9F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CF7D23B-051F-4C08-BAC1-67190B739E2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619E582-E99F-48C1-AF15-7091A69724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5CAF54A-D1DB-4A8C-BA58-7E310BC313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12AD82D-44A2-4DC3-BF0B-3DF64992316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428283C2-355F-4FAD-9A8C-127BE0A2EB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5E75867-9D4C-4521-BF62-BCA13CAA652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474D902-4CF0-4EBE-B1EF-9FE09E887C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4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73106F4-93AB-42CA-AD8F-7B1D45AECB6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5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4B7892E-25EA-4C0B-BC73-18733124A6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6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631A029-7433-47F4-9F1F-23A4F896D67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7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EA89B13-90A2-47A1-894C-EECE4F8D93B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160020</xdr:rowOff>
    </xdr:to>
    <xdr:sp macro="" textlink="">
      <xdr:nvSpPr>
        <xdr:cNvPr id="28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A61C697-9C0F-43BE-9A68-D0E320965A9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160020</xdr:rowOff>
    </xdr:to>
    <xdr:sp macro="" textlink="">
      <xdr:nvSpPr>
        <xdr:cNvPr id="29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B6D4282-23A6-408A-90C3-D0A1B469AD4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160020</xdr:rowOff>
    </xdr:to>
    <xdr:sp macro="" textlink="">
      <xdr:nvSpPr>
        <xdr:cNvPr id="30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F1FC0F3-667A-47AB-A55C-7CF35ED767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160020</xdr:rowOff>
    </xdr:to>
    <xdr:sp macro="" textlink="">
      <xdr:nvSpPr>
        <xdr:cNvPr id="31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9B3791B-352F-44DE-BC85-30CF81644A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160020</xdr:rowOff>
    </xdr:to>
    <xdr:sp macro="" textlink="">
      <xdr:nvSpPr>
        <xdr:cNvPr id="32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EC9FEB-7CA1-46BC-9334-3952F316CD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160020</xdr:rowOff>
    </xdr:to>
    <xdr:sp macro="" textlink="">
      <xdr:nvSpPr>
        <xdr:cNvPr id="33" name="AutoShape 66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2D59DF1-E090-4B3B-9822-1463B715BA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34" name="AutoShape 67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287ED04-1FA8-4FF2-8B67-DEA3C6B96A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35" name="AutoShape 68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12A5A7D-DEAB-436F-9F6B-72EA9577823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40</xdr:row>
      <xdr:rowOff>160020</xdr:rowOff>
    </xdr:to>
    <xdr:sp macro="" textlink="">
      <xdr:nvSpPr>
        <xdr:cNvPr id="36" name="AutoShape 69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331E49B-6B58-4B01-820F-6EBF928948B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160020</xdr:rowOff>
    </xdr:to>
    <xdr:sp macro="" textlink="">
      <xdr:nvSpPr>
        <xdr:cNvPr id="37" name="AutoShape 70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FB0DC8F-E472-42AB-8758-FC2E161730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160020</xdr:rowOff>
    </xdr:to>
    <xdr:sp macro="" textlink="">
      <xdr:nvSpPr>
        <xdr:cNvPr id="38" name="AutoShape 71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5530175-6F52-4709-9ED7-DD53C311DD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42</xdr:row>
      <xdr:rowOff>160020</xdr:rowOff>
    </xdr:to>
    <xdr:sp macro="" textlink="">
      <xdr:nvSpPr>
        <xdr:cNvPr id="39" name="AutoShape 72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3C77135E-F785-4AA3-A1E4-794CAFA40E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40" name="AutoShape 73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DFF5A559-AC08-48FB-ADDE-A07D5A87BE7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160020</xdr:rowOff>
    </xdr:to>
    <xdr:sp macro="" textlink="">
      <xdr:nvSpPr>
        <xdr:cNvPr id="41" name="AutoShape 7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AA612C2-C503-4469-9291-6009B56E1A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42" name="AutoShape 7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24CFCAA-77C9-4945-8750-BD7E92E377A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160020</xdr:rowOff>
    </xdr:to>
    <xdr:sp macro="" textlink="">
      <xdr:nvSpPr>
        <xdr:cNvPr id="43" name="AutoShape 7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BD7BF84-7DF4-4F22-B652-365294D3AE7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44</xdr:row>
      <xdr:rowOff>160020</xdr:rowOff>
    </xdr:to>
    <xdr:sp macro="" textlink="">
      <xdr:nvSpPr>
        <xdr:cNvPr id="44" name="AutoShape 77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4EB8735F-AC96-4D17-8AC0-67E4DFEFCB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160020</xdr:rowOff>
    </xdr:to>
    <xdr:sp macro="" textlink="">
      <xdr:nvSpPr>
        <xdr:cNvPr id="45" name="AutoShape 78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7D3223E-072D-4597-ADB2-168D7F8B202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160020</xdr:rowOff>
    </xdr:to>
    <xdr:sp macro="" textlink="">
      <xdr:nvSpPr>
        <xdr:cNvPr id="46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2E5A2-D222-4DE0-8CF4-CFE73B478C4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46</xdr:row>
      <xdr:rowOff>160020</xdr:rowOff>
    </xdr:to>
    <xdr:sp macro="" textlink="">
      <xdr:nvSpPr>
        <xdr:cNvPr id="47" name="AutoShape 80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F243135-1B28-4833-A3E4-6BE67B4988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160020</xdr:rowOff>
    </xdr:to>
    <xdr:sp macro="" textlink="">
      <xdr:nvSpPr>
        <xdr:cNvPr id="48" name="AutoShape 81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A86ACD9-40B1-4289-B610-2D6B56519DF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160020</xdr:rowOff>
    </xdr:to>
    <xdr:sp macro="" textlink="">
      <xdr:nvSpPr>
        <xdr:cNvPr id="49" name="AutoShape 82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20BECF8D-CF7B-4E21-8A67-48F2D14CE76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50" name="AutoShape 83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93B2C06-BF8A-4E45-AFE1-209B19D8F7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160020</xdr:rowOff>
    </xdr:to>
    <xdr:sp macro="" textlink="">
      <xdr:nvSpPr>
        <xdr:cNvPr id="51" name="AutoShape 84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DB5F580-662B-4736-838F-26ACCB30966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160020</xdr:rowOff>
    </xdr:to>
    <xdr:sp macro="" textlink="">
      <xdr:nvSpPr>
        <xdr:cNvPr id="52" name="AutoShape 8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B3DC738-8909-4E69-8F2A-7F9DF11B534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48</xdr:row>
      <xdr:rowOff>160020</xdr:rowOff>
    </xdr:to>
    <xdr:sp macro="" textlink="">
      <xdr:nvSpPr>
        <xdr:cNvPr id="53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F7C6F07-73C5-4CA7-ABE5-CD3171A754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160020</xdr:rowOff>
    </xdr:to>
    <xdr:sp macro="" textlink="">
      <xdr:nvSpPr>
        <xdr:cNvPr id="54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4A9EBDA-2937-4C0E-AFC3-1FE4952C095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160020</xdr:rowOff>
    </xdr:to>
    <xdr:sp macro="" textlink="">
      <xdr:nvSpPr>
        <xdr:cNvPr id="55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D3A7880-2803-49BC-9767-9101AB0A50D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56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ADA63F05-B828-4366-9B81-FB1244800A7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57" name="AutoShape 90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337EA8B-99EB-43C9-B374-6FAF1DE505E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160020</xdr:rowOff>
    </xdr:to>
    <xdr:sp macro="" textlink="">
      <xdr:nvSpPr>
        <xdr:cNvPr id="58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F5FC129-4EB5-413E-91E6-4EAD5396CD5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160020</xdr:rowOff>
    </xdr:to>
    <xdr:sp macro="" textlink="">
      <xdr:nvSpPr>
        <xdr:cNvPr id="59" name="AutoShape 9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195621A-5ACD-4E2C-B2B2-FDA5527532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160020</xdr:rowOff>
    </xdr:to>
    <xdr:sp macro="" textlink="">
      <xdr:nvSpPr>
        <xdr:cNvPr id="60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5E91430-9346-4D0E-A2DD-7F83B2F1087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160020</xdr:rowOff>
    </xdr:to>
    <xdr:sp macro="" textlink="">
      <xdr:nvSpPr>
        <xdr:cNvPr id="61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1676305-CE24-491A-983C-14B1739E64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50</xdr:row>
      <xdr:rowOff>160020</xdr:rowOff>
    </xdr:to>
    <xdr:sp macro="" textlink="">
      <xdr:nvSpPr>
        <xdr:cNvPr id="62" name="AutoShape 95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404D1D7-256A-46A6-8251-F2CEB7D21FD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160020</xdr:rowOff>
    </xdr:to>
    <xdr:sp macro="" textlink="">
      <xdr:nvSpPr>
        <xdr:cNvPr id="63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F34DD8-26AC-41DE-B01B-6DFE5C67B6F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160020</xdr:rowOff>
    </xdr:to>
    <xdr:sp macro="" textlink="">
      <xdr:nvSpPr>
        <xdr:cNvPr id="6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379264A-996A-4FC4-91CF-DD327709D49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121920</xdr:rowOff>
    </xdr:to>
    <xdr:sp macro="" textlink="">
      <xdr:nvSpPr>
        <xdr:cNvPr id="65" name="AutoShape 98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5A178BF-804C-43AE-ABCE-93C9791C817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6" name="AutoShape 99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C85CB18-3ED9-4719-A7ED-3C660E82D6E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7" name="AutoShape 100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FEC4FA90-F4B6-4C4D-9A8D-63ECEAA6E04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8" name="AutoShape 101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FE5CBDB-C44B-4BD0-B4B8-4C63703B6FE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69" name="AutoShape 10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79742441-4C88-4335-B0AF-B0D65288522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0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7F3AD7E-69B8-44AD-B56E-2A840F42549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1" name="AutoShape 10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7DF3440-3D82-4380-96B7-19972135820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8D6ABA2-1334-4CFC-B5EB-D874CDE92CA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627165E-5BA5-4139-BCAA-5B8B1BD8099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4" name="AutoShape 107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CC36637-9C28-4A25-989A-0963C00D75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5" name="AutoShape 108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911F419-9595-475A-8692-15B562F189C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C10F2EE-0170-4E2A-948D-3260AC89E70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7" name="AutoShape 110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8057E01-65CD-4C7B-B42B-522D0B07F9F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8" name="AutoShape 111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BF33AAA-C25E-4323-B754-B4E5041C93B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7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FEB2213-1FC1-40C7-9961-5E6F58BDABD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9A44D9E-C8F6-4F94-A88D-AE8361286D8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1" name="AutoShape 114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74D1007-91C5-47B2-B03E-36D5765B7FA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2" name="AutoShape 11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AB6678E-DF27-4432-873B-9CD6746499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3" name="AutoShape 11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4EAB2ED-FDEF-4859-8E17-1B9940F87B5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4" name="AutoShape 117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5853156-A8F4-422B-837D-6AB75163B26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5" name="AutoShape 11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6CB9773F-7AF1-47A4-A07B-C3AFEE78D99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E71454E-76F9-4AE5-90E2-960700EF22A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442100-E63D-4F4C-A75E-7C05F81D07F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9A6D7F3-C39A-40CC-A378-0EBEF81AFCB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8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8381A8-DC72-4274-8925-75FC17D4A0D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0" name="AutoShape 12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D4BD42B-4189-4D63-8D00-A982EFA14B4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1" name="AutoShape 12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3EA2B11-F72D-42E1-91CA-D839809C2E8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2" name="AutoShape 125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97357DC-B374-4BE4-9BE3-F8421FE9602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93" name="AutoShape 12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8CFFC91-3285-4586-9D3B-5F55E875CA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4" name="AutoShape 12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871C8155-D9E8-4572-BFA0-B7B3941243C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5" name="AutoShape 12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EC5C9E1-C45F-4FE0-BDE0-DC41F53685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96" name="AutoShape 129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1757B10B-1775-4613-A1D4-CD3281870ED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7" name="AutoShape 130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45462E6-9DA0-4517-910D-5A6DA272900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8" name="AutoShape 13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E823FFE6-9E5F-40FD-9D84-6B89D850E2A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99" name="AutoShape 132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F053D57-29E2-4B94-88CA-874DCF4A85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0" name="AutoShape 133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BF06B7A-D1C7-4C13-B4BA-B6A83E6CF24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1" name="AutoShape 134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758B28B-7541-4EA5-A793-DA9E031534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2" name="AutoShape 135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5528E43B-4C92-478D-9E16-4A88DE15D74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3" name="AutoShape 136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EDF1FC1-E351-4B34-A70C-831ECE7D05B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4" name="AutoShape 137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5B3C152D-E799-4D15-880A-DD4C0D92850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5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CA6D6EF-2F37-4F39-A210-19450A3B229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6" name="AutoShape 139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736971E-7138-475E-8DF0-5C6D599296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7" name="AutoShape 140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F876CD18-0F19-407A-91E8-BA8DECB3A63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8" name="AutoShape 141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B0B3CCC-54E9-40AF-AAEE-783EB9B0003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0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C9C754-AA4F-461E-A05B-4C197920838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0" name="AutoShape 14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18A6EC4-BB12-4E5A-A516-3C970E3B1D5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1198217-E2EF-4DA7-8748-E9A0D0BDAA2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AF544B-DC9D-4137-B275-3C608F4C3DD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3" name="AutoShape 146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7CC22E3B-1968-41C6-99F3-906FC0D5F3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11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AE1A620-4D5D-4C35-B0B9-20F9FB1DAEC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5" name="AutoShape 148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C6E7662C-8238-4F1A-BBE1-4C678378CF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6" name="AutoShape 149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139D8104-C5B5-4743-8E6D-7EE8E3D9360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7" name="AutoShape 150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AE94707-B318-4360-B89E-D0CE79DEDA8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8" name="AutoShape 151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076D1AA-55E7-49E6-B128-6F6C9B4DDB6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19" name="AutoShape 152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E7A152B6-B226-47F7-8F3D-0B7F14882597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0" name="AutoShape 153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32E45FB2-732E-4293-B79F-C549D81AA33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52789C-ED12-4F41-8BBB-7943775C988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2" name="AutoShape 155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89C43E1F-D29B-450A-9A6A-01F4A8DEC6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3" name="AutoShape 156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7F0F8B69-185A-41C1-ABFB-A9BC68AD386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124" name="AutoShape 157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3A3224FD-F52C-4904-BB1F-601881BA259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5" name="AutoShape 158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BA23574-97E5-4E70-8F53-10B7C9D9A2B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139BC7F-AE6A-433B-B964-75AC04407D1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7" name="AutoShape 160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E59EA45D-0C07-4E10-9AD4-D59091F36AF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28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8C2C916-5876-49F6-BB36-5825F20D15E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161925</xdr:rowOff>
    </xdr:to>
    <xdr:sp macro="" textlink="">
      <xdr:nvSpPr>
        <xdr:cNvPr id="129" name="AutoShape 162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FBF07E49-432F-458F-B37C-607A9860A6A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0" name="AutoShape 16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E886F3D-46A1-41AD-AD61-8DA6159D57F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1" name="AutoShape 164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D8884163-3DCB-439E-8528-39EBD2CBEE6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022CC62-B2B7-4189-81C2-DBDF42DC6A15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3" name="AutoShape 166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4F185661-5909-45CC-A455-44C49A93CAC6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4" name="AutoShape 167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AC74E69A-F4F1-4070-8F24-A96E4205D8B2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5" name="AutoShape 168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EC14034-BCDE-45D0-82E0-C535DC6C06DE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6" name="AutoShape 169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7A66AB5B-710D-4F84-85FE-6633590178B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0FE206E-335C-469B-A7A7-539485D25F8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8" name="AutoShape 171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4D69FA3-657E-40FD-8024-ABC1693E6D1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39" name="AutoShape 172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D5A6D7A7-FED4-4670-9B94-0D9A0FF89F2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0" name="AutoShape 173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46B33883-4AEC-47A4-A8F6-ECDCDBBC0F6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1" name="AutoShape 174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5320A185-79B0-41EC-81BB-247B1574730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2" name="AutoShape 175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309939F4-DBEC-4E08-BE6D-D0946ECAD1C8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225330-2C5D-4020-B2E5-551C53CB1B7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4" name="AutoShape 17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59AEF01-77F0-4ED3-B082-EC81A062345D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D65F96-CC1E-468B-81AB-A00FF9E1C3BC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6" name="AutoShape 179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4EDD229B-C463-45C6-957A-04355F657404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02FA70-CBD6-41ED-AA95-67C1B19140AF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64DC48-51FA-41AB-B4CC-A84F88CD2FDB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49" name="AutoShape 18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2516D9DA-822B-449F-BAEB-771698E4AC11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50" name="AutoShape 183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7D2D8098-FB27-4C6B-90A8-8F09EFD17E1A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52</xdr:row>
      <xdr:rowOff>60960</xdr:rowOff>
    </xdr:to>
    <xdr:sp macro="" textlink="">
      <xdr:nvSpPr>
        <xdr:cNvPr id="151" name="AutoShape 184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9B5337DC-7659-4521-ACEC-4C01171A0E79}"/>
            </a:ext>
          </a:extLst>
        </xdr:cNvPr>
        <xdr:cNvSpPr>
          <a:spLocks noChangeAspect="1" noChangeArrowheads="1"/>
        </xdr:cNvSpPr>
      </xdr:nvSpPr>
      <xdr:spPr bwMode="auto">
        <a:xfrm>
          <a:off x="4524375" y="89535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846FB-2BFC-4F6F-83D6-7723F12212E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836E1C-2215-49C8-92D1-F8D6801CA21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296421-8A37-4BD2-BB23-74C299527D3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7EFD73-9CA7-4638-BAE8-8184B6E31A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779279-05B5-4FF4-9777-AEE06C86417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43466B-850F-4F23-A85C-62DE7475306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5F93829-EF5B-4DB5-BF15-AB8C2FA66DD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FF8A4C-8772-45B5-9ADA-907EA42863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7E17213-43F5-4334-AE1E-ADA542975E3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00908A-ED97-4FCC-BA08-9FA4FDEAD9A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2FE410-A89E-4A97-A0EA-BB292085FF9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A2AF25D-E6A3-4F66-B117-D717B2549C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CBC9E-65CA-47D2-AA2A-41567DA8B92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166FBF4-1203-4829-AD9A-EB31EE8385E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2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2C0DCD6-F351-448D-B02E-72014B9D61B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70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4BFB0DA-1F21-4510-A1F8-8130151D8C1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08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1DDE792-C138-4B62-BD98-26C33717A0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46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DA3944B-B7B6-4609-98E5-835358ADE51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84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222BCD7-B3C4-46F7-B042-7023CB47F5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23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2F8E207-7F8A-4A49-B2F1-FC87179A1A7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61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DA773F4-D855-4ED3-B5D8-D94627730C6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99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3F122F03-133C-472C-975D-03173E17EB9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337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24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2CF82E0-7C18-4A11-AB19-122D331CD82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375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160020</xdr:rowOff>
    </xdr:to>
    <xdr:sp macro="" textlink="">
      <xdr:nvSpPr>
        <xdr:cNvPr id="25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30DDF7-E704-4FCE-B4DF-FFE6B8D2001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413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160020</xdr:rowOff>
    </xdr:to>
    <xdr:sp macro="" textlink="">
      <xdr:nvSpPr>
        <xdr:cNvPr id="26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9FE7C83-3D5F-4D02-9AAA-F93C14F1E0B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451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160020</xdr:rowOff>
    </xdr:to>
    <xdr:sp macro="" textlink="">
      <xdr:nvSpPr>
        <xdr:cNvPr id="27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F5EAD2F-F091-4632-861C-5ADFF3ECB2B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489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160020</xdr:rowOff>
    </xdr:to>
    <xdr:sp macro="" textlink="">
      <xdr:nvSpPr>
        <xdr:cNvPr id="28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E107DC5-48ED-4ECA-BAAF-441A3BCFC2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527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160020</xdr:rowOff>
    </xdr:to>
    <xdr:sp macro="" textlink="">
      <xdr:nvSpPr>
        <xdr:cNvPr id="29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DC96DBB-CFC2-4D44-8CA2-28738AE9F4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565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30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1D2F8F-E2F9-4C45-A4FE-1235FEA1281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604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31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8DFF862-5B72-4447-A90C-11BB13C7018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642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160020</xdr:rowOff>
    </xdr:to>
    <xdr:sp macro="" textlink="">
      <xdr:nvSpPr>
        <xdr:cNvPr id="32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335CC84C-F09E-4A4D-92C9-A6A8A48297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680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92</xdr:row>
      <xdr:rowOff>160020</xdr:rowOff>
    </xdr:to>
    <xdr:sp macro="" textlink="">
      <xdr:nvSpPr>
        <xdr:cNvPr id="33" name="AutoShape 66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9EF6F3D-7100-4939-83F4-A39769D9A56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18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93</xdr:row>
      <xdr:rowOff>160020</xdr:rowOff>
    </xdr:to>
    <xdr:sp macro="" textlink="">
      <xdr:nvSpPr>
        <xdr:cNvPr id="34" name="AutoShape 67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4315DE8E-998A-49C6-B503-A6E26B1FFE4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56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160020</xdr:rowOff>
    </xdr:to>
    <xdr:sp macro="" textlink="">
      <xdr:nvSpPr>
        <xdr:cNvPr id="35" name="AutoShape 68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7B72C31-C5CA-4B1C-9A3D-059C75CF06A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94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95</xdr:row>
      <xdr:rowOff>160020</xdr:rowOff>
    </xdr:to>
    <xdr:sp macro="" textlink="">
      <xdr:nvSpPr>
        <xdr:cNvPr id="36" name="AutoShape 69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7C35869-B86F-4F9C-9EBB-30CE4F5CBBF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832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96</xdr:row>
      <xdr:rowOff>160020</xdr:rowOff>
    </xdr:to>
    <xdr:sp macro="" textlink="">
      <xdr:nvSpPr>
        <xdr:cNvPr id="37" name="AutoShape 70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3AEF388-D83E-401F-900B-490534A3145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870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160020</xdr:rowOff>
    </xdr:to>
    <xdr:sp macro="" textlink="">
      <xdr:nvSpPr>
        <xdr:cNvPr id="38" name="AutoShape 71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A5C40BE-FFCC-490D-AF24-7C45AB1CD5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8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98</xdr:row>
      <xdr:rowOff>160020</xdr:rowOff>
    </xdr:to>
    <xdr:sp macro="" textlink="">
      <xdr:nvSpPr>
        <xdr:cNvPr id="39" name="AutoShape 72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A932D2B-7364-42C6-A32C-8EE6ECB53BD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46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99</xdr:row>
      <xdr:rowOff>160020</xdr:rowOff>
    </xdr:to>
    <xdr:sp macro="" textlink="">
      <xdr:nvSpPr>
        <xdr:cNvPr id="40" name="AutoShape 73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E7F485E-F326-480F-B591-C400F358778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85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100</xdr:row>
      <xdr:rowOff>160020</xdr:rowOff>
    </xdr:to>
    <xdr:sp macro="" textlink="">
      <xdr:nvSpPr>
        <xdr:cNvPr id="41" name="AutoShape 7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3744362-330D-488A-8743-0A8B7D9FDDB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23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101</xdr:row>
      <xdr:rowOff>160020</xdr:rowOff>
    </xdr:to>
    <xdr:sp macro="" textlink="">
      <xdr:nvSpPr>
        <xdr:cNvPr id="42" name="AutoShape 7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FB9BF0E-5E27-45E1-839A-B67DDC09847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61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102</xdr:row>
      <xdr:rowOff>160020</xdr:rowOff>
    </xdr:to>
    <xdr:sp macro="" textlink="">
      <xdr:nvSpPr>
        <xdr:cNvPr id="43" name="AutoShape 7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6AD4DB6-3DA4-432F-B025-7BD5CF38059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99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103</xdr:row>
      <xdr:rowOff>160020</xdr:rowOff>
    </xdr:to>
    <xdr:sp macro="" textlink="">
      <xdr:nvSpPr>
        <xdr:cNvPr id="44" name="AutoShape 77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41BCD82-C96E-4361-9DFA-CB5FC157323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137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104</xdr:row>
      <xdr:rowOff>160020</xdr:rowOff>
    </xdr:to>
    <xdr:sp macro="" textlink="">
      <xdr:nvSpPr>
        <xdr:cNvPr id="45" name="AutoShape 78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34F2CC4-4544-466E-9811-71915F6BD2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175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105</xdr:row>
      <xdr:rowOff>160020</xdr:rowOff>
    </xdr:to>
    <xdr:sp macro="" textlink="">
      <xdr:nvSpPr>
        <xdr:cNvPr id="46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61B6F1-89C2-4720-8CFA-79DA718D052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213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106</xdr:row>
      <xdr:rowOff>160020</xdr:rowOff>
    </xdr:to>
    <xdr:sp macro="" textlink="">
      <xdr:nvSpPr>
        <xdr:cNvPr id="47" name="AutoShape 80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8C66755-BFB5-40B2-855B-DDD4971B75C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251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107</xdr:row>
      <xdr:rowOff>160020</xdr:rowOff>
    </xdr:to>
    <xdr:sp macro="" textlink="">
      <xdr:nvSpPr>
        <xdr:cNvPr id="48" name="AutoShape 81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B9296FD-44F2-432B-A9C5-E2075FDC2E3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289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108</xdr:row>
      <xdr:rowOff>160020</xdr:rowOff>
    </xdr:to>
    <xdr:sp macro="" textlink="">
      <xdr:nvSpPr>
        <xdr:cNvPr id="49" name="AutoShape 82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1E0FC97-DB1C-4DEA-B669-E5208F582F2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327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109</xdr:row>
      <xdr:rowOff>160020</xdr:rowOff>
    </xdr:to>
    <xdr:sp macro="" textlink="">
      <xdr:nvSpPr>
        <xdr:cNvPr id="50" name="AutoShape 83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2510680-389E-4BD9-BBCE-1456ECD400C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366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110</xdr:row>
      <xdr:rowOff>160020</xdr:rowOff>
    </xdr:to>
    <xdr:sp macro="" textlink="">
      <xdr:nvSpPr>
        <xdr:cNvPr id="51" name="AutoShape 84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0E66EF8-456C-4D7A-8768-185B7F8310B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04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111</xdr:row>
      <xdr:rowOff>160020</xdr:rowOff>
    </xdr:to>
    <xdr:sp macro="" textlink="">
      <xdr:nvSpPr>
        <xdr:cNvPr id="52" name="AutoShape 8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9C7FED8C-4B17-4821-902E-7FE3850FCBE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422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53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ECE466E-6B7E-4018-8C71-3F71BA29E3C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803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160020</xdr:rowOff>
    </xdr:to>
    <xdr:sp macro="" textlink="">
      <xdr:nvSpPr>
        <xdr:cNvPr id="54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21CB5AA-013D-4EE9-873E-9670FECF1CD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184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160020</xdr:rowOff>
    </xdr:to>
    <xdr:sp macro="" textlink="">
      <xdr:nvSpPr>
        <xdr:cNvPr id="55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B507116-0F7A-4F64-BE6B-41589A3DFC1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565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56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DA4815B-787D-4FA0-A2DE-77C38840548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946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112</xdr:row>
      <xdr:rowOff>160020</xdr:rowOff>
    </xdr:to>
    <xdr:sp macro="" textlink="">
      <xdr:nvSpPr>
        <xdr:cNvPr id="57" name="AutoShape 90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33C63D2-3E90-4AF3-A0B6-444D170B582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327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113</xdr:row>
      <xdr:rowOff>160020</xdr:rowOff>
    </xdr:to>
    <xdr:sp macro="" textlink="">
      <xdr:nvSpPr>
        <xdr:cNvPr id="58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AB05858-5C83-4E5C-991E-7D7BC2A9566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708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114</xdr:row>
      <xdr:rowOff>160020</xdr:rowOff>
    </xdr:to>
    <xdr:sp macro="" textlink="">
      <xdr:nvSpPr>
        <xdr:cNvPr id="59" name="AutoShape 9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BDCB51B9-8EFB-47BC-BFD9-796A7C0471F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089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160020</xdr:rowOff>
    </xdr:to>
    <xdr:sp macro="" textlink="">
      <xdr:nvSpPr>
        <xdr:cNvPr id="60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DCA432F-A295-4E86-829E-2D9E7E8F593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470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115</xdr:row>
      <xdr:rowOff>160020</xdr:rowOff>
    </xdr:to>
    <xdr:sp macro="" textlink="">
      <xdr:nvSpPr>
        <xdr:cNvPr id="61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E2C394D-0D30-4205-A1B4-C94C944045C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8511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116</xdr:row>
      <xdr:rowOff>160020</xdr:rowOff>
    </xdr:to>
    <xdr:sp macro="" textlink="">
      <xdr:nvSpPr>
        <xdr:cNvPr id="62" name="AutoShape 95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0A5DF04-D495-4BC2-B131-3DF94A351B3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9083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117</xdr:row>
      <xdr:rowOff>160020</xdr:rowOff>
    </xdr:to>
    <xdr:sp macro="" textlink="">
      <xdr:nvSpPr>
        <xdr:cNvPr id="63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65790AA-B07E-4C75-AB26-68A356A416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6227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160020</xdr:rowOff>
    </xdr:to>
    <xdr:sp macro="" textlink="">
      <xdr:nvSpPr>
        <xdr:cNvPr id="6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DA5257B-5F4D-4868-B40E-2801948C71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6609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65" name="AutoShape 98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39EEAAD-B84A-4314-9C97-BA354B9536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194375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6" name="AutoShape 99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EE8A56B-3D70-4D9D-8EAC-E98210812EE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7" name="AutoShape 100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10C8AD1-EC44-470F-B74A-93E2939284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8" name="AutoShape 101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3065750-B9F7-4EBD-873B-84ADF341181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69" name="AutoShape 10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51D66AD-20BE-4041-8F93-B0BFD25AC4C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0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D4CD1B4B-EEF3-48B3-9CBE-4C63232D82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1" name="AutoShape 10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AE0D14B-9437-4CE1-942B-65E6CF90831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5BDF37-C684-40E2-B947-604AF7CC31D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B1F9500-9F41-4B02-98EA-BCF90DBA1D0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4" name="AutoShape 107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6039E3A-2D34-4AC1-B938-C5B877A2E9D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5" name="AutoShape 108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2A296389-8D97-450A-9D41-A109B6F418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CBE81EA-65DE-43B9-8D50-420F8C962A6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7" name="AutoShape 110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4AD756C-6864-4767-AA7F-8483C08786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8" name="AutoShape 111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60F0794-0A12-4D62-BFFB-B4D8AF01E29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7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586D008-CC7C-4D91-BC7E-65C2E0A17FD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927BAD3-BBE9-407A-ABBA-B1A2FF6835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1" name="AutoShape 114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DEDC219-A36D-4031-A6F9-46A59DD157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2" name="AutoShape 11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0AE86C4-B452-4C2B-B725-FFD0DD4A303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3" name="AutoShape 11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49559B38-886F-4AFF-A3E1-91F5B4E3AF7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4" name="AutoShape 117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4F766F0-8788-4DE5-AD5C-EB4DE9579CF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5" name="AutoShape 11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5F34C51D-6833-4232-A759-4BAAC7B5EE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0FEDF93-38B5-4000-AB6C-A7B7696A349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C50CB2D-106E-4688-89E2-6A0F3887BFB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73BF30F-0387-4C51-95E8-C85C5C0EB11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8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EEDF0B4-0735-4E3E-A1C9-639CAE24EA3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0" name="AutoShape 12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554925F-21D5-493C-803A-2EF58B87074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1" name="AutoShape 12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82792811-3ABE-4659-8FEB-D68C63966C3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2" name="AutoShape 125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0A5FE3E-5444-49E8-B336-6FF1988CA11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93" name="AutoShape 12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9BF1D16-FF64-456F-8D4C-476AC1ADD91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4" name="AutoShape 12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59C5969-879A-4CA6-AE41-37283BDFEA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5" name="AutoShape 12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A9AE6979-087A-4D02-9902-060E14C3A0E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96" name="AutoShape 129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9ABE5D0D-97FC-4643-A290-5061E0DF26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7" name="AutoShape 130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2EE1004-F75F-45BC-A786-E0D4DB5E2E1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8" name="AutoShape 13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419AD6E6-B2E5-4B56-B044-02A5306D6FF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99" name="AutoShape 132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19F28B7-94E7-42C2-9DF6-5435940240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0" name="AutoShape 133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937B5922-AD7E-47E3-9BDD-4E86883B481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1" name="AutoShape 134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CA6ABA7-0ECD-460D-82D4-9357B6DB424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2" name="AutoShape 135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793A2B7-BB83-43B3-B6FE-E046D13AA59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3" name="AutoShape 136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FEB2D6D-0EE6-4435-A57D-0A36409D73C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4" name="AutoShape 137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F4074896-50E5-4B8F-B6C3-4795532058D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5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CB90725-02FD-4FB7-A21E-94828F08AB5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6" name="AutoShape 139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FA757F4-468F-4030-B999-3FC7421F96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7" name="AutoShape 140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6E9C8667-6AAE-4F18-B22C-569CF5F1BAE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8" name="AutoShape 141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62B91BEE-DFE5-4BF7-B2CC-6AB1AF905F2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0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ECE666-3DA8-4F16-A280-FC32BB58948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0" name="AutoShape 14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D23213D-7248-423D-9E9C-0D232391C99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175965-3016-417B-97FC-751E1FB0553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9EF208A-6B85-467C-AD63-E57378A4EE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3" name="AutoShape 146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57312EB9-6CAB-48A5-932B-FCC34FC3806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11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498367B-669E-44F8-9A16-CC17757C516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5" name="AutoShape 148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81F7BEE0-37B6-4B9E-AE42-4B0DFC446D1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6" name="AutoShape 149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8BA3B3B-0C6D-4D7A-A01D-C1AE8D4795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7" name="AutoShape 150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5CCA842D-B4A5-46E5-B9D2-4CE37B9E663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8" name="AutoShape 151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79A49A59-0EFD-4977-9547-774C8F73314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19" name="AutoShape 152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A2BC335E-6930-4441-919A-65CF7CDDB5C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0" name="AutoShape 153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9E617F7B-B681-41AE-85B6-625520E8E2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552A265-3ECF-476F-9ED7-09EEF787A2E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2" name="AutoShape 155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6E22820F-DB63-443F-89EB-419DFC6556A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3" name="AutoShape 156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31FBD34-DB5B-4175-9B70-198382A1146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124" name="AutoShape 157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94D1554-FD7E-4B91-963F-56B5BE63840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5" name="AutoShape 158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3A3277D1-9603-48E2-B298-87526782A44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DEC8406-196A-4A36-BFBC-AD14DBD4449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7" name="AutoShape 160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664040FF-8AE4-4FCD-ACF9-1E737906478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28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0589668-B918-46B1-B91B-52483C08F44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129" name="AutoShape 162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9D07317-D1DF-476D-BF7C-772FE029AE6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0" name="AutoShape 16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D59D10F2-9750-4EDA-9F95-17D6876D52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1" name="AutoShape 164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122BF59-5ED8-4206-B86D-D6998324460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5AA7FEA-A252-4810-8962-29E899C8D4B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3" name="AutoShape 166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FA8AB351-5968-45AE-947A-B08461A85FC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4" name="AutoShape 167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DCBE4CA-3ABB-4690-BF40-80EAE6F272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5" name="AutoShape 168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D3A5EAF8-0900-45FA-A6E2-80A18C9611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6" name="AutoShape 169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8B932800-3F84-49B5-BC22-CB2A74A64B1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77F610D-14F4-4FB1-953D-79D84FE4CA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8" name="AutoShape 171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1FDFBF51-F033-4343-A4FC-4E7C7AF63D1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39" name="AutoShape 172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60C107F-52EF-4305-B48D-14608E86443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0" name="AutoShape 173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5CC69EA6-D920-418E-A2B6-D24E72CAD9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1" name="AutoShape 174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7EF7D21-C510-407C-9641-34F3CE42DBC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2" name="AutoShape 175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6D558862-FF71-442A-9A0F-8BEF097193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D83369D-20DB-4FE8-980F-5E65B8356F8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4" name="AutoShape 17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F7167A9-66A6-4CD1-90F0-A7E7DD6B369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8DEABB-CF5B-4E75-B84A-F4E39F3C34E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6" name="AutoShape 179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4DA61E36-67A4-4008-9684-437E886C559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687801-C64C-462B-B86B-7C4F1E79D42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2F483B1-8970-48E4-AAC1-31DB582ACE4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49" name="AutoShape 18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A71A4E9-5683-49FD-86BF-8EE6BA798C2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50" name="AutoShape 183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06C3A2B-9248-4B1C-B34A-DDD4F868DC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51" name="AutoShape 184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4DBC9BCD-AF6C-48EA-9FC1-9CBBA9C82C3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16611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2C683-BCD0-4F96-B57A-1AD830E0F5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4747D-77D5-482C-BFB3-F325BB06A9E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823F5D-D485-47A5-8159-9FDC77D1909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9126BF-6FEB-41CC-A698-77E0A81EB69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74264E-1FCE-4E0D-AA37-CCD950CE2F0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4B45A7-D4A1-49BC-AD08-2D98AA590DB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37D5DD-45F5-4EAA-8AE8-6B76EC2BB5D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4FD0193-B91A-458C-A414-1210446AF16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7A6D38-3121-48EC-9B56-2B7799A598F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B5A5D29-4FC1-44C9-922E-7F6D694DE30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C0C3C4A-379E-4FDF-93A1-6ED4092D64E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2D41D0-4179-4357-AD86-9594EB3DA2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1C01D2B-6E42-4605-B8CF-045B5CA6BE3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E4F476-AD56-4014-8C80-41C9E97542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EA5E245-25D3-4342-91D6-5605C6A6D2F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38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070D9F4-BE96-4C05-9640-6E4126CF632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810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86B14A6-36D6-46D9-9F49-F362446546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476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9E72AE6-EEAB-4783-93E6-588067763FE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2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D2949FA-1356-42F5-8D17-7F3BFCD536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715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7980AF3-3951-4D70-9123-6270F87FFFC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524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32014BE-772B-4FD1-AF8B-70B23D7DEF9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905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04E24EC-506D-4863-9402-1DF7EB36749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619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EC202BE-474E-4D93-B324-E22335FDE92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096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160020</xdr:rowOff>
    </xdr:to>
    <xdr:sp macro="" textlink="">
      <xdr:nvSpPr>
        <xdr:cNvPr id="24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9B70D97-7E0F-4121-AE90-428234A5D6C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953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160020</xdr:rowOff>
    </xdr:to>
    <xdr:sp macro="" textlink="">
      <xdr:nvSpPr>
        <xdr:cNvPr id="25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49473C1-BE72-41F2-8313-FF9DE49FED7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8001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26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55CB997-5AA9-4198-A421-BC2F0D4ECBA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57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160020</xdr:rowOff>
    </xdr:to>
    <xdr:sp macro="" textlink="">
      <xdr:nvSpPr>
        <xdr:cNvPr id="27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CCBC16E-4C6A-43AB-8141-A77F66EA2D6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72</xdr:row>
      <xdr:rowOff>160020</xdr:rowOff>
    </xdr:to>
    <xdr:sp macro="" textlink="">
      <xdr:nvSpPr>
        <xdr:cNvPr id="28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E3E8AAA-CA84-4396-B617-9306DC7F38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8191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160020</xdr:rowOff>
    </xdr:to>
    <xdr:sp macro="" textlink="">
      <xdr:nvSpPr>
        <xdr:cNvPr id="29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3DCB31-62E2-468B-9F34-513882CABB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952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30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AF2EB0D-518B-44AF-B79C-2C4E0EF8007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333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160020</xdr:rowOff>
    </xdr:to>
    <xdr:sp macro="" textlink="">
      <xdr:nvSpPr>
        <xdr:cNvPr id="31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382EE09-D169-4D56-8F89-161B44B4E1E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67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160020</xdr:rowOff>
    </xdr:to>
    <xdr:sp macro="" textlink="">
      <xdr:nvSpPr>
        <xdr:cNvPr id="32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8C26F4F-8F4E-4BA2-93C5-55D82BADF3E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238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33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0FCBCB0-E099-464C-907E-3E36BE9664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810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34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5E3D3F-618A-487A-A4EE-3A170A011E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714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35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AFB409D-1B09-44A0-9E90-46E7519B01E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095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160020</xdr:rowOff>
    </xdr:to>
    <xdr:sp macro="" textlink="">
      <xdr:nvSpPr>
        <xdr:cNvPr id="36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B063CE4-F1DF-497A-898A-160DE68BB15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286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37" name="AutoShape 98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C564066-56F2-4AD2-A50A-B661440B786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7150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38" name="AutoShape 99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D9656A3A-2E05-49A7-AF41-3670195BDE3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39" name="AutoShape 100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B90443-5FB2-43DA-8262-1D11B08E6FA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0" name="AutoShape 101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DA450A9-5947-4065-AFBA-A82BD96721A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1" name="AutoShape 102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1E9CD7B-C374-40F4-832B-4DF15BD846E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2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E0ECA12-192C-45C3-A4B3-CDA2449B36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3" name="AutoShape 104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E910A06-EFE8-483C-B8FA-A4D33592616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4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E2FBD7A-4AA9-49F8-AF68-3DF7E113D69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5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FD98D06-9242-4BA2-83F5-129DCCA4426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6" name="AutoShape 107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E9D7A583-AEC2-4D5F-9EE1-B23FDB7540D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7" name="AutoShape 108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E2976A1-7F07-4364-94D2-93C9559A771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8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421A23-D289-4D60-A42E-F40AB49FF87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49" name="AutoShape 110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239B59D-CAA1-4A1C-AA5C-9FAA420B69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0" name="AutoShape 111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F44D93B-0B0B-42DE-8917-8554442BE64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1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6A7B9D5-353E-43AD-949A-3A788891994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2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BF47B3E-6D79-4E14-906D-1ACA9A4638C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3" name="AutoShape 11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65CD4E23-9FB8-4615-8D74-6B57597D3FB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4" name="AutoShape 11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370FFEF-6429-41E4-9B6E-53A654FD55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5" name="AutoShape 11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5C988EFF-E6CB-4C43-893D-828D998BA22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6" name="AutoShape 117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84DD6B0-09E2-49BF-9FB5-052CD848A5A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7" name="AutoShape 118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A767CA4D-E2F5-4DE5-8955-2518889C7C1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8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8E51464-7664-4CF5-A645-8DA86E9DEE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59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072CF3-70F7-436A-A9BA-D306D0C600C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0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F3614B-CF6C-450E-AC85-D0E52D0E73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1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E747DE-962D-4740-9AAC-9DCD7EA2BFB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2" name="AutoShape 123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2631A906-61EB-4F18-92DC-69789EA618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3" name="AutoShape 124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B1E1D9C-D24B-42B4-95CB-B8A15A7247E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4" name="AutoShape 125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918FB55-E4A1-40FB-862F-79F96BFA1B9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65" name="AutoShape 126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0199AAE-9E97-43F7-AFA4-57B42CC05E7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6" name="AutoShape 12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281EAAAF-7F61-4CE1-9B35-6CA1EBBBD63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7" name="AutoShape 128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CE49FB7-D01F-45A6-BA67-98CD4D1F49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68" name="AutoShape 129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A4238D1-1C30-4909-93A0-9AB2D05EC4E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69" name="AutoShape 13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D398E535-0050-4A25-8A12-26638EAE46D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0" name="AutoShape 131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B41A3F3-EEFC-482C-81E5-12C033CE09D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1" name="AutoShape 13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31822B8-B230-4EF3-8E77-C45B9AD7182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2" name="AutoShape 133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576A0A6B-CBF2-4685-9A4D-633E53A5B6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3" name="AutoShape 134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90E50F5-B3CC-4AE3-857C-2DA97F70048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4" name="AutoShape 13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B0F4D14-10E8-4AF6-9205-C4E7E99051B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5" name="AutoShape 136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8C79813-0292-4587-B601-A4E2D775E4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6" name="AutoShape 137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C4C3B31-DE3F-4F84-B147-76125B35B7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7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16954A1-45E0-430D-AD9D-19332B0D2B2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8" name="AutoShape 139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BE9FCB6F-3953-4E54-9995-2AC0F4518C1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79" name="AutoShape 140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B400730-A98D-4F51-B8E6-AE3D04A116D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0" name="AutoShape 141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A469AED-FA1B-4E0C-B82D-F55749DB0EA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1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E9C2B0A-B51D-495E-A8C5-42A8CBA3061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2" name="AutoShape 143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405E88E6-F4D7-4806-AC4C-4201048A7D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3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5677BB5-AFD4-4572-8C90-43DC4297F43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4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A6ED2C8-2786-479E-88F5-FC6982F0C5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5" name="AutoShape 146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36D1694B-9DBD-427F-A2FA-885E870413F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86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888445C-217C-4E7E-86CD-CB64FF0239E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7" name="AutoShape 148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EBA7375-A620-4331-B37B-0E7A6D6982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8" name="AutoShape 149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C234AD0-8138-4C88-AA88-BD3D2EFF282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89" name="AutoShape 150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BC67B72-50A3-43DB-A2B7-F7332C7CA98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0" name="AutoShape 151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E97E56F-3FDA-4338-A719-E46C17408C9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1" name="AutoShape 152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70889FC-3078-4C7A-8CBE-100833427FA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2" name="AutoShape 153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35CF3CA-52B6-4BB7-8388-9606AE91775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3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780EBAB-AFB6-4E36-BB6E-4752E069498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4" name="AutoShape 15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5D9D50E9-CC25-4B24-9ED3-C4F44901AA3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5" name="AutoShape 15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771AE176-0F7B-40E4-8224-CEB94B06D7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96" name="AutoShape 157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DA2F6D4-FD9C-4A75-9226-918B4F6B547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7" name="AutoShape 158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845248C1-50B8-406C-BEF2-F9AC78B2A16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8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4D3247C-DE32-43E8-AEF8-1087E0F5468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99" name="AutoShape 160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E4559EDB-B76A-4704-B625-7F1ADE96C8E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0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D92BFF8-C443-4B9C-A096-8D0130BE761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161925</xdr:rowOff>
    </xdr:to>
    <xdr:sp macro="" textlink="">
      <xdr:nvSpPr>
        <xdr:cNvPr id="101" name="AutoShape 162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54DB166-E32B-4B79-96B6-A880F963E8A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2" name="AutoShape 163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B065D20-67B1-465A-A8B4-18C2A10574C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3" name="AutoShape 164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D4FE7C8-1515-4878-ACCF-5290240FD2A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4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D71D843-A10C-459E-9800-6D531C1D07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5" name="AutoShape 166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D9D50F0F-39BF-4940-A02D-2E7241072AB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6" name="AutoShape 16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A4E1F05-650D-4A96-99C1-7A183769449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7" name="AutoShape 168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41E5A5F-C8BE-43F0-9F1A-016539BEAFC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8" name="AutoShape 169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3E95CD9-5B94-4725-BBA2-E31EC98DDA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09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C800754-F32E-4727-815F-7CD5DA1E97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0" name="AutoShape 171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7CB3E10-7684-4ABF-A4ED-DAE6C79A2E0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1" name="AutoShape 172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FD8637EC-FB0D-4F84-83CB-896545BDF8E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2" name="AutoShape 17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FC879EBF-9502-43A3-849F-00CA0F914DF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3" name="AutoShape 174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19BF58A-7FB9-401F-BCB4-19A0A04F92D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4" name="AutoShape 175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BD6C720-4D6C-45D8-924A-D74F537A507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5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09128D3-CCF6-43CB-8104-451EE4D0FA1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6" name="AutoShape 17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F0D36B4-2963-408A-849A-2F7796A56B7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7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F2FE90A-40C5-426F-8BE2-DB010A4FB3C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8" name="AutoShape 179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466A4940-E6E3-4D60-B75E-6073AD4CD05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19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4FA888A-4223-40A0-958B-96A9C6A3E15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0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F93770-37BE-4C51-A032-16773F3BF2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1" name="AutoShape 182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BAF23542-D21C-44C1-9D8D-DA1B3B08B80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2" name="AutoShape 18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33F1F5E-A121-4B7B-8F94-490A6B3B55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60960</xdr:rowOff>
    </xdr:to>
    <xdr:sp macro="" textlink="">
      <xdr:nvSpPr>
        <xdr:cNvPr id="123" name="AutoShape 184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5E6EF22-0AA3-4062-A134-4DA001980D4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905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161925</xdr:rowOff>
    </xdr:to>
    <xdr:sp macro="" textlink="">
      <xdr:nvSpPr>
        <xdr:cNvPr id="124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16CD8-235D-445E-925E-21F1C33824D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5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2110C1-F1AD-4304-8BDB-76D96E3AC8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6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D0B7E7-5DF7-41B9-880D-C2305F3B1F8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7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A2A6FE-1A83-4FF1-A95D-D1E7DF734C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8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B0679F-41A9-46B7-9504-AA2DD58F72D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29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58662B9-E8EB-44AD-BC19-D73E8A48ED9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0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1C330D-28C8-4A52-B6AE-36D726BB535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1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7E7782-F43E-46D9-B446-7BCF4387331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2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7E73EE-64CC-4974-A681-9597763CF8C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3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6B9BAE4-ACE5-45A8-8071-42545B0FA27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4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371A07F-6A2E-444E-9CD1-B034622E449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5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6F3528C-D491-4A6A-9EFB-9CBD26F7BC8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6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B4058A-A686-4559-AACD-BEE60B98ADF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160020</xdr:rowOff>
    </xdr:to>
    <xdr:sp macro="" textlink="">
      <xdr:nvSpPr>
        <xdr:cNvPr id="137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BA39863-84A2-4A17-8358-35507A7BF56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611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160020</xdr:rowOff>
    </xdr:to>
    <xdr:sp macro="" textlink="">
      <xdr:nvSpPr>
        <xdr:cNvPr id="138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EF30707-D32E-4723-8565-A80658CC89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687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160020</xdr:rowOff>
    </xdr:to>
    <xdr:sp macro="" textlink="">
      <xdr:nvSpPr>
        <xdr:cNvPr id="139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F35920F-8105-4594-8036-128F2146B7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4000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160020</xdr:rowOff>
    </xdr:to>
    <xdr:sp macro="" textlink="">
      <xdr:nvSpPr>
        <xdr:cNvPr id="140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D23A8FE-2644-4342-8361-F9623F7CDC4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524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160020</xdr:rowOff>
    </xdr:to>
    <xdr:sp macro="" textlink="">
      <xdr:nvSpPr>
        <xdr:cNvPr id="141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DAFAAE-B4F5-43DB-9D4A-71A9B4FB963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734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160020</xdr:rowOff>
    </xdr:to>
    <xdr:sp macro="" textlink="">
      <xdr:nvSpPr>
        <xdr:cNvPr id="142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6DFEFCB-015C-4155-A60E-84EDFFCF544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544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160020</xdr:rowOff>
    </xdr:to>
    <xdr:sp macro="" textlink="">
      <xdr:nvSpPr>
        <xdr:cNvPr id="143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A2E0C45-57F0-4B98-BEE4-FBFAB34D91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925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160020</xdr:rowOff>
    </xdr:to>
    <xdr:sp macro="" textlink="">
      <xdr:nvSpPr>
        <xdr:cNvPr id="144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E522298-904C-4461-BB07-E56454C2BE3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1631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160020</xdr:rowOff>
    </xdr:to>
    <xdr:sp macro="" textlink="">
      <xdr:nvSpPr>
        <xdr:cNvPr id="145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971243A-450E-4E96-BE2F-4D4EDBE1441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496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160020</xdr:rowOff>
    </xdr:to>
    <xdr:sp macro="" textlink="">
      <xdr:nvSpPr>
        <xdr:cNvPr id="146" name="AutoShape 57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0393634-2A25-4BBB-964C-E888DF1AFFB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63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160020</xdr:rowOff>
    </xdr:to>
    <xdr:sp macro="" textlink="">
      <xdr:nvSpPr>
        <xdr:cNvPr id="147" name="AutoShape 5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53533F5-C1CE-47F2-8A7B-D9FD728C15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877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160020</xdr:rowOff>
    </xdr:to>
    <xdr:sp macro="" textlink="">
      <xdr:nvSpPr>
        <xdr:cNvPr id="148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72F2178-7B2A-4551-B3A0-66084C8DB40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829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160020</xdr:rowOff>
    </xdr:to>
    <xdr:sp macro="" textlink="">
      <xdr:nvSpPr>
        <xdr:cNvPr id="149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054A750-A8D7-49CA-AA4C-87583690C51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954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90</xdr:row>
      <xdr:rowOff>160020</xdr:rowOff>
    </xdr:to>
    <xdr:sp macro="" textlink="">
      <xdr:nvSpPr>
        <xdr:cNvPr id="150" name="AutoShape 61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B1AB9AE-4754-4A70-BC48-E9E4DB17874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269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160020</xdr:rowOff>
    </xdr:to>
    <xdr:sp macro="" textlink="">
      <xdr:nvSpPr>
        <xdr:cNvPr id="151" name="AutoShape 62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469CD26-ADFB-4E03-B1A2-67A70581CB8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26682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160020</xdr:rowOff>
    </xdr:to>
    <xdr:sp macro="" textlink="">
      <xdr:nvSpPr>
        <xdr:cNvPr id="152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E306B2C-8648-4DC2-B2DC-A60B9528253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619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160020</xdr:rowOff>
    </xdr:to>
    <xdr:sp macro="" textlink="">
      <xdr:nvSpPr>
        <xdr:cNvPr id="153" name="AutoShape 64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4CD1F86-FEA1-471D-807F-439C0B0FA6D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2385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91</xdr:row>
      <xdr:rowOff>160020</xdr:rowOff>
    </xdr:to>
    <xdr:sp macro="" textlink="">
      <xdr:nvSpPr>
        <xdr:cNvPr id="154" name="AutoShape 65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A1744E4-2900-4F79-B943-9AA904A2E2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460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92</xdr:row>
      <xdr:rowOff>160020</xdr:rowOff>
    </xdr:to>
    <xdr:sp macro="" textlink="">
      <xdr:nvSpPr>
        <xdr:cNvPr id="155" name="AutoShape 66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E33011F-FBE4-4EBC-8897-29E0000533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650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93</xdr:row>
      <xdr:rowOff>160020</xdr:rowOff>
    </xdr:to>
    <xdr:sp macro="" textlink="">
      <xdr:nvSpPr>
        <xdr:cNvPr id="156" name="AutoShape 6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62BDEC7-DF91-4980-A8A9-75BAB39961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5841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94</xdr:row>
      <xdr:rowOff>160020</xdr:rowOff>
    </xdr:to>
    <xdr:sp macro="" textlink="">
      <xdr:nvSpPr>
        <xdr:cNvPr id="157" name="AutoShape 68" descr="Click here to show the literature&#10; reference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A15BE3B-87F3-4171-92F9-C22983BAE5B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031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95</xdr:row>
      <xdr:rowOff>160020</xdr:rowOff>
    </xdr:to>
    <xdr:sp macro="" textlink="">
      <xdr:nvSpPr>
        <xdr:cNvPr id="158" name="AutoShape 69" descr="Click here to show the literature&#10; reference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832DC16-43E1-46D6-A171-B8D76433B5A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222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96</xdr:row>
      <xdr:rowOff>160020</xdr:rowOff>
    </xdr:to>
    <xdr:sp macro="" textlink="">
      <xdr:nvSpPr>
        <xdr:cNvPr id="159" name="AutoShape 70" descr="Click here to show the literature&#10; reference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F51B26A3-EAEC-4899-BA3F-69E79C2DFFE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412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97</xdr:row>
      <xdr:rowOff>160020</xdr:rowOff>
    </xdr:to>
    <xdr:sp macro="" textlink="">
      <xdr:nvSpPr>
        <xdr:cNvPr id="160" name="AutoShape 71" descr="Click here to show the literature&#10; reference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B34FA890-5F2B-4A19-8DF3-CAFD82CAD6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603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98</xdr:row>
      <xdr:rowOff>160020</xdr:rowOff>
    </xdr:to>
    <xdr:sp macro="" textlink="">
      <xdr:nvSpPr>
        <xdr:cNvPr id="161" name="AutoShape 72" descr="Click here to show the literature&#10; reference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1B9024EC-3581-4864-9FB0-DD4BAF51F06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793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304800</xdr:colOff>
      <xdr:row>99</xdr:row>
      <xdr:rowOff>160020</xdr:rowOff>
    </xdr:to>
    <xdr:sp macro="" textlink="">
      <xdr:nvSpPr>
        <xdr:cNvPr id="162" name="AutoShape 73" descr="Click here to show the literature&#10; reference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67D1712-7808-4AF4-AF48-DA0DA360814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6984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304800</xdr:colOff>
      <xdr:row>100</xdr:row>
      <xdr:rowOff>160020</xdr:rowOff>
    </xdr:to>
    <xdr:sp macro="" textlink="">
      <xdr:nvSpPr>
        <xdr:cNvPr id="163" name="AutoShape 74" descr="Click here to show the literature&#10; refere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90CFED73-BCBA-4B73-AC9A-F30A620FAB5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174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304800</xdr:colOff>
      <xdr:row>101</xdr:row>
      <xdr:rowOff>160020</xdr:rowOff>
    </xdr:to>
    <xdr:sp macro="" textlink="">
      <xdr:nvSpPr>
        <xdr:cNvPr id="164" name="AutoShape 75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0238F57-FF96-4BFF-83E3-0AA774053FE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365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304800</xdr:colOff>
      <xdr:row>102</xdr:row>
      <xdr:rowOff>160020</xdr:rowOff>
    </xdr:to>
    <xdr:sp macro="" textlink="">
      <xdr:nvSpPr>
        <xdr:cNvPr id="165" name="AutoShape 76" descr="Click here to show the literature&#10; reference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7DB4F190-4AF3-4AB8-B5C1-ACFA7426BBA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555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304800</xdr:colOff>
      <xdr:row>103</xdr:row>
      <xdr:rowOff>160020</xdr:rowOff>
    </xdr:to>
    <xdr:sp macro="" textlink="">
      <xdr:nvSpPr>
        <xdr:cNvPr id="166" name="AutoShape 77" descr="Click here to show the literature&#10; reference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B6BD5620-3DBB-4AC7-B383-551A49D35A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746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304800</xdr:colOff>
      <xdr:row>104</xdr:row>
      <xdr:rowOff>160020</xdr:rowOff>
    </xdr:to>
    <xdr:sp macro="" textlink="">
      <xdr:nvSpPr>
        <xdr:cNvPr id="167" name="AutoShape 78" descr="Click here to show the literature&#10; reference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B1290B01-2708-4BDB-8369-402BB132EF5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7936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304800</xdr:colOff>
      <xdr:row>105</xdr:row>
      <xdr:rowOff>160020</xdr:rowOff>
    </xdr:to>
    <xdr:sp macro="" textlink="">
      <xdr:nvSpPr>
        <xdr:cNvPr id="168" name="AutoShape 79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C3ED34-725D-4335-9094-0D64B58F714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127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304800</xdr:colOff>
      <xdr:row>106</xdr:row>
      <xdr:rowOff>160020</xdr:rowOff>
    </xdr:to>
    <xdr:sp macro="" textlink="">
      <xdr:nvSpPr>
        <xdr:cNvPr id="169" name="AutoShape 80" descr="Click here to show the literature&#10; reference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54780754-734A-49A7-A6FE-4A270F6605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317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304800</xdr:colOff>
      <xdr:row>107</xdr:row>
      <xdr:rowOff>160020</xdr:rowOff>
    </xdr:to>
    <xdr:sp macro="" textlink="">
      <xdr:nvSpPr>
        <xdr:cNvPr id="170" name="AutoShape 81" descr="Click here to show the literature&#10; reference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AA105622-845E-4B2D-8D4D-B22768B540E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508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304800</xdr:colOff>
      <xdr:row>108</xdr:row>
      <xdr:rowOff>160020</xdr:rowOff>
    </xdr:to>
    <xdr:sp macro="" textlink="">
      <xdr:nvSpPr>
        <xdr:cNvPr id="171" name="AutoShape 82" descr="Click here to show the literature&#10; reference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E412B95F-4028-4D84-9B16-11FB1B2B08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698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304800</xdr:colOff>
      <xdr:row>109</xdr:row>
      <xdr:rowOff>160020</xdr:rowOff>
    </xdr:to>
    <xdr:sp macro="" textlink="">
      <xdr:nvSpPr>
        <xdr:cNvPr id="172" name="AutoShape 83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2EF9B9C-677B-4F0C-8588-E66AABAEF8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8889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304800</xdr:colOff>
      <xdr:row>110</xdr:row>
      <xdr:rowOff>160020</xdr:rowOff>
    </xdr:to>
    <xdr:sp macro="" textlink="">
      <xdr:nvSpPr>
        <xdr:cNvPr id="173" name="AutoShape 84" descr="Click here to show the literature&#10; reference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1157AB7A-D9BF-4A4A-B0D4-ABF266EB676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079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304800</xdr:colOff>
      <xdr:row>111</xdr:row>
      <xdr:rowOff>160020</xdr:rowOff>
    </xdr:to>
    <xdr:sp macro="" textlink="">
      <xdr:nvSpPr>
        <xdr:cNvPr id="174" name="AutoShape 85" descr="Click here to show the literature&#10; reference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EA289D2-2EAB-42F8-8EA2-3760C69107C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270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160020</xdr:rowOff>
    </xdr:to>
    <xdr:sp macro="" textlink="">
      <xdr:nvSpPr>
        <xdr:cNvPr id="175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830A13C-2923-420D-AF19-9BF4E12C10E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7448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160020</xdr:rowOff>
    </xdr:to>
    <xdr:sp macro="" textlink="">
      <xdr:nvSpPr>
        <xdr:cNvPr id="176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8E3C624-67F5-45F9-8979-6CBAD3E702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160020</xdr:rowOff>
    </xdr:to>
    <xdr:sp macro="" textlink="">
      <xdr:nvSpPr>
        <xdr:cNvPr id="177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ADAB303-9001-442C-84CE-08E76E23893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0353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160020</xdr:rowOff>
    </xdr:to>
    <xdr:sp macro="" textlink="">
      <xdr:nvSpPr>
        <xdr:cNvPr id="178" name="AutoShape 89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848C2D8-40CD-4979-8B77-B7BE1B9BD6B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304800</xdr:colOff>
      <xdr:row>112</xdr:row>
      <xdr:rowOff>160020</xdr:rowOff>
    </xdr:to>
    <xdr:sp macro="" textlink="">
      <xdr:nvSpPr>
        <xdr:cNvPr id="179" name="AutoShape 90" descr="Click here to show the literature&#10; reference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F84AB6B1-044C-4160-8602-5BE6A5442D7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460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304800</xdr:colOff>
      <xdr:row>113</xdr:row>
      <xdr:rowOff>160020</xdr:rowOff>
    </xdr:to>
    <xdr:sp macro="" textlink="">
      <xdr:nvSpPr>
        <xdr:cNvPr id="180" name="AutoShape 91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335F3C6-8A43-4ECF-95D1-A8544A2A80C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651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304800</xdr:colOff>
      <xdr:row>114</xdr:row>
      <xdr:rowOff>160020</xdr:rowOff>
    </xdr:to>
    <xdr:sp macro="" textlink="">
      <xdr:nvSpPr>
        <xdr:cNvPr id="181" name="AutoShape 92" descr="Click here to show the literature&#10; reference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01673AA-FE4D-4769-9643-F53FBF86CCC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29841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160020</xdr:rowOff>
    </xdr:to>
    <xdr:sp macro="" textlink="">
      <xdr:nvSpPr>
        <xdr:cNvPr id="18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43AA668-1530-4881-8BA4-E3230BD1DC6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81000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304800</xdr:colOff>
      <xdr:row>115</xdr:row>
      <xdr:rowOff>160020</xdr:rowOff>
    </xdr:to>
    <xdr:sp macro="" textlink="">
      <xdr:nvSpPr>
        <xdr:cNvPr id="183" name="AutoShape 94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F6868D9-3677-465C-B577-4D680200CF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032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116</xdr:row>
      <xdr:rowOff>160020</xdr:rowOff>
    </xdr:to>
    <xdr:sp macro="" textlink="">
      <xdr:nvSpPr>
        <xdr:cNvPr id="184" name="AutoShape 95" descr="Click here to show the literature&#10; reference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1792A682-53F7-4D48-B5A5-F7A1980093F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2228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117</xdr:row>
      <xdr:rowOff>160020</xdr:rowOff>
    </xdr:to>
    <xdr:sp macro="" textlink="">
      <xdr:nvSpPr>
        <xdr:cNvPr id="185" name="AutoShape 96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BDE6171-72E2-456F-BABF-BDB3C16C490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041332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160020</xdr:rowOff>
    </xdr:to>
    <xdr:sp macro="" textlink="">
      <xdr:nvSpPr>
        <xdr:cNvPr id="186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0463D87-7C56-4811-8BF7-DFF88B4AC7E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111156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187" name="AutoShape 98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4BD8571-FCA3-4216-81CC-D1C183BF94B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57150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88" name="AutoShape 99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1FE7342-8F0A-4F27-A358-812D1B4991A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89" name="AutoShape 100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79563F3-2773-4842-B042-9FB0472BCF2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0" name="AutoShape 101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8FA17EF-7DD0-4F8B-9A1B-E7112EABBBB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1" name="AutoShape 102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5D49D9D-8C56-4311-93DD-9539F01C67C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2" name="AutoShape 103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B67F46B-FDD1-4A7F-BEBC-26415CE1928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3" name="AutoShape 104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175EC2E7-F358-426D-B53B-1FAE17EBB85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4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43A97E1-77EF-47E3-A94A-1D1B6A0218D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5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DD25DD7-C406-4B25-ADEF-D37EB13357B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6" name="AutoShape 107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C59976B-9A26-4753-B8A1-8E2DBC8469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7" name="AutoShape 108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6D730AD9-8294-4AD2-A096-71ECB820A4D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8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D4EDA5F-3FB2-4F44-B5A2-B877B353EF6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199" name="AutoShape 110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386FF8A-7B62-47D1-A8D4-29203898D9C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0" name="AutoShape 111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DED6425-32C4-4D06-B981-0C91979C979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1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E12538-819A-4105-9CE7-B9CEABE5F15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2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C89140E-5F6D-4D46-A292-1164545E73B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3" name="AutoShape 114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5369AAF-56DE-4FAC-94A0-1712F2C4078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4" name="AutoShape 115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2277197-68AC-489F-AA03-B5EC105BB07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5" name="AutoShape 116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DAC0446E-F271-4317-BBB1-2396A85C4F5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6" name="AutoShape 117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55FF773-E98A-4BF5-B830-B982339ED1D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7" name="AutoShape 118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BF103A2-1034-4904-9619-6CCA3743FD5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8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C47E56-A8D9-43FC-BD77-E10D095CCE0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09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C99BD85-3484-44DF-B4B1-B7194BE396B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0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312C7D-642D-42A4-A88A-B6D64C2C7B6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1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CB3DCDC-CAA0-4523-8F11-44A22931AE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2" name="AutoShape 123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9265222-1EDC-4974-8BFE-4C12097F248E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3" name="AutoShape 124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DCC88CB2-0717-4ABD-87B8-9F38CDFCFE6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4" name="AutoShape 125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11043615-9358-492D-97F3-C9EDF794A4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15" name="AutoShape 126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5E25FD8-6FA2-48E7-AC39-D110472615E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6" name="AutoShape 12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A08A41A-2345-413C-9F72-22A397F0B98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7" name="AutoShape 128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F6982EC-5E1C-4BA0-81CE-EDB0E441E8D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18" name="AutoShape 129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3193BCB8-986F-4652-8E04-3C64A28C736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19" name="AutoShape 13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1CF1E3-4920-4C1B-AF6E-7464FD9F01F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0" name="AutoShape 131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A522BE5-3F20-482D-B9D2-F49D87F5D3B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1" name="AutoShape 132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7FA51E1F-A5CB-43A4-BBD3-94B2EB4E3E5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2" name="AutoShape 133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31F5CC3E-5F14-4331-942F-9BA13ACB96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3" name="AutoShape 134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6524545-AE8C-4F72-B63C-E19DECA874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4" name="AutoShape 135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B95CDF0-2DEB-42EC-9EBC-D04EAB3A79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5" name="AutoShape 136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1F2E8D4-E8F1-40EC-B7BA-16397E50E2D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6" name="AutoShape 137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92DD8D1A-078E-4D64-B9E1-15396C42D50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7" name="AutoShape 138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73550C8-A721-4C21-B92C-F764AD0E97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8" name="AutoShape 139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D2071D-A1B3-479C-AF41-ECBC4CF28C3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29" name="AutoShape 140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7108295-0B95-402B-9C62-A4B2EF0E0EF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0" name="AutoShape 141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F881959F-3DAD-40EF-BD0B-5903641AC53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1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372B9A3-68AF-42B2-ABA1-15D857C037B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2" name="AutoShape 143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6D6EFE2-8EFC-4226-B39B-415C7D99766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3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430439-2D90-4819-941F-2FAEAED279B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4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825BEE2-9A8F-4FE7-AE55-2C1D6B0AF58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5" name="AutoShape 146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A0DDA025-7494-410C-98FA-F5CF778D25F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36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AE9C336-6ABF-4BAB-B6F9-6374722DBCB8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7" name="AutoShape 148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7C16784C-B346-4946-96C1-85FF31E86F8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8" name="AutoShape 149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48E6B51-C085-4501-8D84-10B882B6E0D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39" name="AutoShape 150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9A75D14-36EE-40D7-8919-DB6FCBD09DF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0" name="AutoShape 151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D010E275-B0EA-48A6-A498-0B28D12758CD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1" name="AutoShape 152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1EA0BDFB-D614-45E0-A50F-DBF52A45B1E6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2" name="AutoShape 153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FB1FA62E-DECF-443E-98D0-6E33ABDB267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3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A6BE908-BB9F-419B-BEA2-032FFD20002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4" name="AutoShape 155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5970DF5-A868-46CD-8DC1-407CC68281C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5" name="AutoShape 156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8A4E45E-1039-4052-9C5B-79CFA19979C3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46" name="AutoShape 157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B7B6C8F-6F48-4CDD-B524-CD41D9AD119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7" name="AutoShape 158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4506725-F774-4E36-9BCB-B2D8FD82A680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8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5050C36-2FCE-4740-8714-750ABF0B2B1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49" name="AutoShape 160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8BCFAF3B-E152-48F4-ADC3-A4A0234A610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0" name="AutoShape 16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D0248CD-EB83-47D2-9C5F-17D8EA8FFB2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161925</xdr:rowOff>
    </xdr:to>
    <xdr:sp macro="" textlink="">
      <xdr:nvSpPr>
        <xdr:cNvPr id="251" name="AutoShape 162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DED438FF-FE43-4A60-B1B7-FA33710EB41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2" name="AutoShape 163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75734AC-2814-4CA1-8857-089DBA3BF93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3" name="AutoShape 164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FB3A0F0-17B9-4B74-8B3C-7EDB9CECF8C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4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4F09BDB-A858-480A-925A-2DD648BD324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5" name="AutoShape 166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720ACB85-C002-4667-A141-B89CCBB6C967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6" name="AutoShape 167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63C517FE-60B6-41C6-B593-054BD770D07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7" name="AutoShape 168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B0CD57F5-A243-4E4C-AEBA-422D7B964A5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8" name="AutoShape 169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5023A1-85D9-4F7F-BF52-6FB42DC1F45A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59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537996-CCCC-4964-A10D-CF308516D8B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0" name="AutoShape 171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28A56AA-1C30-46BA-BCEF-93F87806A6B4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1" name="AutoShape 172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48884809-F0AD-4D5D-ACB4-2250EEA1BBD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2" name="AutoShape 173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E36F39B-4409-4B23-B0AB-4CB0ABD583E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3" name="AutoShape 174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82566CD2-51D7-403E-8969-199B8A9ECB6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4" name="AutoShape 175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9FFC07E7-B308-417F-92B5-DAE6EDB71C8C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5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21750A-3250-46F0-BED0-E057026632F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6" name="AutoShape 17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6B161F1-E1BA-459C-AEAB-5921CCA9CD01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7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C74D03-892C-401D-B2CB-9E0406F305F5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8" name="AutoShape 179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EE6FB6B-F340-427C-ABDC-B349FC2BAEE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69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AC54ED-B08B-4D0A-8452-7CA5C081ECC9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0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1718B9-9480-4357-B4A0-6BB8087B9A2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1" name="AutoShape 182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BA70259-C4DB-4E70-8104-7A3FAFB6FF5B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2" name="AutoShape 183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E508365-2B98-4C9D-B4D1-F0D38A6B356F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60960</xdr:rowOff>
    </xdr:to>
    <xdr:sp macro="" textlink="">
      <xdr:nvSpPr>
        <xdr:cNvPr id="273" name="AutoShape 184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5299B3E-66B1-4BCA-B467-767B190EE852}"/>
            </a:ext>
          </a:extLst>
        </xdr:cNvPr>
        <xdr:cNvSpPr>
          <a:spLocks noChangeAspect="1" noChangeArrowheads="1"/>
        </xdr:cNvSpPr>
      </xdr:nvSpPr>
      <xdr:spPr bwMode="auto">
        <a:xfrm>
          <a:off x="4610100" y="342900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07435-AEE1-406F-A8F4-CFA0764F0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650FC9-38E3-43C9-9828-98DF3A0BB4B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F1AFA9-E1AD-4668-A16A-0E2BC89C076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2635F8-CE47-423B-9798-92EBB38EC3D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A74A12-33EB-4ABB-9246-8352D600341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985B71-F93C-42AA-ADFC-FF4B73ABA18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73303B8-03F3-4062-9961-68D2B1B59E7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7D3D047-EE7B-4A11-9512-DD3E8789EA8B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8A8E49B-C9E1-4F05-A2E8-7E7413AE974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59DECD7-6781-4E68-A0FD-E1810036713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37D379-C231-479E-BCFF-9C685CFCF35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86CEB8-1D53-4B87-8FA9-7F3513FDD43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478421D-A86A-4792-8F67-8B8BFC7F7D0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F659BF9-89EE-4021-ADD9-6DDD63DEE91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611AAF7-3B1E-4F59-AD93-9F43D770FF4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829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6FD9690-A707-4E4D-9F64-F8B19AD36B9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6686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5947196-1A75-4190-87ED-1279C8D3EE0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733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4A014D8-56EC-45B9-A590-0B99177E0AA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78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F7A0B3-AA89-45DF-98BC-C4279CA7D9E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162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8AFC4EE-C978-4E91-8B91-745D29D87D9B}"/>
            </a:ext>
          </a:extLst>
        </xdr:cNvPr>
        <xdr:cNvSpPr>
          <a:spLocks noChangeAspect="1" noChangeArrowheads="1"/>
        </xdr:cNvSpPr>
      </xdr:nvSpPr>
      <xdr:spPr bwMode="auto">
        <a:xfrm>
          <a:off x="1181100" y="3448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EF50910-207E-424D-AB9C-42BC2E92D38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35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3237BF3-AC2F-4BD1-858A-D77A4408F0EB}"/>
            </a:ext>
          </a:extLst>
        </xdr:cNvPr>
        <xdr:cNvSpPr>
          <a:spLocks noChangeAspect="1" noChangeArrowheads="1"/>
        </xdr:cNvSpPr>
      </xdr:nvSpPr>
      <xdr:spPr bwMode="auto">
        <a:xfrm>
          <a:off x="1181100" y="2114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ADE197C-9BE0-40B3-BF50-D3C0054AF7C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543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160020</xdr:rowOff>
    </xdr:to>
    <xdr:sp macro="" textlink="">
      <xdr:nvSpPr>
        <xdr:cNvPr id="24" name="AutoShape 58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4947EB9-923D-4426-B6A6-E1F01D1027F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6877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160020</xdr:rowOff>
    </xdr:to>
    <xdr:sp macro="" textlink="">
      <xdr:nvSpPr>
        <xdr:cNvPr id="25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D012CC3-CAE0-4E8B-9A90-C95392016A1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2686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160020</xdr:rowOff>
    </xdr:to>
    <xdr:sp macro="" textlink="">
      <xdr:nvSpPr>
        <xdr:cNvPr id="26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8725481-3430-4642-8232-FBA60AA1553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4019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160020</xdr:rowOff>
    </xdr:to>
    <xdr:sp macro="" textlink="">
      <xdr:nvSpPr>
        <xdr:cNvPr id="2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A30DBC-417F-44F3-A1D1-D9EAF0FDAE8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971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160020</xdr:rowOff>
    </xdr:to>
    <xdr:sp macro="" textlink="">
      <xdr:nvSpPr>
        <xdr:cNvPr id="28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99D6CBA-B32D-4EF0-8FD9-AC662A9E7FE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16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160020</xdr:rowOff>
    </xdr:to>
    <xdr:sp macro="" textlink="">
      <xdr:nvSpPr>
        <xdr:cNvPr id="29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DE8463F-B0C2-40AB-A6BC-3D0DECBEC25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2495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160020</xdr:rowOff>
    </xdr:to>
    <xdr:sp macro="" textlink="">
      <xdr:nvSpPr>
        <xdr:cNvPr id="30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D638BB7-8417-42AC-B311-24B7E6C6A22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4781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160020</xdr:rowOff>
    </xdr:to>
    <xdr:sp macro="" textlink="">
      <xdr:nvSpPr>
        <xdr:cNvPr id="31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89BFEB0-3DB3-453D-9A33-561D290D30D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459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160020</xdr:rowOff>
    </xdr:to>
    <xdr:sp macro="" textlink="">
      <xdr:nvSpPr>
        <xdr:cNvPr id="32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CE8070C-D301-46E2-97BB-5A44BD6C90B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160020</xdr:rowOff>
    </xdr:to>
    <xdr:sp macro="" textlink="">
      <xdr:nvSpPr>
        <xdr:cNvPr id="33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B8773AE-91A0-41B2-8B5C-6EA50E1844C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92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160020</xdr:rowOff>
    </xdr:to>
    <xdr:sp macro="" textlink="">
      <xdr:nvSpPr>
        <xdr:cNvPr id="3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3DCD65E-9AC1-4C65-A09A-6216E6534EC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73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35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F0ED5AC-5B4D-4B32-81A9-0CA2755AD88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581025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6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45C7DC4-6A50-4D2D-B9C8-C2A31B8187C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7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AC1003A-86EF-4E0D-8664-E36768686D1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8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98404B-63CE-49E6-BD0A-A8A0A1BB5BC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9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0082453-4E71-47F7-97FD-BE33B8B7C76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0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2E69DF4-5006-41D8-8A1D-BD22969D69A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1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08C28EF-2BF2-42CB-8CAF-25506537346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095996D-A324-4C08-A453-C62D730944E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9C272BC-847C-45E7-86D0-A6902913BFC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4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3859AAF-39A9-4FDF-9F06-B139AA3C3E1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5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6561AD6-268D-410D-B8D1-DD64ABEF6B3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81A9916-C947-4F69-AEC3-69B3EB0542B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7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E7C41A6-9804-4C18-A47A-99CF881D6DB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8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0455FCB-26AA-4878-8135-1D69BB12065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E652A82-FDA5-44A8-A0E6-CE449CA0B69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7A16106-1053-44CA-B02D-6017F12D94E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1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4CB5321-451F-4368-9A5A-D4B8D1D536E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2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82D1765-0079-458E-B4C3-736A5C82E36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3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18D6542-73F3-4296-8705-DA4D3EB4FA4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4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9158B1D-681D-4322-A3A9-4D6F96EC5F0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5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D614B83-88E3-4246-86D4-2527C880B96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F8EE15-3EB6-4F54-AE3C-83FF1E6EFFD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B935B0-2AE2-4109-B09E-70DC26F2087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9C53A12-11E4-4003-9A1B-F44198F2A3B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98EE962-9258-47CE-B3EF-3C838678A43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0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4AC5DE9-9F34-43CF-93B6-38D6EFAEE2E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1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16E5286-47EA-4D56-9A18-C944FDB5A47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2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59F97685-49F6-4151-AB64-D22D9D2F99C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3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E7A2100-C1BB-4E5F-A4C5-8BA5FB452C6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4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C4E15EA-D798-4D56-8436-95395E0D1C4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5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AF96459-C064-41B5-972B-3473D3E33F9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6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569772C1-9142-4B8D-B6F9-ED5D9E0ED7A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7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B980505-02E3-45A6-90D9-D6405B8267C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8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C41DE74-C900-43B7-A163-58A6C63FF21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9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B3D24E2-409C-452C-BE7B-95F00095B8F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0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F5DC58F8-89D0-448B-B8E4-A9F09B6807C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1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6C9C1FDB-26DF-4298-8A30-FFE35ECB1C9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2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09F6D45-B5A1-4860-B511-ACC604F6FAA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3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AB53480-75C2-4CBC-A000-F778BC35A90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4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6CC79F8-ED5C-4974-A2B1-EB88A168098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5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AF5DBC9-81F2-4110-B081-5035254652A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6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96E31D2B-2A83-447F-B695-3FEB5E33386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7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266FC7D-5B34-4E45-8B5F-3B6C8F094BC3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8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9B056A27-4129-4177-ABCE-C913E57E465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5E75514-4193-48F1-AAA2-2E70B0216D1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0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4404A9F-5932-4488-96C1-A097B0AA8B3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0B31A0-8865-4753-A295-66CE7A1C15B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A85F3AC-4353-4975-85EA-72B9890DE10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3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5C01E471-9DA8-4FA8-9D00-35C38E9CB05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8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6A6440A-6692-48F8-91E2-5871868C677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5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C46BC3E-2725-4B71-BCB7-BF53ABB1F47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6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57290CA9-1C89-482E-A5A8-A269BEFADF9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7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E245B8A-A0B8-4755-8176-FCBB9042CB4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8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3659BEF-3C06-4236-932A-590A313E152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9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87B1FA3-FDC7-452C-B739-79CFFF547CF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0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CD4E4302-72B2-4EF0-8635-E077CF1EAB09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D8CEC3-2E99-4FE4-8BF6-66D9190DFD6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2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B0256EB-8DD8-4D10-94E4-A6CB314488E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3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BDBBE8B-8644-4E9F-BC41-514F44B07B9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4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ADA8209E-F21B-43CC-8C5D-86C443D19648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5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582B01C-F5B8-4D2E-9951-58B62938D88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AA7F9B9A-1345-470D-BE64-C69DFDE10696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7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2E1A71A-0E14-46DA-91A1-D4164FFA340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8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63D1476-74EA-4FB8-80EA-FEE3F8728E90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9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F867316-0455-49BF-8C33-0A560C7A7D2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0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6B77C17-F481-412A-BFE4-A17E1861884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1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D38EC296-2E4B-44D9-A3C4-B33A375348C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8C3515E-28A4-418C-ADDC-E84A3E97B5F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3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CF8E7F8C-3388-4C29-BB73-A76BB8DAE55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4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26A3B79A-6470-4AB0-81A5-B90AE9A611F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5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066527E-D144-43FB-B702-11B90D15B0B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6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7613011C-C399-4BBA-80B8-217341C9520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BF1E89-360A-4BE2-9397-E1ED11AAB52A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8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FABFD312-272B-48C2-B782-FD4D1C235D3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9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591F8ECA-06B9-4223-A0F8-68C5B37BFDD4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0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9A72CDDE-C993-445C-9BAD-86B1A031D59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1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3685A3B-D6B4-43E2-92FE-36F69058FBE2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2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63C9D8B-270A-4A31-BFF2-C4F30FE8B7C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EE0731-52CA-4EEA-B78A-F287C16AB52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4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215638F-03B5-438C-8D1E-A10D6F3E0A61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13549B1-CA7F-4E1F-95ED-B52F34679E0F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6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C25C008-9FFC-4BE3-8A42-38E7C8339B37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9BE6A0C-77C4-4AD9-B5C0-1B527CFD4555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F95B0B1-1A0C-4A1C-9F51-CC79CFC3813D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9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8B8C3ED7-BF0C-4148-93E6-08E89E1BB52E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0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C76F7A02-8973-419A-8C92-C4CEAC0B23F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1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B415BA0-6972-43F3-A966-1ADA2F193E4C}"/>
            </a:ext>
          </a:extLst>
        </xdr:cNvPr>
        <xdr:cNvSpPr>
          <a:spLocks noChangeAspect="1" noChangeArrowheads="1"/>
        </xdr:cNvSpPr>
      </xdr:nvSpPr>
      <xdr:spPr bwMode="auto">
        <a:xfrm>
          <a:off x="1181100" y="15430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161925</xdr:rowOff>
    </xdr:to>
    <xdr:sp macro="" textlink="">
      <xdr:nvSpPr>
        <xdr:cNvPr id="12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50B51-2B02-4757-8068-3BAE8702AE4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9DFF08-3BE8-4DFC-8F6F-4F559A08753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507156-AE72-4C6A-9361-4CC8C8F8577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8D1792-8086-44EB-AFD3-9F1AF966BAC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2CC36C-8C43-4F48-AA17-D5B121A283F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09D19E-99CF-4E87-9B24-8C8AF8AFFCC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63B468-4375-49FB-AD10-CC98047E22A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EEEAC9-102B-4F14-82A7-91BC444A089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90D8151-7E55-434B-B34B-DEB0427A0FB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0AA09C7-7401-4A56-B794-38F26ACDE8B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8FA38B8-D3DD-4C06-8163-BCF7F487A8C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16325FC-08C8-4DA3-A570-CDB0313DC65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2E89758-36AD-418D-943D-9B77D388811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5ABD765-858A-4AC1-960B-816492B8346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97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160020</xdr:rowOff>
    </xdr:to>
    <xdr:sp macro="" textlink="">
      <xdr:nvSpPr>
        <xdr:cNvPr id="136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330C19-B123-4994-9028-1CAF0AA3A0A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876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37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7503ACB-3E16-4520-BF60-44E377D557F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78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38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38F93BE-79AE-428A-825E-ED4F5CAB1F7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35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139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E1E9900-86BF-4B25-BB56-A41836E918B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162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140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D2C3C69-2EA3-4F2A-9886-BEF1A94C6A9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543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160020</xdr:rowOff>
    </xdr:to>
    <xdr:sp macro="" textlink="">
      <xdr:nvSpPr>
        <xdr:cNvPr id="141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8E7E396-37F5-45FB-8322-5A7F2DA2B7B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3257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160020</xdr:rowOff>
    </xdr:to>
    <xdr:sp macro="" textlink="">
      <xdr:nvSpPr>
        <xdr:cNvPr id="142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6E3644F-7115-4597-9F40-C4705EE970A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924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43" name="AutoShape 57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BB2D4E1C-8870-4F91-864F-2F769670F91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591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160020</xdr:rowOff>
    </xdr:to>
    <xdr:sp macro="" textlink="">
      <xdr:nvSpPr>
        <xdr:cNvPr id="144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30C4AEF-446F-4C85-AE7F-D9B455A6267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305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160020</xdr:rowOff>
    </xdr:to>
    <xdr:sp macro="" textlink="">
      <xdr:nvSpPr>
        <xdr:cNvPr id="145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C90AE92-9502-43E6-A1D1-587C024DBBC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3067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146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E290F4B-F7AD-4A5B-8A13-3828CF7F759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543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147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8C3FB07-39E6-4BF5-B38D-5A678EC4A26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162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160020</xdr:rowOff>
    </xdr:to>
    <xdr:sp macro="" textlink="">
      <xdr:nvSpPr>
        <xdr:cNvPr id="148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703587A-B241-468C-98F0-A0A0C05ABA2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114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149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2245049-A6A4-42D1-AE14-F6AB4BF4351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2686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160020</xdr:rowOff>
    </xdr:to>
    <xdr:sp macro="" textlink="">
      <xdr:nvSpPr>
        <xdr:cNvPr id="150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4006401-0BB3-42F3-ACBD-ED2C603EC81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3448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160020</xdr:rowOff>
    </xdr:to>
    <xdr:sp macro="" textlink="">
      <xdr:nvSpPr>
        <xdr:cNvPr id="151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48D37F0-FEE0-4BB4-B5A9-731958E02D7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15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F6A110D-B54D-47ED-BFCA-38C0D47A12A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92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28</xdr:row>
      <xdr:rowOff>160020</xdr:rowOff>
    </xdr:to>
    <xdr:sp macro="" textlink="">
      <xdr:nvSpPr>
        <xdr:cNvPr id="153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82D33B2-135C-4C05-BB25-EBA213B3772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734050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54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BD68851F-2BA4-4468-8E0C-747BE5775AC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581025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5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96C25FC-5886-489E-A852-AD7CF82C270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6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E0CC4E1-0784-4F3F-B8E3-1EFA94A0F8C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7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1E2F0E8-560E-4CC0-A676-DB17F959487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8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455D8ED-51E4-4F57-BC0B-F828267511B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9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5F48490-9BEB-46D6-845A-CADCEDE7460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0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1B3555D-FD2F-47DE-B51D-94603F8C164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1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738D64D-3548-47F7-9B53-10301D0D0EC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2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82350CE-6815-4DF5-A3AB-0B88E4309EB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3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BE8AB8A-9124-460F-9F52-ED217EB623B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4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29DBDA7-4208-4F71-83B0-AF9C0945541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5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7032151-F1A7-4180-84E7-5C9B47ABA02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6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BC4A892-D66C-4528-B224-26D1FC3B160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7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AB3A4FB-2FCB-4C4A-B29F-2D94C0BC088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8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4E10F24-E395-49A8-9AEA-AEB8C94D8CF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9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BC6AA9A-4436-4EC3-A075-494DFBFC46C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0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CC89431-00A1-4C13-8227-01EFDF33D1C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1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9F56241-34F4-4195-9490-0AE3F43DA15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2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E4B8B52-66B1-4DAC-87D0-74933916DF5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3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17A857D-E8A2-4907-8B6B-5F807320BA6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4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D7B35EE-76D9-4614-8B1B-9EC6C0CB034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5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3A3AC72-8BAB-4F2C-AB17-0C882B1D0E4A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6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C9472C-BD20-44A9-9D8C-E124FBAA0CC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7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4BB9A31-974D-4789-BF71-EE352D3577AF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8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62D2DCC-BC1E-4BE7-9577-4152C1FC652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9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811CA58-8821-4AD3-8559-2E1FFF13ED0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0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B0C233E-A997-40EE-A911-949D97C5764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1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4C7110D-7014-46B8-8AB6-621E8631082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2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FED06A95-8947-4D85-BF76-890F13142FB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3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E1C43BFF-9DC5-4AC1-B248-F86F1708C4F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4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F8C5EF05-148B-4687-8B5D-B7D93917826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5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A7ED6AA5-6EBC-4235-AF93-5EC70A80EF6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6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6E8130B-55A6-434E-ACCA-8F349B85A70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7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A23803C7-9FAB-453D-9D34-B0BCC96D15D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8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57331A7-6FAB-48A0-98BC-043BAB060E0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9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B904E70-0C1B-4466-BB57-AC41E89CD2FD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0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36495A6-DFB7-4E02-B288-D71008FB945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1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3AFB8AD-C9B1-48F0-AD71-70D89276731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2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647A3D5-005B-449B-BE39-3C2F9CB81DD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3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A27F3F2-C732-4858-A82A-A0F572DC992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4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324E2F8-E681-40CE-B58C-7FF2A61BEBF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5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D24AC95A-E5C6-4FB3-B200-8F9A2BA19C9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6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49A42C1-A9A1-4164-8314-8132ED7DFC4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7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CEB81B8-3FF3-4778-A651-1E86871680C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8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7AE6B95-64AA-4274-8DB1-2F35CBFB72E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9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B9C7F72-0415-4F42-ABEC-37BBF1FD95C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0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4163CC-2EDC-4C23-86A9-8D4739C064E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1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942CAE1-CFED-4A92-A60E-2DE4CD939FA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2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8896B9A4-2BCB-4514-A50E-86AAF82E821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03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782AB4-2FF0-4A0D-AE40-693227C068F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4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268E4B8-EDD1-4A68-B209-05A68983281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5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82A6006-7437-4443-8E7F-47BAA0FD828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6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240E3664-D895-4071-B5E2-4F8092E47BDD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7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FA109C1-F6FB-4C23-89F5-C6B6C923512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8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E685B83-7B8E-408E-B99C-58791BBE795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9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29CB425-E252-4997-B6C3-0464C35C19B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0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577CC16-BEDF-4341-8D2C-E7640EE1394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1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57D135E2-A7B9-40A7-9CAD-CF8CF728B5E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2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2167965E-8FBC-43B6-A802-4C10986D628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3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8979CC30-7A49-41A6-AF3A-AD38741CB3C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4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D05A47C-B153-4AF1-80FD-45B27998963B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5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EA94091-32B1-4D65-9C2B-4A0B6F39AB0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6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148C0B9-E473-4F08-81D2-3CC7A3AE6C6C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7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CD4A834-2D27-4E6E-A2C5-865C7864A43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8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3A38711-96A7-48A3-985A-224D36BE023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9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C8CE8283-8604-47CB-A39F-3DDEC10432F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0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4F62DC8-FD54-4D1A-BDF0-9ED83532C45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1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D7BAE3C-0BDB-4105-9AAB-8DAA24DCE2B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2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876584F-89BD-4491-93FB-5AB556C422ED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3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B7E39BDE-9FE4-4D07-AB5D-EE41BEB85F12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4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C6654118-58E2-4877-883A-F84C72D08DB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5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6E95E962-5D69-4263-9AD9-1B552FCEB2C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6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D05F6FD-26E2-4E29-87B8-14C1E08E75E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7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FD9A1CF-EAC3-4AAB-9C31-FCAF09E7A38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8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1A5160B-AC43-460C-9F71-D9A3AC0BD734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9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91BB921-8FDD-4E2F-A77C-9FEA1332B218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0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A17A47F6-3467-43B2-988B-DC8CFE69742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1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EB466367-66C1-479F-9A36-676E8D6D0657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2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8CA67B-F241-4B98-87D4-39E25DE4F2CE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3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C39A86C5-B836-4204-8D64-D890F435450F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4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D0726F9-C19A-442E-AC14-5F185BCB0073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5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B7EE1FA-D902-4073-868D-9AF14DFF43AF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6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30B322-89E4-424B-8195-DD757DCD1D79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7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B43931D-B997-4F8D-9CC7-C47C10D8FD91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8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2A5CA73-9E6D-4CE3-9D1B-72577CB7C8D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9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C765E09-41BF-44A3-BB31-9D9791FE5A55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40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BA0B6662-6FF3-4CB5-AF1A-56BDD2B31C66}"/>
            </a:ext>
          </a:extLst>
        </xdr:cNvPr>
        <xdr:cNvSpPr>
          <a:spLocks noChangeAspect="1" noChangeArrowheads="1"/>
        </xdr:cNvSpPr>
      </xdr:nvSpPr>
      <xdr:spPr bwMode="auto">
        <a:xfrm>
          <a:off x="3609975" y="1352550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161925</xdr:rowOff>
    </xdr:to>
    <xdr:sp macro="" textlink="">
      <xdr:nvSpPr>
        <xdr:cNvPr id="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88FDF-3842-4C34-936E-6B5F5EFFFC81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E3075E-BE73-4FAE-B9CA-981BC6BB9C3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A79F56-841C-45DD-9D9F-779443926DAA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1C9508-C55C-4AF6-97A3-C8CF1B0336C2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C5A31AD-BA4A-443C-9785-0FC76A6A3DA7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8DC4DD-999C-4C39-B274-1892DD64DA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2B341C-5734-4330-A92D-EAF01516515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4A622C-62F1-40E0-A4A6-BD314BB6EC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E125ACE-1AB5-4602-9657-D0B1E7D87EE0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86BA8F-7689-4C2A-B187-8797095616E9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A06D42E-DDBD-4ABE-933A-26CEC1CCD1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CFFC97F-E535-497B-901D-9AB6DC9A8B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6FE1FAE-6B16-4E72-B736-F7E8F5ECB988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160020</xdr:rowOff>
    </xdr:to>
    <xdr:sp macro="" textlink="">
      <xdr:nvSpPr>
        <xdr:cNvPr id="1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DE145C7-119E-4313-B72D-CFEC66A1CA7F}"/>
            </a:ext>
          </a:extLst>
        </xdr:cNvPr>
        <xdr:cNvSpPr>
          <a:spLocks noChangeAspect="1" noChangeArrowheads="1"/>
        </xdr:cNvSpPr>
      </xdr:nvSpPr>
      <xdr:spPr bwMode="auto">
        <a:xfrm>
          <a:off x="485775" y="3838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160020</xdr:rowOff>
    </xdr:to>
    <xdr:sp macro="" textlink="">
      <xdr:nvSpPr>
        <xdr:cNvPr id="16" name="AutoShape 49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76F0AF4-CD81-41F9-ADB6-29C802267340}"/>
            </a:ext>
          </a:extLst>
        </xdr:cNvPr>
        <xdr:cNvSpPr>
          <a:spLocks noChangeAspect="1" noChangeArrowheads="1"/>
        </xdr:cNvSpPr>
      </xdr:nvSpPr>
      <xdr:spPr bwMode="auto">
        <a:xfrm>
          <a:off x="485775" y="669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160020</xdr:rowOff>
    </xdr:to>
    <xdr:sp macro="" textlink="">
      <xdr:nvSpPr>
        <xdr:cNvPr id="17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2F1C8A-B169-43FE-8995-BD36E45ADD6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74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160020</xdr:rowOff>
    </xdr:to>
    <xdr:sp macro="" textlink="">
      <xdr:nvSpPr>
        <xdr:cNvPr id="18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DAD452F-3DE3-44AF-92B1-545D89CCD0EA}"/>
            </a:ext>
          </a:extLst>
        </xdr:cNvPr>
        <xdr:cNvSpPr>
          <a:spLocks noChangeAspect="1" noChangeArrowheads="1"/>
        </xdr:cNvSpPr>
      </xdr:nvSpPr>
      <xdr:spPr bwMode="auto">
        <a:xfrm>
          <a:off x="485775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160020</xdr:rowOff>
    </xdr:to>
    <xdr:sp macro="" textlink="">
      <xdr:nvSpPr>
        <xdr:cNvPr id="19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815093E-0E0E-450D-BFE0-6475D059420C}"/>
            </a:ext>
          </a:extLst>
        </xdr:cNvPr>
        <xdr:cNvSpPr>
          <a:spLocks noChangeAspect="1" noChangeArrowheads="1"/>
        </xdr:cNvSpPr>
      </xdr:nvSpPr>
      <xdr:spPr bwMode="auto">
        <a:xfrm>
          <a:off x="485775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160020</xdr:rowOff>
    </xdr:to>
    <xdr:sp macro="" textlink="">
      <xdr:nvSpPr>
        <xdr:cNvPr id="20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9ECC370-069C-410F-A7C9-3C902DA30911}"/>
            </a:ext>
          </a:extLst>
        </xdr:cNvPr>
        <xdr:cNvSpPr>
          <a:spLocks noChangeAspect="1" noChangeArrowheads="1"/>
        </xdr:cNvSpPr>
      </xdr:nvSpPr>
      <xdr:spPr bwMode="auto">
        <a:xfrm>
          <a:off x="485775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160020</xdr:rowOff>
    </xdr:to>
    <xdr:sp macro="" textlink="">
      <xdr:nvSpPr>
        <xdr:cNvPr id="21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3161A67-D0B7-4347-BC90-11EF5719B9AF}"/>
            </a:ext>
          </a:extLst>
        </xdr:cNvPr>
        <xdr:cNvSpPr>
          <a:spLocks noChangeAspect="1" noChangeArrowheads="1"/>
        </xdr:cNvSpPr>
      </xdr:nvSpPr>
      <xdr:spPr bwMode="auto">
        <a:xfrm>
          <a:off x="485775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160020</xdr:rowOff>
    </xdr:to>
    <xdr:sp macro="" textlink="">
      <xdr:nvSpPr>
        <xdr:cNvPr id="22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5F51861-C01F-4640-90F8-D86024CA06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160020</xdr:rowOff>
    </xdr:to>
    <xdr:sp macro="" textlink="">
      <xdr:nvSpPr>
        <xdr:cNvPr id="23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0E30A0B-0A26-49EE-9175-9098D153F80F}"/>
            </a:ext>
          </a:extLst>
        </xdr:cNvPr>
        <xdr:cNvSpPr>
          <a:spLocks noChangeAspect="1" noChangeArrowheads="1"/>
        </xdr:cNvSpPr>
      </xdr:nvSpPr>
      <xdr:spPr bwMode="auto">
        <a:xfrm>
          <a:off x="485775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160020</xdr:rowOff>
    </xdr:to>
    <xdr:sp macro="" textlink="">
      <xdr:nvSpPr>
        <xdr:cNvPr id="24" name="AutoShape 58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517601C-D720-452D-9F74-C80FCF2D58BB}"/>
            </a:ext>
          </a:extLst>
        </xdr:cNvPr>
        <xdr:cNvSpPr>
          <a:spLocks noChangeAspect="1" noChangeArrowheads="1"/>
        </xdr:cNvSpPr>
      </xdr:nvSpPr>
      <xdr:spPr bwMode="auto">
        <a:xfrm>
          <a:off x="485775" y="688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160020</xdr:rowOff>
    </xdr:to>
    <xdr:sp macro="" textlink="">
      <xdr:nvSpPr>
        <xdr:cNvPr id="25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9D35130-E60E-4103-A68D-37216D6810BE}"/>
            </a:ext>
          </a:extLst>
        </xdr:cNvPr>
        <xdr:cNvSpPr>
          <a:spLocks noChangeAspect="1" noChangeArrowheads="1"/>
        </xdr:cNvSpPr>
      </xdr:nvSpPr>
      <xdr:spPr bwMode="auto">
        <a:xfrm>
          <a:off x="485775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160020</xdr:rowOff>
    </xdr:to>
    <xdr:sp macro="" textlink="">
      <xdr:nvSpPr>
        <xdr:cNvPr id="26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19E92EA-B8F5-4BD2-B0D7-CDA1FB135708}"/>
            </a:ext>
          </a:extLst>
        </xdr:cNvPr>
        <xdr:cNvSpPr>
          <a:spLocks noChangeAspect="1" noChangeArrowheads="1"/>
        </xdr:cNvSpPr>
      </xdr:nvSpPr>
      <xdr:spPr bwMode="auto">
        <a:xfrm>
          <a:off x="485775" y="4029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160020</xdr:rowOff>
    </xdr:to>
    <xdr:sp macro="" textlink="">
      <xdr:nvSpPr>
        <xdr:cNvPr id="27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9226AA-EBD1-404A-BA5A-B477D02716E5}"/>
            </a:ext>
          </a:extLst>
        </xdr:cNvPr>
        <xdr:cNvSpPr>
          <a:spLocks noChangeAspect="1" noChangeArrowheads="1"/>
        </xdr:cNvSpPr>
      </xdr:nvSpPr>
      <xdr:spPr bwMode="auto">
        <a:xfrm>
          <a:off x="485775" y="98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160020</xdr:rowOff>
    </xdr:to>
    <xdr:sp macro="" textlink="">
      <xdr:nvSpPr>
        <xdr:cNvPr id="28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5F2D465-2395-48F5-A9FB-3C154FD9BB7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160020</xdr:rowOff>
    </xdr:to>
    <xdr:sp macro="" textlink="">
      <xdr:nvSpPr>
        <xdr:cNvPr id="29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389A611-644C-4D0B-9D31-0E12267E8D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2505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160020</xdr:rowOff>
    </xdr:to>
    <xdr:sp macro="" textlink="">
      <xdr:nvSpPr>
        <xdr:cNvPr id="30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CAA090E-E192-495D-AB8F-7FA2DF9E0CE8}"/>
            </a:ext>
          </a:extLst>
        </xdr:cNvPr>
        <xdr:cNvSpPr>
          <a:spLocks noChangeAspect="1" noChangeArrowheads="1"/>
        </xdr:cNvSpPr>
      </xdr:nvSpPr>
      <xdr:spPr bwMode="auto">
        <a:xfrm>
          <a:off x="485775" y="4791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160020</xdr:rowOff>
    </xdr:to>
    <xdr:sp macro="" textlink="">
      <xdr:nvSpPr>
        <xdr:cNvPr id="31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D8CFE91-F74F-45C2-BC71-B249B0631DC3}"/>
            </a:ext>
          </a:extLst>
        </xdr:cNvPr>
        <xdr:cNvSpPr>
          <a:spLocks noChangeAspect="1" noChangeArrowheads="1"/>
        </xdr:cNvSpPr>
      </xdr:nvSpPr>
      <xdr:spPr bwMode="auto">
        <a:xfrm>
          <a:off x="485775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160020</xdr:rowOff>
    </xdr:to>
    <xdr:sp macro="" textlink="">
      <xdr:nvSpPr>
        <xdr:cNvPr id="32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97F0670-AC8D-4872-ADDA-86002ADFB62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160020</xdr:rowOff>
    </xdr:to>
    <xdr:sp macro="" textlink="">
      <xdr:nvSpPr>
        <xdr:cNvPr id="33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38774D8-AE4A-44A4-934B-7E9EB6FC347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160020</xdr:rowOff>
    </xdr:to>
    <xdr:sp macro="" textlink="">
      <xdr:nvSpPr>
        <xdr:cNvPr id="34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A8B600E-267F-4453-ACCF-F92717D9D251}"/>
            </a:ext>
          </a:extLst>
        </xdr:cNvPr>
        <xdr:cNvSpPr>
          <a:spLocks noChangeAspect="1" noChangeArrowheads="1"/>
        </xdr:cNvSpPr>
      </xdr:nvSpPr>
      <xdr:spPr bwMode="auto">
        <a:xfrm>
          <a:off x="485775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121920</xdr:rowOff>
    </xdr:to>
    <xdr:sp macro="" textlink="">
      <xdr:nvSpPr>
        <xdr:cNvPr id="35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3316E25-4238-4FA3-925F-CB5454A59473}"/>
            </a:ext>
          </a:extLst>
        </xdr:cNvPr>
        <xdr:cNvSpPr>
          <a:spLocks noChangeAspect="1" noChangeArrowheads="1"/>
        </xdr:cNvSpPr>
      </xdr:nvSpPr>
      <xdr:spPr bwMode="auto">
        <a:xfrm>
          <a:off x="485775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6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7E42CFF-927C-497B-992E-3C937895C24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7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2F4EC7E2-9119-4328-817A-B8B78FF2AD8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8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5FBD99C-4193-4DD6-A234-AADAAB1DAAD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39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F553404-0B9F-476E-8770-6C8A564E596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0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9E1E7EE-2982-467E-9BD8-12D86DAAADD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1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82884B6-18D3-4179-B652-4E49069E27E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2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294A575-0991-4F36-BD51-8A433F31F9B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3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521F465-D421-462C-B6B0-490223038C9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4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B10CEBA-FF6F-4E14-8193-85595F667D4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5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DD0529C-B54C-438C-8916-66FC98FF222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6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C75F73D-1BE2-49E1-B4D7-1CA20CFA097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7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100B546-A425-41C2-8350-DEC14E1CA36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8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606867B9-5CF7-4C83-BCCF-554E92EC973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49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71ED4C-80E9-4526-872F-34E55D16EF2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0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F027FF1-C9C8-4D1D-A789-3B880EC9064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1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29FC2D32-E753-41CD-80E8-28A69A4E21A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2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99ACBC9-1EE8-4842-97FB-D4BF3664CD4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3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E6F6A5F-0CA6-4FBB-8016-7B5F5AAABFB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4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5BC0806-E398-4B1C-AFB0-0F376045952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5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3502E20-061D-42C6-9EBD-B845C23F274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6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7E5BCC4-647A-45B0-8307-E0629AA3CEE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7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B126837-401B-4BAD-A782-438A709C1D5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8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9D8F93-38EE-4D6E-B530-61989383C6A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59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C3EA4A4-4C30-42C9-BE6F-CE3D22EFC5C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0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816A450-AAEC-4F64-9128-45DB22D38E7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1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2E20671-B2C8-44E8-8776-76715C5D71F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2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892477E4-26C0-448E-BAFF-C543BC01628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3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1C2385D-3823-4D7E-9721-A2A6B062304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4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9998650-19BA-4222-A44B-706EB76AC59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5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8A5F74-741D-453E-A647-2E3D2852B62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66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53F3087-95A1-4EF9-8AD8-95D2DBFD91A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7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59FFE04-6D31-4BD3-9B3C-7B01BF01040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8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B84B961-5B53-401A-BAC5-F84AE0DBC6A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69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C78DCAA-82BB-4BF3-B85D-B875110755A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0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E903D5D-6B37-4931-B90C-E100153E157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1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0A12F52-D600-4B38-805D-00AF025DBC5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2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DF98362-8464-432C-983A-F896F9878E9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3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D6BEC88-ECBE-41EE-BA5E-E821926E8D4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4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C2F4E742-4343-43B6-AD77-89A9E6DB17F8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5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7E64CFA-6130-408C-B1A1-59B79500F5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6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A8AAAFD6-E3BF-402F-80FD-10F0F88EE86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7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6660834-F905-4EBE-84CA-2B308974F10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8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E754A6B2-7F4F-48AA-83F6-8D229CA8700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79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413262-5B9A-41AB-8640-FDCE13FD9E6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0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A1D3FE1F-5C1C-47E1-B40E-6DA83B20B34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1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EDABB7-8004-4008-8C90-81D84B21C32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2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B782A3-7BDA-4899-B131-E770E490A38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3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A3B54355-0C9A-4A22-BDEB-28546ACF312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84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42E1C8-81E1-441A-A864-385E2AC3497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5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6B56F1A-EC5C-41EA-93C0-406AD64BA78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6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E2B663C7-B904-4E76-916D-FA6BE89630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7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7109C67-B49B-41E7-9A73-17C9836D266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8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32218D7-19AA-4F9A-871F-EAC83B8D271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89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C3D476B-E273-4EA3-98B4-44222856B473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0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56EE14FC-C2B6-4A96-85FE-D514153096E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1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F12FC34-5A47-40CB-884E-50A31553F6D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2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A939A2B-5600-4488-9F5B-234D3DD6EB9F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3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2DF6511-6826-48E2-9EB7-708FD93CC5D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4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C5CEEFCC-C1B9-4AAE-9C9C-306A9CEC83C7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5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CA837BDC-A16F-4E8D-8A58-02535098570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6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96F57C6-86D8-4B89-9F69-61CE2E0524B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7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2C4D00A6-A947-4F60-BB5B-B867B8237C42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98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A1A65D4-5C48-422D-9C92-65507C08ED8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161925</xdr:rowOff>
    </xdr:to>
    <xdr:sp macro="" textlink="">
      <xdr:nvSpPr>
        <xdr:cNvPr id="99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7550422C-BE14-4DFF-A5DD-C6986788506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0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306D1F01-724D-4907-9B4C-CEE88D179C3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1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842DB9B-07D4-4E0B-A341-464A01DDA3F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2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E7FEAB-FF91-40D3-89A1-D28BD8FF04AC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3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DB1A696F-6EA3-4C74-BC7C-837CAA9F4DA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4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8AB439F-6AAA-4311-B72F-1F6B4BC6F5C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5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C0C1B5A6-A341-464A-93F8-D9E0480364E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6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2B2041F1-7792-456C-9F64-FCB28B7244D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7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407592-B1F1-43C0-9E52-9AED631EB4C6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8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15C1E471-9E6E-493A-9976-53CCD317E60D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09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1326372-FB52-4F7A-A301-22A4C55ACF4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0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DEEC889-7B09-4E04-A3E4-D8AF7DFBEC45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1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003D714-BC61-4A41-876F-F47D634874DA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2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28EBF12-C762-48B7-8751-4BC408D5D76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3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9CDA34-1959-404C-A2EC-779838C7294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4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5BC4AA0-5372-465F-8D09-F376B91EA23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5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82C9146-6AA1-4752-A84A-81AECFAA0764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6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F9B83C9D-4DA5-412D-840C-C14D4293FC20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7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E2930B-C8D9-4CC7-888B-EA0B4B88387B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8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BB0BEA-EEDB-4685-A767-FB99DA305B9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19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2241E0FA-F785-4BA4-ACC0-F71F0857BA69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0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416660F7-3891-46E0-9402-C347D4E0DE2E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60960</xdr:rowOff>
    </xdr:to>
    <xdr:sp macro="" textlink="">
      <xdr:nvSpPr>
        <xdr:cNvPr id="121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F185207-0219-446A-B210-027EF4EC8821}"/>
            </a:ext>
          </a:extLst>
        </xdr:cNvPr>
        <xdr:cNvSpPr>
          <a:spLocks noChangeAspect="1" noChangeArrowheads="1"/>
        </xdr:cNvSpPr>
      </xdr:nvSpPr>
      <xdr:spPr bwMode="auto">
        <a:xfrm>
          <a:off x="485775" y="15525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161925</xdr:rowOff>
    </xdr:to>
    <xdr:sp macro="" textlink="">
      <xdr:nvSpPr>
        <xdr:cNvPr id="122" name="AutoShape 35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08AEB-6BE3-4ACB-9F41-36E8AB92B53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3" name="AutoShape 36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463054-3329-431C-844A-02C68A352F7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4" name="AutoShape 37" descr="Click here to show the literature&#10; refer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320566-2189-45D1-A196-A102BC5E369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5" name="AutoShap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F2940-E41E-4554-BD97-3CE722919D8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6" name="AutoShape 39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968A21-5B7C-43E7-AABC-389B9E79FEE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7" name="AutoShape 40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18F9E4-F3BA-49ED-ADFB-4C021C23741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8" name="AutoShape 41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3FDBC26-D94C-40A4-A2A6-B12E60D4942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29" name="AutoShape 42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CD3395-BBDF-4E43-BB1D-6718335F685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0" name="AutoShape 43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F449CFF-61D4-48FA-BD14-8E5A00DA510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1" name="AutoShape 44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8E13838-0466-487E-B768-784C95793E2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2" name="AutoShape 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F50AD50-DDC8-42CE-979F-8CA8BCDE0E7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3" name="AutoShape 46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3EFBA7-2E4F-4565-A5D8-FFE5E6A5840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4" name="AutoShape 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32A4C5F-E6FA-41CF-BC49-F7873CE5EFE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160020</xdr:rowOff>
    </xdr:to>
    <xdr:sp macro="" textlink="">
      <xdr:nvSpPr>
        <xdr:cNvPr id="135" name="AutoShape 48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C3E9A7F-6BC4-46BF-B9DB-133ED2B14E9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98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160020</xdr:rowOff>
    </xdr:to>
    <xdr:sp macro="" textlink="">
      <xdr:nvSpPr>
        <xdr:cNvPr id="136" name="AutoShape 50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770CE30-88F6-4F9A-8D7F-BDEB0EB546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886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160020</xdr:rowOff>
    </xdr:to>
    <xdr:sp macro="" textlink="">
      <xdr:nvSpPr>
        <xdr:cNvPr id="137" name="AutoShape 51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742D19D-4EAF-4662-9E15-D4EFF71DB0C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160020</xdr:rowOff>
    </xdr:to>
    <xdr:sp macro="" textlink="">
      <xdr:nvSpPr>
        <xdr:cNvPr id="138" name="AutoShape 52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31909B-9BDB-444F-A638-C3D70992FC9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36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160020</xdr:rowOff>
    </xdr:to>
    <xdr:sp macro="" textlink="">
      <xdr:nvSpPr>
        <xdr:cNvPr id="139" name="AutoShape 53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A7F2457-9B5C-44DE-8ED0-3D65ABBFF94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17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160020</xdr:rowOff>
    </xdr:to>
    <xdr:sp macro="" textlink="">
      <xdr:nvSpPr>
        <xdr:cNvPr id="140" name="AutoShape 54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3484395-7B3A-4C67-B071-6839AE4E62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553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160020</xdr:rowOff>
    </xdr:to>
    <xdr:sp macro="" textlink="">
      <xdr:nvSpPr>
        <xdr:cNvPr id="141" name="AutoShape 55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1EC22D9-1C0C-4EAB-86DF-097C5D5CECE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267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160020</xdr:rowOff>
    </xdr:to>
    <xdr:sp macro="" textlink="">
      <xdr:nvSpPr>
        <xdr:cNvPr id="142" name="AutoShape 56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61A2F6E-F52E-4377-A933-33BC888784C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3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160020</xdr:rowOff>
    </xdr:to>
    <xdr:sp macro="" textlink="">
      <xdr:nvSpPr>
        <xdr:cNvPr id="143" name="AutoShape 57" descr="Click here to show the literature&#10; reference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D07DFC12-997B-46C2-96B3-8CD5AAC3497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4600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160020</xdr:rowOff>
    </xdr:to>
    <xdr:sp macro="" textlink="">
      <xdr:nvSpPr>
        <xdr:cNvPr id="144" name="AutoShape 59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789D832-B473-4F15-9484-CDB2CC93DA9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314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160020</xdr:rowOff>
    </xdr:to>
    <xdr:sp macro="" textlink="">
      <xdr:nvSpPr>
        <xdr:cNvPr id="145" name="AutoShape 60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59DDE2D-CDD7-49FB-B26B-1BF8BFDA03E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076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160020</xdr:rowOff>
    </xdr:to>
    <xdr:sp macro="" textlink="">
      <xdr:nvSpPr>
        <xdr:cNvPr id="146" name="AutoShape 6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123EE15-B811-4F15-9495-AF03554C95C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552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160020</xdr:rowOff>
    </xdr:to>
    <xdr:sp macro="" textlink="">
      <xdr:nvSpPr>
        <xdr:cNvPr id="147" name="AutoShape 64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CC0076D-920F-4B2F-A835-CA77EEABD38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171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160020</xdr:rowOff>
    </xdr:to>
    <xdr:sp macro="" textlink="">
      <xdr:nvSpPr>
        <xdr:cNvPr id="148" name="AutoShape 86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050E5C9-857F-46E9-9252-17675C18226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124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160020</xdr:rowOff>
    </xdr:to>
    <xdr:sp macro="" textlink="">
      <xdr:nvSpPr>
        <xdr:cNvPr id="149" name="AutoShape 8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FC8F2B3-1708-46F0-93F2-F5A3BCF5530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95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160020</xdr:rowOff>
    </xdr:to>
    <xdr:sp macro="" textlink="">
      <xdr:nvSpPr>
        <xdr:cNvPr id="150" name="AutoShape 88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192AF3B-130C-4A9A-8FA3-E92D6C481FA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3457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160020</xdr:rowOff>
    </xdr:to>
    <xdr:sp macro="" textlink="">
      <xdr:nvSpPr>
        <xdr:cNvPr id="151" name="AutoShape 89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B424A69-6049-4D1B-9A39-65B8E9289C1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160020</xdr:rowOff>
    </xdr:to>
    <xdr:sp macro="" textlink="">
      <xdr:nvSpPr>
        <xdr:cNvPr id="152" name="AutoShape 9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AA79287-1E78-4ABC-8C48-B92D3BA679A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93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28</xdr:row>
      <xdr:rowOff>160020</xdr:rowOff>
    </xdr:to>
    <xdr:sp macro="" textlink="">
      <xdr:nvSpPr>
        <xdr:cNvPr id="153" name="AutoShape 97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B8ABD1-30AC-41EC-95B3-1FF70F2743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743575"/>
          <a:ext cx="30480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121920</xdr:rowOff>
    </xdr:to>
    <xdr:sp macro="" textlink="">
      <xdr:nvSpPr>
        <xdr:cNvPr id="154" name="AutoShape 98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4138518-8531-4552-9743-8EFEA6F87B6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590550"/>
          <a:ext cx="30480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5" name="AutoShape 99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BB768D-D181-47C0-958B-01FA9DC8B58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6" name="AutoShape 100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8925AA0-290D-49BE-A013-7CE70ADB4E8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7" name="AutoShape 101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20D0E99-AF72-43AD-BE49-FCDAD3D64E1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8" name="AutoShape 10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2CEE2DA-6C0C-4F03-A8D3-EB835E712A7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59" name="AutoShape 103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7DFDF8E-41AC-4780-A1B7-0AAD39DCE5C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0" name="AutoShape 104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4C8CCF1-9F47-4F4C-9C31-BCD5390A4B8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1" name="AutoShape 10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C1BADA-6AF1-4B2C-931E-4AB2CE0D7D0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2" name="AutoShape 10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8B85902-F6E5-4DAA-9FE6-1249BF4700B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3" name="AutoShape 107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C430E28-DC2A-46C4-96E0-425F7CDA45B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4" name="AutoShape 108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DFD70F5-F3AC-488A-807A-2DDFF009C61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5" name="AutoShape 10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30DFFF7-2728-43B9-A471-7FC8B160F17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6" name="AutoShape 110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E89FCFB-EBD3-4F22-9972-5F94EF43E93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7" name="AutoShape 111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1AF70F5-0673-44A8-9D15-8A44677ACE9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8" name="AutoShape 11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56EB83C-08A6-4146-8C49-74AEDFA0084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69" name="AutoShape 113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054E5DD-F906-4CEE-9E35-0244363EB64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0" name="AutoShape 114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371AA5D-C70E-49D1-A32E-E09495215C5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1" name="AutoShape 115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771773CB-618C-4174-811A-6BDE284FFED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2" name="AutoShape 116" descr="Click here to show the literature&#10; referenc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D234D81-0CAD-456F-8867-7D7FB6D0CD7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3" name="AutoShape 117" descr="Click here to show the literature&#10; referenc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C397C01E-C8E4-49C4-B457-AD6FCCD2AF4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4" name="AutoShape 118" descr="Click here to show the literature&#10; referenc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7C73ED1A-5225-408B-B2EB-0893E992976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5" name="AutoShape 11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5B5BE3-8351-49C2-8C17-AC4519A030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6" name="AutoShape 12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9BB932-A244-4989-96D1-8BDDD39C6EE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7" name="AutoShape 12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C6A6C9-4229-497A-BBAE-DC9CC051EB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8" name="AutoShape 12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AA81AC1-F4A5-464A-B3BB-338070F81D9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79" name="AutoShape 123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7C41A74F-80C6-43B8-B362-C1787B58261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0" name="AutoShape 124" descr="Click here to show the literature&#10; referenc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9955531-87F9-447A-B442-5A88CE59D33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1" name="AutoShape 125" descr="Click here to show the literature&#10; referenc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AC94FA8-8C6A-47A7-8BD7-7792A8F94E6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2" name="AutoShape 126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2A16E9AE-322A-4260-9CA4-64B885CEFD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3" name="AutoShape 127" descr="Click here to show the literature&#10; referenc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8C4A2D8-49A6-45B4-B6A5-AD2C06EBB1A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4" name="AutoShape 128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25869221-C975-4246-905C-55B589A020EB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185" name="AutoShape 129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7DA56D80-5D4F-4BD8-A6BC-4FBEC5E6C74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6" name="AutoShape 130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419A3CE-5B0B-4911-B8D4-5D91998255B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7" name="AutoShape 131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F7A9F48-C18C-4ED2-BC18-F69E77A5F85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8" name="AutoShape 132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FE49DFD4-62D0-4529-9360-5BEA37998A6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89" name="AutoShape 133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914C83E-CFCB-4330-AFD5-3CD36EB5469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0" name="AutoShape 134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1A6A710-2A8D-453A-96B0-BD971DE5564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1" name="AutoShape 135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A80FA5F-9D28-4334-9779-882DEFE37BF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2" name="AutoShape 136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05A12EC-0A02-4177-A77B-522AAE5700E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3" name="AutoShape 137" descr="Click here to show the literature&#10; referenc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1004E043-9D30-4DFB-9AA9-6EB8FE3F707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4" name="AutoShape 138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8E925B8-6701-4CEC-B3CA-17727847E2E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5" name="AutoShape 139" descr="Click here to show the literature&#10; referenc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AD5343D-FAF2-4801-85DC-FB1A467245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6" name="AutoShape 140" descr="Click here to show the literature&#10; referenc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5934F97B-48F0-4FED-9A8A-7B3F38D8D22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7" name="AutoShape 141" descr="Click here to show the literature&#10; referenc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0B1B47A-2B12-4960-814B-AE25D6C0D66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8" name="AutoShape 142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4A116D7-9DF1-47C6-92FE-3C114D90740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199" name="AutoShape 143" descr="Click here to show the literature&#10; reference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BB25FF9-1957-4B72-B418-A540780C5173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0" name="AutoShape 14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B070C35-E12B-429E-B12D-169BD3FD147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1" name="AutoShape 14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F535D8C-3B07-45F7-93CA-D9D848ECD1B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2" name="AutoShape 146" descr="Click here to show the literature&#10; reference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60CF798-3AE3-4A30-872D-2FDEED78D4F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03" name="AutoShape 147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0A82233-71C3-4762-97F5-14AB80D3DBB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4" name="AutoShape 148" descr="Click here to show the literature&#10; reference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14D6FE6-44FC-4836-9D77-DC831E46E95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5" name="AutoShape 149" descr="Click here to show the literature&#10; reference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C5AFF0E-5A5E-4E0F-9254-78AA962A1F2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6" name="AutoShape 150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F885E36D-0F7F-4D9E-A75A-D66176A67A0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7" name="AutoShape 151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91C8D210-8C94-4AA7-A8FC-4DDCC48812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8" name="AutoShape 152" descr="Click here to show the literature&#10; reference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DDBB8B01-2388-4489-BFDC-48F405CBD90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09" name="AutoShape 153" descr="Click here to show the literature&#10; reference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B170A958-3C3F-46AA-A539-71C33992592E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0" name="AutoShape 154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3AEAA0F-28DB-4532-92A5-2E004CFB6CE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1" name="AutoShape 155" descr="Click here to show the literature&#10; reference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F6DBD3A-302B-46BA-A4E0-AC543AE7B8B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2" name="AutoShape 156" descr="Click here to show the literature&#10; reference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7043C4FD-0B2E-441E-B1CE-A2FFAE37658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3" name="AutoShape 157" descr="Click here to show the literature&#10; reference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85F0BB1-4492-49CC-8566-D9B66B656DF4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4" name="AutoShape 158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CE5C4371-D849-47AD-8852-6EC689F94B6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5" name="AutoShape 159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BEAAB9C-04CF-47F7-9C5E-52D18F3C1F6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6" name="AutoShape 160" descr="Click here to show the literature&#10; reference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BF77C8D3-B962-4430-A09C-EF75A5E05F7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7" name="AutoShape 161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C3A9411-6B69-4E3C-BC2F-69CCCD17AC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161925</xdr:rowOff>
    </xdr:to>
    <xdr:sp macro="" textlink="">
      <xdr:nvSpPr>
        <xdr:cNvPr id="218" name="AutoShape 162" descr="Click here to show the literature&#10; referenc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BB8C3842-F541-4807-996D-9E73469743D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19" name="AutoShape 163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29A695B8-77BB-48D8-852E-78899158FE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0" name="AutoShape 164" descr="Click here to show the literature&#10; reference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482B0B0-2D8B-4F13-8F6C-FEE6DFBBE402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1" name="AutoShape 165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24E545-1F3F-4CB1-BDC7-7DE42C2C1C4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2" name="AutoShape 166" descr="Click here to show the literature&#10; reference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CA7EE1B-9ED1-4083-ADBD-9FA90814D5B7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3" name="AutoShape 167" descr="Click here to show the literature&#10; reference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A92E1658-BA3E-4A6B-BBD6-461F34A251AF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4" name="AutoShape 168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86338DBB-AE73-4C02-A1BA-CFE15FDD74E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5" name="AutoShape 169" descr="Click here to show the literature&#10; reference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6B80B04-62EE-474A-A2AB-6C164226E21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6" name="AutoShape 17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16AECA-DD5E-4038-82C2-0EB7EFF510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7" name="AutoShape 171" descr="Click here to show the literature&#10; reference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0075F28-04A4-475C-9930-02C8F9517778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8" name="AutoShape 172" descr="Click here to show the literature&#10; reference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0D53A81-9DD6-4918-B6BB-98FD64CA51D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29" name="AutoShape 173" descr="Click here to show the literature&#10; reference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ADD64A2C-61AE-4198-9A97-783F4255D20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0" name="AutoShape 174" descr="Click here to show the literature&#10; reference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3486E687-AA03-46EF-9527-6E403FC4A9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1" name="AutoShape 175" descr="Click here to show the literature&#10; reference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6CD883E-392C-487F-83EB-9E489FFF821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2" name="AutoShape 176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3A6E219-1641-40D1-9DDB-3EDAB4AEF2C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3" name="AutoShape 177" descr="Click here to show the literature&#10; referenc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D784DE81-0D6C-4202-90CD-A768D670EFF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4" name="AutoShape 178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E05C292-6DB2-4A0A-8263-E4E5AEFC2D29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5" name="AutoShape 179" descr="Click here to show the literature&#10; reference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388F530-A5D1-4BAD-ADDA-793A7E607E0D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6" name="AutoShape 18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0D12BDA-C7C7-4DD2-980D-614AE1DD7485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7" name="AutoShape 181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A23BD9-9CD6-4B2B-B988-7E5398CB39A1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8" name="AutoShape 182" descr="Click here to show the literature&#10; reference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54CE91EB-AD1C-4764-B3A8-0647CA0843AA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39" name="AutoShape 183" descr="Click here to show the literature&#10; reference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924FB7CD-786D-494E-A2E5-FC7F8AE727FC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60960</xdr:rowOff>
    </xdr:to>
    <xdr:sp macro="" textlink="">
      <xdr:nvSpPr>
        <xdr:cNvPr id="240" name="AutoShape 184" descr="Click here to show the literature&#10; reference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DFACB13-7FFE-42D8-962D-D2C595832E36}"/>
            </a:ext>
          </a:extLst>
        </xdr:cNvPr>
        <xdr:cNvSpPr>
          <a:spLocks noChangeAspect="1" noChangeArrowheads="1"/>
        </xdr:cNvSpPr>
      </xdr:nvSpPr>
      <xdr:spPr bwMode="auto">
        <a:xfrm>
          <a:off x="2076450" y="1362075"/>
          <a:ext cx="304800" cy="6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zoomScale="85" zoomScaleNormal="85" workbookViewId="0">
      <selection activeCell="H5" sqref="H5"/>
    </sheetView>
  </sheetViews>
  <sheetFormatPr defaultRowHeight="15" x14ac:dyDescent="0.25"/>
  <cols>
    <col min="1" max="1" width="7.28515625" bestFit="1" customWidth="1"/>
    <col min="2" max="2" width="23.85546875" bestFit="1" customWidth="1"/>
    <col min="3" max="3" width="9.5703125" bestFit="1" customWidth="1"/>
    <col min="4" max="4" width="8.5703125" bestFit="1" customWidth="1"/>
    <col min="5" max="5" width="8.5703125" customWidth="1"/>
    <col min="6" max="6" width="9.5703125" bestFit="1" customWidth="1"/>
    <col min="7" max="7" width="8.85546875" bestFit="1" customWidth="1"/>
  </cols>
  <sheetData>
    <row r="1" spans="1:8" ht="46.5" thickBot="1" x14ac:dyDescent="0.3">
      <c r="A1" s="27" t="s">
        <v>99</v>
      </c>
      <c r="B1" s="27" t="s">
        <v>0</v>
      </c>
      <c r="C1" s="27" t="s">
        <v>359</v>
      </c>
      <c r="D1" s="27" t="s">
        <v>402</v>
      </c>
      <c r="E1" s="27" t="s">
        <v>410</v>
      </c>
      <c r="F1" s="27" t="s">
        <v>404</v>
      </c>
      <c r="G1" s="27" t="s">
        <v>403</v>
      </c>
      <c r="H1" s="27" t="s">
        <v>411</v>
      </c>
    </row>
    <row r="2" spans="1:8" ht="15.75" thickTop="1" x14ac:dyDescent="0.25">
      <c r="A2" s="32" t="s">
        <v>381</v>
      </c>
      <c r="B2" s="31" t="s">
        <v>65</v>
      </c>
      <c r="C2" s="32">
        <v>949</v>
      </c>
      <c r="D2" s="32">
        <f t="shared" ref="D2:D33" si="0">RANK(C2,$C$2:$C$33)</f>
        <v>1</v>
      </c>
      <c r="E2" s="32">
        <v>185.89</v>
      </c>
      <c r="F2" s="32">
        <v>2533</v>
      </c>
      <c r="G2" s="30">
        <f t="shared" ref="G2:G33" si="1">RANK(F2,$F$2:$F$33)</f>
        <v>1</v>
      </c>
      <c r="H2" s="30">
        <v>412.81</v>
      </c>
    </row>
    <row r="3" spans="1:8" x14ac:dyDescent="0.25">
      <c r="A3" s="32" t="s">
        <v>381</v>
      </c>
      <c r="B3" s="31" t="s">
        <v>66</v>
      </c>
      <c r="C3" s="32">
        <v>515</v>
      </c>
      <c r="D3" s="32">
        <f t="shared" si="0"/>
        <v>2</v>
      </c>
      <c r="E3" s="32">
        <v>100.88</v>
      </c>
      <c r="F3" s="32">
        <v>1806</v>
      </c>
      <c r="G3" s="30">
        <f t="shared" si="1"/>
        <v>2</v>
      </c>
      <c r="H3" s="30">
        <v>294.33</v>
      </c>
    </row>
    <row r="4" spans="1:8" x14ac:dyDescent="0.25">
      <c r="A4" s="31" t="s">
        <v>68</v>
      </c>
      <c r="B4" s="31" t="s">
        <v>69</v>
      </c>
      <c r="C4" s="32">
        <v>240</v>
      </c>
      <c r="D4" s="32">
        <f t="shared" si="0"/>
        <v>3</v>
      </c>
      <c r="E4" s="32">
        <v>47.01</v>
      </c>
      <c r="F4" s="32">
        <v>809</v>
      </c>
      <c r="G4" s="30">
        <f t="shared" si="1"/>
        <v>3</v>
      </c>
      <c r="H4" s="30">
        <v>131.84</v>
      </c>
    </row>
    <row r="5" spans="1:8" x14ac:dyDescent="0.25">
      <c r="A5" s="31" t="s">
        <v>10</v>
      </c>
      <c r="B5" s="31" t="s">
        <v>367</v>
      </c>
      <c r="C5" s="32">
        <v>207</v>
      </c>
      <c r="D5" s="32">
        <f t="shared" si="0"/>
        <v>4</v>
      </c>
      <c r="E5" s="32">
        <v>40.549999999999997</v>
      </c>
      <c r="F5" s="32">
        <v>407</v>
      </c>
      <c r="G5" s="30">
        <f t="shared" si="1"/>
        <v>4</v>
      </c>
      <c r="H5" s="30">
        <v>66.33</v>
      </c>
    </row>
    <row r="6" spans="1:8" x14ac:dyDescent="0.25">
      <c r="A6" s="31" t="s">
        <v>68</v>
      </c>
      <c r="B6" s="33" t="s">
        <v>105</v>
      </c>
      <c r="C6" s="32">
        <v>57</v>
      </c>
      <c r="D6" s="32">
        <f t="shared" si="0"/>
        <v>7</v>
      </c>
      <c r="E6" s="32">
        <v>11.16</v>
      </c>
      <c r="F6" s="32">
        <v>195</v>
      </c>
      <c r="G6" s="30">
        <f t="shared" si="1"/>
        <v>5</v>
      </c>
      <c r="H6" s="30">
        <v>31.78</v>
      </c>
    </row>
    <row r="7" spans="1:8" x14ac:dyDescent="0.25">
      <c r="A7" s="31" t="s">
        <v>10</v>
      </c>
      <c r="B7" s="31" t="s">
        <v>383</v>
      </c>
      <c r="C7" s="32">
        <v>104</v>
      </c>
      <c r="D7" s="32">
        <f t="shared" si="0"/>
        <v>5</v>
      </c>
      <c r="E7" s="32">
        <v>20.37</v>
      </c>
      <c r="F7" s="32">
        <v>158</v>
      </c>
      <c r="G7" s="30">
        <f t="shared" si="1"/>
        <v>6</v>
      </c>
      <c r="H7" s="30">
        <v>25.75</v>
      </c>
    </row>
    <row r="8" spans="1:8" x14ac:dyDescent="0.25">
      <c r="A8" s="31" t="s">
        <v>10</v>
      </c>
      <c r="B8" s="31" t="s">
        <v>386</v>
      </c>
      <c r="C8" s="32">
        <v>2</v>
      </c>
      <c r="D8" s="32">
        <f t="shared" si="0"/>
        <v>13</v>
      </c>
      <c r="E8" s="32">
        <v>0.39</v>
      </c>
      <c r="F8" s="32">
        <v>42</v>
      </c>
      <c r="G8" s="30">
        <f t="shared" si="1"/>
        <v>7</v>
      </c>
      <c r="H8" s="30">
        <v>6.84</v>
      </c>
    </row>
    <row r="9" spans="1:8" x14ac:dyDescent="0.25">
      <c r="A9" s="31" t="s">
        <v>10</v>
      </c>
      <c r="B9" s="31" t="s">
        <v>53</v>
      </c>
      <c r="C9" s="32">
        <v>1</v>
      </c>
      <c r="D9" s="32">
        <f t="shared" si="0"/>
        <v>15</v>
      </c>
      <c r="E9" s="32">
        <v>0.2</v>
      </c>
      <c r="F9" s="32">
        <v>33</v>
      </c>
      <c r="G9" s="30">
        <f t="shared" si="1"/>
        <v>8</v>
      </c>
      <c r="H9" s="30">
        <v>5.38</v>
      </c>
    </row>
    <row r="10" spans="1:8" x14ac:dyDescent="0.25">
      <c r="A10" s="32" t="s">
        <v>1</v>
      </c>
      <c r="B10" s="31" t="s">
        <v>67</v>
      </c>
      <c r="C10" s="32">
        <v>10</v>
      </c>
      <c r="D10" s="32">
        <f t="shared" si="0"/>
        <v>8</v>
      </c>
      <c r="E10" s="32">
        <v>1.96</v>
      </c>
      <c r="F10" s="32">
        <v>29</v>
      </c>
      <c r="G10" s="30">
        <f t="shared" si="1"/>
        <v>9</v>
      </c>
      <c r="H10" s="30">
        <v>4.7300000000000004</v>
      </c>
    </row>
    <row r="11" spans="1:8" x14ac:dyDescent="0.25">
      <c r="A11" s="31" t="s">
        <v>10</v>
      </c>
      <c r="B11" s="31" t="s">
        <v>368</v>
      </c>
      <c r="C11" s="32">
        <v>7</v>
      </c>
      <c r="D11" s="32">
        <f t="shared" si="0"/>
        <v>9</v>
      </c>
      <c r="E11" s="32">
        <v>1.37</v>
      </c>
      <c r="F11" s="32">
        <v>21</v>
      </c>
      <c r="G11" s="30">
        <f t="shared" si="1"/>
        <v>10</v>
      </c>
      <c r="H11" s="30">
        <v>3.42</v>
      </c>
    </row>
    <row r="12" spans="1:8" x14ac:dyDescent="0.25">
      <c r="A12" s="31" t="s">
        <v>10</v>
      </c>
      <c r="B12" s="31" t="s">
        <v>384</v>
      </c>
      <c r="C12" s="32">
        <v>71</v>
      </c>
      <c r="D12" s="32">
        <f t="shared" si="0"/>
        <v>6</v>
      </c>
      <c r="E12" s="32">
        <v>13.91</v>
      </c>
      <c r="F12" s="32">
        <v>19</v>
      </c>
      <c r="G12" s="30">
        <f t="shared" si="1"/>
        <v>11</v>
      </c>
      <c r="H12" s="30">
        <v>3.1</v>
      </c>
    </row>
    <row r="13" spans="1:8" x14ac:dyDescent="0.25">
      <c r="A13" s="31" t="s">
        <v>10</v>
      </c>
      <c r="B13" s="31" t="s">
        <v>54</v>
      </c>
      <c r="C13" s="32">
        <v>0</v>
      </c>
      <c r="D13" s="32">
        <f t="shared" si="0"/>
        <v>20</v>
      </c>
      <c r="E13" s="32">
        <v>0</v>
      </c>
      <c r="F13" s="32">
        <v>16</v>
      </c>
      <c r="G13" s="30">
        <f t="shared" si="1"/>
        <v>12</v>
      </c>
      <c r="H13" s="30">
        <v>2.61</v>
      </c>
    </row>
    <row r="14" spans="1:8" x14ac:dyDescent="0.25">
      <c r="A14" s="31" t="s">
        <v>10</v>
      </c>
      <c r="B14" s="31" t="s">
        <v>369</v>
      </c>
      <c r="C14" s="32">
        <v>0</v>
      </c>
      <c r="D14" s="32">
        <f t="shared" si="0"/>
        <v>20</v>
      </c>
      <c r="E14" s="32">
        <v>0</v>
      </c>
      <c r="F14" s="32">
        <v>14</v>
      </c>
      <c r="G14" s="30">
        <f t="shared" si="1"/>
        <v>13</v>
      </c>
      <c r="H14" s="30">
        <v>2.2799999999999998</v>
      </c>
    </row>
    <row r="15" spans="1:8" x14ac:dyDescent="0.25">
      <c r="A15" s="31" t="s">
        <v>10</v>
      </c>
      <c r="B15" s="31" t="s">
        <v>370</v>
      </c>
      <c r="C15" s="32">
        <v>0</v>
      </c>
      <c r="D15" s="32">
        <f t="shared" si="0"/>
        <v>20</v>
      </c>
      <c r="E15" s="32">
        <v>0</v>
      </c>
      <c r="F15" s="32">
        <v>10</v>
      </c>
      <c r="G15" s="30">
        <f t="shared" si="1"/>
        <v>14</v>
      </c>
      <c r="H15" s="30">
        <v>1.63</v>
      </c>
    </row>
    <row r="16" spans="1:8" x14ac:dyDescent="0.25">
      <c r="A16" s="31" t="s">
        <v>68</v>
      </c>
      <c r="B16" s="33" t="s">
        <v>101</v>
      </c>
      <c r="C16" s="32">
        <v>1</v>
      </c>
      <c r="D16" s="32">
        <f t="shared" si="0"/>
        <v>15</v>
      </c>
      <c r="E16" s="32">
        <v>0.2</v>
      </c>
      <c r="F16" s="32">
        <v>7</v>
      </c>
      <c r="G16" s="30">
        <f t="shared" si="1"/>
        <v>15</v>
      </c>
      <c r="H16" s="30">
        <v>1.1399999999999999</v>
      </c>
    </row>
    <row r="17" spans="1:8" x14ac:dyDescent="0.25">
      <c r="A17" s="31" t="s">
        <v>68</v>
      </c>
      <c r="B17" s="33" t="s">
        <v>96</v>
      </c>
      <c r="C17" s="32">
        <v>1</v>
      </c>
      <c r="D17" s="32">
        <f t="shared" si="0"/>
        <v>15</v>
      </c>
      <c r="E17" s="32">
        <v>0.2</v>
      </c>
      <c r="F17" s="32">
        <v>6</v>
      </c>
      <c r="G17" s="30">
        <f t="shared" si="1"/>
        <v>16</v>
      </c>
      <c r="H17" s="30">
        <v>0.98</v>
      </c>
    </row>
    <row r="18" spans="1:8" x14ac:dyDescent="0.25">
      <c r="A18" s="31" t="s">
        <v>68</v>
      </c>
      <c r="B18" s="33" t="s">
        <v>116</v>
      </c>
      <c r="C18" s="32">
        <v>3</v>
      </c>
      <c r="D18" s="32">
        <f t="shared" si="0"/>
        <v>12</v>
      </c>
      <c r="E18" s="32">
        <v>0.59</v>
      </c>
      <c r="F18" s="32">
        <v>5</v>
      </c>
      <c r="G18" s="30">
        <f t="shared" si="1"/>
        <v>17</v>
      </c>
      <c r="H18" s="30">
        <v>0.81</v>
      </c>
    </row>
    <row r="19" spans="1:8" x14ac:dyDescent="0.25">
      <c r="A19" s="31" t="s">
        <v>68</v>
      </c>
      <c r="B19" s="33" t="s">
        <v>102</v>
      </c>
      <c r="C19" s="32">
        <v>1</v>
      </c>
      <c r="D19" s="32">
        <f t="shared" si="0"/>
        <v>15</v>
      </c>
      <c r="E19" s="32">
        <v>0.2</v>
      </c>
      <c r="F19" s="32">
        <v>5</v>
      </c>
      <c r="G19" s="30">
        <f t="shared" si="1"/>
        <v>17</v>
      </c>
      <c r="H19" s="30">
        <v>0.81</v>
      </c>
    </row>
    <row r="20" spans="1:8" x14ac:dyDescent="0.25">
      <c r="A20" s="31" t="s">
        <v>68</v>
      </c>
      <c r="B20" s="33" t="s">
        <v>110</v>
      </c>
      <c r="C20" s="32">
        <v>1</v>
      </c>
      <c r="D20" s="32">
        <f t="shared" si="0"/>
        <v>15</v>
      </c>
      <c r="E20" s="32">
        <v>0.2</v>
      </c>
      <c r="F20" s="32">
        <v>5</v>
      </c>
      <c r="G20" s="30">
        <f t="shared" si="1"/>
        <v>17</v>
      </c>
      <c r="H20" s="30">
        <v>0.81</v>
      </c>
    </row>
    <row r="21" spans="1:8" x14ac:dyDescent="0.25">
      <c r="A21" s="31" t="s">
        <v>10</v>
      </c>
      <c r="B21" s="31" t="s">
        <v>51</v>
      </c>
      <c r="C21" s="32">
        <v>2</v>
      </c>
      <c r="D21" s="32">
        <f t="shared" si="0"/>
        <v>13</v>
      </c>
      <c r="E21" s="32">
        <v>0.39</v>
      </c>
      <c r="F21" s="32">
        <v>3</v>
      </c>
      <c r="G21" s="30">
        <f t="shared" si="1"/>
        <v>20</v>
      </c>
      <c r="H21" s="30">
        <v>0.49</v>
      </c>
    </row>
    <row r="22" spans="1:8" x14ac:dyDescent="0.25">
      <c r="A22" s="31" t="s">
        <v>68</v>
      </c>
      <c r="B22" s="33" t="s">
        <v>103</v>
      </c>
      <c r="C22" s="32">
        <v>5</v>
      </c>
      <c r="D22" s="32">
        <f t="shared" si="0"/>
        <v>10</v>
      </c>
      <c r="E22" s="32">
        <v>0.98</v>
      </c>
      <c r="F22" s="32">
        <v>2</v>
      </c>
      <c r="G22" s="30">
        <f t="shared" si="1"/>
        <v>21</v>
      </c>
      <c r="H22" s="30">
        <v>0.33</v>
      </c>
    </row>
    <row r="23" spans="1:8" x14ac:dyDescent="0.25">
      <c r="A23" s="31" t="s">
        <v>10</v>
      </c>
      <c r="B23" s="31" t="s">
        <v>385</v>
      </c>
      <c r="C23" s="32">
        <v>5</v>
      </c>
      <c r="D23" s="32">
        <f t="shared" si="0"/>
        <v>10</v>
      </c>
      <c r="E23" s="32">
        <v>0.98</v>
      </c>
      <c r="F23" s="32">
        <v>1</v>
      </c>
      <c r="G23" s="30">
        <f t="shared" si="1"/>
        <v>22</v>
      </c>
      <c r="H23" s="30">
        <v>0.16</v>
      </c>
    </row>
    <row r="24" spans="1:8" x14ac:dyDescent="0.25">
      <c r="A24" s="31" t="s">
        <v>10</v>
      </c>
      <c r="B24" s="31" t="s">
        <v>387</v>
      </c>
      <c r="C24" s="32">
        <v>0</v>
      </c>
      <c r="D24" s="32">
        <f t="shared" si="0"/>
        <v>20</v>
      </c>
      <c r="E24" s="32">
        <v>0</v>
      </c>
      <c r="F24" s="32">
        <v>1</v>
      </c>
      <c r="G24" s="30">
        <f t="shared" si="1"/>
        <v>22</v>
      </c>
      <c r="H24" s="30">
        <v>0.16</v>
      </c>
    </row>
    <row r="25" spans="1:8" x14ac:dyDescent="0.25">
      <c r="A25" s="31" t="s">
        <v>10</v>
      </c>
      <c r="B25" s="31" t="s">
        <v>388</v>
      </c>
      <c r="C25" s="32">
        <v>0</v>
      </c>
      <c r="D25" s="32">
        <f t="shared" si="0"/>
        <v>20</v>
      </c>
      <c r="E25" s="32">
        <v>0</v>
      </c>
      <c r="F25" s="32">
        <v>1</v>
      </c>
      <c r="G25" s="30">
        <f t="shared" si="1"/>
        <v>22</v>
      </c>
      <c r="H25" s="30">
        <v>0.16</v>
      </c>
    </row>
    <row r="26" spans="1:8" x14ac:dyDescent="0.25">
      <c r="A26" s="31" t="s">
        <v>10</v>
      </c>
      <c r="B26" s="31" t="s">
        <v>389</v>
      </c>
      <c r="C26" s="32">
        <v>0</v>
      </c>
      <c r="D26" s="32">
        <f t="shared" si="0"/>
        <v>20</v>
      </c>
      <c r="E26" s="32">
        <v>0</v>
      </c>
      <c r="F26" s="32">
        <v>1</v>
      </c>
      <c r="G26" s="30">
        <f t="shared" si="1"/>
        <v>22</v>
      </c>
      <c r="H26" s="30">
        <v>0.16</v>
      </c>
    </row>
    <row r="27" spans="1:8" x14ac:dyDescent="0.25">
      <c r="A27" s="31" t="s">
        <v>10</v>
      </c>
      <c r="B27" s="31" t="s">
        <v>390</v>
      </c>
      <c r="C27" s="32">
        <v>0</v>
      </c>
      <c r="D27" s="32">
        <f t="shared" si="0"/>
        <v>20</v>
      </c>
      <c r="E27" s="32">
        <v>0</v>
      </c>
      <c r="F27" s="32">
        <v>1</v>
      </c>
      <c r="G27" s="30">
        <f t="shared" si="1"/>
        <v>22</v>
      </c>
      <c r="H27" s="30">
        <v>0.16</v>
      </c>
    </row>
    <row r="28" spans="1:8" x14ac:dyDescent="0.25">
      <c r="A28" s="31" t="s">
        <v>10</v>
      </c>
      <c r="B28" s="31" t="s">
        <v>50</v>
      </c>
      <c r="C28" s="32">
        <v>0</v>
      </c>
      <c r="D28" s="32">
        <f t="shared" si="0"/>
        <v>20</v>
      </c>
      <c r="E28" s="32">
        <v>0</v>
      </c>
      <c r="F28" s="32">
        <v>1</v>
      </c>
      <c r="G28" s="30">
        <f t="shared" si="1"/>
        <v>22</v>
      </c>
      <c r="H28" s="30">
        <v>0.16</v>
      </c>
    </row>
    <row r="29" spans="1:8" x14ac:dyDescent="0.25">
      <c r="A29" s="31" t="s">
        <v>68</v>
      </c>
      <c r="B29" s="33" t="s">
        <v>124</v>
      </c>
      <c r="C29" s="32">
        <v>0</v>
      </c>
      <c r="D29" s="32">
        <f t="shared" si="0"/>
        <v>20</v>
      </c>
      <c r="E29" s="32">
        <v>0</v>
      </c>
      <c r="F29" s="32">
        <v>1</v>
      </c>
      <c r="G29" s="30">
        <f t="shared" si="1"/>
        <v>22</v>
      </c>
      <c r="H29" s="30">
        <v>0.16</v>
      </c>
    </row>
    <row r="30" spans="1:8" x14ac:dyDescent="0.25">
      <c r="A30" s="31" t="s">
        <v>68</v>
      </c>
      <c r="B30" s="33" t="s">
        <v>70</v>
      </c>
      <c r="C30" s="32">
        <v>0</v>
      </c>
      <c r="D30" s="32">
        <f t="shared" si="0"/>
        <v>20</v>
      </c>
      <c r="E30" s="32">
        <v>0</v>
      </c>
      <c r="F30" s="32">
        <v>1</v>
      </c>
      <c r="G30" s="30">
        <f t="shared" si="1"/>
        <v>22</v>
      </c>
      <c r="H30" s="30">
        <v>0.16</v>
      </c>
    </row>
    <row r="31" spans="1:8" x14ac:dyDescent="0.25">
      <c r="A31" s="31" t="s">
        <v>68</v>
      </c>
      <c r="B31" s="33" t="s">
        <v>115</v>
      </c>
      <c r="C31" s="32">
        <v>0</v>
      </c>
      <c r="D31" s="32">
        <f t="shared" si="0"/>
        <v>20</v>
      </c>
      <c r="E31" s="32">
        <v>0</v>
      </c>
      <c r="F31" s="32">
        <v>1</v>
      </c>
      <c r="G31" s="30">
        <f t="shared" si="1"/>
        <v>22</v>
      </c>
      <c r="H31" s="30">
        <v>0.16</v>
      </c>
    </row>
    <row r="32" spans="1:8" x14ac:dyDescent="0.25">
      <c r="A32" s="31" t="s">
        <v>68</v>
      </c>
      <c r="B32" s="33" t="s">
        <v>117</v>
      </c>
      <c r="C32" s="32">
        <v>0</v>
      </c>
      <c r="D32" s="32">
        <f t="shared" si="0"/>
        <v>20</v>
      </c>
      <c r="E32" s="32">
        <v>0</v>
      </c>
      <c r="F32" s="32">
        <v>1</v>
      </c>
      <c r="G32" s="42">
        <f t="shared" si="1"/>
        <v>22</v>
      </c>
      <c r="H32" s="42">
        <v>0.16</v>
      </c>
    </row>
    <row r="33" spans="1:8" ht="15.75" thickBot="1" x14ac:dyDescent="0.3">
      <c r="A33" s="34" t="s">
        <v>68</v>
      </c>
      <c r="B33" s="35" t="s">
        <v>119</v>
      </c>
      <c r="C33" s="36">
        <v>0</v>
      </c>
      <c r="D33" s="36">
        <f t="shared" si="0"/>
        <v>20</v>
      </c>
      <c r="E33" s="36">
        <v>0</v>
      </c>
      <c r="F33" s="36">
        <v>1</v>
      </c>
      <c r="G33" s="37">
        <f t="shared" si="1"/>
        <v>22</v>
      </c>
      <c r="H33" s="37">
        <v>0.16</v>
      </c>
    </row>
    <row r="34" spans="1:8" ht="15.75" thickTop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5"/>
  <sheetViews>
    <sheetView topLeftCell="A43" workbookViewId="0">
      <selection activeCell="B62" sqref="B62"/>
    </sheetView>
  </sheetViews>
  <sheetFormatPr defaultRowHeight="15" x14ac:dyDescent="0.25"/>
  <cols>
    <col min="3" max="3" width="26.85546875" bestFit="1" customWidth="1"/>
  </cols>
  <sheetData>
    <row r="1" spans="1:3" x14ac:dyDescent="0.25">
      <c r="A1" t="s">
        <v>99</v>
      </c>
      <c r="B1" t="s">
        <v>100</v>
      </c>
      <c r="C1" t="s">
        <v>0</v>
      </c>
    </row>
    <row r="2" spans="1:3" x14ac:dyDescent="0.25">
      <c r="A2" t="s">
        <v>10</v>
      </c>
      <c r="B2" t="s">
        <v>9</v>
      </c>
      <c r="C2" t="s">
        <v>42</v>
      </c>
    </row>
    <row r="3" spans="1:3" x14ac:dyDescent="0.25">
      <c r="A3" t="s">
        <v>10</v>
      </c>
      <c r="B3" t="s">
        <v>9</v>
      </c>
      <c r="C3" t="s">
        <v>43</v>
      </c>
    </row>
    <row r="4" spans="1:3" x14ac:dyDescent="0.25">
      <c r="A4" t="s">
        <v>10</v>
      </c>
      <c r="B4" t="s">
        <v>9</v>
      </c>
      <c r="C4" t="s">
        <v>44</v>
      </c>
    </row>
    <row r="5" spans="1:3" x14ac:dyDescent="0.25">
      <c r="A5" t="s">
        <v>10</v>
      </c>
      <c r="B5" t="s">
        <v>9</v>
      </c>
      <c r="C5" t="s">
        <v>45</v>
      </c>
    </row>
    <row r="6" spans="1:3" x14ac:dyDescent="0.25">
      <c r="A6" t="s">
        <v>10</v>
      </c>
      <c r="B6" t="s">
        <v>9</v>
      </c>
      <c r="C6" t="s">
        <v>46</v>
      </c>
    </row>
    <row r="7" spans="1:3" x14ac:dyDescent="0.25">
      <c r="A7" t="s">
        <v>10</v>
      </c>
      <c r="B7" t="s">
        <v>9</v>
      </c>
      <c r="C7" t="s">
        <v>47</v>
      </c>
    </row>
    <row r="8" spans="1:3" x14ac:dyDescent="0.25">
      <c r="A8" t="s">
        <v>10</v>
      </c>
      <c r="B8" t="s">
        <v>9</v>
      </c>
      <c r="C8" t="s">
        <v>48</v>
      </c>
    </row>
    <row r="9" spans="1:3" x14ac:dyDescent="0.25">
      <c r="A9" t="s">
        <v>10</v>
      </c>
      <c r="B9" t="s">
        <v>9</v>
      </c>
      <c r="C9" t="s">
        <v>49</v>
      </c>
    </row>
    <row r="10" spans="1:3" x14ac:dyDescent="0.25">
      <c r="A10" t="s">
        <v>10</v>
      </c>
      <c r="B10" t="s">
        <v>9</v>
      </c>
      <c r="C10" t="s">
        <v>50</v>
      </c>
    </row>
    <row r="11" spans="1:3" x14ac:dyDescent="0.25">
      <c r="A11" t="s">
        <v>10</v>
      </c>
      <c r="B11" t="s">
        <v>9</v>
      </c>
      <c r="C11" t="s">
        <v>51</v>
      </c>
    </row>
    <row r="12" spans="1:3" x14ac:dyDescent="0.25">
      <c r="A12" t="s">
        <v>10</v>
      </c>
      <c r="B12" t="s">
        <v>9</v>
      </c>
      <c r="C12" t="s">
        <v>52</v>
      </c>
    </row>
    <row r="13" spans="1:3" x14ac:dyDescent="0.25">
      <c r="A13" t="s">
        <v>10</v>
      </c>
      <c r="B13" t="s">
        <v>9</v>
      </c>
      <c r="C13" t="s">
        <v>53</v>
      </c>
    </row>
    <row r="14" spans="1:3" x14ac:dyDescent="0.25">
      <c r="A14" t="s">
        <v>10</v>
      </c>
      <c r="B14" t="s">
        <v>9</v>
      </c>
      <c r="C14" t="s">
        <v>54</v>
      </c>
    </row>
    <row r="15" spans="1:3" x14ac:dyDescent="0.25">
      <c r="A15" t="s">
        <v>10</v>
      </c>
      <c r="B15" t="s">
        <v>9</v>
      </c>
      <c r="C15" t="s">
        <v>54</v>
      </c>
    </row>
    <row r="16" spans="1:3" x14ac:dyDescent="0.25">
      <c r="A16" t="s">
        <v>10</v>
      </c>
      <c r="B16" t="s">
        <v>9</v>
      </c>
      <c r="C16" t="s">
        <v>55</v>
      </c>
    </row>
    <row r="17" spans="1:3" x14ac:dyDescent="0.25">
      <c r="A17" t="s">
        <v>10</v>
      </c>
      <c r="B17" t="s">
        <v>9</v>
      </c>
      <c r="C17" t="s">
        <v>56</v>
      </c>
    </row>
    <row r="18" spans="1:3" x14ac:dyDescent="0.25">
      <c r="A18" t="s">
        <v>10</v>
      </c>
      <c r="B18" t="s">
        <v>9</v>
      </c>
      <c r="C18" t="s">
        <v>57</v>
      </c>
    </row>
    <row r="19" spans="1:3" x14ac:dyDescent="0.25">
      <c r="A19" t="s">
        <v>10</v>
      </c>
      <c r="B19" t="s">
        <v>9</v>
      </c>
      <c r="C19" t="s">
        <v>57</v>
      </c>
    </row>
    <row r="20" spans="1:3" x14ac:dyDescent="0.25">
      <c r="A20" t="s">
        <v>10</v>
      </c>
      <c r="B20" t="s">
        <v>9</v>
      </c>
      <c r="C20" t="s">
        <v>57</v>
      </c>
    </row>
    <row r="21" spans="1:3" x14ac:dyDescent="0.25">
      <c r="A21" t="s">
        <v>10</v>
      </c>
      <c r="B21" t="s">
        <v>9</v>
      </c>
      <c r="C21" t="s">
        <v>57</v>
      </c>
    </row>
    <row r="22" spans="1:3" x14ac:dyDescent="0.25">
      <c r="A22" t="s">
        <v>10</v>
      </c>
      <c r="B22" t="s">
        <v>9</v>
      </c>
      <c r="C22" t="s">
        <v>57</v>
      </c>
    </row>
    <row r="23" spans="1:3" x14ac:dyDescent="0.25">
      <c r="A23" t="s">
        <v>10</v>
      </c>
      <c r="B23" t="s">
        <v>9</v>
      </c>
      <c r="C23" t="s">
        <v>57</v>
      </c>
    </row>
    <row r="24" spans="1:3" x14ac:dyDescent="0.25">
      <c r="A24" t="s">
        <v>10</v>
      </c>
      <c r="B24" t="s">
        <v>9</v>
      </c>
      <c r="C24" t="s">
        <v>57</v>
      </c>
    </row>
    <row r="25" spans="1:3" x14ac:dyDescent="0.25">
      <c r="A25" t="s">
        <v>10</v>
      </c>
      <c r="B25" t="s">
        <v>9</v>
      </c>
      <c r="C25" t="s">
        <v>57</v>
      </c>
    </row>
    <row r="26" spans="1:3" x14ac:dyDescent="0.25">
      <c r="A26" t="s">
        <v>10</v>
      </c>
      <c r="B26" t="s">
        <v>9</v>
      </c>
      <c r="C26" t="s">
        <v>57</v>
      </c>
    </row>
    <row r="27" spans="1:3" x14ac:dyDescent="0.25">
      <c r="A27" t="s">
        <v>10</v>
      </c>
      <c r="B27" t="s">
        <v>9</v>
      </c>
      <c r="C27" t="s">
        <v>57</v>
      </c>
    </row>
    <row r="28" spans="1:3" x14ac:dyDescent="0.25">
      <c r="A28" t="s">
        <v>10</v>
      </c>
      <c r="B28" t="s">
        <v>9</v>
      </c>
      <c r="C28" t="s">
        <v>57</v>
      </c>
    </row>
    <row r="29" spans="1:3" x14ac:dyDescent="0.25">
      <c r="A29" t="s">
        <v>10</v>
      </c>
      <c r="B29" t="s">
        <v>9</v>
      </c>
      <c r="C29" t="s">
        <v>57</v>
      </c>
    </row>
    <row r="30" spans="1:3" x14ac:dyDescent="0.25">
      <c r="A30" t="s">
        <v>10</v>
      </c>
      <c r="B30" t="s">
        <v>9</v>
      </c>
      <c r="C30" t="s">
        <v>57</v>
      </c>
    </row>
    <row r="31" spans="1:3" x14ac:dyDescent="0.25">
      <c r="A31" t="s">
        <v>10</v>
      </c>
      <c r="B31" t="s">
        <v>9</v>
      </c>
      <c r="C31" t="s">
        <v>57</v>
      </c>
    </row>
    <row r="32" spans="1:3" x14ac:dyDescent="0.25">
      <c r="A32" t="s">
        <v>10</v>
      </c>
      <c r="B32" t="s">
        <v>9</v>
      </c>
      <c r="C32" t="s">
        <v>57</v>
      </c>
    </row>
    <row r="33" spans="1:3" x14ac:dyDescent="0.25">
      <c r="A33" t="s">
        <v>10</v>
      </c>
      <c r="B33" t="s">
        <v>9</v>
      </c>
      <c r="C33" t="s">
        <v>57</v>
      </c>
    </row>
    <row r="34" spans="1:3" x14ac:dyDescent="0.25">
      <c r="A34" t="s">
        <v>10</v>
      </c>
      <c r="B34" t="s">
        <v>9</v>
      </c>
      <c r="C34" t="s">
        <v>57</v>
      </c>
    </row>
    <row r="35" spans="1:3" x14ac:dyDescent="0.25">
      <c r="A35" t="s">
        <v>10</v>
      </c>
      <c r="B35" t="s">
        <v>9</v>
      </c>
      <c r="C35" t="s">
        <v>57</v>
      </c>
    </row>
    <row r="36" spans="1:3" x14ac:dyDescent="0.25">
      <c r="A36" t="s">
        <v>10</v>
      </c>
      <c r="B36" t="s">
        <v>9</v>
      </c>
      <c r="C36" t="s">
        <v>57</v>
      </c>
    </row>
    <row r="37" spans="1:3" x14ac:dyDescent="0.25">
      <c r="A37" t="s">
        <v>10</v>
      </c>
      <c r="B37" t="s">
        <v>9</v>
      </c>
      <c r="C37" t="s">
        <v>57</v>
      </c>
    </row>
    <row r="38" spans="1:3" x14ac:dyDescent="0.25">
      <c r="A38" t="s">
        <v>10</v>
      </c>
      <c r="B38" t="s">
        <v>9</v>
      </c>
      <c r="C38" t="s">
        <v>57</v>
      </c>
    </row>
    <row r="39" spans="1:3" x14ac:dyDescent="0.25">
      <c r="A39" t="s">
        <v>10</v>
      </c>
      <c r="B39" t="s">
        <v>9</v>
      </c>
      <c r="C39" t="s">
        <v>57</v>
      </c>
    </row>
    <row r="40" spans="1:3" x14ac:dyDescent="0.25">
      <c r="A40" t="s">
        <v>10</v>
      </c>
      <c r="B40" t="s">
        <v>9</v>
      </c>
      <c r="C40" t="s">
        <v>58</v>
      </c>
    </row>
    <row r="41" spans="1:3" x14ac:dyDescent="0.25">
      <c r="A41" t="s">
        <v>10</v>
      </c>
      <c r="B41" t="s">
        <v>9</v>
      </c>
      <c r="C41" t="s">
        <v>59</v>
      </c>
    </row>
    <row r="42" spans="1:3" x14ac:dyDescent="0.25">
      <c r="A42" t="s">
        <v>10</v>
      </c>
      <c r="B42" t="s">
        <v>9</v>
      </c>
      <c r="C42" t="s">
        <v>60</v>
      </c>
    </row>
    <row r="43" spans="1:3" x14ac:dyDescent="0.25">
      <c r="A43" t="s">
        <v>10</v>
      </c>
      <c r="B43" t="s">
        <v>9</v>
      </c>
      <c r="C43" t="s">
        <v>61</v>
      </c>
    </row>
    <row r="44" spans="1:3" x14ac:dyDescent="0.25">
      <c r="A44" t="s">
        <v>10</v>
      </c>
      <c r="B44" t="s">
        <v>9</v>
      </c>
      <c r="C44" t="s">
        <v>61</v>
      </c>
    </row>
    <row r="45" spans="1:3" x14ac:dyDescent="0.25">
      <c r="A45" t="s">
        <v>10</v>
      </c>
      <c r="B45" t="s">
        <v>9</v>
      </c>
      <c r="C45" t="s">
        <v>61</v>
      </c>
    </row>
    <row r="46" spans="1:3" x14ac:dyDescent="0.25">
      <c r="A46" t="s">
        <v>10</v>
      </c>
      <c r="B46" t="s">
        <v>9</v>
      </c>
      <c r="C46" t="s">
        <v>61</v>
      </c>
    </row>
    <row r="47" spans="1:3" x14ac:dyDescent="0.25">
      <c r="A47" t="s">
        <v>10</v>
      </c>
      <c r="B47" t="s">
        <v>9</v>
      </c>
      <c r="C47" t="s">
        <v>62</v>
      </c>
    </row>
    <row r="48" spans="1:3" x14ac:dyDescent="0.25">
      <c r="A48" t="s">
        <v>10</v>
      </c>
      <c r="B48" t="s">
        <v>9</v>
      </c>
      <c r="C48" t="s">
        <v>62</v>
      </c>
    </row>
    <row r="49" spans="1:3" x14ac:dyDescent="0.25">
      <c r="A49" t="s">
        <v>10</v>
      </c>
      <c r="B49" t="s">
        <v>9</v>
      </c>
      <c r="C49" t="s">
        <v>62</v>
      </c>
    </row>
    <row r="50" spans="1:3" x14ac:dyDescent="0.25">
      <c r="A50" t="s">
        <v>10</v>
      </c>
      <c r="B50" t="s">
        <v>9</v>
      </c>
      <c r="C50" t="s">
        <v>62</v>
      </c>
    </row>
    <row r="51" spans="1:3" x14ac:dyDescent="0.25">
      <c r="A51" t="s">
        <v>10</v>
      </c>
      <c r="B51" t="s">
        <v>9</v>
      </c>
      <c r="C51" t="s">
        <v>63</v>
      </c>
    </row>
    <row r="52" spans="1:3" x14ac:dyDescent="0.25">
      <c r="A52" t="s">
        <v>10</v>
      </c>
      <c r="B52" t="s">
        <v>9</v>
      </c>
      <c r="C52" t="s">
        <v>64</v>
      </c>
    </row>
    <row r="53" spans="1:3" x14ac:dyDescent="0.25">
      <c r="A53" t="s">
        <v>1</v>
      </c>
      <c r="B53" t="s">
        <v>9</v>
      </c>
      <c r="C53" t="s">
        <v>65</v>
      </c>
    </row>
    <row r="54" spans="1:3" x14ac:dyDescent="0.25">
      <c r="A54" t="s">
        <v>1</v>
      </c>
      <c r="B54" t="s">
        <v>9</v>
      </c>
      <c r="C54" t="s">
        <v>66</v>
      </c>
    </row>
    <row r="55" spans="1:3" x14ac:dyDescent="0.25">
      <c r="A55" t="s">
        <v>1</v>
      </c>
      <c r="B55" t="s">
        <v>9</v>
      </c>
      <c r="C5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17"/>
  <sheetViews>
    <sheetView topLeftCell="A73" workbookViewId="0">
      <selection activeCell="A88" sqref="A1:A88"/>
    </sheetView>
  </sheetViews>
  <sheetFormatPr defaultRowHeight="15" x14ac:dyDescent="0.25"/>
  <cols>
    <col min="1" max="1" width="43.85546875" bestFit="1" customWidth="1"/>
  </cols>
  <sheetData>
    <row r="1" spans="1:1" x14ac:dyDescent="0.25">
      <c r="A1" t="s">
        <v>3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96</v>
      </c>
    </row>
    <row r="7" spans="1:1" x14ac:dyDescent="0.25">
      <c r="A7" t="s">
        <v>101</v>
      </c>
    </row>
    <row r="8" spans="1:1" x14ac:dyDescent="0.25">
      <c r="A8" t="s">
        <v>5</v>
      </c>
    </row>
    <row r="9" spans="1:1" x14ac:dyDescent="0.25">
      <c r="A9" t="s">
        <v>102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20</v>
      </c>
    </row>
    <row r="13" spans="1:1" x14ac:dyDescent="0.25">
      <c r="A13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22</v>
      </c>
    </row>
    <row r="17" spans="1:1" x14ac:dyDescent="0.25">
      <c r="A17" t="s">
        <v>107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21</v>
      </c>
    </row>
    <row r="21" spans="1:1" x14ac:dyDescent="0.25">
      <c r="A21" t="s">
        <v>108</v>
      </c>
    </row>
    <row r="22" spans="1:1" x14ac:dyDescent="0.25">
      <c r="A22" t="s">
        <v>25</v>
      </c>
    </row>
    <row r="23" spans="1:1" x14ac:dyDescent="0.25">
      <c r="A23" t="s">
        <v>109</v>
      </c>
    </row>
    <row r="24" spans="1:1" x14ac:dyDescent="0.25">
      <c r="A24" t="s">
        <v>110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26</v>
      </c>
    </row>
    <row r="28" spans="1:1" x14ac:dyDescent="0.25">
      <c r="A28" t="s">
        <v>29</v>
      </c>
    </row>
    <row r="29" spans="1:1" x14ac:dyDescent="0.25">
      <c r="A29" t="s">
        <v>31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118</v>
      </c>
    </row>
    <row r="33" spans="1:1" x14ac:dyDescent="0.25">
      <c r="A33" t="s">
        <v>38</v>
      </c>
    </row>
    <row r="34" spans="1:1" x14ac:dyDescent="0.25">
      <c r="A34" t="s">
        <v>120</v>
      </c>
    </row>
    <row r="35" spans="1:1" x14ac:dyDescent="0.25">
      <c r="A35" t="s">
        <v>129</v>
      </c>
    </row>
    <row r="36" spans="1:1" x14ac:dyDescent="0.25">
      <c r="A36" t="s">
        <v>122</v>
      </c>
    </row>
    <row r="37" spans="1:1" x14ac:dyDescent="0.25">
      <c r="A37" t="s">
        <v>124</v>
      </c>
    </row>
    <row r="38" spans="1:1" x14ac:dyDescent="0.25">
      <c r="A38" t="s">
        <v>41</v>
      </c>
    </row>
    <row r="39" spans="1:1" x14ac:dyDescent="0.25">
      <c r="A39" t="s">
        <v>70</v>
      </c>
    </row>
    <row r="40" spans="1:1" x14ac:dyDescent="0.25">
      <c r="A40" t="s">
        <v>16</v>
      </c>
    </row>
    <row r="41" spans="1:1" x14ac:dyDescent="0.25">
      <c r="A41" t="s">
        <v>103</v>
      </c>
    </row>
    <row r="42" spans="1:1" x14ac:dyDescent="0.25">
      <c r="A42" t="s">
        <v>19</v>
      </c>
    </row>
    <row r="43" spans="1:1" x14ac:dyDescent="0.25">
      <c r="A43" t="s">
        <v>111</v>
      </c>
    </row>
    <row r="44" spans="1:1" x14ac:dyDescent="0.25">
      <c r="A44" t="s">
        <v>4</v>
      </c>
    </row>
    <row r="45" spans="1:1" x14ac:dyDescent="0.25">
      <c r="A45" t="s">
        <v>112</v>
      </c>
    </row>
    <row r="46" spans="1:1" x14ac:dyDescent="0.25">
      <c r="A46" t="s">
        <v>30</v>
      </c>
    </row>
    <row r="47" spans="1:1" x14ac:dyDescent="0.25">
      <c r="A47" t="s">
        <v>113</v>
      </c>
    </row>
    <row r="48" spans="1:1" x14ac:dyDescent="0.25">
      <c r="A48" t="s">
        <v>32</v>
      </c>
    </row>
    <row r="49" spans="1:1" x14ac:dyDescent="0.25">
      <c r="A49" t="s">
        <v>114</v>
      </c>
    </row>
    <row r="50" spans="1:1" x14ac:dyDescent="0.25">
      <c r="A50" t="s">
        <v>35</v>
      </c>
    </row>
    <row r="51" spans="1:1" x14ac:dyDescent="0.25">
      <c r="A51" t="s">
        <v>115</v>
      </c>
    </row>
    <row r="52" spans="1:1" x14ac:dyDescent="0.25">
      <c r="A52" t="s">
        <v>36</v>
      </c>
    </row>
    <row r="53" spans="1:1" x14ac:dyDescent="0.25">
      <c r="A53" t="s">
        <v>116</v>
      </c>
    </row>
    <row r="54" spans="1:1" x14ac:dyDescent="0.25">
      <c r="A54" t="s">
        <v>2</v>
      </c>
    </row>
    <row r="55" spans="1:1" x14ac:dyDescent="0.25">
      <c r="A55" t="s">
        <v>117</v>
      </c>
    </row>
    <row r="56" spans="1:1" x14ac:dyDescent="0.25">
      <c r="A56" t="s">
        <v>37</v>
      </c>
    </row>
    <row r="57" spans="1:1" x14ac:dyDescent="0.25">
      <c r="A57" t="s">
        <v>119</v>
      </c>
    </row>
    <row r="58" spans="1:1" x14ac:dyDescent="0.25">
      <c r="A58" t="s">
        <v>39</v>
      </c>
    </row>
    <row r="59" spans="1:1" x14ac:dyDescent="0.25">
      <c r="A59" t="s">
        <v>121</v>
      </c>
    </row>
    <row r="60" spans="1:1" x14ac:dyDescent="0.25">
      <c r="A60" t="s">
        <v>130</v>
      </c>
    </row>
    <row r="61" spans="1:1" x14ac:dyDescent="0.25">
      <c r="A61" t="s">
        <v>123</v>
      </c>
    </row>
    <row r="62" spans="1:1" x14ac:dyDescent="0.25">
      <c r="A62" t="s">
        <v>40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49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58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61</v>
      </c>
    </row>
    <row r="83" spans="1:1" x14ac:dyDescent="0.25">
      <c r="A83" t="s">
        <v>62</v>
      </c>
    </row>
    <row r="84" spans="1:1" x14ac:dyDescent="0.25">
      <c r="A84" t="s">
        <v>63</v>
      </c>
    </row>
    <row r="85" spans="1:1" x14ac:dyDescent="0.25">
      <c r="A85" t="s">
        <v>64</v>
      </c>
    </row>
    <row r="86" spans="1:1" x14ac:dyDescent="0.25">
      <c r="A86" t="s">
        <v>65</v>
      </c>
    </row>
    <row r="87" spans="1:1" x14ac:dyDescent="0.25">
      <c r="A87" t="s">
        <v>66</v>
      </c>
    </row>
    <row r="88" spans="1:1" x14ac:dyDescent="0.25">
      <c r="A88" t="s">
        <v>67</v>
      </c>
    </row>
    <row r="89" spans="1:1" x14ac:dyDescent="0.25">
      <c r="A89" t="s">
        <v>131</v>
      </c>
    </row>
    <row r="90" spans="1:1" x14ac:dyDescent="0.25">
      <c r="A90" t="s">
        <v>132</v>
      </c>
    </row>
    <row r="91" spans="1:1" x14ac:dyDescent="0.25">
      <c r="A91" t="s">
        <v>133</v>
      </c>
    </row>
    <row r="92" spans="1:1" x14ac:dyDescent="0.25">
      <c r="A92" t="s">
        <v>134</v>
      </c>
    </row>
    <row r="93" spans="1:1" x14ac:dyDescent="0.25">
      <c r="A93" t="s">
        <v>135</v>
      </c>
    </row>
    <row r="94" spans="1:1" x14ac:dyDescent="0.25">
      <c r="A94" t="s">
        <v>136</v>
      </c>
    </row>
    <row r="95" spans="1:1" x14ac:dyDescent="0.25">
      <c r="A95" t="s">
        <v>137</v>
      </c>
    </row>
    <row r="96" spans="1:1" x14ac:dyDescent="0.25">
      <c r="A96" t="s">
        <v>138</v>
      </c>
    </row>
    <row r="97" spans="1:1" x14ac:dyDescent="0.25">
      <c r="A97" t="s">
        <v>139</v>
      </c>
    </row>
    <row r="98" spans="1:1" x14ac:dyDescent="0.25">
      <c r="A98" t="s">
        <v>140</v>
      </c>
    </row>
    <row r="99" spans="1:1" x14ac:dyDescent="0.25">
      <c r="A99" t="s">
        <v>141</v>
      </c>
    </row>
    <row r="100" spans="1:1" x14ac:dyDescent="0.25">
      <c r="A100" t="s">
        <v>142</v>
      </c>
    </row>
    <row r="101" spans="1:1" x14ac:dyDescent="0.25">
      <c r="A101" t="s">
        <v>143</v>
      </c>
    </row>
    <row r="102" spans="1:1" x14ac:dyDescent="0.25">
      <c r="A102" t="s">
        <v>144</v>
      </c>
    </row>
    <row r="103" spans="1:1" x14ac:dyDescent="0.25">
      <c r="A103" t="s">
        <v>145</v>
      </c>
    </row>
    <row r="104" spans="1:1" x14ac:dyDescent="0.25">
      <c r="A104" t="s">
        <v>146</v>
      </c>
    </row>
    <row r="105" spans="1:1" x14ac:dyDescent="0.25">
      <c r="A105" t="s">
        <v>147</v>
      </c>
    </row>
    <row r="106" spans="1:1" x14ac:dyDescent="0.25">
      <c r="A106" t="s">
        <v>148</v>
      </c>
    </row>
    <row r="107" spans="1:1" x14ac:dyDescent="0.25">
      <c r="A107" t="s">
        <v>149</v>
      </c>
    </row>
    <row r="108" spans="1:1" x14ac:dyDescent="0.25">
      <c r="A108" t="s">
        <v>150</v>
      </c>
    </row>
    <row r="109" spans="1:1" x14ac:dyDescent="0.25">
      <c r="A109" t="s">
        <v>151</v>
      </c>
    </row>
    <row r="110" spans="1:1" x14ac:dyDescent="0.25">
      <c r="A110" t="s">
        <v>152</v>
      </c>
    </row>
    <row r="111" spans="1:1" x14ac:dyDescent="0.25">
      <c r="A111" t="s">
        <v>153</v>
      </c>
    </row>
    <row r="112" spans="1:1" x14ac:dyDescent="0.25">
      <c r="A112" t="s">
        <v>154</v>
      </c>
    </row>
    <row r="113" spans="1:1" x14ac:dyDescent="0.25">
      <c r="A113" t="s">
        <v>155</v>
      </c>
    </row>
    <row r="114" spans="1:1" x14ac:dyDescent="0.25">
      <c r="A114" t="s">
        <v>156</v>
      </c>
    </row>
    <row r="115" spans="1:1" x14ac:dyDescent="0.25">
      <c r="A115" t="s">
        <v>157</v>
      </c>
    </row>
    <row r="116" spans="1:1" x14ac:dyDescent="0.25">
      <c r="A116" t="s">
        <v>158</v>
      </c>
    </row>
    <row r="117" spans="1:1" x14ac:dyDescent="0.25">
      <c r="A117" t="s">
        <v>159</v>
      </c>
    </row>
    <row r="118" spans="1:1" x14ac:dyDescent="0.25">
      <c r="A118" t="s">
        <v>160</v>
      </c>
    </row>
    <row r="119" spans="1:1" x14ac:dyDescent="0.25">
      <c r="A119" t="s">
        <v>161</v>
      </c>
    </row>
    <row r="120" spans="1:1" x14ac:dyDescent="0.25">
      <c r="A120" t="s">
        <v>162</v>
      </c>
    </row>
    <row r="121" spans="1:1" x14ac:dyDescent="0.25">
      <c r="A121" t="s">
        <v>163</v>
      </c>
    </row>
    <row r="122" spans="1:1" x14ac:dyDescent="0.25">
      <c r="A122" t="s">
        <v>164</v>
      </c>
    </row>
    <row r="123" spans="1:1" x14ac:dyDescent="0.25">
      <c r="A123" t="s">
        <v>165</v>
      </c>
    </row>
    <row r="124" spans="1:1" x14ac:dyDescent="0.25">
      <c r="A124" t="s">
        <v>166</v>
      </c>
    </row>
    <row r="125" spans="1:1" x14ac:dyDescent="0.25">
      <c r="A125" t="s">
        <v>167</v>
      </c>
    </row>
    <row r="126" spans="1:1" x14ac:dyDescent="0.25">
      <c r="A126" t="s">
        <v>168</v>
      </c>
    </row>
    <row r="127" spans="1:1" x14ac:dyDescent="0.25">
      <c r="A127" t="s">
        <v>169</v>
      </c>
    </row>
    <row r="128" spans="1:1" x14ac:dyDescent="0.25">
      <c r="A128" t="s">
        <v>170</v>
      </c>
    </row>
    <row r="129" spans="1:1" x14ac:dyDescent="0.25">
      <c r="A129" t="s">
        <v>171</v>
      </c>
    </row>
    <row r="130" spans="1:1" x14ac:dyDescent="0.25">
      <c r="A130" t="s">
        <v>172</v>
      </c>
    </row>
    <row r="131" spans="1:1" x14ac:dyDescent="0.25">
      <c r="A131" t="s">
        <v>173</v>
      </c>
    </row>
    <row r="132" spans="1:1" x14ac:dyDescent="0.25">
      <c r="A132" t="s">
        <v>174</v>
      </c>
    </row>
    <row r="133" spans="1:1" x14ac:dyDescent="0.25">
      <c r="A133" t="s">
        <v>175</v>
      </c>
    </row>
    <row r="134" spans="1:1" x14ac:dyDescent="0.25">
      <c r="A134" t="s">
        <v>176</v>
      </c>
    </row>
    <row r="135" spans="1:1" x14ac:dyDescent="0.25">
      <c r="A135" t="s">
        <v>177</v>
      </c>
    </row>
    <row r="136" spans="1:1" x14ac:dyDescent="0.25">
      <c r="A136" t="s">
        <v>178</v>
      </c>
    </row>
    <row r="137" spans="1:1" x14ac:dyDescent="0.25">
      <c r="A137" t="s">
        <v>179</v>
      </c>
    </row>
    <row r="138" spans="1:1" x14ac:dyDescent="0.25">
      <c r="A138" t="s">
        <v>180</v>
      </c>
    </row>
    <row r="139" spans="1:1" x14ac:dyDescent="0.25">
      <c r="A139" t="s">
        <v>181</v>
      </c>
    </row>
    <row r="140" spans="1:1" x14ac:dyDescent="0.25">
      <c r="A140" t="s">
        <v>182</v>
      </c>
    </row>
    <row r="141" spans="1:1" x14ac:dyDescent="0.25">
      <c r="A141" t="s">
        <v>183</v>
      </c>
    </row>
    <row r="142" spans="1:1" x14ac:dyDescent="0.25">
      <c r="A142" t="s">
        <v>184</v>
      </c>
    </row>
    <row r="143" spans="1:1" x14ac:dyDescent="0.25">
      <c r="A143" t="s">
        <v>185</v>
      </c>
    </row>
    <row r="144" spans="1:1" x14ac:dyDescent="0.25">
      <c r="A144" t="s">
        <v>186</v>
      </c>
    </row>
    <row r="145" spans="1:1" x14ac:dyDescent="0.25">
      <c r="A145" t="s">
        <v>187</v>
      </c>
    </row>
    <row r="146" spans="1:1" x14ac:dyDescent="0.25">
      <c r="A146" t="s">
        <v>188</v>
      </c>
    </row>
    <row r="147" spans="1:1" x14ac:dyDescent="0.25">
      <c r="A147" t="s">
        <v>189</v>
      </c>
    </row>
    <row r="148" spans="1:1" x14ac:dyDescent="0.25">
      <c r="A148" t="s">
        <v>190</v>
      </c>
    </row>
    <row r="149" spans="1:1" x14ac:dyDescent="0.25">
      <c r="A149" t="s">
        <v>191</v>
      </c>
    </row>
    <row r="150" spans="1:1" x14ac:dyDescent="0.25">
      <c r="A150" t="s">
        <v>192</v>
      </c>
    </row>
    <row r="151" spans="1:1" x14ac:dyDescent="0.25">
      <c r="A151" t="s">
        <v>193</v>
      </c>
    </row>
    <row r="152" spans="1:1" x14ac:dyDescent="0.25">
      <c r="A152" t="s">
        <v>194</v>
      </c>
    </row>
    <row r="153" spans="1:1" x14ac:dyDescent="0.25">
      <c r="A153" t="s">
        <v>195</v>
      </c>
    </row>
    <row r="154" spans="1:1" x14ac:dyDescent="0.25">
      <c r="A154" t="s">
        <v>196</v>
      </c>
    </row>
    <row r="155" spans="1:1" x14ac:dyDescent="0.25">
      <c r="A155" t="s">
        <v>197</v>
      </c>
    </row>
    <row r="156" spans="1:1" x14ac:dyDescent="0.25">
      <c r="A156" t="s">
        <v>198</v>
      </c>
    </row>
    <row r="157" spans="1:1" x14ac:dyDescent="0.25">
      <c r="A157" t="s">
        <v>199</v>
      </c>
    </row>
    <row r="158" spans="1:1" x14ac:dyDescent="0.25">
      <c r="A158" t="s">
        <v>200</v>
      </c>
    </row>
    <row r="159" spans="1:1" x14ac:dyDescent="0.25">
      <c r="A159" t="s">
        <v>201</v>
      </c>
    </row>
    <row r="160" spans="1:1" x14ac:dyDescent="0.25">
      <c r="A160" t="s">
        <v>202</v>
      </c>
    </row>
    <row r="161" spans="1:1" x14ac:dyDescent="0.25">
      <c r="A161" t="s">
        <v>203</v>
      </c>
    </row>
    <row r="162" spans="1:1" x14ac:dyDescent="0.25">
      <c r="A162" t="s">
        <v>204</v>
      </c>
    </row>
    <row r="163" spans="1:1" x14ac:dyDescent="0.25">
      <c r="A163" t="s">
        <v>205</v>
      </c>
    </row>
    <row r="164" spans="1:1" x14ac:dyDescent="0.25">
      <c r="A164" t="s">
        <v>206</v>
      </c>
    </row>
    <row r="165" spans="1:1" x14ac:dyDescent="0.25">
      <c r="A165" t="s">
        <v>207</v>
      </c>
    </row>
    <row r="166" spans="1:1" x14ac:dyDescent="0.25">
      <c r="A166" t="s">
        <v>208</v>
      </c>
    </row>
    <row r="167" spans="1:1" x14ac:dyDescent="0.25">
      <c r="A167" t="s">
        <v>209</v>
      </c>
    </row>
    <row r="168" spans="1:1" x14ac:dyDescent="0.25">
      <c r="A168" t="s">
        <v>210</v>
      </c>
    </row>
    <row r="169" spans="1:1" x14ac:dyDescent="0.25">
      <c r="A169" t="s">
        <v>211</v>
      </c>
    </row>
    <row r="170" spans="1:1" x14ac:dyDescent="0.25">
      <c r="A170" t="s">
        <v>212</v>
      </c>
    </row>
    <row r="171" spans="1:1" x14ac:dyDescent="0.25">
      <c r="A171" t="s">
        <v>213</v>
      </c>
    </row>
    <row r="172" spans="1:1" x14ac:dyDescent="0.25">
      <c r="A172" t="s">
        <v>214</v>
      </c>
    </row>
    <row r="173" spans="1:1" x14ac:dyDescent="0.25">
      <c r="A173" t="s">
        <v>215</v>
      </c>
    </row>
    <row r="174" spans="1:1" x14ac:dyDescent="0.25">
      <c r="A174" t="s">
        <v>216</v>
      </c>
    </row>
    <row r="175" spans="1:1" x14ac:dyDescent="0.25">
      <c r="A175" t="s">
        <v>217</v>
      </c>
    </row>
    <row r="176" spans="1:1" x14ac:dyDescent="0.25">
      <c r="A176" t="s">
        <v>218</v>
      </c>
    </row>
    <row r="177" spans="1:1" x14ac:dyDescent="0.25">
      <c r="A177" t="s">
        <v>219</v>
      </c>
    </row>
    <row r="178" spans="1:1" x14ac:dyDescent="0.25">
      <c r="A178" t="s">
        <v>220</v>
      </c>
    </row>
    <row r="179" spans="1:1" x14ac:dyDescent="0.25">
      <c r="A179" t="s">
        <v>221</v>
      </c>
    </row>
    <row r="180" spans="1:1" x14ac:dyDescent="0.25">
      <c r="A180" t="s">
        <v>222</v>
      </c>
    </row>
    <row r="181" spans="1:1" x14ac:dyDescent="0.25">
      <c r="A181" t="s">
        <v>223</v>
      </c>
    </row>
    <row r="182" spans="1:1" x14ac:dyDescent="0.25">
      <c r="A182" t="s">
        <v>224</v>
      </c>
    </row>
    <row r="183" spans="1:1" x14ac:dyDescent="0.25">
      <c r="A183" t="s">
        <v>225</v>
      </c>
    </row>
    <row r="184" spans="1:1" x14ac:dyDescent="0.25">
      <c r="A184" t="s">
        <v>226</v>
      </c>
    </row>
    <row r="185" spans="1:1" x14ac:dyDescent="0.25">
      <c r="A185" t="s">
        <v>227</v>
      </c>
    </row>
    <row r="186" spans="1:1" x14ac:dyDescent="0.25">
      <c r="A186" t="s">
        <v>228</v>
      </c>
    </row>
    <row r="187" spans="1:1" x14ac:dyDescent="0.25">
      <c r="A187" t="s">
        <v>229</v>
      </c>
    </row>
    <row r="188" spans="1:1" x14ac:dyDescent="0.25">
      <c r="A188" t="s">
        <v>230</v>
      </c>
    </row>
    <row r="189" spans="1:1" x14ac:dyDescent="0.25">
      <c r="A189" t="s">
        <v>231</v>
      </c>
    </row>
    <row r="190" spans="1:1" x14ac:dyDescent="0.25">
      <c r="A190" t="s">
        <v>232</v>
      </c>
    </row>
    <row r="191" spans="1:1" x14ac:dyDescent="0.25">
      <c r="A191" t="s">
        <v>233</v>
      </c>
    </row>
    <row r="192" spans="1:1" x14ac:dyDescent="0.25">
      <c r="A192" t="s">
        <v>234</v>
      </c>
    </row>
    <row r="193" spans="1:1" x14ac:dyDescent="0.25">
      <c r="A193" t="s">
        <v>235</v>
      </c>
    </row>
    <row r="194" spans="1:1" x14ac:dyDescent="0.25">
      <c r="A194" t="s">
        <v>69</v>
      </c>
    </row>
    <row r="195" spans="1:1" x14ac:dyDescent="0.25">
      <c r="A195" t="s">
        <v>236</v>
      </c>
    </row>
    <row r="196" spans="1:1" x14ac:dyDescent="0.25">
      <c r="A196" t="s">
        <v>237</v>
      </c>
    </row>
    <row r="197" spans="1:1" x14ac:dyDescent="0.25">
      <c r="A197" t="s">
        <v>238</v>
      </c>
    </row>
    <row r="198" spans="1:1" x14ac:dyDescent="0.25">
      <c r="A198" t="s">
        <v>239</v>
      </c>
    </row>
    <row r="199" spans="1:1" x14ac:dyDescent="0.25">
      <c r="A199" t="s">
        <v>240</v>
      </c>
    </row>
    <row r="200" spans="1:1" x14ac:dyDescent="0.25">
      <c r="A200" t="s">
        <v>241</v>
      </c>
    </row>
    <row r="201" spans="1:1" x14ac:dyDescent="0.25">
      <c r="A201" t="s">
        <v>242</v>
      </c>
    </row>
    <row r="202" spans="1:1" x14ac:dyDescent="0.25">
      <c r="A202" t="s">
        <v>243</v>
      </c>
    </row>
    <row r="203" spans="1:1" x14ac:dyDescent="0.25">
      <c r="A203" t="s">
        <v>244</v>
      </c>
    </row>
    <row r="204" spans="1:1" x14ac:dyDescent="0.25">
      <c r="A204" t="s">
        <v>245</v>
      </c>
    </row>
    <row r="205" spans="1:1" x14ac:dyDescent="0.25">
      <c r="A205" t="s">
        <v>246</v>
      </c>
    </row>
    <row r="206" spans="1:1" x14ac:dyDescent="0.25">
      <c r="A206" t="s">
        <v>247</v>
      </c>
    </row>
    <row r="207" spans="1:1" x14ac:dyDescent="0.25">
      <c r="A207" t="s">
        <v>248</v>
      </c>
    </row>
    <row r="208" spans="1:1" x14ac:dyDescent="0.25">
      <c r="A208" t="s">
        <v>249</v>
      </c>
    </row>
    <row r="209" spans="1:1" x14ac:dyDescent="0.25">
      <c r="A209" t="s">
        <v>250</v>
      </c>
    </row>
    <row r="210" spans="1:1" x14ac:dyDescent="0.25">
      <c r="A210" t="s">
        <v>251</v>
      </c>
    </row>
    <row r="211" spans="1:1" x14ac:dyDescent="0.25">
      <c r="A211" t="s">
        <v>252</v>
      </c>
    </row>
    <row r="212" spans="1:1" x14ac:dyDescent="0.25">
      <c r="A212" t="s">
        <v>253</v>
      </c>
    </row>
    <row r="213" spans="1:1" x14ac:dyDescent="0.25">
      <c r="A213" t="s">
        <v>254</v>
      </c>
    </row>
    <row r="214" spans="1:1" x14ac:dyDescent="0.25">
      <c r="A214" t="s">
        <v>255</v>
      </c>
    </row>
    <row r="215" spans="1:1" x14ac:dyDescent="0.25">
      <c r="A215" t="s">
        <v>256</v>
      </c>
    </row>
    <row r="216" spans="1:1" x14ac:dyDescent="0.25">
      <c r="A216" t="s">
        <v>257</v>
      </c>
    </row>
    <row r="217" spans="1:1" x14ac:dyDescent="0.25">
      <c r="A217" t="s">
        <v>258</v>
      </c>
    </row>
    <row r="218" spans="1:1" x14ac:dyDescent="0.25">
      <c r="A218" t="s">
        <v>259</v>
      </c>
    </row>
    <row r="219" spans="1:1" x14ac:dyDescent="0.25">
      <c r="A219" t="s">
        <v>260</v>
      </c>
    </row>
    <row r="220" spans="1:1" x14ac:dyDescent="0.25">
      <c r="A220" t="s">
        <v>261</v>
      </c>
    </row>
    <row r="221" spans="1:1" x14ac:dyDescent="0.25">
      <c r="A221" t="s">
        <v>262</v>
      </c>
    </row>
    <row r="222" spans="1:1" x14ac:dyDescent="0.25">
      <c r="A222" t="s">
        <v>263</v>
      </c>
    </row>
    <row r="223" spans="1:1" x14ac:dyDescent="0.25">
      <c r="A223" t="s">
        <v>264</v>
      </c>
    </row>
    <row r="224" spans="1:1" x14ac:dyDescent="0.25">
      <c r="A224" t="s">
        <v>265</v>
      </c>
    </row>
    <row r="225" spans="1:1" x14ac:dyDescent="0.25">
      <c r="A225" t="s">
        <v>266</v>
      </c>
    </row>
    <row r="226" spans="1:1" x14ac:dyDescent="0.25">
      <c r="A226" t="s">
        <v>267</v>
      </c>
    </row>
    <row r="227" spans="1:1" x14ac:dyDescent="0.25">
      <c r="A227" t="s">
        <v>268</v>
      </c>
    </row>
    <row r="228" spans="1:1" x14ac:dyDescent="0.25">
      <c r="A228" t="s">
        <v>269</v>
      </c>
    </row>
    <row r="229" spans="1:1" x14ac:dyDescent="0.25">
      <c r="A229" t="s">
        <v>270</v>
      </c>
    </row>
    <row r="230" spans="1:1" x14ac:dyDescent="0.25">
      <c r="A230" t="s">
        <v>271</v>
      </c>
    </row>
    <row r="231" spans="1:1" x14ac:dyDescent="0.25">
      <c r="A231" t="s">
        <v>272</v>
      </c>
    </row>
    <row r="232" spans="1:1" x14ac:dyDescent="0.25">
      <c r="A232" t="s">
        <v>273</v>
      </c>
    </row>
    <row r="233" spans="1:1" x14ac:dyDescent="0.25">
      <c r="A233" t="s">
        <v>274</v>
      </c>
    </row>
    <row r="234" spans="1:1" x14ac:dyDescent="0.25">
      <c r="A234" t="s">
        <v>275</v>
      </c>
    </row>
    <row r="235" spans="1:1" x14ac:dyDescent="0.25">
      <c r="A235" t="s">
        <v>276</v>
      </c>
    </row>
    <row r="236" spans="1:1" x14ac:dyDescent="0.25">
      <c r="A236" t="s">
        <v>277</v>
      </c>
    </row>
    <row r="237" spans="1:1" x14ac:dyDescent="0.25">
      <c r="A237" t="s">
        <v>278</v>
      </c>
    </row>
    <row r="238" spans="1:1" x14ac:dyDescent="0.25">
      <c r="A238" t="s">
        <v>279</v>
      </c>
    </row>
    <row r="239" spans="1:1" x14ac:dyDescent="0.25">
      <c r="A239" t="s">
        <v>280</v>
      </c>
    </row>
    <row r="240" spans="1:1" x14ac:dyDescent="0.25">
      <c r="A240" t="s">
        <v>281</v>
      </c>
    </row>
    <row r="241" spans="1:1" x14ac:dyDescent="0.25">
      <c r="A241" t="s">
        <v>282</v>
      </c>
    </row>
    <row r="242" spans="1:1" x14ac:dyDescent="0.25">
      <c r="A242" t="s">
        <v>283</v>
      </c>
    </row>
    <row r="243" spans="1:1" x14ac:dyDescent="0.25">
      <c r="A243" t="s">
        <v>284</v>
      </c>
    </row>
    <row r="244" spans="1:1" x14ac:dyDescent="0.25">
      <c r="A244" t="s">
        <v>285</v>
      </c>
    </row>
    <row r="245" spans="1:1" x14ac:dyDescent="0.25">
      <c r="A245" t="s">
        <v>286</v>
      </c>
    </row>
    <row r="246" spans="1:1" x14ac:dyDescent="0.25">
      <c r="A246" t="s">
        <v>287</v>
      </c>
    </row>
    <row r="247" spans="1:1" x14ac:dyDescent="0.25">
      <c r="A247" t="s">
        <v>288</v>
      </c>
    </row>
    <row r="248" spans="1:1" x14ac:dyDescent="0.25">
      <c r="A248" t="s">
        <v>289</v>
      </c>
    </row>
    <row r="249" spans="1:1" x14ac:dyDescent="0.25">
      <c r="A249" t="s">
        <v>290</v>
      </c>
    </row>
    <row r="250" spans="1:1" x14ac:dyDescent="0.25">
      <c r="A250" t="s">
        <v>291</v>
      </c>
    </row>
    <row r="251" spans="1:1" x14ac:dyDescent="0.25">
      <c r="A251" t="s">
        <v>292</v>
      </c>
    </row>
    <row r="252" spans="1:1" x14ac:dyDescent="0.25">
      <c r="A252" t="s">
        <v>293</v>
      </c>
    </row>
    <row r="253" spans="1:1" x14ac:dyDescent="0.25">
      <c r="A253" t="s">
        <v>294</v>
      </c>
    </row>
    <row r="254" spans="1:1" x14ac:dyDescent="0.25">
      <c r="A254" t="s">
        <v>295</v>
      </c>
    </row>
    <row r="255" spans="1:1" x14ac:dyDescent="0.25">
      <c r="A255" t="s">
        <v>296</v>
      </c>
    </row>
    <row r="256" spans="1:1" x14ac:dyDescent="0.25">
      <c r="A256" t="s">
        <v>297</v>
      </c>
    </row>
    <row r="257" spans="1:1" x14ac:dyDescent="0.25">
      <c r="A257" t="s">
        <v>298</v>
      </c>
    </row>
    <row r="258" spans="1:1" x14ac:dyDescent="0.25">
      <c r="A258" t="s">
        <v>299</v>
      </c>
    </row>
    <row r="259" spans="1:1" x14ac:dyDescent="0.25">
      <c r="A259" t="s">
        <v>300</v>
      </c>
    </row>
    <row r="260" spans="1:1" x14ac:dyDescent="0.25">
      <c r="A260" t="s">
        <v>301</v>
      </c>
    </row>
    <row r="261" spans="1:1" x14ac:dyDescent="0.25">
      <c r="A261" t="s">
        <v>302</v>
      </c>
    </row>
    <row r="262" spans="1:1" x14ac:dyDescent="0.25">
      <c r="A262" t="s">
        <v>303</v>
      </c>
    </row>
    <row r="263" spans="1:1" x14ac:dyDescent="0.25">
      <c r="A263" t="s">
        <v>304</v>
      </c>
    </row>
    <row r="264" spans="1:1" x14ac:dyDescent="0.25">
      <c r="A264" t="s">
        <v>305</v>
      </c>
    </row>
    <row r="265" spans="1:1" x14ac:dyDescent="0.25">
      <c r="A265" t="s">
        <v>306</v>
      </c>
    </row>
    <row r="266" spans="1:1" x14ac:dyDescent="0.25">
      <c r="A266" t="s">
        <v>307</v>
      </c>
    </row>
    <row r="267" spans="1:1" x14ac:dyDescent="0.25">
      <c r="A267" t="s">
        <v>308</v>
      </c>
    </row>
    <row r="268" spans="1:1" x14ac:dyDescent="0.25">
      <c r="A268" t="s">
        <v>309</v>
      </c>
    </row>
    <row r="269" spans="1:1" x14ac:dyDescent="0.25">
      <c r="A269" t="s">
        <v>310</v>
      </c>
    </row>
    <row r="270" spans="1:1" x14ac:dyDescent="0.25">
      <c r="A270" t="s">
        <v>311</v>
      </c>
    </row>
    <row r="271" spans="1:1" x14ac:dyDescent="0.25">
      <c r="A271" t="s">
        <v>312</v>
      </c>
    </row>
    <row r="272" spans="1:1" x14ac:dyDescent="0.25">
      <c r="A272" t="s">
        <v>313</v>
      </c>
    </row>
    <row r="273" spans="1:1" x14ac:dyDescent="0.25">
      <c r="A273" t="s">
        <v>314</v>
      </c>
    </row>
    <row r="274" spans="1:1" x14ac:dyDescent="0.25">
      <c r="A274" t="s">
        <v>315</v>
      </c>
    </row>
    <row r="275" spans="1:1" x14ac:dyDescent="0.25">
      <c r="A275" t="s">
        <v>316</v>
      </c>
    </row>
    <row r="276" spans="1:1" x14ac:dyDescent="0.25">
      <c r="A276" t="s">
        <v>317</v>
      </c>
    </row>
    <row r="277" spans="1:1" x14ac:dyDescent="0.25">
      <c r="A277" t="s">
        <v>318</v>
      </c>
    </row>
    <row r="278" spans="1:1" x14ac:dyDescent="0.25">
      <c r="A278" t="s">
        <v>319</v>
      </c>
    </row>
    <row r="279" spans="1:1" x14ac:dyDescent="0.25">
      <c r="A279" t="s">
        <v>320</v>
      </c>
    </row>
    <row r="280" spans="1:1" x14ac:dyDescent="0.25">
      <c r="A280" t="s">
        <v>321</v>
      </c>
    </row>
    <row r="281" spans="1:1" x14ac:dyDescent="0.25">
      <c r="A281" t="s">
        <v>322</v>
      </c>
    </row>
    <row r="282" spans="1:1" x14ac:dyDescent="0.25">
      <c r="A282" t="s">
        <v>323</v>
      </c>
    </row>
    <row r="283" spans="1:1" x14ac:dyDescent="0.25">
      <c r="A283" t="s">
        <v>324</v>
      </c>
    </row>
    <row r="284" spans="1:1" x14ac:dyDescent="0.25">
      <c r="A284" t="s">
        <v>325</v>
      </c>
    </row>
    <row r="285" spans="1:1" x14ac:dyDescent="0.25">
      <c r="A285" t="s">
        <v>326</v>
      </c>
    </row>
    <row r="286" spans="1:1" x14ac:dyDescent="0.25">
      <c r="A286" t="s">
        <v>327</v>
      </c>
    </row>
    <row r="287" spans="1:1" x14ac:dyDescent="0.25">
      <c r="A287" t="s">
        <v>328</v>
      </c>
    </row>
    <row r="288" spans="1:1" x14ac:dyDescent="0.25">
      <c r="A288" t="s">
        <v>329</v>
      </c>
    </row>
    <row r="289" spans="1:1" x14ac:dyDescent="0.25">
      <c r="A289" t="s">
        <v>330</v>
      </c>
    </row>
    <row r="290" spans="1:1" x14ac:dyDescent="0.25">
      <c r="A290" t="s">
        <v>331</v>
      </c>
    </row>
    <row r="291" spans="1:1" x14ac:dyDescent="0.25">
      <c r="A291" t="s">
        <v>332</v>
      </c>
    </row>
    <row r="292" spans="1:1" x14ac:dyDescent="0.25">
      <c r="A292" t="s">
        <v>333</v>
      </c>
    </row>
    <row r="293" spans="1:1" x14ac:dyDescent="0.25">
      <c r="A293" t="s">
        <v>334</v>
      </c>
    </row>
    <row r="294" spans="1:1" x14ac:dyDescent="0.25">
      <c r="A294" t="s">
        <v>335</v>
      </c>
    </row>
    <row r="295" spans="1:1" x14ac:dyDescent="0.25">
      <c r="A295" t="s">
        <v>336</v>
      </c>
    </row>
    <row r="296" spans="1:1" x14ac:dyDescent="0.25">
      <c r="A296" t="s">
        <v>337</v>
      </c>
    </row>
    <row r="297" spans="1:1" x14ac:dyDescent="0.25">
      <c r="A297" t="s">
        <v>338</v>
      </c>
    </row>
    <row r="298" spans="1:1" x14ac:dyDescent="0.25">
      <c r="A298" t="s">
        <v>339</v>
      </c>
    </row>
    <row r="299" spans="1:1" x14ac:dyDescent="0.25">
      <c r="A299" t="s">
        <v>340</v>
      </c>
    </row>
    <row r="300" spans="1:1" x14ac:dyDescent="0.25">
      <c r="A300" t="s">
        <v>341</v>
      </c>
    </row>
    <row r="301" spans="1:1" x14ac:dyDescent="0.25">
      <c r="A301" t="s">
        <v>342</v>
      </c>
    </row>
    <row r="302" spans="1:1" x14ac:dyDescent="0.25">
      <c r="A302" t="s">
        <v>343</v>
      </c>
    </row>
    <row r="303" spans="1:1" x14ac:dyDescent="0.25">
      <c r="A303" t="s">
        <v>344</v>
      </c>
    </row>
    <row r="304" spans="1:1" x14ac:dyDescent="0.25">
      <c r="A304" t="s">
        <v>345</v>
      </c>
    </row>
    <row r="305" spans="1:1" x14ac:dyDescent="0.25">
      <c r="A305" t="s">
        <v>346</v>
      </c>
    </row>
    <row r="306" spans="1:1" x14ac:dyDescent="0.25">
      <c r="A306" t="s">
        <v>347</v>
      </c>
    </row>
    <row r="307" spans="1:1" x14ac:dyDescent="0.25">
      <c r="A307" t="s">
        <v>348</v>
      </c>
    </row>
    <row r="308" spans="1:1" x14ac:dyDescent="0.25">
      <c r="A308" t="s">
        <v>349</v>
      </c>
    </row>
    <row r="309" spans="1:1" x14ac:dyDescent="0.25">
      <c r="A309" t="s">
        <v>350</v>
      </c>
    </row>
    <row r="310" spans="1:1" x14ac:dyDescent="0.25">
      <c r="A310" t="s">
        <v>351</v>
      </c>
    </row>
    <row r="311" spans="1:1" x14ac:dyDescent="0.25">
      <c r="A311" t="s">
        <v>352</v>
      </c>
    </row>
    <row r="312" spans="1:1" x14ac:dyDescent="0.25">
      <c r="A312" t="s">
        <v>353</v>
      </c>
    </row>
    <row r="313" spans="1:1" x14ac:dyDescent="0.25">
      <c r="A313" t="s">
        <v>354</v>
      </c>
    </row>
    <row r="314" spans="1:1" x14ac:dyDescent="0.25">
      <c r="A314" t="s">
        <v>355</v>
      </c>
    </row>
    <row r="315" spans="1:1" x14ac:dyDescent="0.25">
      <c r="A315" t="s">
        <v>356</v>
      </c>
    </row>
    <row r="316" spans="1:1" x14ac:dyDescent="0.25">
      <c r="A316" t="s">
        <v>357</v>
      </c>
    </row>
    <row r="317" spans="1:1" x14ac:dyDescent="0.25">
      <c r="A317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88"/>
  <sheetViews>
    <sheetView workbookViewId="0">
      <selection sqref="A1:A88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96</v>
      </c>
    </row>
    <row r="7" spans="1:1" x14ac:dyDescent="0.25">
      <c r="A7" t="s">
        <v>101</v>
      </c>
    </row>
    <row r="8" spans="1:1" x14ac:dyDescent="0.25">
      <c r="A8" t="s">
        <v>5</v>
      </c>
    </row>
    <row r="9" spans="1:1" x14ac:dyDescent="0.25">
      <c r="A9" t="s">
        <v>102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20</v>
      </c>
    </row>
    <row r="13" spans="1:1" x14ac:dyDescent="0.25">
      <c r="A13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22</v>
      </c>
    </row>
    <row r="17" spans="1:1" x14ac:dyDescent="0.25">
      <c r="A17" t="s">
        <v>107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21</v>
      </c>
    </row>
    <row r="21" spans="1:1" x14ac:dyDescent="0.25">
      <c r="A21" t="s">
        <v>108</v>
      </c>
    </row>
    <row r="22" spans="1:1" x14ac:dyDescent="0.25">
      <c r="A22" t="s">
        <v>25</v>
      </c>
    </row>
    <row r="23" spans="1:1" x14ac:dyDescent="0.25">
      <c r="A23" t="s">
        <v>109</v>
      </c>
    </row>
    <row r="24" spans="1:1" x14ac:dyDescent="0.25">
      <c r="A24" t="s">
        <v>110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26</v>
      </c>
    </row>
    <row r="28" spans="1:1" x14ac:dyDescent="0.25">
      <c r="A28" t="s">
        <v>29</v>
      </c>
    </row>
    <row r="29" spans="1:1" x14ac:dyDescent="0.25">
      <c r="A29" t="s">
        <v>31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118</v>
      </c>
    </row>
    <row r="33" spans="1:1" x14ac:dyDescent="0.25">
      <c r="A33" t="s">
        <v>38</v>
      </c>
    </row>
    <row r="34" spans="1:1" x14ac:dyDescent="0.25">
      <c r="A34" t="s">
        <v>120</v>
      </c>
    </row>
    <row r="35" spans="1:1" x14ac:dyDescent="0.25">
      <c r="A35" t="s">
        <v>129</v>
      </c>
    </row>
    <row r="36" spans="1:1" x14ac:dyDescent="0.25">
      <c r="A36" t="s">
        <v>122</v>
      </c>
    </row>
    <row r="37" spans="1:1" x14ac:dyDescent="0.25">
      <c r="A37" t="s">
        <v>124</v>
      </c>
    </row>
    <row r="38" spans="1:1" x14ac:dyDescent="0.25">
      <c r="A38" t="s">
        <v>41</v>
      </c>
    </row>
    <row r="39" spans="1:1" x14ac:dyDescent="0.25">
      <c r="A39" t="s">
        <v>70</v>
      </c>
    </row>
    <row r="40" spans="1:1" x14ac:dyDescent="0.25">
      <c r="A40" t="s">
        <v>16</v>
      </c>
    </row>
    <row r="41" spans="1:1" x14ac:dyDescent="0.25">
      <c r="A41" t="s">
        <v>103</v>
      </c>
    </row>
    <row r="42" spans="1:1" x14ac:dyDescent="0.25">
      <c r="A42" t="s">
        <v>19</v>
      </c>
    </row>
    <row r="43" spans="1:1" x14ac:dyDescent="0.25">
      <c r="A43" t="s">
        <v>111</v>
      </c>
    </row>
    <row r="44" spans="1:1" x14ac:dyDescent="0.25">
      <c r="A44" t="s">
        <v>4</v>
      </c>
    </row>
    <row r="45" spans="1:1" x14ac:dyDescent="0.25">
      <c r="A45" t="s">
        <v>112</v>
      </c>
    </row>
    <row r="46" spans="1:1" x14ac:dyDescent="0.25">
      <c r="A46" t="s">
        <v>30</v>
      </c>
    </row>
    <row r="47" spans="1:1" x14ac:dyDescent="0.25">
      <c r="A47" t="s">
        <v>113</v>
      </c>
    </row>
    <row r="48" spans="1:1" x14ac:dyDescent="0.25">
      <c r="A48" t="s">
        <v>32</v>
      </c>
    </row>
    <row r="49" spans="1:1" x14ac:dyDescent="0.25">
      <c r="A49" t="s">
        <v>114</v>
      </c>
    </row>
    <row r="50" spans="1:1" x14ac:dyDescent="0.25">
      <c r="A50" t="s">
        <v>35</v>
      </c>
    </row>
    <row r="51" spans="1:1" x14ac:dyDescent="0.25">
      <c r="A51" t="s">
        <v>115</v>
      </c>
    </row>
    <row r="52" spans="1:1" x14ac:dyDescent="0.25">
      <c r="A52" t="s">
        <v>36</v>
      </c>
    </row>
    <row r="53" spans="1:1" x14ac:dyDescent="0.25">
      <c r="A53" t="s">
        <v>116</v>
      </c>
    </row>
    <row r="54" spans="1:1" x14ac:dyDescent="0.25">
      <c r="A54" t="s">
        <v>2</v>
      </c>
    </row>
    <row r="55" spans="1:1" x14ac:dyDescent="0.25">
      <c r="A55" t="s">
        <v>117</v>
      </c>
    </row>
    <row r="56" spans="1:1" x14ac:dyDescent="0.25">
      <c r="A56" t="s">
        <v>37</v>
      </c>
    </row>
    <row r="57" spans="1:1" x14ac:dyDescent="0.25">
      <c r="A57" t="s">
        <v>119</v>
      </c>
    </row>
    <row r="58" spans="1:1" x14ac:dyDescent="0.25">
      <c r="A58" t="s">
        <v>39</v>
      </c>
    </row>
    <row r="59" spans="1:1" x14ac:dyDescent="0.25">
      <c r="A59" t="s">
        <v>121</v>
      </c>
    </row>
    <row r="60" spans="1:1" x14ac:dyDescent="0.25">
      <c r="A60" t="s">
        <v>130</v>
      </c>
    </row>
    <row r="61" spans="1:1" x14ac:dyDescent="0.25">
      <c r="A61" t="s">
        <v>123</v>
      </c>
    </row>
    <row r="62" spans="1:1" x14ac:dyDescent="0.25">
      <c r="A62" t="s">
        <v>40</v>
      </c>
    </row>
    <row r="63" spans="1:1" x14ac:dyDescent="0.25">
      <c r="A63" t="s">
        <v>42</v>
      </c>
    </row>
    <row r="64" spans="1:1" x14ac:dyDescent="0.25">
      <c r="A64" t="s">
        <v>43</v>
      </c>
    </row>
    <row r="65" spans="1:1" x14ac:dyDescent="0.25">
      <c r="A65" t="s">
        <v>44</v>
      </c>
    </row>
    <row r="66" spans="1:1" x14ac:dyDescent="0.25">
      <c r="A66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49</v>
      </c>
    </row>
    <row r="71" spans="1:1" x14ac:dyDescent="0.25">
      <c r="A71" t="s">
        <v>50</v>
      </c>
    </row>
    <row r="72" spans="1:1" x14ac:dyDescent="0.25">
      <c r="A72" t="s">
        <v>51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54</v>
      </c>
    </row>
    <row r="76" spans="1:1" x14ac:dyDescent="0.25">
      <c r="A76" t="s">
        <v>55</v>
      </c>
    </row>
    <row r="77" spans="1:1" x14ac:dyDescent="0.25">
      <c r="A77" t="s">
        <v>56</v>
      </c>
    </row>
    <row r="78" spans="1:1" x14ac:dyDescent="0.25">
      <c r="A78" t="s">
        <v>57</v>
      </c>
    </row>
    <row r="79" spans="1:1" x14ac:dyDescent="0.25">
      <c r="A79" t="s">
        <v>58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61</v>
      </c>
    </row>
    <row r="83" spans="1:1" x14ac:dyDescent="0.25">
      <c r="A83" t="s">
        <v>62</v>
      </c>
    </row>
    <row r="84" spans="1:1" x14ac:dyDescent="0.25">
      <c r="A84" t="s">
        <v>63</v>
      </c>
    </row>
    <row r="85" spans="1:1" x14ac:dyDescent="0.25">
      <c r="A85" t="s">
        <v>64</v>
      </c>
    </row>
    <row r="86" spans="1:1" x14ac:dyDescent="0.25">
      <c r="A86" t="s">
        <v>65</v>
      </c>
    </row>
    <row r="87" spans="1:1" x14ac:dyDescent="0.25">
      <c r="A87" t="s">
        <v>66</v>
      </c>
    </row>
    <row r="88" spans="1:1" x14ac:dyDescent="0.25">
      <c r="A8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5"/>
  <sheetViews>
    <sheetView tabSelected="1" topLeftCell="A13" workbookViewId="0">
      <selection activeCell="C8" sqref="C8"/>
    </sheetView>
  </sheetViews>
  <sheetFormatPr defaultRowHeight="15" x14ac:dyDescent="0.25"/>
  <cols>
    <col min="1" max="1" width="17.7109375" bestFit="1" customWidth="1"/>
    <col min="2" max="2" width="15" bestFit="1" customWidth="1"/>
    <col min="3" max="3" width="36.42578125" bestFit="1" customWidth="1"/>
    <col min="4" max="4" width="14.5703125" bestFit="1" customWidth="1"/>
    <col min="7" max="7" width="14.5703125" bestFit="1" customWidth="1"/>
  </cols>
  <sheetData>
    <row r="1" spans="1:7" s="3" customFormat="1" ht="15.75" thickBot="1" x14ac:dyDescent="0.3">
      <c r="A1" s="55" t="s">
        <v>99</v>
      </c>
      <c r="B1" s="55" t="s">
        <v>100</v>
      </c>
      <c r="C1" s="55" t="s">
        <v>0</v>
      </c>
      <c r="D1" s="3" t="s">
        <v>128</v>
      </c>
    </row>
    <row r="2" spans="1:7" ht="15.75" thickTop="1" x14ac:dyDescent="0.25">
      <c r="A2" s="18" t="s">
        <v>68</v>
      </c>
      <c r="B2" s="18" t="s">
        <v>7</v>
      </c>
      <c r="C2" s="18" t="s">
        <v>69</v>
      </c>
    </row>
    <row r="3" spans="1:7" ht="31.5" x14ac:dyDescent="0.25">
      <c r="A3" s="23" t="s">
        <v>10</v>
      </c>
      <c r="B3" s="23" t="s">
        <v>7</v>
      </c>
      <c r="C3" s="18" t="s">
        <v>11</v>
      </c>
    </row>
    <row r="4" spans="1:7" x14ac:dyDescent="0.25">
      <c r="A4" s="23" t="s">
        <v>1</v>
      </c>
      <c r="B4" s="23" t="s">
        <v>7</v>
      </c>
      <c r="C4" s="23" t="s">
        <v>8</v>
      </c>
      <c r="G4" s="8" t="s">
        <v>125</v>
      </c>
    </row>
    <row r="5" spans="1:7" x14ac:dyDescent="0.25">
      <c r="A5" s="18" t="s">
        <v>10</v>
      </c>
      <c r="B5" s="18" t="s">
        <v>9</v>
      </c>
      <c r="C5" s="18" t="s">
        <v>42</v>
      </c>
      <c r="D5" s="1"/>
      <c r="G5" s="6" t="s">
        <v>126</v>
      </c>
    </row>
    <row r="6" spans="1:7" x14ac:dyDescent="0.25">
      <c r="A6" s="18" t="s">
        <v>10</v>
      </c>
      <c r="B6" s="18" t="s">
        <v>9</v>
      </c>
      <c r="C6" s="18" t="s">
        <v>43</v>
      </c>
      <c r="D6" s="1"/>
      <c r="G6" s="10" t="s">
        <v>127</v>
      </c>
    </row>
    <row r="7" spans="1:7" x14ac:dyDescent="0.25">
      <c r="A7" s="18" t="s">
        <v>10</v>
      </c>
      <c r="B7" s="18" t="s">
        <v>9</v>
      </c>
      <c r="C7" s="18" t="s">
        <v>44</v>
      </c>
      <c r="D7" s="1"/>
    </row>
    <row r="8" spans="1:7" x14ac:dyDescent="0.25">
      <c r="A8" s="18" t="s">
        <v>10</v>
      </c>
      <c r="B8" s="18" t="s">
        <v>9</v>
      </c>
      <c r="C8" s="18" t="s">
        <v>45</v>
      </c>
      <c r="D8" s="1"/>
    </row>
    <row r="9" spans="1:7" x14ac:dyDescent="0.25">
      <c r="A9" s="18" t="s">
        <v>10</v>
      </c>
      <c r="B9" s="18" t="s">
        <v>9</v>
      </c>
      <c r="C9" s="18" t="s">
        <v>46</v>
      </c>
      <c r="D9" s="1"/>
    </row>
    <row r="10" spans="1:7" x14ac:dyDescent="0.25">
      <c r="A10" s="18" t="s">
        <v>10</v>
      </c>
      <c r="B10" s="18" t="s">
        <v>9</v>
      </c>
      <c r="C10" s="18" t="s">
        <v>47</v>
      </c>
      <c r="D10" s="1"/>
    </row>
    <row r="11" spans="1:7" x14ac:dyDescent="0.25">
      <c r="A11" s="18" t="s">
        <v>10</v>
      </c>
      <c r="B11" s="18" t="s">
        <v>9</v>
      </c>
      <c r="C11" s="18" t="s">
        <v>48</v>
      </c>
      <c r="D11" s="1"/>
      <c r="G11" s="14" t="s">
        <v>9</v>
      </c>
    </row>
    <row r="12" spans="1:7" x14ac:dyDescent="0.25">
      <c r="A12" s="18" t="s">
        <v>10</v>
      </c>
      <c r="B12" s="18" t="s">
        <v>9</v>
      </c>
      <c r="C12" s="18" t="s">
        <v>49</v>
      </c>
      <c r="D12" s="1"/>
    </row>
    <row r="13" spans="1:7" x14ac:dyDescent="0.25">
      <c r="A13" s="18" t="s">
        <v>10</v>
      </c>
      <c r="B13" s="18" t="s">
        <v>9</v>
      </c>
      <c r="C13" s="18" t="s">
        <v>50</v>
      </c>
      <c r="D13" s="1"/>
    </row>
    <row r="14" spans="1:7" x14ac:dyDescent="0.25">
      <c r="A14" s="18" t="s">
        <v>10</v>
      </c>
      <c r="B14" s="18" t="s">
        <v>9</v>
      </c>
      <c r="C14" s="18" t="s">
        <v>51</v>
      </c>
      <c r="D14" s="1"/>
    </row>
    <row r="15" spans="1:7" x14ac:dyDescent="0.25">
      <c r="A15" s="18" t="s">
        <v>10</v>
      </c>
      <c r="B15" s="18" t="s">
        <v>9</v>
      </c>
      <c r="C15" s="18" t="s">
        <v>52</v>
      </c>
      <c r="D15" s="1"/>
    </row>
    <row r="16" spans="1:7" x14ac:dyDescent="0.25">
      <c r="A16" s="18" t="s">
        <v>10</v>
      </c>
      <c r="B16" s="18" t="s">
        <v>9</v>
      </c>
      <c r="C16" s="18" t="s">
        <v>53</v>
      </c>
      <c r="D16" s="1"/>
    </row>
    <row r="17" spans="1:7" x14ac:dyDescent="0.25">
      <c r="A17" s="18" t="s">
        <v>10</v>
      </c>
      <c r="B17" s="18" t="s">
        <v>9</v>
      </c>
      <c r="C17" s="18" t="s">
        <v>54</v>
      </c>
      <c r="D17" s="1"/>
    </row>
    <row r="18" spans="1:7" x14ac:dyDescent="0.25">
      <c r="A18" s="18" t="s">
        <v>10</v>
      </c>
      <c r="B18" s="18" t="s">
        <v>9</v>
      </c>
      <c r="C18" s="18" t="s">
        <v>54</v>
      </c>
      <c r="D18" s="1"/>
    </row>
    <row r="19" spans="1:7" x14ac:dyDescent="0.25">
      <c r="A19" s="18" t="s">
        <v>10</v>
      </c>
      <c r="B19" s="18" t="s">
        <v>9</v>
      </c>
      <c r="C19" s="18" t="s">
        <v>55</v>
      </c>
      <c r="D19" s="1"/>
    </row>
    <row r="20" spans="1:7" x14ac:dyDescent="0.25">
      <c r="A20" s="18" t="s">
        <v>10</v>
      </c>
      <c r="B20" s="18" t="s">
        <v>9</v>
      </c>
      <c r="C20" s="18" t="s">
        <v>56</v>
      </c>
      <c r="D20" s="1"/>
    </row>
    <row r="21" spans="1:7" x14ac:dyDescent="0.25">
      <c r="A21" s="18" t="s">
        <v>10</v>
      </c>
      <c r="B21" s="18" t="s">
        <v>9</v>
      </c>
      <c r="C21" s="18" t="s">
        <v>57</v>
      </c>
      <c r="D21" s="1"/>
    </row>
    <row r="22" spans="1:7" x14ac:dyDescent="0.25">
      <c r="A22" s="18" t="s">
        <v>10</v>
      </c>
      <c r="B22" s="18" t="s">
        <v>9</v>
      </c>
      <c r="C22" s="18" t="s">
        <v>57</v>
      </c>
      <c r="D22" s="1"/>
    </row>
    <row r="23" spans="1:7" x14ac:dyDescent="0.25">
      <c r="A23" s="18" t="s">
        <v>10</v>
      </c>
      <c r="B23" s="18" t="s">
        <v>9</v>
      </c>
      <c r="C23" s="18" t="s">
        <v>57</v>
      </c>
      <c r="D23" s="1"/>
      <c r="G23">
        <f>11/27</f>
        <v>0.40740740740740738</v>
      </c>
    </row>
    <row r="24" spans="1:7" x14ac:dyDescent="0.25">
      <c r="A24" s="18" t="s">
        <v>10</v>
      </c>
      <c r="B24" s="18" t="s">
        <v>9</v>
      </c>
      <c r="C24" s="18" t="s">
        <v>57</v>
      </c>
      <c r="D24" s="1"/>
      <c r="G24">
        <f>19/34</f>
        <v>0.55882352941176472</v>
      </c>
    </row>
    <row r="25" spans="1:7" x14ac:dyDescent="0.25">
      <c r="A25" s="18" t="s">
        <v>10</v>
      </c>
      <c r="B25" s="18" t="s">
        <v>9</v>
      </c>
      <c r="C25" s="18" t="s">
        <v>57</v>
      </c>
      <c r="D25" s="1"/>
    </row>
    <row r="26" spans="1:7" x14ac:dyDescent="0.25">
      <c r="A26" s="18" t="s">
        <v>10</v>
      </c>
      <c r="B26" s="18" t="s">
        <v>9</v>
      </c>
      <c r="C26" s="18" t="s">
        <v>57</v>
      </c>
      <c r="D26" s="1"/>
    </row>
    <row r="27" spans="1:7" x14ac:dyDescent="0.25">
      <c r="A27" s="18" t="s">
        <v>10</v>
      </c>
      <c r="B27" s="18" t="s">
        <v>9</v>
      </c>
      <c r="C27" s="18" t="s">
        <v>57</v>
      </c>
      <c r="D27" s="1"/>
    </row>
    <row r="28" spans="1:7" x14ac:dyDescent="0.25">
      <c r="A28" s="18" t="s">
        <v>10</v>
      </c>
      <c r="B28" s="18" t="s">
        <v>9</v>
      </c>
      <c r="C28" s="18" t="s">
        <v>57</v>
      </c>
      <c r="D28" s="1"/>
    </row>
    <row r="29" spans="1:7" x14ac:dyDescent="0.25">
      <c r="A29" s="18" t="s">
        <v>10</v>
      </c>
      <c r="B29" s="18" t="s">
        <v>9</v>
      </c>
      <c r="C29" s="18" t="s">
        <v>57</v>
      </c>
      <c r="D29" s="1"/>
    </row>
    <row r="30" spans="1:7" x14ac:dyDescent="0.25">
      <c r="A30" s="18" t="s">
        <v>10</v>
      </c>
      <c r="B30" s="18" t="s">
        <v>9</v>
      </c>
      <c r="C30" s="18" t="s">
        <v>57</v>
      </c>
      <c r="D30" s="1"/>
    </row>
    <row r="31" spans="1:7" x14ac:dyDescent="0.25">
      <c r="A31" s="18" t="s">
        <v>10</v>
      </c>
      <c r="B31" s="18" t="s">
        <v>9</v>
      </c>
      <c r="C31" s="18" t="s">
        <v>57</v>
      </c>
      <c r="D31" s="1"/>
    </row>
    <row r="32" spans="1:7" x14ac:dyDescent="0.25">
      <c r="A32" s="18" t="s">
        <v>10</v>
      </c>
      <c r="B32" s="18" t="s">
        <v>9</v>
      </c>
      <c r="C32" s="18" t="s">
        <v>57</v>
      </c>
      <c r="D32" s="1"/>
    </row>
    <row r="33" spans="1:4" x14ac:dyDescent="0.25">
      <c r="A33" s="18" t="s">
        <v>10</v>
      </c>
      <c r="B33" s="18" t="s">
        <v>9</v>
      </c>
      <c r="C33" s="18" t="s">
        <v>57</v>
      </c>
      <c r="D33" s="1"/>
    </row>
    <row r="34" spans="1:4" x14ac:dyDescent="0.25">
      <c r="A34" s="18" t="s">
        <v>10</v>
      </c>
      <c r="B34" s="18" t="s">
        <v>9</v>
      </c>
      <c r="C34" s="18" t="s">
        <v>57</v>
      </c>
      <c r="D34" s="1"/>
    </row>
    <row r="35" spans="1:4" x14ac:dyDescent="0.25">
      <c r="A35" s="18" t="s">
        <v>10</v>
      </c>
      <c r="B35" s="18" t="s">
        <v>9</v>
      </c>
      <c r="C35" s="18" t="s">
        <v>57</v>
      </c>
      <c r="D35" s="1"/>
    </row>
    <row r="36" spans="1:4" x14ac:dyDescent="0.25">
      <c r="A36" s="18" t="s">
        <v>10</v>
      </c>
      <c r="B36" s="18" t="s">
        <v>9</v>
      </c>
      <c r="C36" s="18" t="s">
        <v>57</v>
      </c>
      <c r="D36" s="1"/>
    </row>
    <row r="37" spans="1:4" x14ac:dyDescent="0.25">
      <c r="A37" s="18" t="s">
        <v>10</v>
      </c>
      <c r="B37" s="18" t="s">
        <v>9</v>
      </c>
      <c r="C37" s="18" t="s">
        <v>57</v>
      </c>
      <c r="D37" s="1"/>
    </row>
    <row r="38" spans="1:4" x14ac:dyDescent="0.25">
      <c r="A38" s="18" t="s">
        <v>10</v>
      </c>
      <c r="B38" s="18" t="s">
        <v>9</v>
      </c>
      <c r="C38" s="18" t="s">
        <v>57</v>
      </c>
      <c r="D38" s="1"/>
    </row>
    <row r="39" spans="1:4" x14ac:dyDescent="0.25">
      <c r="A39" s="18" t="s">
        <v>10</v>
      </c>
      <c r="B39" s="18" t="s">
        <v>9</v>
      </c>
      <c r="C39" s="18" t="s">
        <v>57</v>
      </c>
      <c r="D39" s="1"/>
    </row>
    <row r="40" spans="1:4" x14ac:dyDescent="0.25">
      <c r="A40" s="18" t="s">
        <v>10</v>
      </c>
      <c r="B40" s="18" t="s">
        <v>9</v>
      </c>
      <c r="C40" s="18" t="s">
        <v>57</v>
      </c>
      <c r="D40" s="1"/>
    </row>
    <row r="41" spans="1:4" x14ac:dyDescent="0.25">
      <c r="A41" s="18" t="s">
        <v>10</v>
      </c>
      <c r="B41" s="18" t="s">
        <v>9</v>
      </c>
      <c r="C41" s="18" t="s">
        <v>57</v>
      </c>
      <c r="D41" s="1"/>
    </row>
    <row r="42" spans="1:4" x14ac:dyDescent="0.25">
      <c r="A42" s="18" t="s">
        <v>10</v>
      </c>
      <c r="B42" s="18" t="s">
        <v>9</v>
      </c>
      <c r="C42" s="18" t="s">
        <v>57</v>
      </c>
      <c r="D42" s="1"/>
    </row>
    <row r="43" spans="1:4" x14ac:dyDescent="0.25">
      <c r="A43" s="18" t="s">
        <v>68</v>
      </c>
      <c r="B43" s="18" t="s">
        <v>9</v>
      </c>
      <c r="C43" s="24" t="s">
        <v>57</v>
      </c>
      <c r="D43" t="s">
        <v>9</v>
      </c>
    </row>
    <row r="44" spans="1:4" x14ac:dyDescent="0.25">
      <c r="A44" s="23" t="s">
        <v>1</v>
      </c>
      <c r="B44" s="23" t="s">
        <v>9</v>
      </c>
      <c r="C44" s="18" t="s">
        <v>65</v>
      </c>
    </row>
    <row r="45" spans="1:4" s="1" customFormat="1" x14ac:dyDescent="0.25">
      <c r="A45" s="18" t="s">
        <v>10</v>
      </c>
      <c r="B45" s="18" t="s">
        <v>9</v>
      </c>
      <c r="C45" s="18" t="s">
        <v>58</v>
      </c>
    </row>
    <row r="46" spans="1:4" s="1" customFormat="1" x14ac:dyDescent="0.25">
      <c r="A46" s="23" t="s">
        <v>1</v>
      </c>
      <c r="B46" s="23" t="s">
        <v>9</v>
      </c>
      <c r="C46" s="18" t="s">
        <v>67</v>
      </c>
      <c r="D46"/>
    </row>
    <row r="47" spans="1:4" s="1" customFormat="1" x14ac:dyDescent="0.25">
      <c r="A47" s="18" t="s">
        <v>10</v>
      </c>
      <c r="B47" s="18" t="s">
        <v>9</v>
      </c>
      <c r="C47" s="18" t="s">
        <v>59</v>
      </c>
    </row>
    <row r="48" spans="1:4" s="1" customFormat="1" x14ac:dyDescent="0.25">
      <c r="A48" s="18" t="s">
        <v>10</v>
      </c>
      <c r="B48" s="18" t="s">
        <v>9</v>
      </c>
      <c r="C48" s="18" t="s">
        <v>60</v>
      </c>
    </row>
    <row r="49" spans="1:4" s="1" customFormat="1" x14ac:dyDescent="0.25">
      <c r="A49" s="18" t="s">
        <v>10</v>
      </c>
      <c r="B49" s="18" t="s">
        <v>9</v>
      </c>
      <c r="C49" s="18" t="s">
        <v>61</v>
      </c>
    </row>
    <row r="50" spans="1:4" s="1" customFormat="1" x14ac:dyDescent="0.25">
      <c r="A50" s="18" t="s">
        <v>10</v>
      </c>
      <c r="B50" s="18" t="s">
        <v>9</v>
      </c>
      <c r="C50" s="18" t="s">
        <v>61</v>
      </c>
    </row>
    <row r="51" spans="1:4" s="1" customFormat="1" x14ac:dyDescent="0.25">
      <c r="A51" s="18" t="s">
        <v>10</v>
      </c>
      <c r="B51" s="18" t="s">
        <v>9</v>
      </c>
      <c r="C51" s="18" t="s">
        <v>61</v>
      </c>
    </row>
    <row r="52" spans="1:4" s="1" customFormat="1" x14ac:dyDescent="0.25">
      <c r="A52" s="18" t="s">
        <v>10</v>
      </c>
      <c r="B52" s="18" t="s">
        <v>9</v>
      </c>
      <c r="C52" s="18" t="s">
        <v>61</v>
      </c>
    </row>
    <row r="53" spans="1:4" s="1" customFormat="1" x14ac:dyDescent="0.25">
      <c r="A53" s="23" t="s">
        <v>1</v>
      </c>
      <c r="B53" s="23" t="s">
        <v>9</v>
      </c>
      <c r="C53" s="18" t="s">
        <v>66</v>
      </c>
      <c r="D53"/>
    </row>
    <row r="54" spans="1:4" s="1" customFormat="1" x14ac:dyDescent="0.25">
      <c r="A54" s="18" t="s">
        <v>10</v>
      </c>
      <c r="B54" s="18" t="s">
        <v>9</v>
      </c>
      <c r="C54" s="18" t="s">
        <v>62</v>
      </c>
    </row>
    <row r="55" spans="1:4" s="1" customFormat="1" x14ac:dyDescent="0.25">
      <c r="A55" s="18" t="s">
        <v>10</v>
      </c>
      <c r="B55" s="18" t="s">
        <v>9</v>
      </c>
      <c r="C55" s="18" t="s">
        <v>62</v>
      </c>
    </row>
    <row r="56" spans="1:4" s="1" customFormat="1" x14ac:dyDescent="0.25">
      <c r="A56" s="18" t="s">
        <v>10</v>
      </c>
      <c r="B56" s="18" t="s">
        <v>9</v>
      </c>
      <c r="C56" s="18" t="s">
        <v>62</v>
      </c>
    </row>
    <row r="57" spans="1:4" s="1" customFormat="1" x14ac:dyDescent="0.25">
      <c r="A57" s="18" t="s">
        <v>10</v>
      </c>
      <c r="B57" s="18" t="s">
        <v>9</v>
      </c>
      <c r="C57" s="18" t="s">
        <v>62</v>
      </c>
    </row>
    <row r="58" spans="1:4" s="1" customFormat="1" x14ac:dyDescent="0.25">
      <c r="A58" s="18" t="s">
        <v>10</v>
      </c>
      <c r="B58" s="18" t="s">
        <v>9</v>
      </c>
      <c r="C58" s="18" t="s">
        <v>63</v>
      </c>
    </row>
    <row r="59" spans="1:4" s="1" customFormat="1" x14ac:dyDescent="0.25">
      <c r="A59" s="18" t="s">
        <v>10</v>
      </c>
      <c r="B59" s="18" t="s">
        <v>9</v>
      </c>
      <c r="C59" s="18" t="s">
        <v>64</v>
      </c>
    </row>
    <row r="60" spans="1:4" s="1" customFormat="1" x14ac:dyDescent="0.25">
      <c r="A60" s="23" t="s">
        <v>10</v>
      </c>
      <c r="B60" s="23" t="s">
        <v>6</v>
      </c>
      <c r="C60" s="18" t="s">
        <v>12</v>
      </c>
      <c r="D60" t="s">
        <v>127</v>
      </c>
    </row>
    <row r="61" spans="1:4" s="1" customFormat="1" ht="30" x14ac:dyDescent="0.25">
      <c r="A61" s="23" t="s">
        <v>10</v>
      </c>
      <c r="B61" s="23" t="s">
        <v>6</v>
      </c>
      <c r="C61" s="18" t="s">
        <v>13</v>
      </c>
      <c r="D61" t="s">
        <v>127</v>
      </c>
    </row>
    <row r="62" spans="1:4" s="1" customFormat="1" ht="30" x14ac:dyDescent="0.25">
      <c r="A62" s="23" t="s">
        <v>10</v>
      </c>
      <c r="B62" s="23" t="s">
        <v>6</v>
      </c>
      <c r="C62" s="18" t="s">
        <v>14</v>
      </c>
      <c r="D62" t="s">
        <v>127</v>
      </c>
    </row>
    <row r="63" spans="1:4" s="1" customFormat="1" x14ac:dyDescent="0.25">
      <c r="A63" s="23" t="s">
        <v>10</v>
      </c>
      <c r="B63" s="23" t="s">
        <v>6</v>
      </c>
      <c r="C63" s="18" t="s">
        <v>3</v>
      </c>
      <c r="D63" t="s">
        <v>125</v>
      </c>
    </row>
    <row r="64" spans="1:4" s="1" customFormat="1" x14ac:dyDescent="0.25">
      <c r="A64" s="23" t="s">
        <v>1</v>
      </c>
      <c r="B64" s="23" t="s">
        <v>6</v>
      </c>
      <c r="C64" s="23" t="s">
        <v>3</v>
      </c>
      <c r="D64" t="s">
        <v>125</v>
      </c>
    </row>
    <row r="65" spans="1:4" s="1" customFormat="1" ht="30" x14ac:dyDescent="0.25">
      <c r="A65" s="23" t="s">
        <v>10</v>
      </c>
      <c r="B65" s="23" t="s">
        <v>6</v>
      </c>
      <c r="C65" s="18" t="s">
        <v>15</v>
      </c>
      <c r="D65" t="s">
        <v>127</v>
      </c>
    </row>
    <row r="66" spans="1:4" s="1" customFormat="1" x14ac:dyDescent="0.25">
      <c r="A66" s="18" t="s">
        <v>68</v>
      </c>
      <c r="B66" s="18" t="s">
        <v>6</v>
      </c>
      <c r="C66" s="24" t="s">
        <v>70</v>
      </c>
      <c r="D66" t="s">
        <v>126</v>
      </c>
    </row>
    <row r="67" spans="1:4" s="1" customFormat="1" x14ac:dyDescent="0.25">
      <c r="A67" s="23" t="s">
        <v>10</v>
      </c>
      <c r="B67" s="23" t="s">
        <v>6</v>
      </c>
      <c r="C67" s="18" t="s">
        <v>16</v>
      </c>
      <c r="D67" t="s">
        <v>126</v>
      </c>
    </row>
    <row r="68" spans="1:4" s="1" customFormat="1" x14ac:dyDescent="0.25">
      <c r="A68" s="18" t="s">
        <v>68</v>
      </c>
      <c r="B68" s="18" t="s">
        <v>6</v>
      </c>
      <c r="C68" s="24" t="s">
        <v>96</v>
      </c>
      <c r="D68" t="s">
        <v>127</v>
      </c>
    </row>
    <row r="69" spans="1:4" s="1" customFormat="1" x14ac:dyDescent="0.25">
      <c r="A69" s="18" t="s">
        <v>68</v>
      </c>
      <c r="B69" s="18" t="s">
        <v>6</v>
      </c>
      <c r="C69" s="24" t="s">
        <v>101</v>
      </c>
      <c r="D69" t="s">
        <v>127</v>
      </c>
    </row>
    <row r="70" spans="1:4" s="1" customFormat="1" x14ac:dyDescent="0.25">
      <c r="A70" s="23" t="s">
        <v>1</v>
      </c>
      <c r="B70" s="23" t="s">
        <v>6</v>
      </c>
      <c r="C70" s="23" t="s">
        <v>5</v>
      </c>
      <c r="D70" t="s">
        <v>127</v>
      </c>
    </row>
    <row r="71" spans="1:4" s="1" customFormat="1" x14ac:dyDescent="0.25">
      <c r="A71" s="18" t="s">
        <v>68</v>
      </c>
      <c r="B71" s="18" t="s">
        <v>6</v>
      </c>
      <c r="C71" s="24" t="s">
        <v>102</v>
      </c>
      <c r="D71" t="s">
        <v>127</v>
      </c>
    </row>
    <row r="72" spans="1:4" s="1" customFormat="1" ht="30" x14ac:dyDescent="0.25">
      <c r="A72" s="23" t="s">
        <v>10</v>
      </c>
      <c r="B72" s="23" t="s">
        <v>6</v>
      </c>
      <c r="C72" s="18" t="s">
        <v>17</v>
      </c>
      <c r="D72" t="s">
        <v>127</v>
      </c>
    </row>
    <row r="73" spans="1:4" s="1" customFormat="1" x14ac:dyDescent="0.25">
      <c r="A73" s="23" t="s">
        <v>10</v>
      </c>
      <c r="B73" s="23" t="s">
        <v>6</v>
      </c>
      <c r="C73" s="18" t="s">
        <v>18</v>
      </c>
      <c r="D73" t="s">
        <v>127</v>
      </c>
    </row>
    <row r="74" spans="1:4" s="1" customFormat="1" x14ac:dyDescent="0.25">
      <c r="A74" s="18" t="s">
        <v>68</v>
      </c>
      <c r="B74" s="18" t="s">
        <v>6</v>
      </c>
      <c r="C74" s="24" t="s">
        <v>103</v>
      </c>
      <c r="D74" t="s">
        <v>126</v>
      </c>
    </row>
    <row r="75" spans="1:4" s="1" customFormat="1" x14ac:dyDescent="0.25">
      <c r="A75" s="23" t="s">
        <v>10</v>
      </c>
      <c r="B75" s="23" t="s">
        <v>6</v>
      </c>
      <c r="C75" s="18" t="s">
        <v>19</v>
      </c>
      <c r="D75" t="s">
        <v>126</v>
      </c>
    </row>
    <row r="76" spans="1:4" s="1" customFormat="1" x14ac:dyDescent="0.25">
      <c r="A76" s="23" t="s">
        <v>10</v>
      </c>
      <c r="B76" s="23" t="s">
        <v>6</v>
      </c>
      <c r="C76" s="18" t="s">
        <v>20</v>
      </c>
      <c r="D76" t="s">
        <v>127</v>
      </c>
    </row>
    <row r="77" spans="1:4" s="1" customFormat="1" x14ac:dyDescent="0.25">
      <c r="A77" s="18" t="s">
        <v>68</v>
      </c>
      <c r="B77" s="18" t="s">
        <v>6</v>
      </c>
      <c r="C77" s="24" t="s">
        <v>104</v>
      </c>
      <c r="D77" t="s">
        <v>127</v>
      </c>
    </row>
    <row r="78" spans="1:4" s="1" customFormat="1" x14ac:dyDescent="0.25">
      <c r="A78" s="18" t="s">
        <v>68</v>
      </c>
      <c r="B78" s="18" t="s">
        <v>6</v>
      </c>
      <c r="C78" s="24" t="s">
        <v>105</v>
      </c>
      <c r="D78" s="6" t="s">
        <v>126</v>
      </c>
    </row>
    <row r="79" spans="1:4" s="1" customFormat="1" x14ac:dyDescent="0.25">
      <c r="A79" s="18" t="s">
        <v>68</v>
      </c>
      <c r="B79" s="18" t="s">
        <v>6</v>
      </c>
      <c r="C79" s="24" t="s">
        <v>106</v>
      </c>
      <c r="D79" t="s">
        <v>127</v>
      </c>
    </row>
    <row r="80" spans="1:4" s="1" customFormat="1" ht="30" x14ac:dyDescent="0.25">
      <c r="A80" s="23" t="s">
        <v>10</v>
      </c>
      <c r="B80" s="23" t="s">
        <v>6</v>
      </c>
      <c r="C80" s="18" t="s">
        <v>22</v>
      </c>
      <c r="D80" t="s">
        <v>127</v>
      </c>
    </row>
    <row r="81" spans="1:4" s="1" customFormat="1" x14ac:dyDescent="0.25">
      <c r="A81" s="18" t="s">
        <v>68</v>
      </c>
      <c r="B81" s="18" t="s">
        <v>6</v>
      </c>
      <c r="C81" s="24" t="s">
        <v>107</v>
      </c>
      <c r="D81" t="s">
        <v>127</v>
      </c>
    </row>
    <row r="82" spans="1:4" s="1" customFormat="1" x14ac:dyDescent="0.25">
      <c r="A82" s="23" t="s">
        <v>10</v>
      </c>
      <c r="B82" s="23" t="s">
        <v>6</v>
      </c>
      <c r="C82" s="18" t="s">
        <v>23</v>
      </c>
      <c r="D82" t="s">
        <v>127</v>
      </c>
    </row>
    <row r="83" spans="1:4" s="1" customFormat="1" ht="30" x14ac:dyDescent="0.25">
      <c r="A83" s="23" t="s">
        <v>10</v>
      </c>
      <c r="B83" s="23" t="s">
        <v>6</v>
      </c>
      <c r="C83" s="18" t="s">
        <v>24</v>
      </c>
      <c r="D83" t="s">
        <v>127</v>
      </c>
    </row>
    <row r="84" spans="1:4" s="1" customFormat="1" x14ac:dyDescent="0.25">
      <c r="A84" s="23" t="s">
        <v>10</v>
      </c>
      <c r="B84" s="23" t="s">
        <v>6</v>
      </c>
      <c r="C84" s="18" t="s">
        <v>21</v>
      </c>
      <c r="D84" s="6" t="s">
        <v>126</v>
      </c>
    </row>
    <row r="85" spans="1:4" s="1" customFormat="1" x14ac:dyDescent="0.25">
      <c r="A85" s="18" t="s">
        <v>68</v>
      </c>
      <c r="B85" s="18" t="s">
        <v>6</v>
      </c>
      <c r="C85" s="24" t="s">
        <v>108</v>
      </c>
      <c r="D85" s="6" t="s">
        <v>126</v>
      </c>
    </row>
    <row r="86" spans="1:4" s="1" customFormat="1" x14ac:dyDescent="0.25">
      <c r="A86" s="23" t="s">
        <v>10</v>
      </c>
      <c r="B86" s="23" t="s">
        <v>6</v>
      </c>
      <c r="C86" s="18" t="s">
        <v>25</v>
      </c>
      <c r="D86" s="6" t="s">
        <v>126</v>
      </c>
    </row>
    <row r="87" spans="1:4" s="1" customFormat="1" x14ac:dyDescent="0.25">
      <c r="A87" s="18" t="s">
        <v>68</v>
      </c>
      <c r="B87" s="18" t="s">
        <v>6</v>
      </c>
      <c r="C87" s="24" t="s">
        <v>109</v>
      </c>
      <c r="D87" t="s">
        <v>127</v>
      </c>
    </row>
    <row r="88" spans="1:4" s="1" customFormat="1" x14ac:dyDescent="0.25">
      <c r="A88" s="18" t="s">
        <v>68</v>
      </c>
      <c r="B88" s="18" t="s">
        <v>6</v>
      </c>
      <c r="C88" s="24" t="s">
        <v>110</v>
      </c>
      <c r="D88" s="6" t="s">
        <v>126</v>
      </c>
    </row>
    <row r="89" spans="1:4" s="1" customFormat="1" ht="30" x14ac:dyDescent="0.25">
      <c r="A89" s="23" t="s">
        <v>10</v>
      </c>
      <c r="B89" s="23" t="s">
        <v>6</v>
      </c>
      <c r="C89" s="18" t="s">
        <v>27</v>
      </c>
      <c r="D89" t="s">
        <v>127</v>
      </c>
    </row>
    <row r="90" spans="1:4" s="1" customFormat="1" x14ac:dyDescent="0.25">
      <c r="A90" s="23" t="s">
        <v>10</v>
      </c>
      <c r="B90" s="23" t="s">
        <v>6</v>
      </c>
      <c r="C90" s="18" t="s">
        <v>28</v>
      </c>
      <c r="D90" t="s">
        <v>127</v>
      </c>
    </row>
    <row r="91" spans="1:4" s="1" customFormat="1" x14ac:dyDescent="0.25">
      <c r="A91" s="23" t="s">
        <v>10</v>
      </c>
      <c r="B91" s="23" t="s">
        <v>6</v>
      </c>
      <c r="C91" s="18" t="s">
        <v>26</v>
      </c>
      <c r="D91" s="6" t="s">
        <v>126</v>
      </c>
    </row>
    <row r="92" spans="1:4" s="1" customFormat="1" x14ac:dyDescent="0.25">
      <c r="A92" s="18" t="s">
        <v>68</v>
      </c>
      <c r="B92" s="18" t="s">
        <v>6</v>
      </c>
      <c r="C92" s="24" t="s">
        <v>111</v>
      </c>
      <c r="D92" t="s">
        <v>126</v>
      </c>
    </row>
    <row r="93" spans="1:4" s="1" customFormat="1" x14ac:dyDescent="0.25">
      <c r="A93" s="23" t="s">
        <v>1</v>
      </c>
      <c r="B93" s="23" t="s">
        <v>6</v>
      </c>
      <c r="C93" s="23" t="s">
        <v>4</v>
      </c>
      <c r="D93" t="s">
        <v>126</v>
      </c>
    </row>
    <row r="94" spans="1:4" s="1" customFormat="1" x14ac:dyDescent="0.25">
      <c r="A94" s="23" t="s">
        <v>10</v>
      </c>
      <c r="B94" s="23" t="s">
        <v>6</v>
      </c>
      <c r="C94" s="18" t="s">
        <v>29</v>
      </c>
      <c r="D94" t="s">
        <v>127</v>
      </c>
    </row>
    <row r="95" spans="1:4" s="1" customFormat="1" x14ac:dyDescent="0.25">
      <c r="A95" s="18" t="s">
        <v>68</v>
      </c>
      <c r="B95" s="18" t="s">
        <v>6</v>
      </c>
      <c r="C95" s="24" t="s">
        <v>112</v>
      </c>
      <c r="D95" t="s">
        <v>126</v>
      </c>
    </row>
    <row r="96" spans="1:4" x14ac:dyDescent="0.25">
      <c r="A96" s="23" t="s">
        <v>10</v>
      </c>
      <c r="B96" s="23" t="s">
        <v>6</v>
      </c>
      <c r="C96" s="18" t="s">
        <v>30</v>
      </c>
      <c r="D96" t="s">
        <v>126</v>
      </c>
    </row>
    <row r="97" spans="1:4" x14ac:dyDescent="0.25">
      <c r="A97" s="18" t="s">
        <v>68</v>
      </c>
      <c r="B97" s="18" t="s">
        <v>6</v>
      </c>
      <c r="C97" s="24" t="s">
        <v>113</v>
      </c>
      <c r="D97" t="s">
        <v>126</v>
      </c>
    </row>
    <row r="98" spans="1:4" x14ac:dyDescent="0.25">
      <c r="A98" s="23" t="s">
        <v>10</v>
      </c>
      <c r="B98" s="23" t="s">
        <v>6</v>
      </c>
      <c r="C98" s="18" t="s">
        <v>32</v>
      </c>
      <c r="D98" t="s">
        <v>126</v>
      </c>
    </row>
    <row r="99" spans="1:4" x14ac:dyDescent="0.25">
      <c r="A99" s="23" t="s">
        <v>10</v>
      </c>
      <c r="B99" s="23" t="s">
        <v>6</v>
      </c>
      <c r="C99" s="18" t="s">
        <v>31</v>
      </c>
      <c r="D99" t="s">
        <v>127</v>
      </c>
    </row>
    <row r="100" spans="1:4" x14ac:dyDescent="0.25">
      <c r="A100" s="23" t="s">
        <v>10</v>
      </c>
      <c r="B100" s="23" t="s">
        <v>6</v>
      </c>
      <c r="C100" s="18" t="s">
        <v>33</v>
      </c>
      <c r="D100" t="s">
        <v>127</v>
      </c>
    </row>
    <row r="101" spans="1:4" x14ac:dyDescent="0.25">
      <c r="A101" s="23" t="s">
        <v>10</v>
      </c>
      <c r="B101" s="23" t="s">
        <v>6</v>
      </c>
      <c r="C101" s="18" t="s">
        <v>34</v>
      </c>
      <c r="D101" t="s">
        <v>127</v>
      </c>
    </row>
    <row r="102" spans="1:4" x14ac:dyDescent="0.25">
      <c r="A102" s="18" t="s">
        <v>68</v>
      </c>
      <c r="B102" s="18" t="s">
        <v>6</v>
      </c>
      <c r="C102" s="24" t="s">
        <v>114</v>
      </c>
      <c r="D102" t="s">
        <v>126</v>
      </c>
    </row>
    <row r="103" spans="1:4" ht="30" x14ac:dyDescent="0.25">
      <c r="A103" s="23" t="s">
        <v>10</v>
      </c>
      <c r="B103" s="23" t="s">
        <v>6</v>
      </c>
      <c r="C103" s="18" t="s">
        <v>35</v>
      </c>
      <c r="D103" t="s">
        <v>126</v>
      </c>
    </row>
    <row r="104" spans="1:4" x14ac:dyDescent="0.25">
      <c r="A104" s="18" t="s">
        <v>68</v>
      </c>
      <c r="B104" s="18" t="s">
        <v>6</v>
      </c>
      <c r="C104" s="24" t="s">
        <v>115</v>
      </c>
      <c r="D104" t="s">
        <v>126</v>
      </c>
    </row>
    <row r="105" spans="1:4" x14ac:dyDescent="0.25">
      <c r="A105" s="23" t="s">
        <v>10</v>
      </c>
      <c r="B105" s="23" t="s">
        <v>6</v>
      </c>
      <c r="C105" s="18" t="s">
        <v>36</v>
      </c>
      <c r="D105" t="s">
        <v>126</v>
      </c>
    </row>
    <row r="106" spans="1:4" x14ac:dyDescent="0.25">
      <c r="A106" s="18" t="s">
        <v>68</v>
      </c>
      <c r="B106" s="18" t="s">
        <v>6</v>
      </c>
      <c r="C106" s="24" t="s">
        <v>116</v>
      </c>
      <c r="D106" t="s">
        <v>126</v>
      </c>
    </row>
    <row r="107" spans="1:4" x14ac:dyDescent="0.25">
      <c r="A107" s="18" t="s">
        <v>68</v>
      </c>
      <c r="B107" s="18" t="s">
        <v>6</v>
      </c>
      <c r="C107" s="24" t="s">
        <v>116</v>
      </c>
      <c r="D107" t="s">
        <v>126</v>
      </c>
    </row>
    <row r="108" spans="1:4" x14ac:dyDescent="0.25">
      <c r="A108" s="23" t="s">
        <v>10</v>
      </c>
      <c r="B108" s="23" t="s">
        <v>6</v>
      </c>
      <c r="C108" s="18" t="s">
        <v>2</v>
      </c>
      <c r="D108" t="s">
        <v>126</v>
      </c>
    </row>
    <row r="109" spans="1:4" x14ac:dyDescent="0.25">
      <c r="A109" s="23" t="s">
        <v>1</v>
      </c>
      <c r="B109" s="23" t="s">
        <v>6</v>
      </c>
      <c r="C109" s="23" t="s">
        <v>2</v>
      </c>
      <c r="D109" t="s">
        <v>126</v>
      </c>
    </row>
    <row r="110" spans="1:4" x14ac:dyDescent="0.25">
      <c r="A110" s="18" t="s">
        <v>68</v>
      </c>
      <c r="B110" s="18" t="s">
        <v>6</v>
      </c>
      <c r="C110" s="24" t="s">
        <v>117</v>
      </c>
      <c r="D110" t="s">
        <v>126</v>
      </c>
    </row>
    <row r="111" spans="1:4" x14ac:dyDescent="0.25">
      <c r="A111" s="23" t="s">
        <v>10</v>
      </c>
      <c r="B111" s="23" t="s">
        <v>6</v>
      </c>
      <c r="C111" s="18" t="s">
        <v>37</v>
      </c>
      <c r="D111" t="s">
        <v>126</v>
      </c>
    </row>
    <row r="112" spans="1:4" x14ac:dyDescent="0.25">
      <c r="A112" s="18" t="s">
        <v>68</v>
      </c>
      <c r="B112" s="18" t="s">
        <v>6</v>
      </c>
      <c r="C112" s="24" t="s">
        <v>118</v>
      </c>
      <c r="D112" t="s">
        <v>127</v>
      </c>
    </row>
    <row r="113" spans="1:4" x14ac:dyDescent="0.25">
      <c r="A113" s="23" t="s">
        <v>10</v>
      </c>
      <c r="B113" s="23" t="s">
        <v>6</v>
      </c>
      <c r="C113" s="18" t="s">
        <v>38</v>
      </c>
      <c r="D113" t="s">
        <v>127</v>
      </c>
    </row>
    <row r="114" spans="1:4" x14ac:dyDescent="0.25">
      <c r="A114" s="18" t="s">
        <v>68</v>
      </c>
      <c r="B114" s="18" t="s">
        <v>6</v>
      </c>
      <c r="C114" s="24" t="s">
        <v>119</v>
      </c>
      <c r="D114" t="s">
        <v>126</v>
      </c>
    </row>
    <row r="115" spans="1:4" x14ac:dyDescent="0.25">
      <c r="A115" s="23" t="s">
        <v>10</v>
      </c>
      <c r="B115" s="23" t="s">
        <v>6</v>
      </c>
      <c r="C115" s="18" t="s">
        <v>39</v>
      </c>
      <c r="D115" t="s">
        <v>126</v>
      </c>
    </row>
    <row r="116" spans="1:4" x14ac:dyDescent="0.25">
      <c r="A116" s="18" t="s">
        <v>68</v>
      </c>
      <c r="B116" s="18" t="s">
        <v>6</v>
      </c>
      <c r="C116" s="24" t="s">
        <v>120</v>
      </c>
      <c r="D116" t="s">
        <v>127</v>
      </c>
    </row>
    <row r="117" spans="1:4" x14ac:dyDescent="0.25">
      <c r="A117" s="18" t="s">
        <v>68</v>
      </c>
      <c r="B117" s="18" t="s">
        <v>6</v>
      </c>
      <c r="C117" s="24" t="s">
        <v>121</v>
      </c>
      <c r="D117" t="s">
        <v>126</v>
      </c>
    </row>
    <row r="118" spans="1:4" ht="15.75" x14ac:dyDescent="0.25">
      <c r="A118" s="23" t="s">
        <v>10</v>
      </c>
      <c r="B118" s="23" t="s">
        <v>6</v>
      </c>
      <c r="C118" s="18" t="s">
        <v>98</v>
      </c>
      <c r="D118" t="s">
        <v>126</v>
      </c>
    </row>
    <row r="119" spans="1:4" ht="31.5" x14ac:dyDescent="0.25">
      <c r="A119" s="23" t="s">
        <v>10</v>
      </c>
      <c r="B119" s="23" t="s">
        <v>6</v>
      </c>
      <c r="C119" s="18" t="s">
        <v>97</v>
      </c>
      <c r="D119" t="s">
        <v>127</v>
      </c>
    </row>
    <row r="120" spans="1:4" x14ac:dyDescent="0.25">
      <c r="A120" s="18" t="s">
        <v>68</v>
      </c>
      <c r="B120" s="18" t="s">
        <v>6</v>
      </c>
      <c r="C120" s="24" t="s">
        <v>122</v>
      </c>
      <c r="D120" t="s">
        <v>127</v>
      </c>
    </row>
    <row r="121" spans="1:4" x14ac:dyDescent="0.25">
      <c r="A121" s="18" t="s">
        <v>68</v>
      </c>
      <c r="B121" s="18" t="s">
        <v>6</v>
      </c>
      <c r="C121" s="24" t="s">
        <v>123</v>
      </c>
      <c r="D121" t="s">
        <v>126</v>
      </c>
    </row>
    <row r="122" spans="1:4" x14ac:dyDescent="0.25">
      <c r="A122" s="23" t="s">
        <v>10</v>
      </c>
      <c r="B122" s="23" t="s">
        <v>6</v>
      </c>
      <c r="C122" s="18" t="s">
        <v>40</v>
      </c>
      <c r="D122" t="s">
        <v>126</v>
      </c>
    </row>
    <row r="123" spans="1:4" x14ac:dyDescent="0.25">
      <c r="A123" s="18" t="s">
        <v>68</v>
      </c>
      <c r="B123" s="18" t="s">
        <v>6</v>
      </c>
      <c r="C123" s="24" t="s">
        <v>124</v>
      </c>
      <c r="D123" t="s">
        <v>127</v>
      </c>
    </row>
    <row r="124" spans="1:4" ht="15.75" thickBot="1" x14ac:dyDescent="0.3">
      <c r="A124" s="53" t="s">
        <v>10</v>
      </c>
      <c r="B124" s="53" t="s">
        <v>6</v>
      </c>
      <c r="C124" s="51" t="s">
        <v>41</v>
      </c>
      <c r="D124" t="s">
        <v>127</v>
      </c>
    </row>
    <row r="125" spans="1:4" ht="15.75" thickTop="1" x14ac:dyDescent="0.25"/>
  </sheetData>
  <autoFilter ref="A1:C124" xr:uid="{00000000-0009-0000-0000-000001000000}">
    <sortState xmlns:xlrd2="http://schemas.microsoft.com/office/spreadsheetml/2017/richdata2" ref="A3:C124">
      <sortCondition ref="C2:C124"/>
      <sortCondition ref="A2:A124"/>
    </sortState>
  </autoFilter>
  <sortState xmlns:xlrd2="http://schemas.microsoft.com/office/spreadsheetml/2017/richdata2" ref="A2:D124">
    <sortCondition ref="B2:B124"/>
    <sortCondition ref="C2:C124"/>
    <sortCondition ref="A2:A124"/>
  </sortState>
  <dataValidations count="1">
    <dataValidation type="list" allowBlank="1" showInputMessage="1" showErrorMessage="1" sqref="D3:D6 D11:D44 D97:D124" xr:uid="{00000000-0002-0000-0100-000000000000}">
      <formula1>$G$4:$G$11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"/>
  <sheetViews>
    <sheetView topLeftCell="A28" workbookViewId="0">
      <selection activeCell="C36" sqref="C36"/>
    </sheetView>
  </sheetViews>
  <sheetFormatPr defaultRowHeight="15" x14ac:dyDescent="0.25"/>
  <cols>
    <col min="2" max="2" width="14.5703125" customWidth="1"/>
    <col min="3" max="3" width="40.28515625" bestFit="1" customWidth="1"/>
    <col min="4" max="4" width="14.5703125" bestFit="1" customWidth="1"/>
  </cols>
  <sheetData>
    <row r="1" spans="1:4" x14ac:dyDescent="0.25">
      <c r="A1" s="3" t="s">
        <v>99</v>
      </c>
      <c r="B1" s="3" t="s">
        <v>100</v>
      </c>
      <c r="C1" s="4" t="s">
        <v>0</v>
      </c>
      <c r="D1" s="3" t="s">
        <v>128</v>
      </c>
    </row>
    <row r="2" spans="1:4" x14ac:dyDescent="0.25">
      <c r="A2" s="8" t="s">
        <v>10</v>
      </c>
      <c r="B2" s="8" t="s">
        <v>6</v>
      </c>
      <c r="C2" s="9" t="s">
        <v>3</v>
      </c>
      <c r="D2" t="s">
        <v>125</v>
      </c>
    </row>
    <row r="3" spans="1:4" x14ac:dyDescent="0.25">
      <c r="A3" s="10" t="s">
        <v>10</v>
      </c>
      <c r="B3" s="10" t="s">
        <v>6</v>
      </c>
      <c r="C3" s="11" t="s">
        <v>12</v>
      </c>
      <c r="D3" t="s">
        <v>127</v>
      </c>
    </row>
    <row r="4" spans="1:4" x14ac:dyDescent="0.25">
      <c r="A4" s="10" t="s">
        <v>10</v>
      </c>
      <c r="B4" s="10" t="s">
        <v>6</v>
      </c>
      <c r="C4" s="11" t="s">
        <v>13</v>
      </c>
      <c r="D4" t="s">
        <v>127</v>
      </c>
    </row>
    <row r="5" spans="1:4" x14ac:dyDescent="0.25">
      <c r="A5" s="10" t="s">
        <v>10</v>
      </c>
      <c r="B5" s="10" t="s">
        <v>6</v>
      </c>
      <c r="C5" s="11" t="s">
        <v>14</v>
      </c>
      <c r="D5" t="s">
        <v>127</v>
      </c>
    </row>
    <row r="6" spans="1:4" x14ac:dyDescent="0.25">
      <c r="A6" s="10" t="s">
        <v>10</v>
      </c>
      <c r="B6" s="10" t="s">
        <v>6</v>
      </c>
      <c r="C6" s="11" t="s">
        <v>15</v>
      </c>
      <c r="D6" t="s">
        <v>127</v>
      </c>
    </row>
    <row r="7" spans="1:4" ht="30" x14ac:dyDescent="0.25">
      <c r="A7" s="10" t="s">
        <v>10</v>
      </c>
      <c r="B7" s="10" t="s">
        <v>6</v>
      </c>
      <c r="C7" s="11" t="s">
        <v>17</v>
      </c>
      <c r="D7" t="s">
        <v>127</v>
      </c>
    </row>
    <row r="8" spans="1:4" x14ac:dyDescent="0.25">
      <c r="A8" s="10" t="s">
        <v>10</v>
      </c>
      <c r="B8" s="10" t="s">
        <v>6</v>
      </c>
      <c r="C8" s="11" t="s">
        <v>18</v>
      </c>
      <c r="D8" t="s">
        <v>127</v>
      </c>
    </row>
    <row r="9" spans="1:4" x14ac:dyDescent="0.25">
      <c r="A9" s="10" t="s">
        <v>10</v>
      </c>
      <c r="B9" s="10" t="s">
        <v>6</v>
      </c>
      <c r="C9" s="11" t="s">
        <v>20</v>
      </c>
      <c r="D9" t="s">
        <v>127</v>
      </c>
    </row>
    <row r="10" spans="1:4" ht="30" x14ac:dyDescent="0.25">
      <c r="A10" s="10" t="s">
        <v>10</v>
      </c>
      <c r="B10" s="10" t="s">
        <v>6</v>
      </c>
      <c r="C10" s="11" t="s">
        <v>22</v>
      </c>
      <c r="D10" t="s">
        <v>127</v>
      </c>
    </row>
    <row r="11" spans="1:4" x14ac:dyDescent="0.25">
      <c r="A11" s="10" t="s">
        <v>10</v>
      </c>
      <c r="B11" s="10" t="s">
        <v>6</v>
      </c>
      <c r="C11" s="11" t="s">
        <v>23</v>
      </c>
      <c r="D11" t="s">
        <v>127</v>
      </c>
    </row>
    <row r="12" spans="1:4" x14ac:dyDescent="0.25">
      <c r="A12" s="10" t="s">
        <v>10</v>
      </c>
      <c r="B12" s="10" t="s">
        <v>6</v>
      </c>
      <c r="C12" s="11" t="s">
        <v>24</v>
      </c>
      <c r="D12" t="s">
        <v>127</v>
      </c>
    </row>
    <row r="13" spans="1:4" x14ac:dyDescent="0.25">
      <c r="A13" s="10" t="s">
        <v>10</v>
      </c>
      <c r="B13" s="10" t="s">
        <v>6</v>
      </c>
      <c r="C13" s="11" t="s">
        <v>21</v>
      </c>
      <c r="D13" t="s">
        <v>127</v>
      </c>
    </row>
    <row r="14" spans="1:4" x14ac:dyDescent="0.25">
      <c r="A14" s="10" t="s">
        <v>10</v>
      </c>
      <c r="B14" s="10" t="s">
        <v>6</v>
      </c>
      <c r="C14" s="11" t="s">
        <v>25</v>
      </c>
      <c r="D14" t="s">
        <v>127</v>
      </c>
    </row>
    <row r="15" spans="1:4" ht="30" x14ac:dyDescent="0.25">
      <c r="A15" s="10" t="s">
        <v>10</v>
      </c>
      <c r="B15" s="10" t="s">
        <v>6</v>
      </c>
      <c r="C15" s="11" t="s">
        <v>27</v>
      </c>
      <c r="D15" t="s">
        <v>127</v>
      </c>
    </row>
    <row r="16" spans="1:4" x14ac:dyDescent="0.25">
      <c r="A16" s="10" t="s">
        <v>10</v>
      </c>
      <c r="B16" s="10" t="s">
        <v>6</v>
      </c>
      <c r="C16" s="11" t="s">
        <v>28</v>
      </c>
      <c r="D16" t="s">
        <v>127</v>
      </c>
    </row>
    <row r="17" spans="1:4" x14ac:dyDescent="0.25">
      <c r="A17" s="10" t="s">
        <v>10</v>
      </c>
      <c r="B17" s="10" t="s">
        <v>6</v>
      </c>
      <c r="C17" s="11" t="s">
        <v>26</v>
      </c>
      <c r="D17" t="s">
        <v>127</v>
      </c>
    </row>
    <row r="18" spans="1:4" x14ac:dyDescent="0.25">
      <c r="A18" s="10" t="s">
        <v>10</v>
      </c>
      <c r="B18" s="10" t="s">
        <v>6</v>
      </c>
      <c r="C18" s="11" t="s">
        <v>29</v>
      </c>
      <c r="D18" t="s">
        <v>127</v>
      </c>
    </row>
    <row r="19" spans="1:4" x14ac:dyDescent="0.25">
      <c r="A19" s="10" t="s">
        <v>10</v>
      </c>
      <c r="B19" s="10" t="s">
        <v>6</v>
      </c>
      <c r="C19" s="11" t="s">
        <v>31</v>
      </c>
      <c r="D19" t="s">
        <v>127</v>
      </c>
    </row>
    <row r="20" spans="1:4" x14ac:dyDescent="0.25">
      <c r="A20" s="10" t="s">
        <v>10</v>
      </c>
      <c r="B20" s="10" t="s">
        <v>6</v>
      </c>
      <c r="C20" s="11" t="s">
        <v>33</v>
      </c>
      <c r="D20" t="s">
        <v>127</v>
      </c>
    </row>
    <row r="21" spans="1:4" x14ac:dyDescent="0.25">
      <c r="A21" s="10" t="s">
        <v>10</v>
      </c>
      <c r="B21" s="10" t="s">
        <v>6</v>
      </c>
      <c r="C21" s="11" t="s">
        <v>34</v>
      </c>
      <c r="D21" t="s">
        <v>127</v>
      </c>
    </row>
    <row r="22" spans="1:4" x14ac:dyDescent="0.25">
      <c r="A22" s="10" t="s">
        <v>10</v>
      </c>
      <c r="B22" s="10" t="s">
        <v>6</v>
      </c>
      <c r="C22" s="11" t="s">
        <v>38</v>
      </c>
      <c r="D22" t="s">
        <v>127</v>
      </c>
    </row>
    <row r="23" spans="1:4" ht="15.75" x14ac:dyDescent="0.25">
      <c r="A23" s="10" t="s">
        <v>10</v>
      </c>
      <c r="B23" s="10" t="s">
        <v>6</v>
      </c>
      <c r="C23" s="11" t="s">
        <v>97</v>
      </c>
      <c r="D23" t="s">
        <v>127</v>
      </c>
    </row>
    <row r="24" spans="1:4" x14ac:dyDescent="0.25">
      <c r="A24" s="10" t="s">
        <v>10</v>
      </c>
      <c r="B24" s="10" t="s">
        <v>6</v>
      </c>
      <c r="C24" s="11" t="s">
        <v>41</v>
      </c>
      <c r="D24" t="s">
        <v>127</v>
      </c>
    </row>
    <row r="25" spans="1:4" x14ac:dyDescent="0.25">
      <c r="A25" s="6" t="s">
        <v>10</v>
      </c>
      <c r="B25" s="6" t="s">
        <v>6</v>
      </c>
      <c r="C25" s="7" t="s">
        <v>16</v>
      </c>
      <c r="D25" t="s">
        <v>126</v>
      </c>
    </row>
    <row r="26" spans="1:4" x14ac:dyDescent="0.25">
      <c r="A26" s="6" t="s">
        <v>10</v>
      </c>
      <c r="B26" s="6" t="s">
        <v>6</v>
      </c>
      <c r="C26" s="7" t="s">
        <v>19</v>
      </c>
      <c r="D26" t="s">
        <v>126</v>
      </c>
    </row>
    <row r="27" spans="1:4" x14ac:dyDescent="0.25">
      <c r="A27" s="6" t="s">
        <v>10</v>
      </c>
      <c r="B27" s="6" t="s">
        <v>6</v>
      </c>
      <c r="C27" s="7" t="s">
        <v>30</v>
      </c>
      <c r="D27" t="s">
        <v>126</v>
      </c>
    </row>
    <row r="28" spans="1:4" x14ac:dyDescent="0.25">
      <c r="A28" s="6" t="s">
        <v>10</v>
      </c>
      <c r="B28" s="6" t="s">
        <v>6</v>
      </c>
      <c r="C28" s="7" t="s">
        <v>32</v>
      </c>
      <c r="D28" t="s">
        <v>126</v>
      </c>
    </row>
    <row r="29" spans="1:4" ht="30" x14ac:dyDescent="0.25">
      <c r="A29" s="6" t="s">
        <v>10</v>
      </c>
      <c r="B29" s="6" t="s">
        <v>6</v>
      </c>
      <c r="C29" s="7" t="s">
        <v>35</v>
      </c>
      <c r="D29" t="s">
        <v>126</v>
      </c>
    </row>
    <row r="30" spans="1:4" x14ac:dyDescent="0.25">
      <c r="A30" s="6" t="s">
        <v>10</v>
      </c>
      <c r="B30" s="6" t="s">
        <v>6</v>
      </c>
      <c r="C30" s="7" t="s">
        <v>36</v>
      </c>
      <c r="D30" t="s">
        <v>126</v>
      </c>
    </row>
    <row r="31" spans="1:4" x14ac:dyDescent="0.25">
      <c r="A31" s="6" t="s">
        <v>10</v>
      </c>
      <c r="B31" s="6" t="s">
        <v>6</v>
      </c>
      <c r="C31" s="7" t="s">
        <v>2</v>
      </c>
      <c r="D31" t="s">
        <v>126</v>
      </c>
    </row>
    <row r="32" spans="1:4" x14ac:dyDescent="0.25">
      <c r="A32" s="6" t="s">
        <v>10</v>
      </c>
      <c r="B32" s="6" t="s">
        <v>6</v>
      </c>
      <c r="C32" s="7" t="s">
        <v>37</v>
      </c>
      <c r="D32" t="s">
        <v>126</v>
      </c>
    </row>
    <row r="33" spans="1:4" x14ac:dyDescent="0.25">
      <c r="A33" s="6" t="s">
        <v>10</v>
      </c>
      <c r="B33" s="6" t="s">
        <v>6</v>
      </c>
      <c r="C33" s="7" t="s">
        <v>39</v>
      </c>
      <c r="D33" t="s">
        <v>126</v>
      </c>
    </row>
    <row r="34" spans="1:4" ht="15.75" x14ac:dyDescent="0.25">
      <c r="A34" s="6" t="s">
        <v>10</v>
      </c>
      <c r="B34" s="6" t="s">
        <v>6</v>
      </c>
      <c r="C34" s="7" t="s">
        <v>98</v>
      </c>
      <c r="D34" t="s">
        <v>126</v>
      </c>
    </row>
    <row r="35" spans="1:4" x14ac:dyDescent="0.25">
      <c r="A35" s="6" t="s">
        <v>10</v>
      </c>
      <c r="B35" s="6" t="s">
        <v>6</v>
      </c>
      <c r="C35" s="7" t="s">
        <v>40</v>
      </c>
      <c r="D35" t="s">
        <v>126</v>
      </c>
    </row>
    <row r="36" spans="1:4" x14ac:dyDescent="0.25">
      <c r="A36" s="8" t="s">
        <v>1</v>
      </c>
      <c r="B36" s="8" t="s">
        <v>6</v>
      </c>
      <c r="C36" s="8" t="s">
        <v>3</v>
      </c>
      <c r="D36" t="s">
        <v>125</v>
      </c>
    </row>
    <row r="37" spans="1:4" x14ac:dyDescent="0.25">
      <c r="A37" s="10" t="s">
        <v>1</v>
      </c>
      <c r="B37" s="10" t="s">
        <v>6</v>
      </c>
      <c r="C37" s="10" t="s">
        <v>5</v>
      </c>
      <c r="D37" t="s">
        <v>127</v>
      </c>
    </row>
    <row r="38" spans="1:4" x14ac:dyDescent="0.25">
      <c r="A38" s="6" t="s">
        <v>1</v>
      </c>
      <c r="B38" s="6" t="s">
        <v>6</v>
      </c>
      <c r="C38" s="6" t="s">
        <v>4</v>
      </c>
      <c r="D38" t="s">
        <v>126</v>
      </c>
    </row>
    <row r="39" spans="1:4" x14ac:dyDescent="0.25">
      <c r="A39" s="6" t="s">
        <v>1</v>
      </c>
      <c r="B39" s="6" t="s">
        <v>6</v>
      </c>
      <c r="C39" s="6" t="s">
        <v>2</v>
      </c>
      <c r="D39" t="s">
        <v>126</v>
      </c>
    </row>
    <row r="40" spans="1:4" x14ac:dyDescent="0.25">
      <c r="A40" s="15" t="s">
        <v>68</v>
      </c>
      <c r="B40" s="15" t="s">
        <v>6</v>
      </c>
      <c r="C40" s="16" t="s">
        <v>57</v>
      </c>
      <c r="D40" t="s">
        <v>9</v>
      </c>
    </row>
    <row r="41" spans="1:4" x14ac:dyDescent="0.25">
      <c r="A41" s="11" t="s">
        <v>68</v>
      </c>
      <c r="B41" s="11" t="s">
        <v>6</v>
      </c>
      <c r="C41" s="13" t="s">
        <v>96</v>
      </c>
      <c r="D41" t="s">
        <v>127</v>
      </c>
    </row>
    <row r="42" spans="1:4" x14ac:dyDescent="0.25">
      <c r="A42" s="11" t="s">
        <v>68</v>
      </c>
      <c r="B42" s="11" t="s">
        <v>6</v>
      </c>
      <c r="C42" s="13" t="s">
        <v>101</v>
      </c>
      <c r="D42" t="s">
        <v>127</v>
      </c>
    </row>
    <row r="43" spans="1:4" x14ac:dyDescent="0.25">
      <c r="A43" s="11" t="s">
        <v>68</v>
      </c>
      <c r="B43" s="11" t="s">
        <v>6</v>
      </c>
      <c r="C43" s="13" t="s">
        <v>102</v>
      </c>
      <c r="D43" t="s">
        <v>127</v>
      </c>
    </row>
    <row r="44" spans="1:4" x14ac:dyDescent="0.25">
      <c r="A44" s="11" t="s">
        <v>68</v>
      </c>
      <c r="B44" s="11" t="s">
        <v>6</v>
      </c>
      <c r="C44" s="13" t="s">
        <v>104</v>
      </c>
      <c r="D44" t="s">
        <v>127</v>
      </c>
    </row>
    <row r="45" spans="1:4" x14ac:dyDescent="0.25">
      <c r="A45" s="11" t="s">
        <v>68</v>
      </c>
      <c r="B45" s="11" t="s">
        <v>6</v>
      </c>
      <c r="C45" s="13" t="s">
        <v>105</v>
      </c>
      <c r="D45" t="s">
        <v>127</v>
      </c>
    </row>
    <row r="46" spans="1:4" x14ac:dyDescent="0.25">
      <c r="A46" s="11" t="s">
        <v>68</v>
      </c>
      <c r="B46" s="11" t="s">
        <v>6</v>
      </c>
      <c r="C46" s="13" t="s">
        <v>106</v>
      </c>
      <c r="D46" t="s">
        <v>127</v>
      </c>
    </row>
    <row r="47" spans="1:4" x14ac:dyDescent="0.25">
      <c r="A47" s="11" t="s">
        <v>68</v>
      </c>
      <c r="B47" s="11" t="s">
        <v>6</v>
      </c>
      <c r="C47" s="13" t="s">
        <v>107</v>
      </c>
      <c r="D47" t="s">
        <v>127</v>
      </c>
    </row>
    <row r="48" spans="1:4" x14ac:dyDescent="0.25">
      <c r="A48" s="11" t="s">
        <v>68</v>
      </c>
      <c r="B48" s="11" t="s">
        <v>6</v>
      </c>
      <c r="C48" s="13" t="s">
        <v>108</v>
      </c>
      <c r="D48" t="s">
        <v>127</v>
      </c>
    </row>
    <row r="49" spans="1:4" x14ac:dyDescent="0.25">
      <c r="A49" s="11" t="s">
        <v>68</v>
      </c>
      <c r="B49" s="11" t="s">
        <v>6</v>
      </c>
      <c r="C49" s="13" t="s">
        <v>109</v>
      </c>
      <c r="D49" t="s">
        <v>127</v>
      </c>
    </row>
    <row r="50" spans="1:4" x14ac:dyDescent="0.25">
      <c r="A50" s="11" t="s">
        <v>68</v>
      </c>
      <c r="B50" s="11" t="s">
        <v>6</v>
      </c>
      <c r="C50" s="13" t="s">
        <v>110</v>
      </c>
      <c r="D50" t="s">
        <v>127</v>
      </c>
    </row>
    <row r="51" spans="1:4" x14ac:dyDescent="0.25">
      <c r="A51" s="11" t="s">
        <v>68</v>
      </c>
      <c r="B51" s="11" t="s">
        <v>6</v>
      </c>
      <c r="C51" s="13" t="s">
        <v>118</v>
      </c>
      <c r="D51" t="s">
        <v>127</v>
      </c>
    </row>
    <row r="52" spans="1:4" x14ac:dyDescent="0.25">
      <c r="A52" s="11" t="s">
        <v>68</v>
      </c>
      <c r="B52" s="11" t="s">
        <v>6</v>
      </c>
      <c r="C52" s="13" t="s">
        <v>120</v>
      </c>
      <c r="D52" t="s">
        <v>127</v>
      </c>
    </row>
    <row r="53" spans="1:4" x14ac:dyDescent="0.25">
      <c r="A53" s="11" t="s">
        <v>68</v>
      </c>
      <c r="B53" s="11" t="s">
        <v>6</v>
      </c>
      <c r="C53" s="13" t="s">
        <v>122</v>
      </c>
      <c r="D53" t="s">
        <v>127</v>
      </c>
    </row>
    <row r="54" spans="1:4" x14ac:dyDescent="0.25">
      <c r="A54" s="11" t="s">
        <v>68</v>
      </c>
      <c r="B54" s="11" t="s">
        <v>6</v>
      </c>
      <c r="C54" s="13" t="s">
        <v>124</v>
      </c>
      <c r="D54" t="s">
        <v>127</v>
      </c>
    </row>
    <row r="55" spans="1:4" x14ac:dyDescent="0.25">
      <c r="A55" s="7" t="s">
        <v>68</v>
      </c>
      <c r="B55" s="7" t="s">
        <v>6</v>
      </c>
      <c r="C55" s="12" t="s">
        <v>70</v>
      </c>
      <c r="D55" t="s">
        <v>126</v>
      </c>
    </row>
    <row r="56" spans="1:4" x14ac:dyDescent="0.25">
      <c r="A56" s="7" t="s">
        <v>68</v>
      </c>
      <c r="B56" s="7" t="s">
        <v>6</v>
      </c>
      <c r="C56" s="12" t="s">
        <v>103</v>
      </c>
      <c r="D56" t="s">
        <v>126</v>
      </c>
    </row>
    <row r="57" spans="1:4" x14ac:dyDescent="0.25">
      <c r="A57" s="7" t="s">
        <v>68</v>
      </c>
      <c r="B57" s="7" t="s">
        <v>6</v>
      </c>
      <c r="C57" s="12" t="s">
        <v>111</v>
      </c>
      <c r="D57" t="s">
        <v>126</v>
      </c>
    </row>
    <row r="58" spans="1:4" x14ac:dyDescent="0.25">
      <c r="A58" s="7" t="s">
        <v>68</v>
      </c>
      <c r="B58" s="7" t="s">
        <v>6</v>
      </c>
      <c r="C58" s="12" t="s">
        <v>112</v>
      </c>
      <c r="D58" t="s">
        <v>126</v>
      </c>
    </row>
    <row r="59" spans="1:4" x14ac:dyDescent="0.25">
      <c r="A59" s="7" t="s">
        <v>68</v>
      </c>
      <c r="B59" s="7" t="s">
        <v>6</v>
      </c>
      <c r="C59" s="12" t="s">
        <v>113</v>
      </c>
      <c r="D59" t="s">
        <v>126</v>
      </c>
    </row>
    <row r="60" spans="1:4" x14ac:dyDescent="0.25">
      <c r="A60" s="7" t="s">
        <v>68</v>
      </c>
      <c r="B60" s="7" t="s">
        <v>6</v>
      </c>
      <c r="C60" s="12" t="s">
        <v>114</v>
      </c>
      <c r="D60" t="s">
        <v>126</v>
      </c>
    </row>
    <row r="61" spans="1:4" x14ac:dyDescent="0.25">
      <c r="A61" s="7" t="s">
        <v>68</v>
      </c>
      <c r="B61" s="7" t="s">
        <v>6</v>
      </c>
      <c r="C61" s="12" t="s">
        <v>115</v>
      </c>
      <c r="D61" t="s">
        <v>126</v>
      </c>
    </row>
    <row r="62" spans="1:4" x14ac:dyDescent="0.25">
      <c r="A62" s="7" t="s">
        <v>68</v>
      </c>
      <c r="B62" s="7" t="s">
        <v>6</v>
      </c>
      <c r="C62" s="12" t="s">
        <v>116</v>
      </c>
      <c r="D62" t="s">
        <v>126</v>
      </c>
    </row>
    <row r="63" spans="1:4" x14ac:dyDescent="0.25">
      <c r="A63" s="7" t="s">
        <v>68</v>
      </c>
      <c r="B63" s="7" t="s">
        <v>6</v>
      </c>
      <c r="C63" s="12" t="s">
        <v>116</v>
      </c>
      <c r="D63" t="s">
        <v>126</v>
      </c>
    </row>
    <row r="64" spans="1:4" x14ac:dyDescent="0.25">
      <c r="A64" s="7" t="s">
        <v>68</v>
      </c>
      <c r="B64" s="7" t="s">
        <v>6</v>
      </c>
      <c r="C64" s="12" t="s">
        <v>117</v>
      </c>
      <c r="D64" t="s">
        <v>126</v>
      </c>
    </row>
    <row r="65" spans="1:4" x14ac:dyDescent="0.25">
      <c r="A65" s="7" t="s">
        <v>68</v>
      </c>
      <c r="B65" s="7" t="s">
        <v>6</v>
      </c>
      <c r="C65" s="12" t="s">
        <v>119</v>
      </c>
      <c r="D65" t="s">
        <v>126</v>
      </c>
    </row>
    <row r="66" spans="1:4" x14ac:dyDescent="0.25">
      <c r="A66" s="7" t="s">
        <v>68</v>
      </c>
      <c r="B66" s="7" t="s">
        <v>6</v>
      </c>
      <c r="C66" s="12" t="s">
        <v>121</v>
      </c>
      <c r="D66" t="s">
        <v>126</v>
      </c>
    </row>
    <row r="67" spans="1:4" x14ac:dyDescent="0.25">
      <c r="A67" s="7" t="s">
        <v>68</v>
      </c>
      <c r="B67" s="7" t="s">
        <v>6</v>
      </c>
      <c r="C67" s="12" t="s">
        <v>123</v>
      </c>
      <c r="D67" t="s">
        <v>126</v>
      </c>
    </row>
  </sheetData>
  <sortState xmlns:xlrd2="http://schemas.microsoft.com/office/spreadsheetml/2017/richdata2" ref="A2:D67">
    <sortCondition ref="A2:A67"/>
  </sortState>
  <dataValidations count="1">
    <dataValidation type="list" allowBlank="1" showInputMessage="1" showErrorMessage="1" sqref="D2:D67" xr:uid="{00000000-0002-0000-0200-000000000000}">
      <formula1>$G$4:$G$11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6"/>
  <sheetViews>
    <sheetView zoomScale="70" zoomScaleNormal="70" workbookViewId="0">
      <selection activeCell="A5" sqref="A5"/>
    </sheetView>
  </sheetViews>
  <sheetFormatPr defaultRowHeight="15" x14ac:dyDescent="0.25"/>
  <cols>
    <col min="1" max="1" width="17.7109375" bestFit="1" customWidth="1"/>
    <col min="2" max="2" width="15" bestFit="1" customWidth="1"/>
    <col min="3" max="3" width="36.42578125" bestFit="1" customWidth="1"/>
    <col min="4" max="4" width="14.5703125" bestFit="1" customWidth="1"/>
    <col min="5" max="5" width="11.7109375" hidden="1" customWidth="1"/>
    <col min="6" max="6" width="11.28515625" hidden="1" customWidth="1"/>
    <col min="7" max="7" width="12.140625" bestFit="1" customWidth="1"/>
    <col min="8" max="8" width="11.28515625" customWidth="1"/>
    <col min="9" max="9" width="20.7109375" customWidth="1"/>
    <col min="10" max="11" width="20" customWidth="1"/>
  </cols>
  <sheetData>
    <row r="1" spans="1:11" ht="45" x14ac:dyDescent="0.25">
      <c r="A1" s="3" t="s">
        <v>99</v>
      </c>
      <c r="B1" s="3" t="s">
        <v>100</v>
      </c>
      <c r="C1" s="4" t="s">
        <v>364</v>
      </c>
      <c r="D1" s="3" t="s">
        <v>128</v>
      </c>
      <c r="E1" s="3" t="s">
        <v>359</v>
      </c>
      <c r="F1" s="3" t="s">
        <v>360</v>
      </c>
      <c r="G1" s="3" t="s">
        <v>392</v>
      </c>
      <c r="H1" s="3" t="s">
        <v>393</v>
      </c>
      <c r="I1" s="3" t="s">
        <v>374</v>
      </c>
      <c r="J1" s="3" t="s">
        <v>375</v>
      </c>
      <c r="K1" s="3" t="s">
        <v>376</v>
      </c>
    </row>
    <row r="2" spans="1:11" ht="75" x14ac:dyDescent="0.25">
      <c r="A2" s="2" t="s">
        <v>10</v>
      </c>
      <c r="B2" s="2" t="s">
        <v>9</v>
      </c>
      <c r="C2" s="2" t="s">
        <v>365</v>
      </c>
      <c r="D2" s="1"/>
      <c r="E2">
        <v>6789</v>
      </c>
      <c r="F2">
        <v>8376</v>
      </c>
      <c r="G2" s="6">
        <v>6767</v>
      </c>
      <c r="H2" s="6">
        <v>8108</v>
      </c>
      <c r="I2" s="3"/>
      <c r="J2" s="3" t="s">
        <v>377</v>
      </c>
      <c r="K2" s="3"/>
    </row>
    <row r="3" spans="1:11" ht="75" x14ac:dyDescent="0.25">
      <c r="A3" s="2" t="s">
        <v>10</v>
      </c>
      <c r="B3" s="2" t="s">
        <v>9</v>
      </c>
      <c r="C3" s="2" t="s">
        <v>366</v>
      </c>
      <c r="D3" s="1"/>
      <c r="E3">
        <v>3252</v>
      </c>
      <c r="F3">
        <v>2908</v>
      </c>
      <c r="G3" s="6">
        <v>3274</v>
      </c>
      <c r="H3" s="6">
        <v>3159</v>
      </c>
      <c r="I3" s="3"/>
      <c r="J3" s="3" t="s">
        <v>361</v>
      </c>
      <c r="K3" s="3"/>
    </row>
    <row r="4" spans="1:11" ht="60" x14ac:dyDescent="0.25">
      <c r="A4" t="s">
        <v>442</v>
      </c>
      <c r="B4" t="s">
        <v>9</v>
      </c>
      <c r="C4" s="2" t="s">
        <v>65</v>
      </c>
      <c r="E4">
        <v>949</v>
      </c>
      <c r="F4">
        <v>2513</v>
      </c>
      <c r="G4">
        <v>949</v>
      </c>
      <c r="H4" s="6">
        <v>2533</v>
      </c>
      <c r="I4" s="3"/>
      <c r="J4" s="3" t="s">
        <v>362</v>
      </c>
      <c r="K4" s="3"/>
    </row>
    <row r="5" spans="1:11" x14ac:dyDescent="0.25">
      <c r="A5" t="s">
        <v>381</v>
      </c>
      <c r="B5" t="s">
        <v>9</v>
      </c>
      <c r="C5" s="2" t="s">
        <v>66</v>
      </c>
      <c r="E5">
        <v>515</v>
      </c>
      <c r="F5">
        <v>1811</v>
      </c>
      <c r="G5">
        <v>515</v>
      </c>
      <c r="H5" s="6">
        <v>1806</v>
      </c>
      <c r="I5" s="3"/>
      <c r="J5" s="3"/>
      <c r="K5" s="3"/>
    </row>
    <row r="6" spans="1:11" x14ac:dyDescent="0.25">
      <c r="A6" s="2" t="s">
        <v>68</v>
      </c>
      <c r="B6" s="2" t="s">
        <v>7</v>
      </c>
      <c r="C6" s="2" t="s">
        <v>69</v>
      </c>
      <c r="E6">
        <v>240</v>
      </c>
      <c r="F6">
        <v>771</v>
      </c>
      <c r="G6">
        <v>240</v>
      </c>
      <c r="H6" s="6">
        <v>809</v>
      </c>
      <c r="I6" s="3"/>
      <c r="J6" s="3"/>
      <c r="K6" s="3"/>
    </row>
    <row r="7" spans="1:11" x14ac:dyDescent="0.25">
      <c r="A7" s="2" t="s">
        <v>10</v>
      </c>
      <c r="B7" s="2" t="s">
        <v>9</v>
      </c>
      <c r="C7" s="2" t="s">
        <v>367</v>
      </c>
      <c r="D7" s="1"/>
      <c r="E7">
        <v>207</v>
      </c>
      <c r="F7">
        <v>423</v>
      </c>
      <c r="G7">
        <v>207</v>
      </c>
      <c r="H7" s="6">
        <v>407</v>
      </c>
      <c r="I7" s="3"/>
      <c r="J7" s="3"/>
      <c r="K7" s="3"/>
    </row>
    <row r="8" spans="1:11" x14ac:dyDescent="0.25">
      <c r="A8" s="2" t="s">
        <v>10</v>
      </c>
      <c r="B8" s="2" t="s">
        <v>9</v>
      </c>
      <c r="C8" s="2" t="s">
        <v>383</v>
      </c>
      <c r="D8" s="1"/>
      <c r="E8">
        <v>104</v>
      </c>
      <c r="F8">
        <v>155</v>
      </c>
      <c r="G8">
        <v>104</v>
      </c>
      <c r="H8" s="6">
        <v>158</v>
      </c>
      <c r="I8" s="3"/>
      <c r="J8" s="3"/>
      <c r="K8" s="3"/>
    </row>
    <row r="9" spans="1:11" x14ac:dyDescent="0.25">
      <c r="A9" s="2" t="s">
        <v>10</v>
      </c>
      <c r="B9" s="2" t="s">
        <v>9</v>
      </c>
      <c r="C9" s="2" t="s">
        <v>384</v>
      </c>
      <c r="D9" s="1"/>
      <c r="E9">
        <v>71</v>
      </c>
      <c r="F9">
        <v>19</v>
      </c>
      <c r="G9">
        <v>71</v>
      </c>
      <c r="H9">
        <v>19</v>
      </c>
      <c r="I9" s="3"/>
      <c r="J9" s="3"/>
      <c r="K9" s="3"/>
    </row>
    <row r="10" spans="1:11" x14ac:dyDescent="0.25">
      <c r="A10" s="11" t="s">
        <v>68</v>
      </c>
      <c r="B10" s="11" t="s">
        <v>6</v>
      </c>
      <c r="C10" s="13" t="s">
        <v>105</v>
      </c>
      <c r="D10" t="s">
        <v>127</v>
      </c>
      <c r="E10">
        <v>57</v>
      </c>
      <c r="F10">
        <v>194</v>
      </c>
      <c r="G10">
        <v>57</v>
      </c>
      <c r="H10" s="6">
        <v>195</v>
      </c>
      <c r="I10" s="3"/>
      <c r="J10" s="3"/>
      <c r="K10" s="3"/>
    </row>
    <row r="11" spans="1:11" ht="77.25" customHeight="1" x14ac:dyDescent="0.25">
      <c r="A11" t="s">
        <v>1</v>
      </c>
      <c r="B11" t="s">
        <v>9</v>
      </c>
      <c r="C11" s="2" t="s">
        <v>67</v>
      </c>
      <c r="E11">
        <v>10</v>
      </c>
      <c r="F11">
        <v>29</v>
      </c>
      <c r="G11">
        <v>10</v>
      </c>
      <c r="H11">
        <v>29</v>
      </c>
      <c r="I11" s="3"/>
      <c r="K11" s="3"/>
    </row>
    <row r="12" spans="1:11" ht="59.25" customHeight="1" x14ac:dyDescent="0.25">
      <c r="A12" s="2" t="s">
        <v>10</v>
      </c>
      <c r="B12" s="2" t="s">
        <v>9</v>
      </c>
      <c r="C12" s="2" t="s">
        <v>368</v>
      </c>
      <c r="D12" s="1"/>
      <c r="E12">
        <v>7</v>
      </c>
      <c r="F12">
        <v>21</v>
      </c>
      <c r="G12">
        <v>7</v>
      </c>
      <c r="H12">
        <v>21</v>
      </c>
      <c r="I12" s="3" t="s">
        <v>371</v>
      </c>
      <c r="J12" s="3"/>
      <c r="K12" s="3"/>
    </row>
    <row r="13" spans="1:11" x14ac:dyDescent="0.25">
      <c r="A13" s="2" t="s">
        <v>10</v>
      </c>
      <c r="B13" s="2" t="s">
        <v>9</v>
      </c>
      <c r="C13" s="2" t="s">
        <v>385</v>
      </c>
      <c r="D13" s="1"/>
      <c r="E13">
        <v>5</v>
      </c>
      <c r="F13">
        <v>1</v>
      </c>
      <c r="G13">
        <v>5</v>
      </c>
      <c r="H13">
        <v>1</v>
      </c>
      <c r="I13" s="3"/>
      <c r="J13" s="3"/>
      <c r="K13" s="3"/>
    </row>
    <row r="14" spans="1:11" ht="75" x14ac:dyDescent="0.25">
      <c r="A14" s="7" t="s">
        <v>68</v>
      </c>
      <c r="B14" s="7" t="s">
        <v>6</v>
      </c>
      <c r="C14" s="12" t="s">
        <v>103</v>
      </c>
      <c r="D14" t="s">
        <v>126</v>
      </c>
      <c r="E14">
        <v>5</v>
      </c>
      <c r="F14">
        <v>2</v>
      </c>
      <c r="G14">
        <v>5</v>
      </c>
      <c r="H14">
        <v>2</v>
      </c>
      <c r="I14" s="3" t="s">
        <v>372</v>
      </c>
      <c r="J14" s="3"/>
      <c r="K14" s="3"/>
    </row>
    <row r="15" spans="1:11" x14ac:dyDescent="0.25">
      <c r="A15" s="7" t="s">
        <v>68</v>
      </c>
      <c r="B15" s="7" t="s">
        <v>6</v>
      </c>
      <c r="C15" s="12" t="s">
        <v>116</v>
      </c>
      <c r="D15" t="s">
        <v>126</v>
      </c>
      <c r="E15">
        <v>3</v>
      </c>
      <c r="F15">
        <v>5</v>
      </c>
      <c r="G15">
        <v>3</v>
      </c>
      <c r="H15">
        <v>5</v>
      </c>
      <c r="I15" s="3"/>
      <c r="J15" s="3"/>
      <c r="K15" s="3"/>
    </row>
    <row r="16" spans="1:11" x14ac:dyDescent="0.25">
      <c r="A16" s="2" t="s">
        <v>10</v>
      </c>
      <c r="B16" s="2" t="s">
        <v>9</v>
      </c>
      <c r="C16" s="2" t="s">
        <v>386</v>
      </c>
      <c r="D16" s="1"/>
      <c r="E16">
        <v>2</v>
      </c>
      <c r="F16">
        <v>42</v>
      </c>
      <c r="G16">
        <v>2</v>
      </c>
      <c r="H16">
        <v>42</v>
      </c>
      <c r="I16" s="3"/>
      <c r="J16" s="3"/>
      <c r="K16" s="3"/>
    </row>
    <row r="17" spans="1:11" x14ac:dyDescent="0.25">
      <c r="A17" s="2" t="s">
        <v>10</v>
      </c>
      <c r="B17" s="2" t="s">
        <v>9</v>
      </c>
      <c r="C17" s="2" t="s">
        <v>51</v>
      </c>
      <c r="D17" s="1"/>
      <c r="E17">
        <v>2</v>
      </c>
      <c r="F17">
        <v>2</v>
      </c>
      <c r="G17">
        <v>2</v>
      </c>
      <c r="H17" s="6">
        <v>3</v>
      </c>
      <c r="I17" s="3" t="s">
        <v>363</v>
      </c>
      <c r="J17" s="3"/>
      <c r="K17" s="3"/>
    </row>
    <row r="18" spans="1:11" ht="45" x14ac:dyDescent="0.25">
      <c r="A18" s="2" t="s">
        <v>10</v>
      </c>
      <c r="B18" s="2" t="s">
        <v>9</v>
      </c>
      <c r="C18" s="2" t="s">
        <v>53</v>
      </c>
      <c r="D18" s="1"/>
      <c r="E18">
        <v>1</v>
      </c>
      <c r="F18">
        <v>34</v>
      </c>
      <c r="G18">
        <v>1</v>
      </c>
      <c r="H18" s="6">
        <v>33</v>
      </c>
      <c r="I18" s="3" t="s">
        <v>373</v>
      </c>
      <c r="J18" s="3"/>
      <c r="K18" s="3"/>
    </row>
    <row r="19" spans="1:11" x14ac:dyDescent="0.25">
      <c r="A19" s="11" t="s">
        <v>68</v>
      </c>
      <c r="B19" s="11" t="s">
        <v>6</v>
      </c>
      <c r="C19" s="13" t="s">
        <v>101</v>
      </c>
      <c r="D19" t="s">
        <v>127</v>
      </c>
      <c r="E19">
        <v>1</v>
      </c>
      <c r="F19">
        <v>6</v>
      </c>
      <c r="G19">
        <v>1</v>
      </c>
      <c r="H19" s="6">
        <v>7</v>
      </c>
      <c r="I19" s="3"/>
      <c r="J19" s="3"/>
      <c r="K19" s="3"/>
    </row>
    <row r="20" spans="1:11" x14ac:dyDescent="0.25">
      <c r="A20" s="11" t="s">
        <v>68</v>
      </c>
      <c r="B20" s="11" t="s">
        <v>6</v>
      </c>
      <c r="C20" s="13" t="s">
        <v>96</v>
      </c>
      <c r="D20" t="s">
        <v>127</v>
      </c>
      <c r="E20">
        <v>1</v>
      </c>
      <c r="F20">
        <v>6</v>
      </c>
      <c r="G20">
        <v>1</v>
      </c>
      <c r="H20">
        <v>6</v>
      </c>
      <c r="I20" s="3"/>
      <c r="J20" s="3"/>
      <c r="K20" s="3"/>
    </row>
    <row r="21" spans="1:11" ht="30" x14ac:dyDescent="0.25">
      <c r="A21" s="11" t="s">
        <v>68</v>
      </c>
      <c r="B21" s="11" t="s">
        <v>6</v>
      </c>
      <c r="C21" s="13" t="s">
        <v>102</v>
      </c>
      <c r="D21" t="s">
        <v>127</v>
      </c>
      <c r="E21">
        <v>1</v>
      </c>
      <c r="F21">
        <v>5</v>
      </c>
      <c r="G21">
        <v>1</v>
      </c>
      <c r="H21">
        <v>5</v>
      </c>
      <c r="J21" s="3"/>
      <c r="K21" s="3" t="s">
        <v>378</v>
      </c>
    </row>
    <row r="22" spans="1:11" x14ac:dyDescent="0.25">
      <c r="A22" s="11" t="s">
        <v>68</v>
      </c>
      <c r="B22" s="11" t="s">
        <v>6</v>
      </c>
      <c r="C22" s="13" t="s">
        <v>110</v>
      </c>
      <c r="D22" t="s">
        <v>127</v>
      </c>
      <c r="E22">
        <v>1</v>
      </c>
      <c r="F22">
        <v>5</v>
      </c>
      <c r="G22">
        <v>1</v>
      </c>
      <c r="H22">
        <v>5</v>
      </c>
      <c r="I22" s="3"/>
      <c r="J22" s="3"/>
      <c r="K22" s="3"/>
    </row>
    <row r="23" spans="1:11" x14ac:dyDescent="0.25">
      <c r="A23" t="s">
        <v>381</v>
      </c>
      <c r="B23" t="s">
        <v>7</v>
      </c>
      <c r="C23" s="1" t="s">
        <v>8</v>
      </c>
      <c r="E23">
        <v>0</v>
      </c>
      <c r="F23">
        <v>0</v>
      </c>
      <c r="G23">
        <v>0</v>
      </c>
      <c r="H23">
        <v>0</v>
      </c>
      <c r="I23" s="3"/>
      <c r="J23" s="3"/>
      <c r="K23" s="3"/>
    </row>
    <row r="24" spans="1:11" ht="48.75" customHeight="1" x14ac:dyDescent="0.25">
      <c r="A24" s="2" t="s">
        <v>10</v>
      </c>
      <c r="B24" s="2" t="s">
        <v>9</v>
      </c>
      <c r="C24" s="2" t="s">
        <v>54</v>
      </c>
      <c r="D24" s="1"/>
      <c r="E24">
        <v>0</v>
      </c>
      <c r="F24">
        <v>15</v>
      </c>
      <c r="G24">
        <v>0</v>
      </c>
      <c r="H24" s="6">
        <v>16</v>
      </c>
      <c r="J24" s="3"/>
      <c r="K24" s="3"/>
    </row>
    <row r="25" spans="1:11" x14ac:dyDescent="0.25">
      <c r="A25" s="2" t="s">
        <v>10</v>
      </c>
      <c r="B25" s="2" t="s">
        <v>9</v>
      </c>
      <c r="C25" s="2" t="s">
        <v>369</v>
      </c>
      <c r="D25" s="1"/>
      <c r="E25">
        <v>0</v>
      </c>
      <c r="F25">
        <v>14</v>
      </c>
      <c r="G25">
        <v>0</v>
      </c>
      <c r="H25">
        <v>14</v>
      </c>
      <c r="I25" s="3"/>
      <c r="J25" s="3"/>
      <c r="K25" s="3"/>
    </row>
    <row r="26" spans="1:11" x14ac:dyDescent="0.25">
      <c r="A26" s="2" t="s">
        <v>10</v>
      </c>
      <c r="B26" s="2" t="s">
        <v>9</v>
      </c>
      <c r="C26" s="2" t="s">
        <v>370</v>
      </c>
      <c r="D26" s="1"/>
      <c r="E26">
        <v>0</v>
      </c>
      <c r="F26">
        <v>9</v>
      </c>
      <c r="G26">
        <v>0</v>
      </c>
      <c r="H26" s="6">
        <v>10</v>
      </c>
      <c r="I26" s="3"/>
      <c r="J26" s="3" t="s">
        <v>382</v>
      </c>
      <c r="K26" s="3"/>
    </row>
    <row r="27" spans="1:11" x14ac:dyDescent="0.25">
      <c r="A27" s="2" t="s">
        <v>10</v>
      </c>
      <c r="B27" s="2" t="s">
        <v>9</v>
      </c>
      <c r="C27" s="2" t="s">
        <v>387</v>
      </c>
      <c r="D27" s="1"/>
      <c r="E27">
        <v>0</v>
      </c>
      <c r="F27">
        <v>1</v>
      </c>
      <c r="G27">
        <v>0</v>
      </c>
      <c r="H27">
        <v>1</v>
      </c>
      <c r="I27" s="3"/>
      <c r="J27" s="3"/>
      <c r="K27" s="3"/>
    </row>
    <row r="28" spans="1:11" x14ac:dyDescent="0.25">
      <c r="A28" s="2" t="s">
        <v>10</v>
      </c>
      <c r="B28" s="2" t="s">
        <v>9</v>
      </c>
      <c r="C28" s="2" t="s">
        <v>388</v>
      </c>
      <c r="D28" s="1"/>
      <c r="E28">
        <v>0</v>
      </c>
      <c r="F28">
        <v>1</v>
      </c>
      <c r="G28">
        <v>0</v>
      </c>
      <c r="H28">
        <v>1</v>
      </c>
      <c r="I28" s="3"/>
      <c r="J28" s="3"/>
      <c r="K28" s="3"/>
    </row>
    <row r="29" spans="1:11" x14ac:dyDescent="0.25">
      <c r="A29" s="2" t="s">
        <v>10</v>
      </c>
      <c r="B29" s="2" t="s">
        <v>9</v>
      </c>
      <c r="C29" s="2" t="s">
        <v>389</v>
      </c>
      <c r="D29" s="1"/>
      <c r="E29">
        <v>0</v>
      </c>
      <c r="F29">
        <v>1</v>
      </c>
      <c r="G29">
        <v>0</v>
      </c>
      <c r="H29">
        <v>1</v>
      </c>
      <c r="I29" s="3"/>
      <c r="J29" s="3"/>
    </row>
    <row r="30" spans="1:11" ht="30" x14ac:dyDescent="0.25">
      <c r="A30" s="2" t="s">
        <v>10</v>
      </c>
      <c r="B30" s="2" t="s">
        <v>9</v>
      </c>
      <c r="C30" s="2" t="s">
        <v>390</v>
      </c>
      <c r="D30" s="1"/>
      <c r="E30">
        <v>0</v>
      </c>
      <c r="F30">
        <v>1</v>
      </c>
      <c r="G30">
        <v>0</v>
      </c>
      <c r="H30">
        <v>1</v>
      </c>
      <c r="I30" s="3"/>
      <c r="J30" s="3"/>
      <c r="K30" s="3" t="s">
        <v>379</v>
      </c>
    </row>
    <row r="31" spans="1:11" x14ac:dyDescent="0.25">
      <c r="A31" s="2" t="s">
        <v>10</v>
      </c>
      <c r="B31" s="2" t="s">
        <v>9</v>
      </c>
      <c r="C31" s="2" t="s">
        <v>50</v>
      </c>
      <c r="D31" s="1"/>
      <c r="E31">
        <v>0</v>
      </c>
      <c r="F31">
        <v>0</v>
      </c>
      <c r="G31">
        <v>0</v>
      </c>
      <c r="H31" s="6">
        <v>1</v>
      </c>
      <c r="I31" s="3"/>
      <c r="J31" s="3"/>
      <c r="K31" s="3"/>
    </row>
    <row r="32" spans="1:11" x14ac:dyDescent="0.25">
      <c r="A32" s="2" t="s">
        <v>10</v>
      </c>
      <c r="B32" s="2" t="s">
        <v>9</v>
      </c>
      <c r="C32" s="2" t="s">
        <v>43</v>
      </c>
      <c r="D32" s="1"/>
      <c r="E32">
        <v>0</v>
      </c>
      <c r="F32">
        <v>0</v>
      </c>
      <c r="G32">
        <v>0</v>
      </c>
      <c r="H32">
        <v>0</v>
      </c>
      <c r="I32" s="3"/>
      <c r="J32" s="3"/>
      <c r="K32" s="3"/>
    </row>
    <row r="33" spans="1:11" ht="62.25" customHeight="1" x14ac:dyDescent="0.25">
      <c r="A33" s="2" t="s">
        <v>10</v>
      </c>
      <c r="B33" s="2" t="s">
        <v>9</v>
      </c>
      <c r="C33" s="2" t="s">
        <v>52</v>
      </c>
      <c r="D33" s="1"/>
      <c r="E33">
        <v>0</v>
      </c>
      <c r="F33">
        <v>0</v>
      </c>
      <c r="G33">
        <v>0</v>
      </c>
      <c r="H33">
        <v>0</v>
      </c>
      <c r="I33" s="3"/>
      <c r="J33" s="3"/>
      <c r="K33" s="3" t="s">
        <v>380</v>
      </c>
    </row>
    <row r="34" spans="1:11" x14ac:dyDescent="0.25">
      <c r="A34" s="2" t="s">
        <v>10</v>
      </c>
      <c r="B34" s="2" t="s">
        <v>9</v>
      </c>
      <c r="C34" s="2" t="s">
        <v>391</v>
      </c>
      <c r="D34" s="1"/>
      <c r="E34">
        <v>0</v>
      </c>
      <c r="F34">
        <v>0</v>
      </c>
      <c r="G34">
        <v>0</v>
      </c>
      <c r="H34">
        <v>0</v>
      </c>
      <c r="I34" s="3"/>
      <c r="J34" s="3"/>
      <c r="K34" s="3"/>
    </row>
    <row r="35" spans="1:11" x14ac:dyDescent="0.25">
      <c r="A35" s="11" t="s">
        <v>68</v>
      </c>
      <c r="B35" s="11" t="s">
        <v>6</v>
      </c>
      <c r="C35" s="13" t="s">
        <v>124</v>
      </c>
      <c r="D35" t="s">
        <v>127</v>
      </c>
      <c r="E35">
        <v>0</v>
      </c>
      <c r="F35">
        <v>1</v>
      </c>
      <c r="G35">
        <v>0</v>
      </c>
      <c r="H35">
        <v>1</v>
      </c>
      <c r="I35" s="3"/>
      <c r="J35" s="3"/>
      <c r="K35" s="3"/>
    </row>
    <row r="36" spans="1:11" x14ac:dyDescent="0.25">
      <c r="A36" s="7" t="s">
        <v>68</v>
      </c>
      <c r="B36" s="7" t="s">
        <v>6</v>
      </c>
      <c r="C36" s="12" t="s">
        <v>70</v>
      </c>
      <c r="D36" t="s">
        <v>126</v>
      </c>
      <c r="E36">
        <v>0</v>
      </c>
      <c r="F36">
        <v>1</v>
      </c>
      <c r="G36">
        <v>0</v>
      </c>
      <c r="H36">
        <v>1</v>
      </c>
      <c r="I36" s="3"/>
      <c r="J36" s="3"/>
      <c r="K36" s="3"/>
    </row>
    <row r="37" spans="1:11" x14ac:dyDescent="0.25">
      <c r="A37" s="7" t="s">
        <v>68</v>
      </c>
      <c r="B37" s="7" t="s">
        <v>6</v>
      </c>
      <c r="C37" s="12" t="s">
        <v>115</v>
      </c>
      <c r="D37" t="s">
        <v>126</v>
      </c>
      <c r="E37">
        <v>0</v>
      </c>
      <c r="F37">
        <v>1</v>
      </c>
      <c r="G37">
        <v>0</v>
      </c>
      <c r="H37">
        <v>1</v>
      </c>
      <c r="I37" s="3"/>
      <c r="J37" s="3"/>
      <c r="K37" s="3"/>
    </row>
    <row r="38" spans="1:11" x14ac:dyDescent="0.25">
      <c r="A38" s="7" t="s">
        <v>68</v>
      </c>
      <c r="B38" s="7" t="s">
        <v>6</v>
      </c>
      <c r="C38" s="12" t="s">
        <v>117</v>
      </c>
      <c r="D38" t="s">
        <v>126</v>
      </c>
      <c r="E38">
        <v>0</v>
      </c>
      <c r="F38">
        <v>1</v>
      </c>
      <c r="G38">
        <v>0</v>
      </c>
      <c r="H38">
        <v>1</v>
      </c>
      <c r="I38" s="3"/>
      <c r="J38" s="3"/>
      <c r="K38" s="3"/>
    </row>
    <row r="39" spans="1:11" x14ac:dyDescent="0.25">
      <c r="A39" s="7" t="s">
        <v>68</v>
      </c>
      <c r="B39" s="7" t="s">
        <v>6</v>
      </c>
      <c r="C39" s="12" t="s">
        <v>119</v>
      </c>
      <c r="D39" t="s">
        <v>126</v>
      </c>
      <c r="E39">
        <v>0</v>
      </c>
      <c r="F39">
        <v>1</v>
      </c>
      <c r="G39">
        <v>0</v>
      </c>
      <c r="H39">
        <v>1</v>
      </c>
      <c r="I39" s="3"/>
      <c r="J39" s="3"/>
      <c r="K39" s="3"/>
    </row>
    <row r="40" spans="1:11" x14ac:dyDescent="0.25">
      <c r="A40" s="8" t="s">
        <v>394</v>
      </c>
      <c r="B40" s="8" t="s">
        <v>6</v>
      </c>
      <c r="C40" s="9" t="s">
        <v>3</v>
      </c>
      <c r="D40" t="s">
        <v>125</v>
      </c>
      <c r="E40">
        <v>0</v>
      </c>
      <c r="F40">
        <v>0</v>
      </c>
      <c r="G40">
        <v>0</v>
      </c>
      <c r="H40">
        <v>0</v>
      </c>
      <c r="I40" s="3"/>
      <c r="J40" s="3"/>
      <c r="K40" s="3"/>
    </row>
    <row r="41" spans="1:11" x14ac:dyDescent="0.25">
      <c r="A41" s="10" t="s">
        <v>10</v>
      </c>
      <c r="B41" s="10" t="s">
        <v>6</v>
      </c>
      <c r="C41" s="11" t="s">
        <v>12</v>
      </c>
      <c r="D41" t="s">
        <v>127</v>
      </c>
      <c r="E41">
        <v>0</v>
      </c>
      <c r="F41">
        <v>0</v>
      </c>
      <c r="G41">
        <v>0</v>
      </c>
      <c r="H41">
        <v>0</v>
      </c>
      <c r="I41" s="3"/>
      <c r="J41" s="3"/>
      <c r="K41" s="3"/>
    </row>
    <row r="42" spans="1:11" ht="30" x14ac:dyDescent="0.25">
      <c r="A42" s="10" t="s">
        <v>10</v>
      </c>
      <c r="B42" s="10" t="s">
        <v>6</v>
      </c>
      <c r="C42" s="11" t="s">
        <v>13</v>
      </c>
      <c r="D42" t="s">
        <v>127</v>
      </c>
      <c r="E42">
        <v>0</v>
      </c>
      <c r="F42">
        <v>0</v>
      </c>
      <c r="G42">
        <v>0</v>
      </c>
      <c r="H42">
        <v>0</v>
      </c>
      <c r="I42" s="3"/>
      <c r="J42" s="3"/>
      <c r="K42" s="3"/>
    </row>
    <row r="43" spans="1:11" ht="30" x14ac:dyDescent="0.25">
      <c r="A43" s="10" t="s">
        <v>10</v>
      </c>
      <c r="B43" s="10" t="s">
        <v>6</v>
      </c>
      <c r="C43" s="11" t="s">
        <v>14</v>
      </c>
      <c r="D43" t="s">
        <v>127</v>
      </c>
      <c r="E43">
        <v>0</v>
      </c>
      <c r="F43">
        <v>0</v>
      </c>
      <c r="G43">
        <v>0</v>
      </c>
      <c r="H43">
        <v>0</v>
      </c>
      <c r="I43" s="3"/>
      <c r="J43" s="3"/>
      <c r="K43" s="3"/>
    </row>
    <row r="44" spans="1:11" ht="30" x14ac:dyDescent="0.25">
      <c r="A44" s="10" t="s">
        <v>10</v>
      </c>
      <c r="B44" s="10" t="s">
        <v>6</v>
      </c>
      <c r="C44" s="11" t="s">
        <v>15</v>
      </c>
      <c r="D44" t="s">
        <v>127</v>
      </c>
      <c r="E44">
        <v>0</v>
      </c>
      <c r="F44">
        <v>0</v>
      </c>
      <c r="G44">
        <v>0</v>
      </c>
      <c r="H44">
        <v>0</v>
      </c>
      <c r="I44" s="3"/>
      <c r="J44" s="3"/>
      <c r="K44" s="3"/>
    </row>
    <row r="45" spans="1:11" x14ac:dyDescent="0.25">
      <c r="A45" s="10" t="s">
        <v>1</v>
      </c>
      <c r="B45" s="10" t="s">
        <v>6</v>
      </c>
      <c r="C45" s="10" t="s">
        <v>5</v>
      </c>
      <c r="D45" t="s">
        <v>127</v>
      </c>
      <c r="E45">
        <v>0</v>
      </c>
      <c r="F45">
        <v>0</v>
      </c>
      <c r="G45">
        <v>0</v>
      </c>
      <c r="H45">
        <v>0</v>
      </c>
      <c r="I45" s="3"/>
      <c r="J45" s="3"/>
      <c r="K45" s="3"/>
    </row>
    <row r="46" spans="1:11" ht="30" x14ac:dyDescent="0.25">
      <c r="A46" s="10" t="s">
        <v>10</v>
      </c>
      <c r="B46" s="10" t="s">
        <v>6</v>
      </c>
      <c r="C46" s="11" t="s">
        <v>17</v>
      </c>
      <c r="D46" t="s">
        <v>127</v>
      </c>
      <c r="E46">
        <v>0</v>
      </c>
      <c r="F46">
        <v>0</v>
      </c>
      <c r="G46">
        <v>0</v>
      </c>
      <c r="H46">
        <v>0</v>
      </c>
      <c r="I46" s="3"/>
      <c r="J46" s="3"/>
      <c r="K46" s="3"/>
    </row>
    <row r="47" spans="1:11" x14ac:dyDescent="0.25">
      <c r="A47" s="10" t="s">
        <v>10</v>
      </c>
      <c r="B47" s="10" t="s">
        <v>6</v>
      </c>
      <c r="C47" s="11" t="s">
        <v>18</v>
      </c>
      <c r="D47" t="s">
        <v>127</v>
      </c>
      <c r="E47">
        <v>0</v>
      </c>
      <c r="F47">
        <v>0</v>
      </c>
      <c r="G47">
        <v>0</v>
      </c>
      <c r="H47">
        <v>0</v>
      </c>
      <c r="I47" s="3"/>
      <c r="J47" s="3"/>
      <c r="K47" s="3"/>
    </row>
    <row r="48" spans="1:11" x14ac:dyDescent="0.25">
      <c r="A48" s="10" t="s">
        <v>10</v>
      </c>
      <c r="B48" s="10" t="s">
        <v>6</v>
      </c>
      <c r="C48" s="11" t="s">
        <v>20</v>
      </c>
      <c r="D48" t="s">
        <v>127</v>
      </c>
      <c r="E48">
        <v>0</v>
      </c>
      <c r="F48">
        <v>0</v>
      </c>
      <c r="G48">
        <v>0</v>
      </c>
      <c r="H48">
        <v>0</v>
      </c>
      <c r="I48" s="3"/>
      <c r="J48" s="3"/>
      <c r="K48" s="3"/>
    </row>
    <row r="49" spans="1:11" x14ac:dyDescent="0.25">
      <c r="A49" s="11" t="s">
        <v>68</v>
      </c>
      <c r="B49" s="11" t="s">
        <v>6</v>
      </c>
      <c r="C49" s="13" t="s">
        <v>104</v>
      </c>
      <c r="D49" t="s">
        <v>127</v>
      </c>
      <c r="E49">
        <v>0</v>
      </c>
      <c r="F49">
        <v>0</v>
      </c>
      <c r="G49">
        <v>0</v>
      </c>
      <c r="H49">
        <v>0</v>
      </c>
      <c r="I49" s="3"/>
      <c r="J49" s="3"/>
      <c r="K49" s="3"/>
    </row>
    <row r="50" spans="1:11" x14ac:dyDescent="0.25">
      <c r="A50" s="11" t="s">
        <v>68</v>
      </c>
      <c r="B50" s="11" t="s">
        <v>6</v>
      </c>
      <c r="C50" s="13" t="s">
        <v>106</v>
      </c>
      <c r="D50" t="s">
        <v>127</v>
      </c>
      <c r="E50">
        <v>0</v>
      </c>
      <c r="F50">
        <v>0</v>
      </c>
      <c r="G50">
        <v>0</v>
      </c>
      <c r="H50">
        <v>0</v>
      </c>
      <c r="I50" s="3"/>
      <c r="J50" s="3"/>
      <c r="K50" s="3"/>
    </row>
    <row r="51" spans="1:11" ht="30" x14ac:dyDescent="0.25">
      <c r="A51" s="10" t="s">
        <v>10</v>
      </c>
      <c r="B51" s="10" t="s">
        <v>6</v>
      </c>
      <c r="C51" s="11" t="s">
        <v>22</v>
      </c>
      <c r="D51" t="s">
        <v>127</v>
      </c>
      <c r="E51">
        <v>0</v>
      </c>
      <c r="F51">
        <v>0</v>
      </c>
      <c r="G51">
        <v>0</v>
      </c>
      <c r="H51">
        <v>0</v>
      </c>
      <c r="I51" s="3"/>
      <c r="J51" s="3"/>
      <c r="K51" s="3"/>
    </row>
    <row r="52" spans="1:11" x14ac:dyDescent="0.25">
      <c r="A52" s="11" t="s">
        <v>68</v>
      </c>
      <c r="B52" s="11" t="s">
        <v>6</v>
      </c>
      <c r="C52" s="13" t="s">
        <v>107</v>
      </c>
      <c r="D52" t="s">
        <v>127</v>
      </c>
      <c r="E52">
        <v>0</v>
      </c>
      <c r="F52">
        <v>0</v>
      </c>
      <c r="G52">
        <v>0</v>
      </c>
      <c r="H52">
        <v>0</v>
      </c>
      <c r="I52" s="3"/>
      <c r="J52" s="3"/>
      <c r="K52" s="3"/>
    </row>
    <row r="53" spans="1:11" x14ac:dyDescent="0.25">
      <c r="A53" s="10" t="s">
        <v>10</v>
      </c>
      <c r="B53" s="10" t="s">
        <v>6</v>
      </c>
      <c r="C53" s="11" t="s">
        <v>23</v>
      </c>
      <c r="D53" t="s">
        <v>127</v>
      </c>
      <c r="E53">
        <v>0</v>
      </c>
      <c r="F53">
        <v>0</v>
      </c>
      <c r="G53">
        <v>0</v>
      </c>
      <c r="H53">
        <v>0</v>
      </c>
      <c r="I53" s="3"/>
      <c r="J53" s="3"/>
      <c r="K53" s="3"/>
    </row>
    <row r="54" spans="1:11" ht="30" x14ac:dyDescent="0.25">
      <c r="A54" s="10" t="s">
        <v>10</v>
      </c>
      <c r="B54" s="10" t="s">
        <v>6</v>
      </c>
      <c r="C54" s="11" t="s">
        <v>24</v>
      </c>
      <c r="D54" t="s">
        <v>127</v>
      </c>
      <c r="E54">
        <v>0</v>
      </c>
      <c r="F54">
        <v>0</v>
      </c>
      <c r="G54">
        <v>0</v>
      </c>
      <c r="H54">
        <v>0</v>
      </c>
      <c r="I54" s="3"/>
      <c r="J54" s="3"/>
      <c r="K54" s="3"/>
    </row>
    <row r="55" spans="1:11" x14ac:dyDescent="0.25">
      <c r="A55" s="10" t="s">
        <v>10</v>
      </c>
      <c r="B55" s="10" t="s">
        <v>6</v>
      </c>
      <c r="C55" s="11" t="s">
        <v>21</v>
      </c>
      <c r="D55" t="s">
        <v>127</v>
      </c>
      <c r="E55">
        <v>0</v>
      </c>
      <c r="F55">
        <v>0</v>
      </c>
      <c r="G55">
        <v>0</v>
      </c>
      <c r="H55">
        <v>0</v>
      </c>
      <c r="I55" s="3"/>
      <c r="J55" s="3"/>
      <c r="K55" s="3"/>
    </row>
    <row r="56" spans="1:11" x14ac:dyDescent="0.25">
      <c r="A56" s="11" t="s">
        <v>68</v>
      </c>
      <c r="B56" s="11" t="s">
        <v>6</v>
      </c>
      <c r="C56" s="13" t="s">
        <v>108</v>
      </c>
      <c r="D56" t="s">
        <v>127</v>
      </c>
      <c r="E56">
        <v>0</v>
      </c>
      <c r="F56">
        <v>0</v>
      </c>
      <c r="G56">
        <v>0</v>
      </c>
      <c r="H56">
        <v>0</v>
      </c>
      <c r="I56" s="3"/>
      <c r="J56" s="3"/>
      <c r="K56" s="3"/>
    </row>
    <row r="57" spans="1:11" x14ac:dyDescent="0.25">
      <c r="A57" s="10" t="s">
        <v>10</v>
      </c>
      <c r="B57" s="10" t="s">
        <v>6</v>
      </c>
      <c r="C57" s="11" t="s">
        <v>25</v>
      </c>
      <c r="D57" t="s">
        <v>127</v>
      </c>
      <c r="E57">
        <v>0</v>
      </c>
      <c r="F57">
        <v>0</v>
      </c>
      <c r="G57">
        <v>0</v>
      </c>
      <c r="H57">
        <v>0</v>
      </c>
      <c r="I57" s="3"/>
      <c r="J57" s="3"/>
      <c r="K57" s="3"/>
    </row>
    <row r="58" spans="1:11" x14ac:dyDescent="0.25">
      <c r="A58" s="11" t="s">
        <v>68</v>
      </c>
      <c r="B58" s="11" t="s">
        <v>6</v>
      </c>
      <c r="C58" s="13" t="s">
        <v>109</v>
      </c>
      <c r="D58" t="s">
        <v>127</v>
      </c>
      <c r="E58">
        <v>0</v>
      </c>
      <c r="F58">
        <v>0</v>
      </c>
      <c r="G58">
        <v>0</v>
      </c>
      <c r="H58">
        <v>0</v>
      </c>
      <c r="I58" s="3"/>
      <c r="J58" s="3"/>
      <c r="K58" s="3"/>
    </row>
    <row r="59" spans="1:11" ht="30" x14ac:dyDescent="0.25">
      <c r="A59" s="10" t="s">
        <v>10</v>
      </c>
      <c r="B59" s="10" t="s">
        <v>6</v>
      </c>
      <c r="C59" s="11" t="s">
        <v>27</v>
      </c>
      <c r="D59" t="s">
        <v>127</v>
      </c>
      <c r="E59">
        <v>0</v>
      </c>
      <c r="F59">
        <v>0</v>
      </c>
      <c r="G59">
        <v>0</v>
      </c>
      <c r="H59">
        <v>0</v>
      </c>
      <c r="I59" s="3"/>
      <c r="J59" s="3"/>
      <c r="K59" s="3"/>
    </row>
    <row r="60" spans="1:11" x14ac:dyDescent="0.25">
      <c r="A60" s="10" t="s">
        <v>10</v>
      </c>
      <c r="B60" s="10" t="s">
        <v>6</v>
      </c>
      <c r="C60" s="11" t="s">
        <v>28</v>
      </c>
      <c r="D60" t="s">
        <v>127</v>
      </c>
      <c r="E60">
        <v>0</v>
      </c>
      <c r="F60">
        <v>0</v>
      </c>
      <c r="G60">
        <v>0</v>
      </c>
      <c r="H60">
        <v>0</v>
      </c>
      <c r="I60" s="3"/>
      <c r="J60" s="3"/>
      <c r="K60" s="3"/>
    </row>
    <row r="61" spans="1:11" x14ac:dyDescent="0.25">
      <c r="A61" s="10" t="s">
        <v>10</v>
      </c>
      <c r="B61" s="10" t="s">
        <v>6</v>
      </c>
      <c r="C61" s="11" t="s">
        <v>26</v>
      </c>
      <c r="D61" t="s">
        <v>127</v>
      </c>
      <c r="E61">
        <v>0</v>
      </c>
      <c r="F61">
        <v>0</v>
      </c>
      <c r="G61">
        <v>0</v>
      </c>
      <c r="H61">
        <v>0</v>
      </c>
      <c r="I61" s="3"/>
      <c r="J61" s="3"/>
      <c r="K61" s="3"/>
    </row>
    <row r="62" spans="1:11" x14ac:dyDescent="0.25">
      <c r="A62" s="10" t="s">
        <v>10</v>
      </c>
      <c r="B62" s="10" t="s">
        <v>6</v>
      </c>
      <c r="C62" s="11" t="s">
        <v>29</v>
      </c>
      <c r="D62" t="s">
        <v>127</v>
      </c>
      <c r="E62">
        <v>0</v>
      </c>
      <c r="F62">
        <v>0</v>
      </c>
      <c r="G62">
        <v>0</v>
      </c>
      <c r="H62">
        <v>0</v>
      </c>
      <c r="I62" s="3"/>
      <c r="J62" s="3"/>
      <c r="K62" s="3"/>
    </row>
    <row r="63" spans="1:11" x14ac:dyDescent="0.25">
      <c r="A63" s="10" t="s">
        <v>10</v>
      </c>
      <c r="B63" s="10" t="s">
        <v>6</v>
      </c>
      <c r="C63" s="11" t="s">
        <v>31</v>
      </c>
      <c r="D63" t="s">
        <v>127</v>
      </c>
      <c r="E63">
        <v>0</v>
      </c>
      <c r="F63">
        <v>0</v>
      </c>
      <c r="G63">
        <v>0</v>
      </c>
      <c r="H63">
        <v>0</v>
      </c>
      <c r="I63" s="3"/>
      <c r="J63" s="3"/>
      <c r="K63" s="3"/>
    </row>
    <row r="64" spans="1:11" x14ac:dyDescent="0.25">
      <c r="A64" s="10" t="s">
        <v>10</v>
      </c>
      <c r="B64" s="10" t="s">
        <v>6</v>
      </c>
      <c r="C64" s="11" t="s">
        <v>33</v>
      </c>
      <c r="D64" t="s">
        <v>127</v>
      </c>
      <c r="E64">
        <v>0</v>
      </c>
      <c r="F64">
        <v>0</v>
      </c>
      <c r="G64">
        <v>0</v>
      </c>
      <c r="H64">
        <v>0</v>
      </c>
      <c r="I64" s="3"/>
      <c r="J64" s="3"/>
      <c r="K64" s="3"/>
    </row>
    <row r="65" spans="1:11" x14ac:dyDescent="0.25">
      <c r="A65" s="10" t="s">
        <v>10</v>
      </c>
      <c r="B65" s="10" t="s">
        <v>6</v>
      </c>
      <c r="C65" s="11" t="s">
        <v>34</v>
      </c>
      <c r="D65" t="s">
        <v>127</v>
      </c>
      <c r="E65">
        <v>0</v>
      </c>
      <c r="F65">
        <v>0</v>
      </c>
      <c r="G65">
        <v>0</v>
      </c>
      <c r="H65">
        <v>0</v>
      </c>
      <c r="I65" s="3"/>
      <c r="J65" s="3"/>
      <c r="K65" s="3"/>
    </row>
    <row r="66" spans="1:11" x14ac:dyDescent="0.25">
      <c r="A66" s="11" t="s">
        <v>68</v>
      </c>
      <c r="B66" s="11" t="s">
        <v>6</v>
      </c>
      <c r="C66" s="13" t="s">
        <v>118</v>
      </c>
      <c r="D66" t="s">
        <v>127</v>
      </c>
      <c r="E66">
        <v>0</v>
      </c>
      <c r="F66">
        <v>0</v>
      </c>
      <c r="G66">
        <v>0</v>
      </c>
      <c r="H66">
        <v>0</v>
      </c>
      <c r="I66" s="3"/>
      <c r="J66" s="3"/>
      <c r="K66" s="3"/>
    </row>
    <row r="67" spans="1:11" x14ac:dyDescent="0.25">
      <c r="A67" s="10" t="s">
        <v>10</v>
      </c>
      <c r="B67" s="10" t="s">
        <v>6</v>
      </c>
      <c r="C67" s="11" t="s">
        <v>38</v>
      </c>
      <c r="D67" t="s">
        <v>127</v>
      </c>
      <c r="E67">
        <v>0</v>
      </c>
      <c r="F67">
        <v>0</v>
      </c>
      <c r="G67">
        <v>0</v>
      </c>
      <c r="H67">
        <v>0</v>
      </c>
      <c r="I67" s="3"/>
      <c r="J67" s="3"/>
      <c r="K67" s="3"/>
    </row>
    <row r="68" spans="1:11" x14ac:dyDescent="0.25">
      <c r="A68" s="11" t="s">
        <v>68</v>
      </c>
      <c r="B68" s="11" t="s">
        <v>6</v>
      </c>
      <c r="C68" s="13" t="s">
        <v>120</v>
      </c>
      <c r="D68" t="s">
        <v>127</v>
      </c>
      <c r="E68">
        <v>0</v>
      </c>
      <c r="F68">
        <v>0</v>
      </c>
      <c r="G68">
        <v>0</v>
      </c>
      <c r="H68">
        <v>0</v>
      </c>
      <c r="I68" s="3"/>
      <c r="J68" s="3"/>
      <c r="K68" s="3"/>
    </row>
    <row r="69" spans="1:11" ht="31.5" x14ac:dyDescent="0.25">
      <c r="A69" s="10" t="s">
        <v>10</v>
      </c>
      <c r="B69" s="10" t="s">
        <v>6</v>
      </c>
      <c r="C69" s="11" t="s">
        <v>97</v>
      </c>
      <c r="D69" t="s">
        <v>127</v>
      </c>
      <c r="E69">
        <v>0</v>
      </c>
      <c r="F69">
        <v>0</v>
      </c>
      <c r="G69">
        <v>0</v>
      </c>
      <c r="H69">
        <v>0</v>
      </c>
      <c r="I69" s="3"/>
      <c r="J69" s="3"/>
      <c r="K69" s="3"/>
    </row>
    <row r="70" spans="1:11" x14ac:dyDescent="0.25">
      <c r="A70" s="11" t="s">
        <v>68</v>
      </c>
      <c r="B70" s="11" t="s">
        <v>6</v>
      </c>
      <c r="C70" s="13" t="s">
        <v>122</v>
      </c>
      <c r="D70" t="s">
        <v>127</v>
      </c>
      <c r="E70">
        <v>0</v>
      </c>
      <c r="F70">
        <v>0</v>
      </c>
      <c r="G70">
        <v>0</v>
      </c>
      <c r="H70">
        <v>0</v>
      </c>
      <c r="I70" s="3"/>
      <c r="J70" s="3"/>
      <c r="K70" s="3"/>
    </row>
    <row r="71" spans="1:11" x14ac:dyDescent="0.25">
      <c r="A71" s="10" t="s">
        <v>10</v>
      </c>
      <c r="B71" s="10" t="s">
        <v>6</v>
      </c>
      <c r="C71" s="11" t="s">
        <v>41</v>
      </c>
      <c r="D71" t="s">
        <v>127</v>
      </c>
      <c r="E71">
        <v>0</v>
      </c>
      <c r="F71">
        <v>0</v>
      </c>
      <c r="G71">
        <v>0</v>
      </c>
      <c r="H71">
        <v>0</v>
      </c>
      <c r="I71" s="3"/>
      <c r="J71" s="3"/>
      <c r="K71" s="3"/>
    </row>
    <row r="72" spans="1:11" x14ac:dyDescent="0.25">
      <c r="A72" s="6" t="s">
        <v>10</v>
      </c>
      <c r="B72" s="6" t="s">
        <v>6</v>
      </c>
      <c r="C72" s="7" t="s">
        <v>16</v>
      </c>
      <c r="D72" t="s">
        <v>126</v>
      </c>
      <c r="E72">
        <v>0</v>
      </c>
      <c r="F72">
        <v>0</v>
      </c>
      <c r="G72">
        <v>0</v>
      </c>
      <c r="H72">
        <v>0</v>
      </c>
      <c r="I72" s="3"/>
      <c r="J72" s="3"/>
      <c r="K72" s="3"/>
    </row>
    <row r="73" spans="1:11" x14ac:dyDescent="0.25">
      <c r="A73" s="6" t="s">
        <v>10</v>
      </c>
      <c r="B73" s="6" t="s">
        <v>6</v>
      </c>
      <c r="C73" s="7" t="s">
        <v>19</v>
      </c>
      <c r="D73" t="s">
        <v>126</v>
      </c>
      <c r="E73">
        <v>0</v>
      </c>
      <c r="F73">
        <v>0</v>
      </c>
      <c r="G73">
        <v>0</v>
      </c>
      <c r="H73">
        <v>0</v>
      </c>
      <c r="I73" s="3"/>
      <c r="J73" s="3"/>
      <c r="K73" s="3"/>
    </row>
    <row r="74" spans="1:11" x14ac:dyDescent="0.25">
      <c r="A74" s="7" t="s">
        <v>68</v>
      </c>
      <c r="B74" s="7" t="s">
        <v>6</v>
      </c>
      <c r="C74" s="12" t="s">
        <v>111</v>
      </c>
      <c r="D74" t="s">
        <v>126</v>
      </c>
      <c r="E74">
        <v>0</v>
      </c>
      <c r="F74">
        <v>0</v>
      </c>
      <c r="G74">
        <v>0</v>
      </c>
      <c r="H74">
        <v>0</v>
      </c>
      <c r="I74" s="3"/>
      <c r="J74" s="3"/>
      <c r="K74" s="3"/>
    </row>
    <row r="75" spans="1:11" x14ac:dyDescent="0.25">
      <c r="A75" s="6" t="s">
        <v>1</v>
      </c>
      <c r="B75" s="6" t="s">
        <v>6</v>
      </c>
      <c r="C75" s="6" t="s">
        <v>4</v>
      </c>
      <c r="D75" t="s">
        <v>126</v>
      </c>
      <c r="E75">
        <v>0</v>
      </c>
      <c r="F75">
        <v>0</v>
      </c>
      <c r="G75">
        <v>0</v>
      </c>
      <c r="H75">
        <v>0</v>
      </c>
      <c r="I75" s="3"/>
      <c r="J75" s="3"/>
      <c r="K75" s="3"/>
    </row>
    <row r="76" spans="1:11" x14ac:dyDescent="0.25">
      <c r="A76" s="7" t="s">
        <v>68</v>
      </c>
      <c r="B76" s="7" t="s">
        <v>6</v>
      </c>
      <c r="C76" s="12" t="s">
        <v>112</v>
      </c>
      <c r="D76" t="s">
        <v>126</v>
      </c>
      <c r="E76">
        <v>0</v>
      </c>
      <c r="F76">
        <v>0</v>
      </c>
      <c r="G76">
        <v>0</v>
      </c>
      <c r="H76">
        <v>0</v>
      </c>
      <c r="I76" s="3"/>
      <c r="J76" s="3"/>
      <c r="K76" s="3"/>
    </row>
    <row r="77" spans="1:11" x14ac:dyDescent="0.25">
      <c r="A77" s="6" t="s">
        <v>10</v>
      </c>
      <c r="B77" s="6" t="s">
        <v>6</v>
      </c>
      <c r="C77" s="7" t="s">
        <v>30</v>
      </c>
      <c r="D77" t="s">
        <v>126</v>
      </c>
      <c r="E77">
        <v>0</v>
      </c>
      <c r="F77">
        <v>0</v>
      </c>
      <c r="G77">
        <v>0</v>
      </c>
      <c r="H77">
        <v>0</v>
      </c>
      <c r="I77" s="3"/>
      <c r="J77" s="3"/>
      <c r="K77" s="3"/>
    </row>
    <row r="78" spans="1:11" x14ac:dyDescent="0.25">
      <c r="A78" s="7" t="s">
        <v>68</v>
      </c>
      <c r="B78" s="7" t="s">
        <v>6</v>
      </c>
      <c r="C78" s="12" t="s">
        <v>113</v>
      </c>
      <c r="D78" t="s">
        <v>126</v>
      </c>
      <c r="E78">
        <v>0</v>
      </c>
      <c r="F78">
        <v>0</v>
      </c>
      <c r="G78">
        <v>0</v>
      </c>
      <c r="H78">
        <v>0</v>
      </c>
      <c r="I78" s="3"/>
      <c r="J78" s="3"/>
      <c r="K78" s="3"/>
    </row>
    <row r="79" spans="1:11" x14ac:dyDescent="0.25">
      <c r="A79" s="6" t="s">
        <v>10</v>
      </c>
      <c r="B79" s="6" t="s">
        <v>6</v>
      </c>
      <c r="C79" s="7" t="s">
        <v>32</v>
      </c>
      <c r="D79" t="s">
        <v>126</v>
      </c>
      <c r="E79">
        <v>0</v>
      </c>
      <c r="F79">
        <v>0</v>
      </c>
      <c r="G79">
        <v>0</v>
      </c>
      <c r="H79">
        <v>0</v>
      </c>
      <c r="I79" s="3"/>
      <c r="J79" s="3"/>
      <c r="K79" s="3"/>
    </row>
    <row r="80" spans="1:11" x14ac:dyDescent="0.25">
      <c r="A80" s="7" t="s">
        <v>68</v>
      </c>
      <c r="B80" s="7" t="s">
        <v>6</v>
      </c>
      <c r="C80" s="12" t="s">
        <v>114</v>
      </c>
      <c r="D80" t="s">
        <v>126</v>
      </c>
      <c r="E80">
        <v>0</v>
      </c>
      <c r="F80">
        <v>0</v>
      </c>
      <c r="G80">
        <v>0</v>
      </c>
      <c r="H80">
        <v>0</v>
      </c>
      <c r="I80" s="3"/>
      <c r="J80" s="3"/>
      <c r="K80" s="3"/>
    </row>
    <row r="81" spans="1:11" ht="30" x14ac:dyDescent="0.25">
      <c r="A81" s="6" t="s">
        <v>10</v>
      </c>
      <c r="B81" s="6" t="s">
        <v>6</v>
      </c>
      <c r="C81" s="7" t="s">
        <v>35</v>
      </c>
      <c r="D81" t="s">
        <v>126</v>
      </c>
      <c r="E81">
        <v>0</v>
      </c>
      <c r="F81">
        <v>0</v>
      </c>
      <c r="G81">
        <v>0</v>
      </c>
      <c r="H81">
        <v>0</v>
      </c>
      <c r="I81" s="3"/>
      <c r="J81" s="3"/>
      <c r="K81" s="3"/>
    </row>
    <row r="82" spans="1:11" x14ac:dyDescent="0.25">
      <c r="A82" s="6" t="s">
        <v>10</v>
      </c>
      <c r="B82" s="6" t="s">
        <v>6</v>
      </c>
      <c r="C82" s="7" t="s">
        <v>36</v>
      </c>
      <c r="D82" t="s">
        <v>126</v>
      </c>
      <c r="E82">
        <v>0</v>
      </c>
      <c r="F82">
        <v>0</v>
      </c>
      <c r="G82">
        <v>0</v>
      </c>
      <c r="H82">
        <v>0</v>
      </c>
      <c r="I82" s="3"/>
      <c r="J82" s="3"/>
      <c r="K82" s="3"/>
    </row>
    <row r="83" spans="1:11" x14ac:dyDescent="0.25">
      <c r="A83" s="6" t="s">
        <v>10</v>
      </c>
      <c r="B83" s="6" t="s">
        <v>6</v>
      </c>
      <c r="C83" s="7" t="s">
        <v>2</v>
      </c>
      <c r="D83" t="s">
        <v>126</v>
      </c>
      <c r="E83">
        <v>0</v>
      </c>
      <c r="F83">
        <v>0</v>
      </c>
      <c r="G83">
        <v>0</v>
      </c>
      <c r="H83">
        <v>0</v>
      </c>
      <c r="I83" s="3"/>
      <c r="J83" s="3"/>
      <c r="K83" s="3"/>
    </row>
    <row r="84" spans="1:11" x14ac:dyDescent="0.25">
      <c r="A84" s="6" t="s">
        <v>10</v>
      </c>
      <c r="B84" s="6" t="s">
        <v>6</v>
      </c>
      <c r="C84" s="7" t="s">
        <v>37</v>
      </c>
      <c r="D84" t="s">
        <v>126</v>
      </c>
      <c r="E84">
        <v>0</v>
      </c>
      <c r="F84">
        <v>0</v>
      </c>
      <c r="G84">
        <v>0</v>
      </c>
      <c r="H84">
        <v>0</v>
      </c>
      <c r="I84" s="3"/>
      <c r="J84" s="3"/>
      <c r="K84" s="3"/>
    </row>
    <row r="85" spans="1:11" x14ac:dyDescent="0.25">
      <c r="A85" s="6" t="s">
        <v>10</v>
      </c>
      <c r="B85" s="6" t="s">
        <v>6</v>
      </c>
      <c r="C85" s="7" t="s">
        <v>39</v>
      </c>
      <c r="D85" t="s">
        <v>126</v>
      </c>
      <c r="E85">
        <v>0</v>
      </c>
      <c r="F85">
        <v>0</v>
      </c>
      <c r="G85">
        <v>0</v>
      </c>
      <c r="H85">
        <v>0</v>
      </c>
      <c r="I85" s="3"/>
      <c r="J85" s="3"/>
      <c r="K85" s="3"/>
    </row>
    <row r="86" spans="1:11" x14ac:dyDescent="0.25">
      <c r="A86" s="7" t="s">
        <v>68</v>
      </c>
      <c r="B86" s="7" t="s">
        <v>6</v>
      </c>
      <c r="C86" s="12" t="s">
        <v>121</v>
      </c>
      <c r="D86" t="s">
        <v>126</v>
      </c>
      <c r="E86">
        <v>0</v>
      </c>
      <c r="F86">
        <v>0</v>
      </c>
      <c r="G86">
        <v>0</v>
      </c>
      <c r="H86">
        <v>0</v>
      </c>
      <c r="I86" s="3"/>
      <c r="J86" s="3"/>
      <c r="K86" s="3"/>
    </row>
    <row r="87" spans="1:11" ht="15.75" x14ac:dyDescent="0.25">
      <c r="A87" s="6" t="s">
        <v>10</v>
      </c>
      <c r="B87" s="6" t="s">
        <v>6</v>
      </c>
      <c r="C87" s="7" t="s">
        <v>98</v>
      </c>
      <c r="D87" t="s">
        <v>126</v>
      </c>
      <c r="E87">
        <v>0</v>
      </c>
      <c r="F87">
        <v>0</v>
      </c>
      <c r="G87">
        <v>0</v>
      </c>
      <c r="H87">
        <v>0</v>
      </c>
      <c r="I87" s="3"/>
      <c r="J87" s="3"/>
      <c r="K87" s="3"/>
    </row>
    <row r="88" spans="1:11" x14ac:dyDescent="0.25">
      <c r="A88" s="7" t="s">
        <v>68</v>
      </c>
      <c r="B88" s="7" t="s">
        <v>6</v>
      </c>
      <c r="C88" s="12" t="s">
        <v>123</v>
      </c>
      <c r="D88" t="s">
        <v>126</v>
      </c>
      <c r="E88">
        <v>0</v>
      </c>
      <c r="F88">
        <v>0</v>
      </c>
      <c r="G88">
        <v>0</v>
      </c>
      <c r="H88">
        <v>0</v>
      </c>
      <c r="I88" s="3"/>
      <c r="J88" s="3"/>
      <c r="K88" s="3"/>
    </row>
    <row r="89" spans="1:11" x14ac:dyDescent="0.25">
      <c r="A89" s="6" t="s">
        <v>10</v>
      </c>
      <c r="B89" s="6" t="s">
        <v>6</v>
      </c>
      <c r="C89" s="7" t="s">
        <v>40</v>
      </c>
      <c r="D89" t="s">
        <v>126</v>
      </c>
      <c r="E89">
        <v>0</v>
      </c>
      <c r="F89">
        <v>0</v>
      </c>
      <c r="G89">
        <v>0</v>
      </c>
      <c r="H89">
        <v>0</v>
      </c>
      <c r="I89" s="3"/>
      <c r="J89" s="3"/>
      <c r="K89" s="3"/>
    </row>
    <row r="90" spans="1:11" x14ac:dyDescent="0.25">
      <c r="I90" s="3"/>
      <c r="J90" s="3"/>
      <c r="K90" s="3"/>
    </row>
    <row r="93" spans="1:11" x14ac:dyDescent="0.25">
      <c r="E93">
        <f>21/89</f>
        <v>0.23595505617977527</v>
      </c>
      <c r="F93">
        <f>33/89</f>
        <v>0.3707865168539326</v>
      </c>
    </row>
    <row r="96" spans="1:11" x14ac:dyDescent="0.25">
      <c r="E96">
        <f>8/13</f>
        <v>0.61538461538461542</v>
      </c>
      <c r="F96">
        <f>20/33</f>
        <v>0.60606060606060608</v>
      </c>
      <c r="J96">
        <f>3/5</f>
        <v>0.6</v>
      </c>
    </row>
  </sheetData>
  <sortState xmlns:xlrd2="http://schemas.microsoft.com/office/spreadsheetml/2017/richdata2" ref="A2:F89">
    <sortCondition descending="1" ref="E2:E89"/>
    <sortCondition ref="B2:B89"/>
  </sortState>
  <dataValidations disablePrompts="1" count="1">
    <dataValidation type="list" allowBlank="1" showInputMessage="1" showErrorMessage="1" sqref="D3:D5 D9:D40" xr:uid="{00000000-0002-0000-0300-000000000000}">
      <formula1>$I$4:$I$10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0"/>
  <sheetViews>
    <sheetView zoomScale="70" zoomScaleNormal="70" workbookViewId="0">
      <selection activeCell="D6" sqref="D6"/>
    </sheetView>
  </sheetViews>
  <sheetFormatPr defaultRowHeight="15" x14ac:dyDescent="0.25"/>
  <cols>
    <col min="1" max="1" width="17.7109375" bestFit="1" customWidth="1"/>
    <col min="2" max="2" width="15" customWidth="1"/>
    <col min="3" max="3" width="36.42578125" bestFit="1" customWidth="1"/>
    <col min="4" max="4" width="12.140625" bestFit="1" customWidth="1"/>
    <col min="5" max="5" width="11.28515625" customWidth="1"/>
    <col min="9" max="9" width="30" bestFit="1" customWidth="1"/>
    <col min="11" max="11" width="12.5703125" bestFit="1" customWidth="1"/>
  </cols>
  <sheetData>
    <row r="1" spans="1:11" ht="45.75" thickBot="1" x14ac:dyDescent="0.3">
      <c r="A1" s="17" t="s">
        <v>99</v>
      </c>
      <c r="B1" s="17" t="s">
        <v>100</v>
      </c>
      <c r="C1" s="17" t="s">
        <v>0</v>
      </c>
      <c r="D1" s="17" t="s">
        <v>359</v>
      </c>
      <c r="E1" s="17" t="s">
        <v>395</v>
      </c>
      <c r="I1" s="40"/>
      <c r="J1" s="40" t="s">
        <v>405</v>
      </c>
      <c r="K1" s="40" t="s">
        <v>409</v>
      </c>
    </row>
    <row r="2" spans="1:11" ht="15.75" thickTop="1" x14ac:dyDescent="0.25">
      <c r="A2" s="48" t="s">
        <v>10</v>
      </c>
      <c r="B2" s="48" t="s">
        <v>9</v>
      </c>
      <c r="C2" s="48" t="s">
        <v>365</v>
      </c>
      <c r="D2" s="22">
        <v>6767</v>
      </c>
      <c r="E2" s="22">
        <v>8108</v>
      </c>
      <c r="I2" s="3" t="s">
        <v>408</v>
      </c>
      <c r="J2">
        <v>88</v>
      </c>
    </row>
    <row r="3" spans="1:11" x14ac:dyDescent="0.25">
      <c r="A3" s="18" t="s">
        <v>10</v>
      </c>
      <c r="B3" s="18" t="s">
        <v>9</v>
      </c>
      <c r="C3" s="18" t="s">
        <v>366</v>
      </c>
      <c r="D3" s="23">
        <v>3274</v>
      </c>
      <c r="E3" s="23">
        <v>3159</v>
      </c>
      <c r="I3" t="s">
        <v>406</v>
      </c>
      <c r="J3">
        <v>64</v>
      </c>
    </row>
    <row r="4" spans="1:11" x14ac:dyDescent="0.25">
      <c r="A4" s="23" t="s">
        <v>442</v>
      </c>
      <c r="B4" s="23" t="s">
        <v>9</v>
      </c>
      <c r="C4" s="18" t="s">
        <v>65</v>
      </c>
      <c r="D4" s="23">
        <v>949</v>
      </c>
      <c r="E4" s="23">
        <v>2533</v>
      </c>
      <c r="I4" t="s">
        <v>407</v>
      </c>
      <c r="J4">
        <v>24</v>
      </c>
    </row>
    <row r="5" spans="1:11" x14ac:dyDescent="0.25">
      <c r="A5" s="23" t="s">
        <v>381</v>
      </c>
      <c r="B5" s="23" t="s">
        <v>9</v>
      </c>
      <c r="C5" s="18" t="s">
        <v>66</v>
      </c>
      <c r="D5" s="23">
        <v>515</v>
      </c>
      <c r="E5" s="23">
        <v>1806</v>
      </c>
      <c r="I5" t="s">
        <v>400</v>
      </c>
      <c r="J5">
        <f>COUNTIF(D2:D89, "&gt;0")</f>
        <v>21</v>
      </c>
      <c r="K5" s="38">
        <f>J5/$J$2</f>
        <v>0.23863636363636365</v>
      </c>
    </row>
    <row r="6" spans="1:11" x14ac:dyDescent="0.25">
      <c r="A6" s="18" t="s">
        <v>68</v>
      </c>
      <c r="B6" s="18" t="s">
        <v>7</v>
      </c>
      <c r="C6" s="18" t="s">
        <v>69</v>
      </c>
      <c r="D6" s="23">
        <v>240</v>
      </c>
      <c r="E6" s="23">
        <v>809</v>
      </c>
      <c r="I6" t="s">
        <v>401</v>
      </c>
      <c r="J6">
        <f>COUNTIF(E2:E89, "&gt;0")</f>
        <v>34</v>
      </c>
      <c r="K6" s="38">
        <f>J6/$J$2</f>
        <v>0.38636363636363635</v>
      </c>
    </row>
    <row r="7" spans="1:11" x14ac:dyDescent="0.25">
      <c r="A7" s="18" t="s">
        <v>10</v>
      </c>
      <c r="B7" s="18" t="s">
        <v>9</v>
      </c>
      <c r="C7" s="18" t="s">
        <v>367</v>
      </c>
      <c r="D7" s="23">
        <v>207</v>
      </c>
      <c r="E7" s="23">
        <v>407</v>
      </c>
      <c r="I7" t="s">
        <v>396</v>
      </c>
      <c r="J7">
        <v>8</v>
      </c>
      <c r="K7" s="38">
        <f>J7/J3</f>
        <v>0.125</v>
      </c>
    </row>
    <row r="8" spans="1:11" x14ac:dyDescent="0.25">
      <c r="A8" s="18" t="s">
        <v>68</v>
      </c>
      <c r="B8" s="18" t="s">
        <v>6</v>
      </c>
      <c r="C8" s="24" t="s">
        <v>105</v>
      </c>
      <c r="D8" s="23">
        <v>57</v>
      </c>
      <c r="E8" s="23">
        <v>195</v>
      </c>
      <c r="I8" t="s">
        <v>397</v>
      </c>
      <c r="J8">
        <v>13</v>
      </c>
      <c r="K8" s="38">
        <f>J8/J3</f>
        <v>0.203125</v>
      </c>
    </row>
    <row r="9" spans="1:11" s="1" customFormat="1" x14ac:dyDescent="0.25">
      <c r="A9" s="18" t="s">
        <v>10</v>
      </c>
      <c r="B9" s="18" t="s">
        <v>9</v>
      </c>
      <c r="C9" s="18" t="s">
        <v>383</v>
      </c>
      <c r="D9" s="23">
        <v>104</v>
      </c>
      <c r="E9" s="23">
        <v>158</v>
      </c>
      <c r="I9" t="s">
        <v>398</v>
      </c>
      <c r="J9">
        <v>13</v>
      </c>
      <c r="K9" s="39">
        <f>J9/J4</f>
        <v>0.54166666666666663</v>
      </c>
    </row>
    <row r="10" spans="1:11" ht="15.75" thickBot="1" x14ac:dyDescent="0.3">
      <c r="A10" s="18" t="s">
        <v>10</v>
      </c>
      <c r="B10" s="18" t="s">
        <v>9</v>
      </c>
      <c r="C10" s="18" t="s">
        <v>386</v>
      </c>
      <c r="D10" s="23">
        <v>2</v>
      </c>
      <c r="E10" s="23">
        <v>42</v>
      </c>
      <c r="I10" s="26" t="s">
        <v>399</v>
      </c>
      <c r="J10" s="26">
        <v>21</v>
      </c>
      <c r="K10" s="41">
        <f>J10/J4</f>
        <v>0.875</v>
      </c>
    </row>
    <row r="11" spans="1:11" ht="15.75" thickTop="1" x14ac:dyDescent="0.25">
      <c r="A11" s="18" t="s">
        <v>10</v>
      </c>
      <c r="B11" s="18" t="s">
        <v>9</v>
      </c>
      <c r="C11" s="18" t="s">
        <v>53</v>
      </c>
      <c r="D11" s="23">
        <v>1</v>
      </c>
      <c r="E11" s="23">
        <v>33</v>
      </c>
      <c r="I11" s="1"/>
      <c r="J11" s="1"/>
    </row>
    <row r="12" spans="1:11" x14ac:dyDescent="0.25">
      <c r="A12" s="23" t="s">
        <v>1</v>
      </c>
      <c r="B12" s="23" t="s">
        <v>9</v>
      </c>
      <c r="C12" s="18" t="s">
        <v>67</v>
      </c>
      <c r="D12" s="23">
        <v>10</v>
      </c>
      <c r="E12" s="23">
        <v>29</v>
      </c>
    </row>
    <row r="13" spans="1:11" ht="15.75" thickBot="1" x14ac:dyDescent="0.3">
      <c r="A13" s="18" t="s">
        <v>10</v>
      </c>
      <c r="B13" s="18" t="s">
        <v>9</v>
      </c>
      <c r="C13" s="18" t="s">
        <v>368</v>
      </c>
      <c r="D13" s="23">
        <v>7</v>
      </c>
      <c r="E13" s="23">
        <v>21</v>
      </c>
      <c r="I13" s="40"/>
      <c r="J13" s="40" t="s">
        <v>405</v>
      </c>
      <c r="K13" s="40" t="s">
        <v>409</v>
      </c>
    </row>
    <row r="14" spans="1:11" ht="15.75" thickTop="1" x14ac:dyDescent="0.25">
      <c r="A14" s="18" t="s">
        <v>10</v>
      </c>
      <c r="B14" s="18" t="s">
        <v>9</v>
      </c>
      <c r="C14" s="18" t="s">
        <v>384</v>
      </c>
      <c r="D14" s="23">
        <v>71</v>
      </c>
      <c r="E14" s="23">
        <v>19</v>
      </c>
      <c r="I14" s="3" t="s">
        <v>412</v>
      </c>
      <c r="J14">
        <v>27</v>
      </c>
    </row>
    <row r="15" spans="1:11" x14ac:dyDescent="0.25">
      <c r="A15" s="18" t="s">
        <v>10</v>
      </c>
      <c r="B15" s="18" t="s">
        <v>9</v>
      </c>
      <c r="C15" s="18" t="s">
        <v>54</v>
      </c>
      <c r="D15" s="23">
        <v>0</v>
      </c>
      <c r="E15" s="23">
        <v>16</v>
      </c>
      <c r="I15" t="s">
        <v>413</v>
      </c>
      <c r="J15">
        <v>26</v>
      </c>
    </row>
    <row r="16" spans="1:11" x14ac:dyDescent="0.25">
      <c r="A16" s="18" t="s">
        <v>10</v>
      </c>
      <c r="B16" s="18" t="s">
        <v>9</v>
      </c>
      <c r="C16" s="18" t="s">
        <v>369</v>
      </c>
      <c r="D16" s="23">
        <v>0</v>
      </c>
      <c r="E16" s="23">
        <v>14</v>
      </c>
      <c r="I16" t="s">
        <v>414</v>
      </c>
      <c r="J16">
        <v>1</v>
      </c>
    </row>
    <row r="17" spans="1:11" x14ac:dyDescent="0.25">
      <c r="A17" s="18" t="s">
        <v>10</v>
      </c>
      <c r="B17" s="18" t="s">
        <v>9</v>
      </c>
      <c r="C17" s="18" t="s">
        <v>370</v>
      </c>
      <c r="D17" s="23">
        <v>0</v>
      </c>
      <c r="E17" s="23">
        <v>10</v>
      </c>
      <c r="I17" s="19" t="s">
        <v>415</v>
      </c>
      <c r="J17" s="19">
        <v>9</v>
      </c>
      <c r="K17" s="43">
        <f>J17/J15</f>
        <v>0.34615384615384615</v>
      </c>
    </row>
    <row r="18" spans="1:11" s="1" customFormat="1" ht="15.75" thickBot="1" x14ac:dyDescent="0.3">
      <c r="A18" s="18" t="s">
        <v>68</v>
      </c>
      <c r="B18" s="18" t="s">
        <v>6</v>
      </c>
      <c r="C18" s="24" t="s">
        <v>101</v>
      </c>
      <c r="D18" s="23">
        <v>1</v>
      </c>
      <c r="E18" s="23">
        <v>7</v>
      </c>
      <c r="I18" s="26" t="s">
        <v>416</v>
      </c>
      <c r="J18" s="26">
        <v>14</v>
      </c>
      <c r="K18" s="41">
        <f>J18/J15</f>
        <v>0.53846153846153844</v>
      </c>
    </row>
    <row r="19" spans="1:11" s="1" customFormat="1" ht="15.75" thickTop="1" x14ac:dyDescent="0.25">
      <c r="A19" s="18" t="s">
        <v>68</v>
      </c>
      <c r="B19" s="18" t="s">
        <v>6</v>
      </c>
      <c r="C19" s="24" t="s">
        <v>96</v>
      </c>
      <c r="D19" s="23">
        <v>1</v>
      </c>
      <c r="E19" s="23">
        <v>6</v>
      </c>
    </row>
    <row r="20" spans="1:11" s="1" customFormat="1" ht="15.75" thickBot="1" x14ac:dyDescent="0.3">
      <c r="A20" s="18" t="s">
        <v>68</v>
      </c>
      <c r="B20" s="18" t="s">
        <v>6</v>
      </c>
      <c r="C20" s="24" t="s">
        <v>116</v>
      </c>
      <c r="D20" s="23">
        <v>3</v>
      </c>
      <c r="E20" s="23">
        <v>5</v>
      </c>
      <c r="I20" s="40"/>
      <c r="J20" s="40" t="s">
        <v>405</v>
      </c>
      <c r="K20" s="40" t="s">
        <v>409</v>
      </c>
    </row>
    <row r="21" spans="1:11" s="1" customFormat="1" ht="15.75" thickTop="1" x14ac:dyDescent="0.25">
      <c r="A21" s="18" t="s">
        <v>68</v>
      </c>
      <c r="B21" s="18" t="s">
        <v>6</v>
      </c>
      <c r="C21" s="24" t="s">
        <v>102</v>
      </c>
      <c r="D21" s="23">
        <v>1</v>
      </c>
      <c r="E21" s="23">
        <v>5</v>
      </c>
      <c r="I21" s="3" t="s">
        <v>417</v>
      </c>
      <c r="J21">
        <v>58</v>
      </c>
      <c r="K21"/>
    </row>
    <row r="22" spans="1:11" s="1" customFormat="1" x14ac:dyDescent="0.25">
      <c r="A22" s="18" t="s">
        <v>68</v>
      </c>
      <c r="B22" s="18" t="s">
        <v>6</v>
      </c>
      <c r="C22" s="24" t="s">
        <v>110</v>
      </c>
      <c r="D22" s="23">
        <v>1</v>
      </c>
      <c r="E22" s="23">
        <v>5</v>
      </c>
      <c r="I22" t="s">
        <v>413</v>
      </c>
      <c r="J22">
        <v>36</v>
      </c>
      <c r="K22"/>
    </row>
    <row r="23" spans="1:11" s="1" customFormat="1" x14ac:dyDescent="0.25">
      <c r="A23" s="18" t="s">
        <v>10</v>
      </c>
      <c r="B23" s="18" t="s">
        <v>9</v>
      </c>
      <c r="C23" s="18" t="s">
        <v>51</v>
      </c>
      <c r="D23" s="23">
        <v>2</v>
      </c>
      <c r="E23" s="23">
        <v>3</v>
      </c>
      <c r="I23" t="s">
        <v>414</v>
      </c>
      <c r="J23">
        <v>23</v>
      </c>
      <c r="K23"/>
    </row>
    <row r="24" spans="1:11" s="1" customFormat="1" x14ac:dyDescent="0.25">
      <c r="A24" s="18" t="s">
        <v>68</v>
      </c>
      <c r="B24" s="18" t="s">
        <v>6</v>
      </c>
      <c r="C24" s="24" t="s">
        <v>103</v>
      </c>
      <c r="D24" s="23">
        <v>5</v>
      </c>
      <c r="E24" s="23">
        <v>2</v>
      </c>
      <c r="I24" s="1" t="s">
        <v>418</v>
      </c>
      <c r="J24" s="19">
        <v>0</v>
      </c>
      <c r="K24" s="1">
        <f>J24/J22</f>
        <v>0</v>
      </c>
    </row>
    <row r="25" spans="1:11" s="1" customFormat="1" x14ac:dyDescent="0.25">
      <c r="A25" s="18" t="s">
        <v>10</v>
      </c>
      <c r="B25" s="18" t="s">
        <v>9</v>
      </c>
      <c r="C25" s="18" t="s">
        <v>385</v>
      </c>
      <c r="D25" s="23">
        <v>5</v>
      </c>
      <c r="E25" s="23">
        <v>1</v>
      </c>
      <c r="I25" s="19" t="s">
        <v>420</v>
      </c>
      <c r="J25" s="19">
        <v>13</v>
      </c>
      <c r="K25" s="43">
        <f>J25/J23</f>
        <v>0.56521739130434778</v>
      </c>
    </row>
    <row r="26" spans="1:11" s="1" customFormat="1" x14ac:dyDescent="0.25">
      <c r="A26" s="18" t="s">
        <v>10</v>
      </c>
      <c r="B26" s="18" t="s">
        <v>9</v>
      </c>
      <c r="C26" s="18" t="s">
        <v>388</v>
      </c>
      <c r="D26" s="23">
        <v>0</v>
      </c>
      <c r="E26" s="23">
        <v>1</v>
      </c>
      <c r="I26" s="23" t="s">
        <v>419</v>
      </c>
      <c r="J26" s="19">
        <v>0</v>
      </c>
      <c r="K26" s="43">
        <f>J26/J22</f>
        <v>0</v>
      </c>
    </row>
    <row r="27" spans="1:11" ht="15.75" thickBot="1" x14ac:dyDescent="0.3">
      <c r="A27" s="18" t="s">
        <v>10</v>
      </c>
      <c r="B27" s="18" t="s">
        <v>9</v>
      </c>
      <c r="C27" s="18" t="s">
        <v>387</v>
      </c>
      <c r="D27" s="23">
        <v>0</v>
      </c>
      <c r="E27" s="23">
        <v>1</v>
      </c>
      <c r="I27" s="26" t="s">
        <v>421</v>
      </c>
      <c r="J27" s="26">
        <v>21</v>
      </c>
      <c r="K27" s="41">
        <f>J27/J23</f>
        <v>0.91304347826086951</v>
      </c>
    </row>
    <row r="28" spans="1:11" ht="15.75" thickTop="1" x14ac:dyDescent="0.25">
      <c r="A28" s="18" t="s">
        <v>10</v>
      </c>
      <c r="B28" s="18" t="s">
        <v>9</v>
      </c>
      <c r="C28" s="18" t="s">
        <v>389</v>
      </c>
      <c r="D28" s="23">
        <v>0</v>
      </c>
      <c r="E28" s="23">
        <v>1</v>
      </c>
    </row>
    <row r="29" spans="1:11" x14ac:dyDescent="0.25">
      <c r="A29" s="18" t="s">
        <v>10</v>
      </c>
      <c r="B29" s="18" t="s">
        <v>9</v>
      </c>
      <c r="C29" s="18" t="s">
        <v>50</v>
      </c>
      <c r="D29" s="23">
        <v>0</v>
      </c>
      <c r="E29" s="23">
        <v>1</v>
      </c>
      <c r="K29" s="1"/>
    </row>
    <row r="30" spans="1:11" ht="15.75" thickBot="1" x14ac:dyDescent="0.3">
      <c r="A30" s="18" t="s">
        <v>10</v>
      </c>
      <c r="B30" s="18" t="s">
        <v>9</v>
      </c>
      <c r="C30" s="18" t="s">
        <v>390</v>
      </c>
      <c r="D30" s="23">
        <v>0</v>
      </c>
      <c r="E30" s="23">
        <v>1</v>
      </c>
      <c r="I30" s="40"/>
      <c r="J30" s="40" t="s">
        <v>405</v>
      </c>
      <c r="K30" s="40" t="s">
        <v>409</v>
      </c>
    </row>
    <row r="31" spans="1:11" s="1" customFormat="1" ht="15.75" thickTop="1" x14ac:dyDescent="0.25">
      <c r="A31" s="18" t="s">
        <v>68</v>
      </c>
      <c r="B31" s="18" t="s">
        <v>6</v>
      </c>
      <c r="C31" s="24" t="s">
        <v>70</v>
      </c>
      <c r="D31" s="23">
        <v>0</v>
      </c>
      <c r="E31" s="23">
        <v>1</v>
      </c>
      <c r="I31" s="3" t="s">
        <v>422</v>
      </c>
      <c r="J31">
        <v>7</v>
      </c>
      <c r="K31"/>
    </row>
    <row r="32" spans="1:11" s="1" customFormat="1" x14ac:dyDescent="0.25">
      <c r="A32" s="18" t="s">
        <v>68</v>
      </c>
      <c r="B32" s="18" t="s">
        <v>6</v>
      </c>
      <c r="C32" s="24" t="s">
        <v>115</v>
      </c>
      <c r="D32" s="23">
        <v>0</v>
      </c>
      <c r="E32" s="23">
        <v>1</v>
      </c>
      <c r="I32" t="s">
        <v>413</v>
      </c>
      <c r="J32">
        <v>4</v>
      </c>
      <c r="K32"/>
    </row>
    <row r="33" spans="1:11" s="1" customFormat="1" x14ac:dyDescent="0.25">
      <c r="A33" s="18" t="s">
        <v>68</v>
      </c>
      <c r="B33" s="18" t="s">
        <v>6</v>
      </c>
      <c r="C33" s="24" t="s">
        <v>117</v>
      </c>
      <c r="D33" s="23">
        <v>0</v>
      </c>
      <c r="E33" s="23">
        <v>1</v>
      </c>
      <c r="I33" t="s">
        <v>414</v>
      </c>
      <c r="J33">
        <v>3</v>
      </c>
      <c r="K33"/>
    </row>
    <row r="34" spans="1:11" s="1" customFormat="1" x14ac:dyDescent="0.25">
      <c r="A34" s="18" t="s">
        <v>68</v>
      </c>
      <c r="B34" s="18" t="s">
        <v>6</v>
      </c>
      <c r="C34" s="24" t="s">
        <v>119</v>
      </c>
      <c r="D34" s="23">
        <v>0</v>
      </c>
      <c r="E34" s="23">
        <v>1</v>
      </c>
      <c r="I34" s="1" t="s">
        <v>423</v>
      </c>
      <c r="J34" s="19">
        <v>0</v>
      </c>
      <c r="K34" s="1">
        <f>J34/J32</f>
        <v>0</v>
      </c>
    </row>
    <row r="35" spans="1:11" s="1" customFormat="1" ht="15.75" thickBot="1" x14ac:dyDescent="0.3">
      <c r="A35" s="51" t="s">
        <v>68</v>
      </c>
      <c r="B35" s="51" t="s">
        <v>6</v>
      </c>
      <c r="C35" s="52" t="s">
        <v>124</v>
      </c>
      <c r="D35" s="53">
        <v>0</v>
      </c>
      <c r="E35" s="53">
        <v>1</v>
      </c>
      <c r="I35" s="19" t="s">
        <v>424</v>
      </c>
      <c r="J35" s="19">
        <v>3</v>
      </c>
      <c r="K35" s="43">
        <f>J35/J33</f>
        <v>1</v>
      </c>
    </row>
    <row r="36" spans="1:11" s="1" customFormat="1" ht="15.75" thickTop="1" x14ac:dyDescent="0.25">
      <c r="A36" s="23" t="s">
        <v>381</v>
      </c>
      <c r="B36" s="23" t="s">
        <v>7</v>
      </c>
      <c r="C36" s="23" t="s">
        <v>8</v>
      </c>
      <c r="D36" s="23">
        <v>0</v>
      </c>
      <c r="E36" s="23">
        <v>0</v>
      </c>
      <c r="I36" s="23" t="s">
        <v>425</v>
      </c>
      <c r="J36" s="19">
        <v>0</v>
      </c>
      <c r="K36" s="43">
        <f>J36/J32</f>
        <v>0</v>
      </c>
    </row>
    <row r="37" spans="1:11" s="1" customFormat="1" ht="15.75" thickBot="1" x14ac:dyDescent="0.3">
      <c r="A37" s="2" t="s">
        <v>10</v>
      </c>
      <c r="B37" s="2" t="s">
        <v>9</v>
      </c>
      <c r="C37" s="2" t="s">
        <v>43</v>
      </c>
      <c r="D37">
        <v>0</v>
      </c>
      <c r="E37">
        <v>0</v>
      </c>
      <c r="I37" s="26" t="s">
        <v>426</v>
      </c>
      <c r="J37" s="26">
        <v>3</v>
      </c>
      <c r="K37" s="41">
        <f>J37/J33</f>
        <v>1</v>
      </c>
    </row>
    <row r="38" spans="1:11" s="1" customFormat="1" ht="15.75" thickTop="1" x14ac:dyDescent="0.25">
      <c r="A38" s="2" t="s">
        <v>10</v>
      </c>
      <c r="B38" s="2" t="s">
        <v>9</v>
      </c>
      <c r="C38" s="2" t="s">
        <v>52</v>
      </c>
      <c r="D38">
        <v>0</v>
      </c>
      <c r="E38">
        <v>0</v>
      </c>
    </row>
    <row r="39" spans="1:11" s="1" customFormat="1" x14ac:dyDescent="0.25">
      <c r="A39" s="2" t="s">
        <v>10</v>
      </c>
      <c r="B39" s="2" t="s">
        <v>9</v>
      </c>
      <c r="C39" s="2" t="s">
        <v>391</v>
      </c>
      <c r="D39">
        <v>0</v>
      </c>
      <c r="E39">
        <v>0</v>
      </c>
    </row>
    <row r="40" spans="1:11" s="1" customFormat="1" x14ac:dyDescent="0.25">
      <c r="A40" s="25" t="s">
        <v>10</v>
      </c>
      <c r="B40" s="25" t="s">
        <v>6</v>
      </c>
      <c r="C40" s="20" t="s">
        <v>12</v>
      </c>
      <c r="D40" s="19">
        <v>0</v>
      </c>
      <c r="E40" s="19">
        <v>0</v>
      </c>
    </row>
    <row r="41" spans="1:11" s="1" customFormat="1" ht="30" x14ac:dyDescent="0.25">
      <c r="A41" s="10" t="s">
        <v>10</v>
      </c>
      <c r="B41" s="10" t="s">
        <v>6</v>
      </c>
      <c r="C41" s="11" t="s">
        <v>13</v>
      </c>
      <c r="D41">
        <v>0</v>
      </c>
      <c r="E41">
        <v>0</v>
      </c>
    </row>
    <row r="42" spans="1:11" s="1" customFormat="1" ht="30" x14ac:dyDescent="0.25">
      <c r="A42" s="10" t="s">
        <v>10</v>
      </c>
      <c r="B42" s="10" t="s">
        <v>6</v>
      </c>
      <c r="C42" s="11" t="s">
        <v>14</v>
      </c>
      <c r="D42">
        <v>0</v>
      </c>
      <c r="E42">
        <v>0</v>
      </c>
    </row>
    <row r="43" spans="1:11" s="1" customFormat="1" ht="30" x14ac:dyDescent="0.25">
      <c r="A43" s="25" t="s">
        <v>10</v>
      </c>
      <c r="B43" s="25" t="s">
        <v>6</v>
      </c>
      <c r="C43" s="20" t="s">
        <v>15</v>
      </c>
      <c r="D43" s="19">
        <v>0</v>
      </c>
      <c r="E43" s="19">
        <v>0</v>
      </c>
    </row>
    <row r="44" spans="1:11" s="1" customFormat="1" x14ac:dyDescent="0.25">
      <c r="A44" s="6" t="s">
        <v>10</v>
      </c>
      <c r="B44" s="6" t="s">
        <v>6</v>
      </c>
      <c r="C44" s="7" t="s">
        <v>16</v>
      </c>
      <c r="D44">
        <v>0</v>
      </c>
      <c r="E44">
        <v>0</v>
      </c>
    </row>
    <row r="45" spans="1:11" s="1" customFormat="1" ht="30" x14ac:dyDescent="0.25">
      <c r="A45" s="10" t="s">
        <v>10</v>
      </c>
      <c r="B45" s="10" t="s">
        <v>6</v>
      </c>
      <c r="C45" s="11" t="s">
        <v>17</v>
      </c>
      <c r="D45">
        <v>0</v>
      </c>
      <c r="E45">
        <v>0</v>
      </c>
    </row>
    <row r="46" spans="1:11" s="1" customFormat="1" x14ac:dyDescent="0.25">
      <c r="A46" s="25" t="s">
        <v>10</v>
      </c>
      <c r="B46" s="25" t="s">
        <v>6</v>
      </c>
      <c r="C46" s="20" t="s">
        <v>18</v>
      </c>
      <c r="D46" s="19">
        <v>0</v>
      </c>
      <c r="E46" s="19">
        <v>0</v>
      </c>
    </row>
    <row r="47" spans="1:11" s="1" customFormat="1" x14ac:dyDescent="0.25">
      <c r="A47" s="49" t="s">
        <v>10</v>
      </c>
      <c r="B47" s="49" t="s">
        <v>6</v>
      </c>
      <c r="C47" s="50" t="s">
        <v>19</v>
      </c>
      <c r="D47" s="19">
        <v>0</v>
      </c>
      <c r="E47" s="19">
        <v>0</v>
      </c>
    </row>
    <row r="48" spans="1:11" s="1" customFormat="1" x14ac:dyDescent="0.25">
      <c r="A48" s="10" t="s">
        <v>10</v>
      </c>
      <c r="B48" s="10" t="s">
        <v>6</v>
      </c>
      <c r="C48" s="11" t="s">
        <v>20</v>
      </c>
      <c r="D48">
        <v>0</v>
      </c>
      <c r="E48">
        <v>0</v>
      </c>
    </row>
    <row r="49" spans="1:5" s="1" customFormat="1" ht="30" x14ac:dyDescent="0.25">
      <c r="A49" s="10" t="s">
        <v>10</v>
      </c>
      <c r="B49" s="10" t="s">
        <v>6</v>
      </c>
      <c r="C49" s="11" t="s">
        <v>22</v>
      </c>
      <c r="D49">
        <v>0</v>
      </c>
      <c r="E49">
        <v>0</v>
      </c>
    </row>
    <row r="50" spans="1:5" s="1" customFormat="1" x14ac:dyDescent="0.25">
      <c r="A50" s="10" t="s">
        <v>10</v>
      </c>
      <c r="B50" s="10" t="s">
        <v>6</v>
      </c>
      <c r="C50" s="11" t="s">
        <v>23</v>
      </c>
      <c r="D50">
        <v>0</v>
      </c>
      <c r="E50">
        <v>0</v>
      </c>
    </row>
    <row r="51" spans="1:5" s="1" customFormat="1" ht="30" x14ac:dyDescent="0.25">
      <c r="A51" s="10" t="s">
        <v>10</v>
      </c>
      <c r="B51" s="10" t="s">
        <v>6</v>
      </c>
      <c r="C51" s="11" t="s">
        <v>24</v>
      </c>
      <c r="D51">
        <v>0</v>
      </c>
      <c r="E51">
        <v>0</v>
      </c>
    </row>
    <row r="52" spans="1:5" s="1" customFormat="1" x14ac:dyDescent="0.25">
      <c r="A52" s="25" t="s">
        <v>10</v>
      </c>
      <c r="B52" s="25" t="s">
        <v>6</v>
      </c>
      <c r="C52" s="20" t="s">
        <v>21</v>
      </c>
      <c r="D52" s="19">
        <v>0</v>
      </c>
      <c r="E52" s="19">
        <v>0</v>
      </c>
    </row>
    <row r="53" spans="1:5" s="1" customFormat="1" x14ac:dyDescent="0.25">
      <c r="A53" s="10" t="s">
        <v>10</v>
      </c>
      <c r="B53" s="10" t="s">
        <v>6</v>
      </c>
      <c r="C53" s="11" t="s">
        <v>25</v>
      </c>
      <c r="D53">
        <v>0</v>
      </c>
      <c r="E53">
        <v>0</v>
      </c>
    </row>
    <row r="54" spans="1:5" s="1" customFormat="1" ht="30" x14ac:dyDescent="0.25">
      <c r="A54" s="10" t="s">
        <v>10</v>
      </c>
      <c r="B54" s="10" t="s">
        <v>6</v>
      </c>
      <c r="C54" s="11" t="s">
        <v>27</v>
      </c>
      <c r="D54">
        <v>0</v>
      </c>
      <c r="E54">
        <v>0</v>
      </c>
    </row>
    <row r="55" spans="1:5" s="1" customFormat="1" x14ac:dyDescent="0.25">
      <c r="A55" s="10" t="s">
        <v>10</v>
      </c>
      <c r="B55" s="10" t="s">
        <v>6</v>
      </c>
      <c r="C55" s="11" t="s">
        <v>28</v>
      </c>
      <c r="D55">
        <v>0</v>
      </c>
      <c r="E55">
        <v>0</v>
      </c>
    </row>
    <row r="56" spans="1:5" s="1" customFormat="1" x14ac:dyDescent="0.25">
      <c r="A56" s="25" t="s">
        <v>10</v>
      </c>
      <c r="B56" s="25" t="s">
        <v>6</v>
      </c>
      <c r="C56" s="20" t="s">
        <v>26</v>
      </c>
      <c r="D56" s="19">
        <v>0</v>
      </c>
      <c r="E56" s="19">
        <v>0</v>
      </c>
    </row>
    <row r="57" spans="1:5" s="1" customFormat="1" x14ac:dyDescent="0.25">
      <c r="A57" s="25" t="s">
        <v>10</v>
      </c>
      <c r="B57" s="25" t="s">
        <v>6</v>
      </c>
      <c r="C57" s="20" t="s">
        <v>29</v>
      </c>
      <c r="D57" s="19">
        <v>0</v>
      </c>
      <c r="E57" s="19">
        <v>0</v>
      </c>
    </row>
    <row r="58" spans="1:5" s="1" customFormat="1" x14ac:dyDescent="0.25">
      <c r="A58" s="6" t="s">
        <v>10</v>
      </c>
      <c r="B58" s="6" t="s">
        <v>6</v>
      </c>
      <c r="C58" s="7" t="s">
        <v>30</v>
      </c>
      <c r="D58">
        <v>0</v>
      </c>
      <c r="E58">
        <v>0</v>
      </c>
    </row>
    <row r="59" spans="1:5" s="1" customFormat="1" x14ac:dyDescent="0.25">
      <c r="A59" s="6" t="s">
        <v>10</v>
      </c>
      <c r="B59" s="6" t="s">
        <v>6</v>
      </c>
      <c r="C59" s="7" t="s">
        <v>32</v>
      </c>
      <c r="D59">
        <v>0</v>
      </c>
      <c r="E59">
        <v>0</v>
      </c>
    </row>
    <row r="60" spans="1:5" s="1" customFormat="1" x14ac:dyDescent="0.25">
      <c r="A60" s="10" t="s">
        <v>10</v>
      </c>
      <c r="B60" s="10" t="s">
        <v>6</v>
      </c>
      <c r="C60" s="11" t="s">
        <v>31</v>
      </c>
      <c r="D60">
        <v>0</v>
      </c>
      <c r="E60">
        <v>0</v>
      </c>
    </row>
    <row r="61" spans="1:5" s="1" customFormat="1" x14ac:dyDescent="0.25">
      <c r="A61" s="10" t="s">
        <v>10</v>
      </c>
      <c r="B61" s="10" t="s">
        <v>6</v>
      </c>
      <c r="C61" s="11" t="s">
        <v>33</v>
      </c>
      <c r="D61">
        <v>0</v>
      </c>
      <c r="E61">
        <v>0</v>
      </c>
    </row>
    <row r="62" spans="1:5" s="1" customFormat="1" x14ac:dyDescent="0.25">
      <c r="A62" s="10" t="s">
        <v>10</v>
      </c>
      <c r="B62" s="10" t="s">
        <v>6</v>
      </c>
      <c r="C62" s="11" t="s">
        <v>34</v>
      </c>
      <c r="D62">
        <v>0</v>
      </c>
      <c r="E62">
        <v>0</v>
      </c>
    </row>
    <row r="63" spans="1:5" s="1" customFormat="1" ht="30" x14ac:dyDescent="0.25">
      <c r="A63" s="6" t="s">
        <v>10</v>
      </c>
      <c r="B63" s="6" t="s">
        <v>6</v>
      </c>
      <c r="C63" s="7" t="s">
        <v>35</v>
      </c>
      <c r="D63">
        <v>0</v>
      </c>
      <c r="E63">
        <v>0</v>
      </c>
    </row>
    <row r="64" spans="1:5" s="1" customFormat="1" x14ac:dyDescent="0.25">
      <c r="A64" s="6" t="s">
        <v>10</v>
      </c>
      <c r="B64" s="6" t="s">
        <v>6</v>
      </c>
      <c r="C64" s="7" t="s">
        <v>36</v>
      </c>
      <c r="D64">
        <v>0</v>
      </c>
      <c r="E64">
        <v>0</v>
      </c>
    </row>
    <row r="65" spans="1:5" s="1" customFormat="1" x14ac:dyDescent="0.25">
      <c r="A65" s="6" t="s">
        <v>10</v>
      </c>
      <c r="B65" s="6" t="s">
        <v>6</v>
      </c>
      <c r="C65" s="7" t="s">
        <v>2</v>
      </c>
      <c r="D65">
        <v>0</v>
      </c>
      <c r="E65">
        <v>0</v>
      </c>
    </row>
    <row r="66" spans="1:5" s="1" customFormat="1" x14ac:dyDescent="0.25">
      <c r="A66" s="6" t="s">
        <v>10</v>
      </c>
      <c r="B66" s="6" t="s">
        <v>6</v>
      </c>
      <c r="C66" s="7" t="s">
        <v>37</v>
      </c>
      <c r="D66">
        <v>0</v>
      </c>
      <c r="E66">
        <v>0</v>
      </c>
    </row>
    <row r="67" spans="1:5" s="1" customFormat="1" x14ac:dyDescent="0.25">
      <c r="A67" s="10" t="s">
        <v>10</v>
      </c>
      <c r="B67" s="10" t="s">
        <v>6</v>
      </c>
      <c r="C67" s="11" t="s">
        <v>38</v>
      </c>
      <c r="D67">
        <v>0</v>
      </c>
      <c r="E67">
        <v>0</v>
      </c>
    </row>
    <row r="68" spans="1:5" s="1" customFormat="1" x14ac:dyDescent="0.25">
      <c r="A68" s="6" t="s">
        <v>10</v>
      </c>
      <c r="B68" s="6" t="s">
        <v>6</v>
      </c>
      <c r="C68" s="7" t="s">
        <v>39</v>
      </c>
      <c r="D68">
        <v>0</v>
      </c>
      <c r="E68">
        <v>0</v>
      </c>
    </row>
    <row r="69" spans="1:5" s="1" customFormat="1" ht="15.75" x14ac:dyDescent="0.25">
      <c r="A69" s="6" t="s">
        <v>10</v>
      </c>
      <c r="B69" s="6" t="s">
        <v>6</v>
      </c>
      <c r="C69" s="7" t="s">
        <v>98</v>
      </c>
      <c r="D69">
        <v>0</v>
      </c>
      <c r="E69">
        <v>0</v>
      </c>
    </row>
    <row r="70" spans="1:5" s="1" customFormat="1" ht="31.5" x14ac:dyDescent="0.25">
      <c r="A70" s="10" t="s">
        <v>10</v>
      </c>
      <c r="B70" s="10" t="s">
        <v>6</v>
      </c>
      <c r="C70" s="11" t="s">
        <v>97</v>
      </c>
      <c r="D70">
        <v>0</v>
      </c>
      <c r="E70">
        <v>0</v>
      </c>
    </row>
    <row r="71" spans="1:5" s="1" customFormat="1" x14ac:dyDescent="0.25">
      <c r="A71" s="6" t="s">
        <v>10</v>
      </c>
      <c r="B71" s="6" t="s">
        <v>6</v>
      </c>
      <c r="C71" s="7" t="s">
        <v>40</v>
      </c>
      <c r="D71">
        <v>0</v>
      </c>
      <c r="E71">
        <v>0</v>
      </c>
    </row>
    <row r="72" spans="1:5" s="1" customFormat="1" x14ac:dyDescent="0.25">
      <c r="A72" s="10" t="s">
        <v>10</v>
      </c>
      <c r="B72" s="10" t="s">
        <v>6</v>
      </c>
      <c r="C72" s="11" t="s">
        <v>41</v>
      </c>
      <c r="D72">
        <v>0</v>
      </c>
      <c r="E72">
        <v>0</v>
      </c>
    </row>
    <row r="73" spans="1:5" s="1" customFormat="1" x14ac:dyDescent="0.25">
      <c r="A73" s="8" t="s">
        <v>394</v>
      </c>
      <c r="B73" s="8" t="s">
        <v>6</v>
      </c>
      <c r="C73" s="9" t="s">
        <v>427</v>
      </c>
      <c r="D73">
        <v>0</v>
      </c>
      <c r="E73">
        <v>0</v>
      </c>
    </row>
    <row r="74" spans="1:5" s="1" customFormat="1" x14ac:dyDescent="0.25">
      <c r="A74" s="10" t="s">
        <v>1</v>
      </c>
      <c r="B74" s="10" t="s">
        <v>6</v>
      </c>
      <c r="C74" s="10" t="s">
        <v>5</v>
      </c>
      <c r="D74">
        <v>0</v>
      </c>
      <c r="E74">
        <v>0</v>
      </c>
    </row>
    <row r="75" spans="1:5" s="1" customFormat="1" x14ac:dyDescent="0.25">
      <c r="A75" s="6" t="s">
        <v>1</v>
      </c>
      <c r="B75" s="6" t="s">
        <v>6</v>
      </c>
      <c r="C75" s="6" t="s">
        <v>4</v>
      </c>
      <c r="D75">
        <v>0</v>
      </c>
      <c r="E75">
        <v>0</v>
      </c>
    </row>
    <row r="76" spans="1:5" s="1" customFormat="1" x14ac:dyDescent="0.25">
      <c r="A76" s="11" t="s">
        <v>68</v>
      </c>
      <c r="B76" s="11" t="s">
        <v>6</v>
      </c>
      <c r="C76" s="13" t="s">
        <v>104</v>
      </c>
      <c r="D76">
        <v>0</v>
      </c>
      <c r="E76">
        <v>0</v>
      </c>
    </row>
    <row r="77" spans="1:5" s="1" customFormat="1" x14ac:dyDescent="0.25">
      <c r="A77" s="11" t="s">
        <v>68</v>
      </c>
      <c r="B77" s="11" t="s">
        <v>6</v>
      </c>
      <c r="C77" s="13" t="s">
        <v>106</v>
      </c>
      <c r="D77">
        <v>0</v>
      </c>
      <c r="E77">
        <v>0</v>
      </c>
    </row>
    <row r="78" spans="1:5" s="1" customFormat="1" x14ac:dyDescent="0.25">
      <c r="A78" s="11" t="s">
        <v>68</v>
      </c>
      <c r="B78" s="11" t="s">
        <v>6</v>
      </c>
      <c r="C78" s="13" t="s">
        <v>107</v>
      </c>
      <c r="D78">
        <v>0</v>
      </c>
      <c r="E78">
        <v>0</v>
      </c>
    </row>
    <row r="79" spans="1:5" s="1" customFormat="1" x14ac:dyDescent="0.25">
      <c r="A79" s="20" t="s">
        <v>68</v>
      </c>
      <c r="B79" s="20" t="s">
        <v>6</v>
      </c>
      <c r="C79" s="21" t="s">
        <v>108</v>
      </c>
      <c r="D79" s="19">
        <v>0</v>
      </c>
      <c r="E79" s="19">
        <v>0</v>
      </c>
    </row>
    <row r="80" spans="1:5" s="1" customFormat="1" x14ac:dyDescent="0.25">
      <c r="A80" s="11" t="s">
        <v>68</v>
      </c>
      <c r="B80" s="11" t="s">
        <v>6</v>
      </c>
      <c r="C80" s="13" t="s">
        <v>109</v>
      </c>
      <c r="D80">
        <v>0</v>
      </c>
      <c r="E80">
        <v>0</v>
      </c>
    </row>
    <row r="81" spans="1:11" s="1" customFormat="1" x14ac:dyDescent="0.25">
      <c r="A81" s="7" t="s">
        <v>68</v>
      </c>
      <c r="B81" s="7" t="s">
        <v>6</v>
      </c>
      <c r="C81" s="12" t="s">
        <v>111</v>
      </c>
      <c r="D81">
        <v>0</v>
      </c>
      <c r="E81">
        <v>0</v>
      </c>
    </row>
    <row r="82" spans="1:11" s="1" customFormat="1" x14ac:dyDescent="0.25">
      <c r="A82" s="7" t="s">
        <v>68</v>
      </c>
      <c r="B82" s="7" t="s">
        <v>6</v>
      </c>
      <c r="C82" s="12" t="s">
        <v>112</v>
      </c>
      <c r="D82">
        <v>0</v>
      </c>
      <c r="E82">
        <v>0</v>
      </c>
    </row>
    <row r="83" spans="1:11" s="1" customFormat="1" x14ac:dyDescent="0.25">
      <c r="A83" s="7" t="s">
        <v>68</v>
      </c>
      <c r="B83" s="7" t="s">
        <v>6</v>
      </c>
      <c r="C83" s="12" t="s">
        <v>113</v>
      </c>
      <c r="D83">
        <v>0</v>
      </c>
      <c r="E83">
        <v>0</v>
      </c>
    </row>
    <row r="84" spans="1:11" s="1" customFormat="1" x14ac:dyDescent="0.25">
      <c r="A84" s="7" t="s">
        <v>68</v>
      </c>
      <c r="B84" s="7" t="s">
        <v>6</v>
      </c>
      <c r="C84" s="12" t="s">
        <v>114</v>
      </c>
      <c r="D84">
        <v>0</v>
      </c>
      <c r="E84">
        <v>0</v>
      </c>
    </row>
    <row r="85" spans="1:11" s="1" customFormat="1" x14ac:dyDescent="0.25">
      <c r="A85" s="11" t="s">
        <v>68</v>
      </c>
      <c r="B85" s="11" t="s">
        <v>6</v>
      </c>
      <c r="C85" s="13" t="s">
        <v>118</v>
      </c>
      <c r="D85">
        <v>0</v>
      </c>
      <c r="E85">
        <v>0</v>
      </c>
    </row>
    <row r="86" spans="1:11" s="1" customFormat="1" x14ac:dyDescent="0.25">
      <c r="A86" s="11" t="s">
        <v>68</v>
      </c>
      <c r="B86" s="11" t="s">
        <v>6</v>
      </c>
      <c r="C86" s="13" t="s">
        <v>120</v>
      </c>
      <c r="D86">
        <v>0</v>
      </c>
      <c r="E86">
        <v>0</v>
      </c>
    </row>
    <row r="87" spans="1:11" s="1" customFormat="1" x14ac:dyDescent="0.25">
      <c r="A87" s="7" t="s">
        <v>68</v>
      </c>
      <c r="B87" s="7" t="s">
        <v>6</v>
      </c>
      <c r="C87" s="12" t="s">
        <v>121</v>
      </c>
      <c r="D87">
        <v>0</v>
      </c>
      <c r="E87">
        <v>0</v>
      </c>
    </row>
    <row r="88" spans="1:11" s="1" customFormat="1" x14ac:dyDescent="0.25">
      <c r="A88" s="11" t="s">
        <v>68</v>
      </c>
      <c r="B88" s="11" t="s">
        <v>6</v>
      </c>
      <c r="C88" s="13" t="s">
        <v>122</v>
      </c>
      <c r="D88">
        <v>0</v>
      </c>
      <c r="E88">
        <v>0</v>
      </c>
    </row>
    <row r="89" spans="1:11" s="1" customFormat="1" x14ac:dyDescent="0.25">
      <c r="A89" s="7" t="s">
        <v>68</v>
      </c>
      <c r="B89" s="7" t="s">
        <v>6</v>
      </c>
      <c r="C89" s="12" t="s">
        <v>123</v>
      </c>
      <c r="D89">
        <v>0</v>
      </c>
      <c r="E89">
        <v>0</v>
      </c>
      <c r="K89"/>
    </row>
    <row r="90" spans="1:11" s="1" customFormat="1" x14ac:dyDescent="0.25">
      <c r="A90"/>
      <c r="B90"/>
      <c r="C90"/>
      <c r="D90"/>
      <c r="E90"/>
      <c r="K90"/>
    </row>
  </sheetData>
  <autoFilter ref="A1:E89" xr:uid="{00000000-0009-0000-0000-000005000000}">
    <sortState xmlns:xlrd2="http://schemas.microsoft.com/office/spreadsheetml/2017/richdata2" ref="A2:E89">
      <sortCondition descending="1" ref="E1:E89"/>
    </sortState>
  </autoFilter>
  <sortState xmlns:xlrd2="http://schemas.microsoft.com/office/spreadsheetml/2017/richdata2" ref="A2:E89">
    <sortCondition descending="1" ref="E2:E89"/>
    <sortCondition descending="1" ref="D2:D89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"/>
  <sheetViews>
    <sheetView zoomScale="85" zoomScaleNormal="85" workbookViewId="0">
      <selection activeCell="H2" sqref="H2"/>
    </sheetView>
  </sheetViews>
  <sheetFormatPr defaultRowHeight="15" x14ac:dyDescent="0.25"/>
  <cols>
    <col min="1" max="1" width="7.28515625" bestFit="1" customWidth="1"/>
    <col min="2" max="2" width="23.85546875" bestFit="1" customWidth="1"/>
    <col min="3" max="3" width="9.5703125" bestFit="1" customWidth="1"/>
    <col min="4" max="4" width="8.5703125" bestFit="1" customWidth="1"/>
    <col min="5" max="5" width="8.5703125" customWidth="1"/>
    <col min="6" max="6" width="9.5703125" bestFit="1" customWidth="1"/>
    <col min="7" max="7" width="8.85546875" bestFit="1" customWidth="1"/>
    <col min="12" max="12" width="9" bestFit="1" customWidth="1"/>
    <col min="13" max="13" width="14.28515625" bestFit="1" customWidth="1"/>
  </cols>
  <sheetData>
    <row r="1" spans="1:16" ht="53.25" customHeight="1" thickBot="1" x14ac:dyDescent="0.3">
      <c r="A1" s="27" t="s">
        <v>99</v>
      </c>
      <c r="B1" s="27" t="s">
        <v>0</v>
      </c>
      <c r="C1" s="27" t="s">
        <v>359</v>
      </c>
      <c r="D1" s="27" t="s">
        <v>402</v>
      </c>
      <c r="E1" s="27" t="s">
        <v>410</v>
      </c>
      <c r="F1" s="27" t="s">
        <v>404</v>
      </c>
      <c r="G1" s="27" t="s">
        <v>403</v>
      </c>
      <c r="H1" s="27" t="s">
        <v>441</v>
      </c>
      <c r="K1" s="3"/>
      <c r="L1" s="3"/>
      <c r="M1" s="3"/>
      <c r="N1" s="3"/>
      <c r="O1" s="3"/>
      <c r="P1" s="3"/>
    </row>
    <row r="2" spans="1:16" ht="15.75" thickTop="1" x14ac:dyDescent="0.25">
      <c r="A2" s="28" t="s">
        <v>10</v>
      </c>
      <c r="B2" s="28" t="s">
        <v>365</v>
      </c>
      <c r="C2" s="29">
        <v>6767</v>
      </c>
      <c r="D2" s="29">
        <f>RANK(C2,$C$2:$C$35)</f>
        <v>1</v>
      </c>
      <c r="E2" s="32">
        <v>1325.5</v>
      </c>
      <c r="F2" s="29">
        <v>8108</v>
      </c>
      <c r="G2" s="30">
        <f>RANK(F2,$F$2:$F$35)</f>
        <v>1</v>
      </c>
      <c r="H2" s="30">
        <v>2302.23</v>
      </c>
      <c r="K2" s="3"/>
      <c r="L2" s="3"/>
      <c r="M2" s="3"/>
      <c r="N2" s="3"/>
      <c r="O2" s="3"/>
      <c r="P2" s="3"/>
    </row>
    <row r="3" spans="1:16" ht="28.5" customHeight="1" x14ac:dyDescent="0.25">
      <c r="A3" s="31" t="s">
        <v>10</v>
      </c>
      <c r="B3" s="31" t="s">
        <v>366</v>
      </c>
      <c r="C3" s="32">
        <v>3274</v>
      </c>
      <c r="D3" s="32">
        <f t="shared" ref="D3:D35" si="0">RANK(C3,$C$2:$C$35)</f>
        <v>2</v>
      </c>
      <c r="E3" s="32">
        <v>641.29999999999995</v>
      </c>
      <c r="F3" s="32">
        <v>3159</v>
      </c>
      <c r="G3" s="30">
        <f t="shared" ref="G3:G35" si="1">RANK(F3,$F$2:$F$35)</f>
        <v>2</v>
      </c>
      <c r="H3" s="30">
        <v>514.83000000000004</v>
      </c>
      <c r="K3" s="54" t="s">
        <v>437</v>
      </c>
      <c r="L3" s="54"/>
      <c r="M3" s="54"/>
      <c r="N3" s="54"/>
      <c r="O3" s="54"/>
      <c r="P3" s="3"/>
    </row>
    <row r="4" spans="1:16" ht="15.75" thickBot="1" x14ac:dyDescent="0.3">
      <c r="A4" s="32" t="s">
        <v>381</v>
      </c>
      <c r="B4" s="31" t="s">
        <v>65</v>
      </c>
      <c r="C4" s="32">
        <v>949</v>
      </c>
      <c r="D4" s="32">
        <f t="shared" si="0"/>
        <v>3</v>
      </c>
      <c r="E4" s="32">
        <v>185.89</v>
      </c>
      <c r="F4" s="32">
        <v>2533</v>
      </c>
      <c r="G4" s="30">
        <f t="shared" si="1"/>
        <v>3</v>
      </c>
      <c r="H4" s="30">
        <v>412.81</v>
      </c>
      <c r="K4" s="47"/>
      <c r="L4" s="47" t="s">
        <v>435</v>
      </c>
      <c r="M4" s="47" t="s">
        <v>436</v>
      </c>
      <c r="N4" s="47" t="s">
        <v>433</v>
      </c>
      <c r="O4" s="47" t="s">
        <v>434</v>
      </c>
      <c r="P4" s="3"/>
    </row>
    <row r="5" spans="1:16" ht="15.75" thickTop="1" x14ac:dyDescent="0.25">
      <c r="A5" s="32" t="s">
        <v>381</v>
      </c>
      <c r="B5" s="31" t="s">
        <v>66</v>
      </c>
      <c r="C5" s="32">
        <v>515</v>
      </c>
      <c r="D5" s="32">
        <f t="shared" si="0"/>
        <v>4</v>
      </c>
      <c r="E5" s="32">
        <v>100.88</v>
      </c>
      <c r="F5" s="32">
        <v>1806</v>
      </c>
      <c r="G5" s="30">
        <f t="shared" si="1"/>
        <v>4</v>
      </c>
      <c r="H5" s="30">
        <v>294.33</v>
      </c>
      <c r="K5" s="3" t="s">
        <v>431</v>
      </c>
      <c r="L5" s="3">
        <f>SUM(C6+C8+C18+C19+C20+C21+C22+C24)</f>
        <v>309</v>
      </c>
      <c r="M5" s="3">
        <f>SUM(C4+C5+C7+C9+C10+C11+C12+C13+C14+C15+C16+C17+C23+C25)</f>
        <v>1873</v>
      </c>
      <c r="N5" s="44">
        <f>L5/SUM(L5+M5)</f>
        <v>0.14161319890009166</v>
      </c>
      <c r="O5" s="44">
        <f>M5/SUM(L5+M5)</f>
        <v>0.85838680109990839</v>
      </c>
      <c r="P5" s="3"/>
    </row>
    <row r="6" spans="1:16" ht="15.75" thickBot="1" x14ac:dyDescent="0.3">
      <c r="A6" s="31" t="s">
        <v>68</v>
      </c>
      <c r="B6" s="31" t="s">
        <v>69</v>
      </c>
      <c r="C6" s="32">
        <v>240</v>
      </c>
      <c r="D6" s="32">
        <f t="shared" si="0"/>
        <v>5</v>
      </c>
      <c r="E6" s="32">
        <v>47.01</v>
      </c>
      <c r="F6" s="32">
        <v>809</v>
      </c>
      <c r="G6" s="30">
        <f t="shared" si="1"/>
        <v>5</v>
      </c>
      <c r="H6" s="30">
        <v>131.84</v>
      </c>
      <c r="K6" s="45" t="s">
        <v>432</v>
      </c>
      <c r="L6" s="45">
        <f>SUM(F6+F8+F18+F19+F20+F21+F22+F24+F31+F32+F33+F34+F35)</f>
        <v>1039</v>
      </c>
      <c r="M6" s="45">
        <f>SUM(F4+F5+F7+F9+F10+F11+F12+F13+F14+F15+F16+F17+F23+F25+F26+F27+F28+F29+F30)</f>
        <v>5097</v>
      </c>
      <c r="N6" s="46">
        <f>L6/SUM(L6+M6)</f>
        <v>0.16932855280312908</v>
      </c>
      <c r="O6" s="46">
        <f>M6/SUM(L6+M6)</f>
        <v>0.83067144719687092</v>
      </c>
      <c r="P6" s="3"/>
    </row>
    <row r="7" spans="1:16" ht="15.75" thickTop="1" x14ac:dyDescent="0.25">
      <c r="A7" s="31" t="s">
        <v>10</v>
      </c>
      <c r="B7" s="31" t="s">
        <v>367</v>
      </c>
      <c r="C7" s="32">
        <v>207</v>
      </c>
      <c r="D7" s="32">
        <f t="shared" si="0"/>
        <v>6</v>
      </c>
      <c r="E7" s="32">
        <v>40.549999999999997</v>
      </c>
      <c r="F7" s="32">
        <v>407</v>
      </c>
      <c r="G7" s="30">
        <f t="shared" si="1"/>
        <v>6</v>
      </c>
      <c r="H7" s="30">
        <v>66.33</v>
      </c>
    </row>
    <row r="8" spans="1:16" x14ac:dyDescent="0.25">
      <c r="A8" s="31" t="s">
        <v>68</v>
      </c>
      <c r="B8" s="33" t="s">
        <v>105</v>
      </c>
      <c r="C8" s="32">
        <v>57</v>
      </c>
      <c r="D8" s="32">
        <f t="shared" si="0"/>
        <v>9</v>
      </c>
      <c r="E8" s="32">
        <v>11.16</v>
      </c>
      <c r="F8" s="32">
        <v>195</v>
      </c>
      <c r="G8" s="30">
        <f t="shared" si="1"/>
        <v>7</v>
      </c>
      <c r="H8" s="30">
        <v>31.78</v>
      </c>
      <c r="K8">
        <f>C6/SUM(C6+C8)</f>
        <v>0.80808080808080807</v>
      </c>
      <c r="L8" t="s">
        <v>438</v>
      </c>
    </row>
    <row r="9" spans="1:16" x14ac:dyDescent="0.25">
      <c r="A9" s="31" t="s">
        <v>10</v>
      </c>
      <c r="B9" s="31" t="s">
        <v>383</v>
      </c>
      <c r="C9" s="32">
        <v>104</v>
      </c>
      <c r="D9" s="32">
        <f t="shared" si="0"/>
        <v>7</v>
      </c>
      <c r="E9" s="32">
        <v>20.37</v>
      </c>
      <c r="F9" s="32">
        <v>158</v>
      </c>
      <c r="G9" s="30">
        <f t="shared" si="1"/>
        <v>8</v>
      </c>
      <c r="H9" s="30">
        <v>25.75</v>
      </c>
      <c r="K9">
        <f>F6/SUM(F6+F8)</f>
        <v>0.80577689243027883</v>
      </c>
    </row>
    <row r="10" spans="1:16" x14ac:dyDescent="0.25">
      <c r="A10" s="31" t="s">
        <v>10</v>
      </c>
      <c r="B10" s="31" t="s">
        <v>386</v>
      </c>
      <c r="C10" s="32">
        <v>2</v>
      </c>
      <c r="D10" s="32">
        <f t="shared" si="0"/>
        <v>15</v>
      </c>
      <c r="E10" s="32">
        <v>0.39</v>
      </c>
      <c r="F10" s="32">
        <v>42</v>
      </c>
      <c r="G10" s="30">
        <f t="shared" si="1"/>
        <v>9</v>
      </c>
      <c r="H10" s="30">
        <v>6.84</v>
      </c>
    </row>
    <row r="11" spans="1:16" x14ac:dyDescent="0.25">
      <c r="A11" s="31" t="s">
        <v>10</v>
      </c>
      <c r="B11" s="31" t="s">
        <v>53</v>
      </c>
      <c r="C11" s="32">
        <v>1</v>
      </c>
      <c r="D11" s="32">
        <f t="shared" si="0"/>
        <v>17</v>
      </c>
      <c r="E11" s="32">
        <v>0.2</v>
      </c>
      <c r="F11" s="32">
        <v>33</v>
      </c>
      <c r="G11" s="30">
        <f t="shared" si="1"/>
        <v>10</v>
      </c>
      <c r="H11" s="30">
        <v>5.38</v>
      </c>
      <c r="K11">
        <f>C8/SUM(C8+C22)</f>
        <v>0.98275862068965514</v>
      </c>
      <c r="L11" t="s">
        <v>439</v>
      </c>
    </row>
    <row r="12" spans="1:16" x14ac:dyDescent="0.25">
      <c r="A12" s="32" t="s">
        <v>1</v>
      </c>
      <c r="B12" s="31" t="s">
        <v>67</v>
      </c>
      <c r="C12" s="32">
        <v>10</v>
      </c>
      <c r="D12" s="32">
        <f t="shared" si="0"/>
        <v>10</v>
      </c>
      <c r="E12" s="32">
        <v>1.96</v>
      </c>
      <c r="F12" s="32">
        <v>29</v>
      </c>
      <c r="G12" s="30">
        <f t="shared" si="1"/>
        <v>11</v>
      </c>
      <c r="H12" s="30">
        <v>4.7300000000000004</v>
      </c>
      <c r="K12">
        <f>F8/SUM(F8+F22)</f>
        <v>0.97499999999999998</v>
      </c>
    </row>
    <row r="13" spans="1:16" x14ac:dyDescent="0.25">
      <c r="A13" s="31" t="s">
        <v>10</v>
      </c>
      <c r="B13" s="31" t="s">
        <v>368</v>
      </c>
      <c r="C13" s="32">
        <v>7</v>
      </c>
      <c r="D13" s="32">
        <f t="shared" si="0"/>
        <v>11</v>
      </c>
      <c r="E13" s="32">
        <v>1.37</v>
      </c>
      <c r="F13" s="32">
        <v>21</v>
      </c>
      <c r="G13" s="30">
        <f t="shared" si="1"/>
        <v>12</v>
      </c>
      <c r="H13" s="30">
        <v>3.42</v>
      </c>
    </row>
    <row r="14" spans="1:16" x14ac:dyDescent="0.25">
      <c r="A14" s="31" t="s">
        <v>10</v>
      </c>
      <c r="B14" s="31" t="s">
        <v>384</v>
      </c>
      <c r="C14" s="32">
        <v>71</v>
      </c>
      <c r="D14" s="32">
        <f t="shared" si="0"/>
        <v>8</v>
      </c>
      <c r="E14" s="32">
        <v>13.91</v>
      </c>
      <c r="F14" s="32">
        <v>19</v>
      </c>
      <c r="G14" s="30">
        <f t="shared" si="1"/>
        <v>13</v>
      </c>
      <c r="H14" s="30">
        <v>3.1</v>
      </c>
      <c r="K14">
        <f>SUM(C4+C7)/SUM(C4+C7+C5+C9)</f>
        <v>0.65126760563380282</v>
      </c>
      <c r="L14" t="s">
        <v>440</v>
      </c>
    </row>
    <row r="15" spans="1:16" x14ac:dyDescent="0.25">
      <c r="A15" s="31" t="s">
        <v>10</v>
      </c>
      <c r="B15" s="31" t="s">
        <v>54</v>
      </c>
      <c r="C15" s="32">
        <v>0</v>
      </c>
      <c r="D15" s="32">
        <f t="shared" si="0"/>
        <v>22</v>
      </c>
      <c r="E15" s="32">
        <v>0</v>
      </c>
      <c r="F15" s="32">
        <v>16</v>
      </c>
      <c r="G15" s="30">
        <f t="shared" si="1"/>
        <v>14</v>
      </c>
      <c r="H15" s="30">
        <v>2.61</v>
      </c>
      <c r="K15">
        <f>SUM(F5+F8)/SUM(F5+F8+F6+F10)</f>
        <v>0.70161290322580649</v>
      </c>
    </row>
    <row r="16" spans="1:16" x14ac:dyDescent="0.25">
      <c r="A16" s="31" t="s">
        <v>10</v>
      </c>
      <c r="B16" s="31" t="s">
        <v>369</v>
      </c>
      <c r="C16" s="32">
        <v>0</v>
      </c>
      <c r="D16" s="32">
        <f t="shared" si="0"/>
        <v>22</v>
      </c>
      <c r="E16" s="32">
        <v>0</v>
      </c>
      <c r="F16" s="32">
        <v>14</v>
      </c>
      <c r="G16" s="30">
        <f t="shared" si="1"/>
        <v>15</v>
      </c>
      <c r="H16" s="30">
        <v>2.2799999999999998</v>
      </c>
    </row>
    <row r="17" spans="1:8" x14ac:dyDescent="0.25">
      <c r="A17" s="31" t="s">
        <v>10</v>
      </c>
      <c r="B17" s="31" t="s">
        <v>370</v>
      </c>
      <c r="C17" s="32">
        <v>0</v>
      </c>
      <c r="D17" s="32">
        <f t="shared" si="0"/>
        <v>22</v>
      </c>
      <c r="E17" s="32">
        <v>0</v>
      </c>
      <c r="F17" s="32">
        <v>10</v>
      </c>
      <c r="G17" s="30">
        <f t="shared" si="1"/>
        <v>16</v>
      </c>
      <c r="H17" s="30">
        <v>1.63</v>
      </c>
    </row>
    <row r="18" spans="1:8" x14ac:dyDescent="0.25">
      <c r="A18" s="31" t="s">
        <v>68</v>
      </c>
      <c r="B18" s="33" t="s">
        <v>101</v>
      </c>
      <c r="C18" s="32">
        <v>1</v>
      </c>
      <c r="D18" s="32">
        <f t="shared" si="0"/>
        <v>17</v>
      </c>
      <c r="E18" s="32">
        <v>0.2</v>
      </c>
      <c r="F18" s="32">
        <v>7</v>
      </c>
      <c r="G18" s="30">
        <f t="shared" si="1"/>
        <v>17</v>
      </c>
      <c r="H18" s="30">
        <v>1.1399999999999999</v>
      </c>
    </row>
    <row r="19" spans="1:8" x14ac:dyDescent="0.25">
      <c r="A19" s="31" t="s">
        <v>68</v>
      </c>
      <c r="B19" s="33" t="s">
        <v>96</v>
      </c>
      <c r="C19" s="32">
        <v>1</v>
      </c>
      <c r="D19" s="32">
        <f t="shared" si="0"/>
        <v>17</v>
      </c>
      <c r="E19" s="32">
        <v>0.2</v>
      </c>
      <c r="F19" s="32">
        <v>6</v>
      </c>
      <c r="G19" s="30">
        <f t="shared" si="1"/>
        <v>18</v>
      </c>
      <c r="H19" s="30">
        <v>0.98</v>
      </c>
    </row>
    <row r="20" spans="1:8" x14ac:dyDescent="0.25">
      <c r="A20" s="31" t="s">
        <v>68</v>
      </c>
      <c r="B20" s="33" t="s">
        <v>116</v>
      </c>
      <c r="C20" s="32">
        <v>3</v>
      </c>
      <c r="D20" s="32">
        <f t="shared" si="0"/>
        <v>14</v>
      </c>
      <c r="E20" s="32">
        <v>0.59</v>
      </c>
      <c r="F20" s="32">
        <v>5</v>
      </c>
      <c r="G20" s="30">
        <f t="shared" si="1"/>
        <v>19</v>
      </c>
      <c r="H20" s="30">
        <v>0.81</v>
      </c>
    </row>
    <row r="21" spans="1:8" x14ac:dyDescent="0.25">
      <c r="A21" s="31" t="s">
        <v>68</v>
      </c>
      <c r="B21" s="33" t="s">
        <v>102</v>
      </c>
      <c r="C21" s="32">
        <v>1</v>
      </c>
      <c r="D21" s="32">
        <f t="shared" si="0"/>
        <v>17</v>
      </c>
      <c r="E21" s="32">
        <v>0.2</v>
      </c>
      <c r="F21" s="32">
        <v>5</v>
      </c>
      <c r="G21" s="30">
        <f t="shared" si="1"/>
        <v>19</v>
      </c>
      <c r="H21" s="30">
        <v>0.81</v>
      </c>
    </row>
    <row r="22" spans="1:8" x14ac:dyDescent="0.25">
      <c r="A22" s="31" t="s">
        <v>68</v>
      </c>
      <c r="B22" s="33" t="s">
        <v>110</v>
      </c>
      <c r="C22" s="32">
        <v>1</v>
      </c>
      <c r="D22" s="32">
        <f t="shared" si="0"/>
        <v>17</v>
      </c>
      <c r="E22" s="32">
        <v>0.2</v>
      </c>
      <c r="F22" s="32">
        <v>5</v>
      </c>
      <c r="G22" s="30">
        <f t="shared" si="1"/>
        <v>19</v>
      </c>
      <c r="H22" s="30">
        <v>0.81</v>
      </c>
    </row>
    <row r="23" spans="1:8" x14ac:dyDescent="0.25">
      <c r="A23" s="31" t="s">
        <v>10</v>
      </c>
      <c r="B23" s="31" t="s">
        <v>51</v>
      </c>
      <c r="C23" s="32">
        <v>2</v>
      </c>
      <c r="D23" s="32">
        <f t="shared" si="0"/>
        <v>15</v>
      </c>
      <c r="E23" s="32">
        <v>0.39</v>
      </c>
      <c r="F23" s="32">
        <v>3</v>
      </c>
      <c r="G23" s="30">
        <f t="shared" si="1"/>
        <v>22</v>
      </c>
      <c r="H23" s="30">
        <v>0.49</v>
      </c>
    </row>
    <row r="24" spans="1:8" x14ac:dyDescent="0.25">
      <c r="A24" s="31" t="s">
        <v>68</v>
      </c>
      <c r="B24" s="33" t="s">
        <v>103</v>
      </c>
      <c r="C24" s="32">
        <v>5</v>
      </c>
      <c r="D24" s="32">
        <f t="shared" si="0"/>
        <v>12</v>
      </c>
      <c r="E24" s="32">
        <v>0.98</v>
      </c>
      <c r="F24" s="32">
        <v>2</v>
      </c>
      <c r="G24" s="30">
        <f t="shared" si="1"/>
        <v>23</v>
      </c>
      <c r="H24" s="30">
        <v>0.33</v>
      </c>
    </row>
    <row r="25" spans="1:8" x14ac:dyDescent="0.25">
      <c r="A25" s="31" t="s">
        <v>10</v>
      </c>
      <c r="B25" s="31" t="s">
        <v>385</v>
      </c>
      <c r="C25" s="32">
        <v>5</v>
      </c>
      <c r="D25" s="32">
        <f t="shared" si="0"/>
        <v>12</v>
      </c>
      <c r="E25" s="32">
        <v>0.98</v>
      </c>
      <c r="F25" s="32">
        <v>1</v>
      </c>
      <c r="G25" s="30">
        <f t="shared" si="1"/>
        <v>24</v>
      </c>
      <c r="H25" s="30">
        <v>0.16</v>
      </c>
    </row>
    <row r="26" spans="1:8" x14ac:dyDescent="0.25">
      <c r="A26" s="31" t="s">
        <v>10</v>
      </c>
      <c r="B26" s="31" t="s">
        <v>387</v>
      </c>
      <c r="C26" s="32">
        <v>0</v>
      </c>
      <c r="D26" s="32">
        <f t="shared" si="0"/>
        <v>22</v>
      </c>
      <c r="E26" s="32">
        <v>0</v>
      </c>
      <c r="F26" s="32">
        <v>1</v>
      </c>
      <c r="G26" s="30">
        <f t="shared" si="1"/>
        <v>24</v>
      </c>
      <c r="H26" s="30">
        <v>0.16</v>
      </c>
    </row>
    <row r="27" spans="1:8" x14ac:dyDescent="0.25">
      <c r="A27" s="31" t="s">
        <v>10</v>
      </c>
      <c r="B27" s="31" t="s">
        <v>388</v>
      </c>
      <c r="C27" s="32">
        <v>0</v>
      </c>
      <c r="D27" s="32">
        <f t="shared" si="0"/>
        <v>22</v>
      </c>
      <c r="E27" s="32">
        <v>0</v>
      </c>
      <c r="F27" s="32">
        <v>1</v>
      </c>
      <c r="G27" s="30">
        <f t="shared" si="1"/>
        <v>24</v>
      </c>
      <c r="H27" s="30">
        <v>0.16</v>
      </c>
    </row>
    <row r="28" spans="1:8" x14ac:dyDescent="0.25">
      <c r="A28" s="31" t="s">
        <v>10</v>
      </c>
      <c r="B28" s="31" t="s">
        <v>389</v>
      </c>
      <c r="C28" s="32">
        <v>0</v>
      </c>
      <c r="D28" s="32">
        <f t="shared" si="0"/>
        <v>22</v>
      </c>
      <c r="E28" s="32">
        <v>0</v>
      </c>
      <c r="F28" s="32">
        <v>1</v>
      </c>
      <c r="G28" s="30">
        <f t="shared" si="1"/>
        <v>24</v>
      </c>
      <c r="H28" s="30">
        <v>0.16</v>
      </c>
    </row>
    <row r="29" spans="1:8" x14ac:dyDescent="0.25">
      <c r="A29" s="31" t="s">
        <v>10</v>
      </c>
      <c r="B29" s="31" t="s">
        <v>390</v>
      </c>
      <c r="C29" s="32">
        <v>0</v>
      </c>
      <c r="D29" s="32">
        <f t="shared" si="0"/>
        <v>22</v>
      </c>
      <c r="E29" s="32">
        <v>0</v>
      </c>
      <c r="F29" s="32">
        <v>1</v>
      </c>
      <c r="G29" s="30">
        <f t="shared" si="1"/>
        <v>24</v>
      </c>
      <c r="H29" s="30">
        <v>0.16</v>
      </c>
    </row>
    <row r="30" spans="1:8" x14ac:dyDescent="0.25">
      <c r="A30" s="31" t="s">
        <v>10</v>
      </c>
      <c r="B30" s="31" t="s">
        <v>50</v>
      </c>
      <c r="C30" s="32">
        <v>0</v>
      </c>
      <c r="D30" s="32">
        <f t="shared" si="0"/>
        <v>22</v>
      </c>
      <c r="E30" s="32">
        <v>0</v>
      </c>
      <c r="F30" s="32">
        <v>1</v>
      </c>
      <c r="G30" s="30">
        <f t="shared" si="1"/>
        <v>24</v>
      </c>
      <c r="H30" s="30">
        <v>0.16</v>
      </c>
    </row>
    <row r="31" spans="1:8" x14ac:dyDescent="0.25">
      <c r="A31" s="31" t="s">
        <v>68</v>
      </c>
      <c r="B31" s="33" t="s">
        <v>124</v>
      </c>
      <c r="C31" s="32">
        <v>0</v>
      </c>
      <c r="D31" s="32">
        <f t="shared" si="0"/>
        <v>22</v>
      </c>
      <c r="E31" s="32">
        <v>0</v>
      </c>
      <c r="F31" s="32">
        <v>1</v>
      </c>
      <c r="G31" s="30">
        <f t="shared" si="1"/>
        <v>24</v>
      </c>
      <c r="H31" s="30">
        <v>0.16</v>
      </c>
    </row>
    <row r="32" spans="1:8" x14ac:dyDescent="0.25">
      <c r="A32" s="31" t="s">
        <v>68</v>
      </c>
      <c r="B32" s="33" t="s">
        <v>70</v>
      </c>
      <c r="C32" s="32">
        <v>0</v>
      </c>
      <c r="D32" s="32">
        <f t="shared" si="0"/>
        <v>22</v>
      </c>
      <c r="E32" s="32">
        <v>0</v>
      </c>
      <c r="F32" s="32">
        <v>1</v>
      </c>
      <c r="G32" s="30">
        <f t="shared" si="1"/>
        <v>24</v>
      </c>
      <c r="H32" s="30">
        <v>0.16</v>
      </c>
    </row>
    <row r="33" spans="1:8" x14ac:dyDescent="0.25">
      <c r="A33" s="31" t="s">
        <v>68</v>
      </c>
      <c r="B33" s="33" t="s">
        <v>115</v>
      </c>
      <c r="C33" s="32">
        <v>0</v>
      </c>
      <c r="D33" s="32">
        <f t="shared" si="0"/>
        <v>22</v>
      </c>
      <c r="E33" s="32">
        <v>0</v>
      </c>
      <c r="F33" s="32">
        <v>1</v>
      </c>
      <c r="G33" s="30">
        <f t="shared" si="1"/>
        <v>24</v>
      </c>
      <c r="H33" s="30">
        <v>0.16</v>
      </c>
    </row>
    <row r="34" spans="1:8" x14ac:dyDescent="0.25">
      <c r="A34" s="31" t="s">
        <v>68</v>
      </c>
      <c r="B34" s="33" t="s">
        <v>117</v>
      </c>
      <c r="C34" s="32">
        <v>0</v>
      </c>
      <c r="D34" s="32">
        <f t="shared" si="0"/>
        <v>22</v>
      </c>
      <c r="E34" s="32">
        <v>0</v>
      </c>
      <c r="F34" s="32">
        <v>1</v>
      </c>
      <c r="G34" s="42">
        <f t="shared" si="1"/>
        <v>24</v>
      </c>
      <c r="H34" s="42">
        <v>0.16</v>
      </c>
    </row>
    <row r="35" spans="1:8" ht="15.75" thickBot="1" x14ac:dyDescent="0.3">
      <c r="A35" s="34" t="s">
        <v>68</v>
      </c>
      <c r="B35" s="35" t="s">
        <v>119</v>
      </c>
      <c r="C35" s="36">
        <v>0</v>
      </c>
      <c r="D35" s="36">
        <f t="shared" si="0"/>
        <v>22</v>
      </c>
      <c r="E35" s="36">
        <v>0</v>
      </c>
      <c r="F35" s="36">
        <v>1</v>
      </c>
      <c r="G35" s="37">
        <f t="shared" si="1"/>
        <v>24</v>
      </c>
      <c r="H35" s="37">
        <v>0.16</v>
      </c>
    </row>
    <row r="36" spans="1:8" ht="15.75" thickTop="1" x14ac:dyDescent="0.25"/>
  </sheetData>
  <mergeCells count="1">
    <mergeCell ref="K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selection activeCell="C6" sqref="C6"/>
    </sheetView>
  </sheetViews>
  <sheetFormatPr defaultRowHeight="15" x14ac:dyDescent="0.25"/>
  <cols>
    <col min="1" max="1" width="7.28515625" bestFit="1" customWidth="1"/>
    <col min="2" max="2" width="23.85546875" bestFit="1" customWidth="1"/>
    <col min="3" max="4" width="8.5703125" customWidth="1"/>
    <col min="6" max="6" width="9.140625" style="30"/>
  </cols>
  <sheetData>
    <row r="1" spans="1:6" ht="46.5" thickBot="1" x14ac:dyDescent="0.3">
      <c r="A1" s="27" t="s">
        <v>99</v>
      </c>
      <c r="B1" s="27" t="s">
        <v>0</v>
      </c>
      <c r="C1" s="27" t="s">
        <v>428</v>
      </c>
      <c r="D1" s="27" t="s">
        <v>430</v>
      </c>
      <c r="E1" s="27" t="s">
        <v>429</v>
      </c>
      <c r="F1" s="27" t="s">
        <v>430</v>
      </c>
    </row>
    <row r="2" spans="1:6" ht="15.75" thickTop="1" x14ac:dyDescent="0.25">
      <c r="A2" s="28" t="s">
        <v>10</v>
      </c>
      <c r="B2" s="28" t="s">
        <v>365</v>
      </c>
      <c r="C2" s="32">
        <v>1325.5</v>
      </c>
      <c r="D2" s="32">
        <f>RANK(C2,$C$2:$C$35)</f>
        <v>1</v>
      </c>
      <c r="E2" s="30">
        <v>2302.23</v>
      </c>
      <c r="F2" s="30">
        <f>RANK(E2, $E$2:$E$35)</f>
        <v>1</v>
      </c>
    </row>
    <row r="3" spans="1:6" x14ac:dyDescent="0.25">
      <c r="A3" s="31" t="s">
        <v>10</v>
      </c>
      <c r="B3" s="31" t="s">
        <v>366</v>
      </c>
      <c r="C3" s="32">
        <v>641.29999999999995</v>
      </c>
      <c r="D3" s="32">
        <f t="shared" ref="D3:D35" si="0">RANK(C3,$C$2:$C$35)</f>
        <v>2</v>
      </c>
      <c r="E3" s="30">
        <v>514.83000000000004</v>
      </c>
      <c r="F3" s="30">
        <f t="shared" ref="F3:F35" si="1">RANK(E3, $E$2:$E$35)</f>
        <v>2</v>
      </c>
    </row>
    <row r="4" spans="1:6" x14ac:dyDescent="0.25">
      <c r="A4" s="32" t="s">
        <v>381</v>
      </c>
      <c r="B4" s="31" t="s">
        <v>65</v>
      </c>
      <c r="C4" s="32">
        <v>185.89</v>
      </c>
      <c r="D4" s="32">
        <f t="shared" si="0"/>
        <v>3</v>
      </c>
      <c r="E4" s="30">
        <v>412.81</v>
      </c>
      <c r="F4" s="30">
        <f t="shared" si="1"/>
        <v>3</v>
      </c>
    </row>
    <row r="5" spans="1:6" x14ac:dyDescent="0.25">
      <c r="A5" s="32" t="s">
        <v>381</v>
      </c>
      <c r="B5" s="31" t="s">
        <v>66</v>
      </c>
      <c r="C5" s="32">
        <v>100.88</v>
      </c>
      <c r="D5" s="32">
        <f t="shared" si="0"/>
        <v>4</v>
      </c>
      <c r="E5" s="30">
        <v>294.33</v>
      </c>
      <c r="F5" s="30">
        <f t="shared" si="1"/>
        <v>4</v>
      </c>
    </row>
    <row r="6" spans="1:6" x14ac:dyDescent="0.25">
      <c r="A6" s="31" t="s">
        <v>68</v>
      </c>
      <c r="B6" s="31" t="s">
        <v>69</v>
      </c>
      <c r="C6" s="32">
        <v>47.01</v>
      </c>
      <c r="D6" s="32">
        <f t="shared" si="0"/>
        <v>5</v>
      </c>
      <c r="E6" s="30">
        <v>131.84</v>
      </c>
      <c r="F6" s="30">
        <f t="shared" si="1"/>
        <v>5</v>
      </c>
    </row>
    <row r="7" spans="1:6" x14ac:dyDescent="0.25">
      <c r="A7" s="31" t="s">
        <v>10</v>
      </c>
      <c r="B7" s="31" t="s">
        <v>367</v>
      </c>
      <c r="C7" s="32">
        <v>40.549999999999997</v>
      </c>
      <c r="D7" s="32">
        <f t="shared" si="0"/>
        <v>6</v>
      </c>
      <c r="E7" s="30">
        <v>66.33</v>
      </c>
      <c r="F7" s="30">
        <f t="shared" si="1"/>
        <v>6</v>
      </c>
    </row>
    <row r="8" spans="1:6" x14ac:dyDescent="0.25">
      <c r="A8" s="31" t="s">
        <v>68</v>
      </c>
      <c r="B8" s="33" t="s">
        <v>105</v>
      </c>
      <c r="C8" s="32">
        <v>11.16</v>
      </c>
      <c r="D8" s="32">
        <f t="shared" si="0"/>
        <v>9</v>
      </c>
      <c r="E8" s="30">
        <v>31.78</v>
      </c>
      <c r="F8" s="30">
        <f t="shared" si="1"/>
        <v>7</v>
      </c>
    </row>
    <row r="9" spans="1:6" x14ac:dyDescent="0.25">
      <c r="A9" s="31" t="s">
        <v>10</v>
      </c>
      <c r="B9" s="31" t="s">
        <v>383</v>
      </c>
      <c r="C9" s="32">
        <v>20.37</v>
      </c>
      <c r="D9" s="32">
        <f t="shared" si="0"/>
        <v>7</v>
      </c>
      <c r="E9" s="30">
        <v>25.75</v>
      </c>
      <c r="F9" s="30">
        <f t="shared" si="1"/>
        <v>8</v>
      </c>
    </row>
    <row r="10" spans="1:6" x14ac:dyDescent="0.25">
      <c r="A10" s="31" t="s">
        <v>10</v>
      </c>
      <c r="B10" s="31" t="s">
        <v>386</v>
      </c>
      <c r="C10" s="32">
        <v>0.39</v>
      </c>
      <c r="D10" s="32">
        <f t="shared" si="0"/>
        <v>15</v>
      </c>
      <c r="E10" s="30">
        <v>6.84</v>
      </c>
      <c r="F10" s="30">
        <f t="shared" si="1"/>
        <v>9</v>
      </c>
    </row>
    <row r="11" spans="1:6" x14ac:dyDescent="0.25">
      <c r="A11" s="31" t="s">
        <v>10</v>
      </c>
      <c r="B11" s="31" t="s">
        <v>53</v>
      </c>
      <c r="C11" s="32">
        <v>0.2</v>
      </c>
      <c r="D11" s="32">
        <f t="shared" si="0"/>
        <v>17</v>
      </c>
      <c r="E11" s="30">
        <v>5.38</v>
      </c>
      <c r="F11" s="30">
        <f t="shared" si="1"/>
        <v>10</v>
      </c>
    </row>
    <row r="12" spans="1:6" x14ac:dyDescent="0.25">
      <c r="A12" s="32" t="s">
        <v>1</v>
      </c>
      <c r="B12" s="31" t="s">
        <v>67</v>
      </c>
      <c r="C12" s="32">
        <v>1.96</v>
      </c>
      <c r="D12" s="32">
        <f t="shared" si="0"/>
        <v>10</v>
      </c>
      <c r="E12" s="30">
        <v>4.7300000000000004</v>
      </c>
      <c r="F12" s="30">
        <f t="shared" si="1"/>
        <v>11</v>
      </c>
    </row>
    <row r="13" spans="1:6" x14ac:dyDescent="0.25">
      <c r="A13" s="31" t="s">
        <v>10</v>
      </c>
      <c r="B13" s="31" t="s">
        <v>368</v>
      </c>
      <c r="C13" s="32">
        <v>1.37</v>
      </c>
      <c r="D13" s="32">
        <f t="shared" si="0"/>
        <v>11</v>
      </c>
      <c r="E13" s="30">
        <v>3.42</v>
      </c>
      <c r="F13" s="30">
        <f t="shared" si="1"/>
        <v>12</v>
      </c>
    </row>
    <row r="14" spans="1:6" x14ac:dyDescent="0.25">
      <c r="A14" s="31" t="s">
        <v>10</v>
      </c>
      <c r="B14" s="31" t="s">
        <v>384</v>
      </c>
      <c r="C14" s="32">
        <v>13.91</v>
      </c>
      <c r="D14" s="32">
        <f t="shared" si="0"/>
        <v>8</v>
      </c>
      <c r="E14" s="30">
        <v>3.1</v>
      </c>
      <c r="F14" s="30">
        <f t="shared" si="1"/>
        <v>13</v>
      </c>
    </row>
    <row r="15" spans="1:6" x14ac:dyDescent="0.25">
      <c r="A15" s="31" t="s">
        <v>10</v>
      </c>
      <c r="B15" s="31" t="s">
        <v>54</v>
      </c>
      <c r="C15" s="32">
        <v>0</v>
      </c>
      <c r="D15" s="32">
        <f t="shared" si="0"/>
        <v>22</v>
      </c>
      <c r="E15" s="30">
        <v>2.61</v>
      </c>
      <c r="F15" s="30">
        <f t="shared" si="1"/>
        <v>14</v>
      </c>
    </row>
    <row r="16" spans="1:6" x14ac:dyDescent="0.25">
      <c r="A16" s="31" t="s">
        <v>10</v>
      </c>
      <c r="B16" s="31" t="s">
        <v>369</v>
      </c>
      <c r="C16" s="32">
        <v>0</v>
      </c>
      <c r="D16" s="32">
        <f t="shared" si="0"/>
        <v>22</v>
      </c>
      <c r="E16" s="30">
        <v>2.2799999999999998</v>
      </c>
      <c r="F16" s="30">
        <f t="shared" si="1"/>
        <v>15</v>
      </c>
    </row>
    <row r="17" spans="1:6" x14ac:dyDescent="0.25">
      <c r="A17" s="31" t="s">
        <v>10</v>
      </c>
      <c r="B17" s="31" t="s">
        <v>370</v>
      </c>
      <c r="C17" s="32">
        <v>0</v>
      </c>
      <c r="D17" s="32">
        <f t="shared" si="0"/>
        <v>22</v>
      </c>
      <c r="E17" s="30">
        <v>1.63</v>
      </c>
      <c r="F17" s="30">
        <f t="shared" si="1"/>
        <v>16</v>
      </c>
    </row>
    <row r="18" spans="1:6" x14ac:dyDescent="0.25">
      <c r="A18" s="31" t="s">
        <v>68</v>
      </c>
      <c r="B18" s="33" t="s">
        <v>101</v>
      </c>
      <c r="C18" s="32">
        <v>0.2</v>
      </c>
      <c r="D18" s="32">
        <f t="shared" si="0"/>
        <v>17</v>
      </c>
      <c r="E18" s="30">
        <v>1.1399999999999999</v>
      </c>
      <c r="F18" s="30">
        <f t="shared" si="1"/>
        <v>17</v>
      </c>
    </row>
    <row r="19" spans="1:6" x14ac:dyDescent="0.25">
      <c r="A19" s="31" t="s">
        <v>68</v>
      </c>
      <c r="B19" s="33" t="s">
        <v>96</v>
      </c>
      <c r="C19" s="32">
        <v>0.2</v>
      </c>
      <c r="D19" s="32">
        <f t="shared" si="0"/>
        <v>17</v>
      </c>
      <c r="E19" s="30">
        <v>0.98</v>
      </c>
      <c r="F19" s="30">
        <f t="shared" si="1"/>
        <v>18</v>
      </c>
    </row>
    <row r="20" spans="1:6" x14ac:dyDescent="0.25">
      <c r="A20" s="31" t="s">
        <v>68</v>
      </c>
      <c r="B20" s="33" t="s">
        <v>116</v>
      </c>
      <c r="C20" s="32">
        <v>0.59</v>
      </c>
      <c r="D20" s="32">
        <f t="shared" si="0"/>
        <v>14</v>
      </c>
      <c r="E20" s="30">
        <v>0.81</v>
      </c>
      <c r="F20" s="30">
        <f t="shared" si="1"/>
        <v>19</v>
      </c>
    </row>
    <row r="21" spans="1:6" x14ac:dyDescent="0.25">
      <c r="A21" s="31" t="s">
        <v>68</v>
      </c>
      <c r="B21" s="33" t="s">
        <v>102</v>
      </c>
      <c r="C21" s="32">
        <v>0.2</v>
      </c>
      <c r="D21" s="32">
        <f t="shared" si="0"/>
        <v>17</v>
      </c>
      <c r="E21" s="30">
        <v>0.81</v>
      </c>
      <c r="F21" s="30">
        <f t="shared" si="1"/>
        <v>19</v>
      </c>
    </row>
    <row r="22" spans="1:6" x14ac:dyDescent="0.25">
      <c r="A22" s="31" t="s">
        <v>68</v>
      </c>
      <c r="B22" s="33" t="s">
        <v>110</v>
      </c>
      <c r="C22" s="32">
        <v>0.2</v>
      </c>
      <c r="D22" s="32">
        <f t="shared" si="0"/>
        <v>17</v>
      </c>
      <c r="E22" s="30">
        <v>0.81</v>
      </c>
      <c r="F22" s="30">
        <f t="shared" si="1"/>
        <v>19</v>
      </c>
    </row>
    <row r="23" spans="1:6" x14ac:dyDescent="0.25">
      <c r="A23" s="31" t="s">
        <v>10</v>
      </c>
      <c r="B23" s="31" t="s">
        <v>51</v>
      </c>
      <c r="C23" s="32">
        <v>0.39</v>
      </c>
      <c r="D23" s="32">
        <f t="shared" si="0"/>
        <v>15</v>
      </c>
      <c r="E23" s="30">
        <v>0.49</v>
      </c>
      <c r="F23" s="30">
        <f t="shared" si="1"/>
        <v>22</v>
      </c>
    </row>
    <row r="24" spans="1:6" x14ac:dyDescent="0.25">
      <c r="A24" s="31" t="s">
        <v>68</v>
      </c>
      <c r="B24" s="33" t="s">
        <v>103</v>
      </c>
      <c r="C24" s="32">
        <v>0.98</v>
      </c>
      <c r="D24" s="32">
        <f t="shared" si="0"/>
        <v>12</v>
      </c>
      <c r="E24" s="30">
        <v>0.33</v>
      </c>
      <c r="F24" s="30">
        <f t="shared" si="1"/>
        <v>23</v>
      </c>
    </row>
    <row r="25" spans="1:6" x14ac:dyDescent="0.25">
      <c r="A25" s="31" t="s">
        <v>10</v>
      </c>
      <c r="B25" s="31" t="s">
        <v>385</v>
      </c>
      <c r="C25" s="32">
        <v>0.98</v>
      </c>
      <c r="D25" s="32">
        <f t="shared" si="0"/>
        <v>12</v>
      </c>
      <c r="E25" s="30">
        <v>0.16</v>
      </c>
      <c r="F25" s="30">
        <f t="shared" si="1"/>
        <v>24</v>
      </c>
    </row>
    <row r="26" spans="1:6" x14ac:dyDescent="0.25">
      <c r="A26" s="31" t="s">
        <v>10</v>
      </c>
      <c r="B26" s="31" t="s">
        <v>387</v>
      </c>
      <c r="C26" s="32">
        <v>0</v>
      </c>
      <c r="D26" s="32">
        <f t="shared" si="0"/>
        <v>22</v>
      </c>
      <c r="E26" s="30">
        <v>0.16</v>
      </c>
      <c r="F26" s="30">
        <f t="shared" si="1"/>
        <v>24</v>
      </c>
    </row>
    <row r="27" spans="1:6" x14ac:dyDescent="0.25">
      <c r="A27" s="31" t="s">
        <v>10</v>
      </c>
      <c r="B27" s="31" t="s">
        <v>388</v>
      </c>
      <c r="C27" s="32">
        <v>0</v>
      </c>
      <c r="D27" s="32">
        <f t="shared" si="0"/>
        <v>22</v>
      </c>
      <c r="E27" s="30">
        <v>0.16</v>
      </c>
      <c r="F27" s="30">
        <f t="shared" si="1"/>
        <v>24</v>
      </c>
    </row>
    <row r="28" spans="1:6" x14ac:dyDescent="0.25">
      <c r="A28" s="31" t="s">
        <v>10</v>
      </c>
      <c r="B28" s="31" t="s">
        <v>389</v>
      </c>
      <c r="C28" s="32">
        <v>0</v>
      </c>
      <c r="D28" s="32">
        <f t="shared" si="0"/>
        <v>22</v>
      </c>
      <c r="E28" s="30">
        <v>0.16</v>
      </c>
      <c r="F28" s="30">
        <f t="shared" si="1"/>
        <v>24</v>
      </c>
    </row>
    <row r="29" spans="1:6" x14ac:dyDescent="0.25">
      <c r="A29" s="31" t="s">
        <v>10</v>
      </c>
      <c r="B29" s="31" t="s">
        <v>390</v>
      </c>
      <c r="C29" s="32">
        <v>0</v>
      </c>
      <c r="D29" s="32">
        <f t="shared" si="0"/>
        <v>22</v>
      </c>
      <c r="E29" s="30">
        <v>0.16</v>
      </c>
      <c r="F29" s="30">
        <f t="shared" si="1"/>
        <v>24</v>
      </c>
    </row>
    <row r="30" spans="1:6" x14ac:dyDescent="0.25">
      <c r="A30" s="31" t="s">
        <v>10</v>
      </c>
      <c r="B30" s="31" t="s">
        <v>50</v>
      </c>
      <c r="C30" s="32">
        <v>0</v>
      </c>
      <c r="D30" s="32">
        <f t="shared" si="0"/>
        <v>22</v>
      </c>
      <c r="E30" s="30">
        <v>0.16</v>
      </c>
      <c r="F30" s="30">
        <f t="shared" si="1"/>
        <v>24</v>
      </c>
    </row>
    <row r="31" spans="1:6" x14ac:dyDescent="0.25">
      <c r="A31" s="31" t="s">
        <v>68</v>
      </c>
      <c r="B31" s="33" t="s">
        <v>124</v>
      </c>
      <c r="C31" s="32">
        <v>0</v>
      </c>
      <c r="D31" s="32">
        <f t="shared" si="0"/>
        <v>22</v>
      </c>
      <c r="E31" s="30">
        <v>0.16</v>
      </c>
      <c r="F31" s="30">
        <f t="shared" si="1"/>
        <v>24</v>
      </c>
    </row>
    <row r="32" spans="1:6" x14ac:dyDescent="0.25">
      <c r="A32" s="31" t="s">
        <v>68</v>
      </c>
      <c r="B32" s="33" t="s">
        <v>70</v>
      </c>
      <c r="C32" s="32">
        <v>0</v>
      </c>
      <c r="D32" s="32">
        <f t="shared" si="0"/>
        <v>22</v>
      </c>
      <c r="E32" s="30">
        <v>0.16</v>
      </c>
      <c r="F32" s="30">
        <f t="shared" si="1"/>
        <v>24</v>
      </c>
    </row>
    <row r="33" spans="1:6" x14ac:dyDescent="0.25">
      <c r="A33" s="31" t="s">
        <v>68</v>
      </c>
      <c r="B33" s="33" t="s">
        <v>115</v>
      </c>
      <c r="C33" s="32">
        <v>0</v>
      </c>
      <c r="D33" s="32">
        <f t="shared" si="0"/>
        <v>22</v>
      </c>
      <c r="E33" s="30">
        <v>0.16</v>
      </c>
      <c r="F33" s="30">
        <f t="shared" si="1"/>
        <v>24</v>
      </c>
    </row>
    <row r="34" spans="1:6" x14ac:dyDescent="0.25">
      <c r="A34" s="31" t="s">
        <v>68</v>
      </c>
      <c r="B34" s="33" t="s">
        <v>117</v>
      </c>
      <c r="C34" s="32">
        <v>0</v>
      </c>
      <c r="D34" s="32">
        <f t="shared" si="0"/>
        <v>22</v>
      </c>
      <c r="E34" s="42">
        <v>0.16</v>
      </c>
      <c r="F34" s="30">
        <f t="shared" si="1"/>
        <v>24</v>
      </c>
    </row>
    <row r="35" spans="1:6" ht="15.75" thickBot="1" x14ac:dyDescent="0.3">
      <c r="A35" s="34" t="s">
        <v>68</v>
      </c>
      <c r="B35" s="35" t="s">
        <v>119</v>
      </c>
      <c r="C35" s="36">
        <v>0</v>
      </c>
      <c r="D35" s="36">
        <f t="shared" si="0"/>
        <v>22</v>
      </c>
      <c r="E35" s="37">
        <v>0.16</v>
      </c>
      <c r="F35" s="37">
        <f t="shared" si="1"/>
        <v>24</v>
      </c>
    </row>
    <row r="36" spans="1:6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3"/>
  <sheetViews>
    <sheetView workbookViewId="0">
      <selection activeCell="A2" sqref="A2:XFD3"/>
    </sheetView>
  </sheetViews>
  <sheetFormatPr defaultRowHeight="15" x14ac:dyDescent="0.25"/>
  <cols>
    <col min="3" max="3" width="33.140625" bestFit="1" customWidth="1"/>
  </cols>
  <sheetData>
    <row r="2" spans="1:3" x14ac:dyDescent="0.25">
      <c r="A2" t="s">
        <v>1</v>
      </c>
      <c r="B2" t="s">
        <v>6</v>
      </c>
      <c r="C2" s="1" t="s">
        <v>3</v>
      </c>
    </row>
    <row r="3" spans="1:3" ht="30" x14ac:dyDescent="0.25">
      <c r="A3" t="s">
        <v>10</v>
      </c>
      <c r="B3" t="s">
        <v>6</v>
      </c>
      <c r="C3" s="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"/>
  <sheetViews>
    <sheetView topLeftCell="A16" workbookViewId="0">
      <selection activeCell="C35" sqref="C35"/>
    </sheetView>
  </sheetViews>
  <sheetFormatPr defaultRowHeight="15" x14ac:dyDescent="0.25"/>
  <cols>
    <col min="2" max="2" width="11.7109375" customWidth="1"/>
    <col min="3" max="3" width="26.7109375" bestFit="1" customWidth="1"/>
  </cols>
  <sheetData>
    <row r="1" spans="1:3" ht="30" x14ac:dyDescent="0.25">
      <c r="A1" s="3" t="s">
        <v>99</v>
      </c>
      <c r="B1" s="3" t="s">
        <v>100</v>
      </c>
      <c r="C1" s="4" t="s">
        <v>0</v>
      </c>
    </row>
    <row r="2" spans="1:3" x14ac:dyDescent="0.25">
      <c r="A2" s="2" t="s">
        <v>68</v>
      </c>
      <c r="B2" s="2" t="s">
        <v>6</v>
      </c>
      <c r="C2" s="5" t="s">
        <v>71</v>
      </c>
    </row>
    <row r="3" spans="1:3" x14ac:dyDescent="0.25">
      <c r="A3" s="2" t="s">
        <v>68</v>
      </c>
      <c r="B3" s="2" t="s">
        <v>6</v>
      </c>
      <c r="C3" s="5" t="s">
        <v>72</v>
      </c>
    </row>
    <row r="4" spans="1:3" x14ac:dyDescent="0.25">
      <c r="A4" s="2" t="s">
        <v>68</v>
      </c>
      <c r="B4" s="2" t="s">
        <v>6</v>
      </c>
      <c r="C4" s="5" t="s">
        <v>73</v>
      </c>
    </row>
    <row r="5" spans="1:3" x14ac:dyDescent="0.25">
      <c r="A5" s="2" t="s">
        <v>68</v>
      </c>
      <c r="B5" s="2" t="s">
        <v>6</v>
      </c>
      <c r="C5" s="5" t="s">
        <v>74</v>
      </c>
    </row>
    <row r="6" spans="1:3" x14ac:dyDescent="0.25">
      <c r="A6" s="2" t="s">
        <v>68</v>
      </c>
      <c r="B6" s="2" t="s">
        <v>6</v>
      </c>
      <c r="C6" s="5" t="s">
        <v>75</v>
      </c>
    </row>
    <row r="7" spans="1:3" x14ac:dyDescent="0.25">
      <c r="A7" s="2" t="s">
        <v>68</v>
      </c>
      <c r="B7" s="2" t="s">
        <v>6</v>
      </c>
      <c r="C7" s="5" t="s">
        <v>76</v>
      </c>
    </row>
    <row r="8" spans="1:3" x14ac:dyDescent="0.25">
      <c r="A8" s="2" t="s">
        <v>68</v>
      </c>
      <c r="B8" s="2" t="s">
        <v>6</v>
      </c>
      <c r="C8" s="5" t="s">
        <v>77</v>
      </c>
    </row>
    <row r="9" spans="1:3" x14ac:dyDescent="0.25">
      <c r="A9" s="2" t="s">
        <v>68</v>
      </c>
      <c r="B9" s="2" t="s">
        <v>6</v>
      </c>
      <c r="C9" s="5" t="s">
        <v>78</v>
      </c>
    </row>
    <row r="10" spans="1:3" x14ac:dyDescent="0.25">
      <c r="A10" s="2" t="s">
        <v>68</v>
      </c>
      <c r="B10" s="2" t="s">
        <v>6</v>
      </c>
      <c r="C10" s="5" t="s">
        <v>79</v>
      </c>
    </row>
    <row r="11" spans="1:3" x14ac:dyDescent="0.25">
      <c r="A11" s="2" t="s">
        <v>68</v>
      </c>
      <c r="B11" s="2" t="s">
        <v>6</v>
      </c>
      <c r="C11" s="5" t="s">
        <v>80</v>
      </c>
    </row>
    <row r="12" spans="1:3" x14ac:dyDescent="0.25">
      <c r="A12" s="2" t="s">
        <v>68</v>
      </c>
      <c r="B12" s="2" t="s">
        <v>6</v>
      </c>
      <c r="C12" s="5" t="s">
        <v>81</v>
      </c>
    </row>
    <row r="13" spans="1:3" x14ac:dyDescent="0.25">
      <c r="A13" s="2" t="s">
        <v>68</v>
      </c>
      <c r="B13" s="2" t="s">
        <v>6</v>
      </c>
      <c r="C13" s="5" t="s">
        <v>82</v>
      </c>
    </row>
    <row r="14" spans="1:3" x14ac:dyDescent="0.25">
      <c r="A14" s="2" t="s">
        <v>68</v>
      </c>
      <c r="B14" s="2" t="s">
        <v>6</v>
      </c>
      <c r="C14" s="5" t="s">
        <v>83</v>
      </c>
    </row>
    <row r="15" spans="1:3" x14ac:dyDescent="0.25">
      <c r="A15" s="2" t="s">
        <v>68</v>
      </c>
      <c r="B15" s="2" t="s">
        <v>6</v>
      </c>
      <c r="C15" s="5" t="s">
        <v>84</v>
      </c>
    </row>
    <row r="16" spans="1:3" x14ac:dyDescent="0.25">
      <c r="A16" s="2" t="s">
        <v>68</v>
      </c>
      <c r="B16" s="2" t="s">
        <v>6</v>
      </c>
      <c r="C16" s="5" t="s">
        <v>85</v>
      </c>
    </row>
    <row r="17" spans="1:3" x14ac:dyDescent="0.25">
      <c r="A17" s="2" t="s">
        <v>68</v>
      </c>
      <c r="B17" s="2" t="s">
        <v>6</v>
      </c>
      <c r="C17" s="5" t="s">
        <v>86</v>
      </c>
    </row>
    <row r="18" spans="1:3" x14ac:dyDescent="0.25">
      <c r="A18" s="2" t="s">
        <v>68</v>
      </c>
      <c r="B18" s="2" t="s">
        <v>6</v>
      </c>
      <c r="C18" s="5" t="s">
        <v>87</v>
      </c>
    </row>
    <row r="19" spans="1:3" x14ac:dyDescent="0.25">
      <c r="A19" s="2" t="s">
        <v>68</v>
      </c>
      <c r="B19" s="2" t="s">
        <v>6</v>
      </c>
      <c r="C19" s="5" t="s">
        <v>87</v>
      </c>
    </row>
    <row r="20" spans="1:3" x14ac:dyDescent="0.25">
      <c r="A20" s="2" t="s">
        <v>68</v>
      </c>
      <c r="B20" s="2" t="s">
        <v>6</v>
      </c>
      <c r="C20" s="5" t="s">
        <v>88</v>
      </c>
    </row>
    <row r="21" spans="1:3" x14ac:dyDescent="0.25">
      <c r="A21" s="2" t="s">
        <v>68</v>
      </c>
      <c r="B21" s="2" t="s">
        <v>6</v>
      </c>
      <c r="C21" s="5" t="s">
        <v>89</v>
      </c>
    </row>
    <row r="22" spans="1:3" x14ac:dyDescent="0.25">
      <c r="A22" s="2" t="s">
        <v>68</v>
      </c>
      <c r="B22" s="2" t="s">
        <v>6</v>
      </c>
      <c r="C22" s="5" t="s">
        <v>90</v>
      </c>
    </row>
    <row r="23" spans="1:3" x14ac:dyDescent="0.25">
      <c r="A23" s="2" t="s">
        <v>68</v>
      </c>
      <c r="B23" s="2" t="s">
        <v>6</v>
      </c>
      <c r="C23" s="5" t="s">
        <v>91</v>
      </c>
    </row>
    <row r="24" spans="1:3" x14ac:dyDescent="0.25">
      <c r="A24" s="2" t="s">
        <v>68</v>
      </c>
      <c r="B24" s="2" t="s">
        <v>6</v>
      </c>
      <c r="C24" s="5" t="s">
        <v>92</v>
      </c>
    </row>
    <row r="25" spans="1:3" x14ac:dyDescent="0.25">
      <c r="A25" s="2" t="s">
        <v>68</v>
      </c>
      <c r="B25" s="2" t="s">
        <v>6</v>
      </c>
      <c r="C25" s="5" t="s">
        <v>93</v>
      </c>
    </row>
    <row r="26" spans="1:3" x14ac:dyDescent="0.25">
      <c r="A26" s="2" t="s">
        <v>68</v>
      </c>
      <c r="B26" s="2" t="s">
        <v>6</v>
      </c>
      <c r="C26" s="5" t="s">
        <v>94</v>
      </c>
    </row>
    <row r="27" spans="1:3" x14ac:dyDescent="0.25">
      <c r="A27" s="2" t="s">
        <v>68</v>
      </c>
      <c r="B27" s="2" t="s">
        <v>6</v>
      </c>
      <c r="C27" s="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nobrtout</vt:lpstr>
      <vt:lpstr>All</vt:lpstr>
      <vt:lpstr>SCI</vt:lpstr>
      <vt:lpstr>No duplicates</vt:lpstr>
      <vt:lpstr>For_freq_graph</vt:lpstr>
      <vt:lpstr>OL</vt:lpstr>
      <vt:lpstr>freq_mill_tab</vt:lpstr>
      <vt:lpstr>ITIS_CoL</vt:lpstr>
      <vt:lpstr>VTO_original</vt:lpstr>
      <vt:lpstr>Common_name</vt:lpstr>
      <vt:lpstr>List for tag</vt:lpstr>
      <vt:lpstr>List for WS</vt:lpstr>
      <vt:lpstr>Frequency comparison</vt:lpstr>
      <vt:lpstr>frequency_million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2020-02-06T09:26:19Z</cp:lastPrinted>
  <dcterms:created xsi:type="dcterms:W3CDTF">2019-08-09T11:10:12Z</dcterms:created>
  <dcterms:modified xsi:type="dcterms:W3CDTF">2020-05-15T08:45:50Z</dcterms:modified>
</cp:coreProperties>
</file>