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Thesis_docs\Appendices\Phase 3\NPS\Salmo trutta\"/>
    </mc:Choice>
  </mc:AlternateContent>
  <xr:revisionPtr revIDLastSave="0" documentId="13_ncr:1_{99F483C7-8ABA-4AE9-BFBB-40A79951F825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freqpermilsaltrut" sheetId="9" r:id="rId1"/>
    <sheet name="freqpermill" sheetId="8" r:id="rId2"/>
    <sheet name="All" sheetId="1" r:id="rId3"/>
    <sheet name="Freq_dist_notlower" sheetId="6" r:id="rId4"/>
    <sheet name="Freq_dist_lower" sheetId="5" r:id="rId5"/>
    <sheet name="noduo" sheetId="7" r:id="rId6"/>
    <sheet name="VTO" sheetId="4" r:id="rId7"/>
    <sheet name="CoL" sheetId="3" r:id="rId8"/>
    <sheet name="ITIS" sheetId="2" r:id="rId9"/>
  </sheets>
  <definedNames>
    <definedName name="_xlnm._FilterDatabase" localSheetId="2" hidden="1">All!$A$1:$D$146</definedName>
    <definedName name="_xlnm._FilterDatabase" localSheetId="4" hidden="1">Freq_dist_lower!$A$1:$K$143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" i="5" l="1"/>
  <c r="N49" i="5"/>
  <c r="M50" i="5"/>
  <c r="M49" i="5"/>
  <c r="L49" i="5"/>
  <c r="L50" i="5"/>
  <c r="K50" i="5"/>
  <c r="K49" i="5"/>
  <c r="L25" i="5" l="1"/>
  <c r="L23" i="5"/>
  <c r="L22" i="5"/>
  <c r="L24" i="5"/>
  <c r="L36" i="5"/>
  <c r="L34" i="5"/>
  <c r="L15" i="5"/>
  <c r="L14" i="5"/>
  <c r="L13" i="5"/>
  <c r="L12" i="5"/>
  <c r="L11" i="5"/>
  <c r="L10" i="5"/>
  <c r="F143" i="8" l="1"/>
  <c r="D143" i="8"/>
  <c r="F142" i="8"/>
  <c r="D142" i="8"/>
  <c r="F141" i="8"/>
  <c r="D141" i="8"/>
  <c r="F140" i="8"/>
  <c r="D140" i="8"/>
  <c r="F139" i="8"/>
  <c r="D139" i="8"/>
  <c r="F138" i="8"/>
  <c r="D138" i="8"/>
  <c r="F137" i="8"/>
  <c r="D137" i="8"/>
  <c r="F136" i="8"/>
  <c r="D136" i="8"/>
  <c r="F135" i="8"/>
  <c r="D135" i="8"/>
  <c r="F134" i="8"/>
  <c r="D134" i="8"/>
  <c r="F133" i="8"/>
  <c r="D133" i="8"/>
  <c r="F132" i="8"/>
  <c r="D132" i="8"/>
  <c r="F131" i="8"/>
  <c r="D131" i="8"/>
  <c r="F130" i="8"/>
  <c r="D130" i="8"/>
  <c r="F129" i="8"/>
  <c r="D129" i="8"/>
  <c r="F128" i="8"/>
  <c r="D128" i="8"/>
  <c r="F127" i="8"/>
  <c r="D127" i="8"/>
  <c r="F126" i="8"/>
  <c r="D126" i="8"/>
  <c r="F125" i="8"/>
  <c r="D125" i="8"/>
  <c r="F124" i="8"/>
  <c r="D124" i="8"/>
  <c r="F123" i="8"/>
  <c r="D123" i="8"/>
  <c r="F122" i="8"/>
  <c r="D122" i="8"/>
  <c r="F121" i="8"/>
  <c r="D121" i="8"/>
  <c r="F120" i="8"/>
  <c r="D120" i="8"/>
  <c r="F119" i="8"/>
  <c r="D119" i="8"/>
  <c r="F118" i="8"/>
  <c r="D118" i="8"/>
  <c r="F117" i="8"/>
  <c r="D117" i="8"/>
  <c r="F116" i="8"/>
  <c r="D116" i="8"/>
  <c r="F115" i="8"/>
  <c r="D115" i="8"/>
  <c r="F114" i="8"/>
  <c r="D114" i="8"/>
  <c r="F113" i="8"/>
  <c r="D113" i="8"/>
  <c r="F112" i="8"/>
  <c r="D112" i="8"/>
  <c r="F111" i="8"/>
  <c r="D111" i="8"/>
  <c r="F110" i="8"/>
  <c r="D110" i="8"/>
  <c r="F109" i="8"/>
  <c r="D109" i="8"/>
  <c r="F108" i="8"/>
  <c r="D108" i="8"/>
  <c r="F107" i="8"/>
  <c r="D107" i="8"/>
  <c r="F106" i="8"/>
  <c r="D106" i="8"/>
  <c r="F105" i="8"/>
  <c r="D105" i="8"/>
  <c r="F104" i="8"/>
  <c r="D104" i="8"/>
  <c r="F103" i="8"/>
  <c r="D103" i="8"/>
  <c r="F102" i="8"/>
  <c r="D102" i="8"/>
  <c r="F101" i="8"/>
  <c r="D101" i="8"/>
  <c r="F100" i="8"/>
  <c r="D100" i="8"/>
  <c r="F99" i="8"/>
  <c r="D99" i="8"/>
  <c r="F98" i="8"/>
  <c r="D98" i="8"/>
  <c r="F97" i="8"/>
  <c r="D97" i="8"/>
  <c r="F96" i="8"/>
  <c r="D96" i="8"/>
  <c r="F95" i="8"/>
  <c r="D95" i="8"/>
  <c r="F94" i="8"/>
  <c r="D94" i="8"/>
  <c r="F93" i="8"/>
  <c r="D93" i="8"/>
  <c r="F92" i="8"/>
  <c r="D92" i="8"/>
  <c r="F91" i="8"/>
  <c r="D91" i="8"/>
  <c r="F90" i="8"/>
  <c r="D90" i="8"/>
  <c r="F89" i="8"/>
  <c r="D89" i="8"/>
  <c r="F88" i="8"/>
  <c r="D88" i="8"/>
  <c r="F87" i="8"/>
  <c r="D87" i="8"/>
  <c r="F86" i="8"/>
  <c r="D86" i="8"/>
  <c r="F85" i="8"/>
  <c r="D85" i="8"/>
  <c r="F84" i="8"/>
  <c r="D84" i="8"/>
  <c r="F83" i="8"/>
  <c r="D83" i="8"/>
  <c r="F82" i="8"/>
  <c r="D82" i="8"/>
  <c r="F81" i="8"/>
  <c r="D81" i="8"/>
  <c r="F80" i="8"/>
  <c r="D80" i="8"/>
  <c r="F79" i="8"/>
  <c r="D79" i="8"/>
  <c r="F78" i="8"/>
  <c r="D78" i="8"/>
  <c r="F77" i="8"/>
  <c r="D77" i="8"/>
  <c r="F76" i="8"/>
  <c r="D76" i="8"/>
  <c r="F75" i="8"/>
  <c r="D75" i="8"/>
  <c r="F74" i="8"/>
  <c r="D74" i="8"/>
  <c r="F73" i="8"/>
  <c r="D73" i="8"/>
  <c r="F72" i="8"/>
  <c r="D72" i="8"/>
  <c r="F71" i="8"/>
  <c r="D71" i="8"/>
  <c r="F70" i="8"/>
  <c r="D70" i="8"/>
  <c r="F69" i="8"/>
  <c r="D69" i="8"/>
  <c r="F68" i="8"/>
  <c r="D68" i="8"/>
  <c r="F67" i="8"/>
  <c r="D67" i="8"/>
  <c r="F66" i="8"/>
  <c r="D66" i="8"/>
  <c r="F65" i="8"/>
  <c r="D65" i="8"/>
  <c r="F64" i="8"/>
  <c r="D64" i="8"/>
  <c r="F63" i="8"/>
  <c r="D63" i="8"/>
  <c r="F62" i="8"/>
  <c r="D62" i="8"/>
  <c r="F61" i="8"/>
  <c r="D61" i="8"/>
  <c r="F60" i="8"/>
  <c r="D60" i="8"/>
  <c r="F59" i="8"/>
  <c r="D59" i="8"/>
  <c r="F58" i="8"/>
  <c r="D58" i="8"/>
  <c r="F57" i="8"/>
  <c r="D57" i="8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143" i="7" l="1"/>
  <c r="D143" i="7"/>
  <c r="F142" i="7"/>
  <c r="D142" i="7"/>
  <c r="F141" i="7"/>
  <c r="D141" i="7"/>
  <c r="F140" i="7"/>
  <c r="D140" i="7"/>
  <c r="F139" i="7"/>
  <c r="D139" i="7"/>
  <c r="F138" i="7"/>
  <c r="D138" i="7"/>
  <c r="F137" i="7"/>
  <c r="D137" i="7"/>
  <c r="F136" i="7"/>
  <c r="D136" i="7"/>
  <c r="F135" i="7"/>
  <c r="D135" i="7"/>
  <c r="F134" i="7"/>
  <c r="D134" i="7"/>
  <c r="F133" i="7"/>
  <c r="D133" i="7"/>
  <c r="F132" i="7"/>
  <c r="D132" i="7"/>
  <c r="F131" i="7"/>
  <c r="D131" i="7"/>
  <c r="F130" i="7"/>
  <c r="D130" i="7"/>
  <c r="F129" i="7"/>
  <c r="D129" i="7"/>
  <c r="F128" i="7"/>
  <c r="D128" i="7"/>
  <c r="F127" i="7"/>
  <c r="D127" i="7"/>
  <c r="F126" i="7"/>
  <c r="D126" i="7"/>
  <c r="F125" i="7"/>
  <c r="D125" i="7"/>
  <c r="F124" i="7"/>
  <c r="D124" i="7"/>
  <c r="F123" i="7"/>
  <c r="D123" i="7"/>
  <c r="F122" i="7"/>
  <c r="D122" i="7"/>
  <c r="F121" i="7"/>
  <c r="D121" i="7"/>
  <c r="F120" i="7"/>
  <c r="D120" i="7"/>
  <c r="F119" i="7"/>
  <c r="D119" i="7"/>
  <c r="F118" i="7"/>
  <c r="D118" i="7"/>
  <c r="F117" i="7"/>
  <c r="D117" i="7"/>
  <c r="F116" i="7"/>
  <c r="D116" i="7"/>
  <c r="F115" i="7"/>
  <c r="D115" i="7"/>
  <c r="F114" i="7"/>
  <c r="D114" i="7"/>
  <c r="F113" i="7"/>
  <c r="D113" i="7"/>
  <c r="F112" i="7"/>
  <c r="D112" i="7"/>
  <c r="F111" i="7"/>
  <c r="D111" i="7"/>
  <c r="F110" i="7"/>
  <c r="D110" i="7"/>
  <c r="F109" i="7"/>
  <c r="D109" i="7"/>
  <c r="F108" i="7"/>
  <c r="D108" i="7"/>
  <c r="F107" i="7"/>
  <c r="D107" i="7"/>
  <c r="F106" i="7"/>
  <c r="D106" i="7"/>
  <c r="F105" i="7"/>
  <c r="D105" i="7"/>
  <c r="F104" i="7"/>
  <c r="D104" i="7"/>
  <c r="F103" i="7"/>
  <c r="D103" i="7"/>
  <c r="F102" i="7"/>
  <c r="D102" i="7"/>
  <c r="F101" i="7"/>
  <c r="D101" i="7"/>
  <c r="F100" i="7"/>
  <c r="D100" i="7"/>
  <c r="F99" i="7"/>
  <c r="D99" i="7"/>
  <c r="F98" i="7"/>
  <c r="D98" i="7"/>
  <c r="F97" i="7"/>
  <c r="D97" i="7"/>
  <c r="F96" i="7"/>
  <c r="D96" i="7"/>
  <c r="F95" i="7"/>
  <c r="D95" i="7"/>
  <c r="F94" i="7"/>
  <c r="D94" i="7"/>
  <c r="F93" i="7"/>
  <c r="D93" i="7"/>
  <c r="F92" i="7"/>
  <c r="D92" i="7"/>
  <c r="F91" i="7"/>
  <c r="D91" i="7"/>
  <c r="F90" i="7"/>
  <c r="D90" i="7"/>
  <c r="F89" i="7"/>
  <c r="D89" i="7"/>
  <c r="F88" i="7"/>
  <c r="D88" i="7"/>
  <c r="F87" i="7"/>
  <c r="D87" i="7"/>
  <c r="F86" i="7"/>
  <c r="D86" i="7"/>
  <c r="F85" i="7"/>
  <c r="D85" i="7"/>
  <c r="F84" i="7"/>
  <c r="D84" i="7"/>
  <c r="F83" i="7"/>
  <c r="D83" i="7"/>
  <c r="F82" i="7"/>
  <c r="D82" i="7"/>
  <c r="F81" i="7"/>
  <c r="D81" i="7"/>
  <c r="F80" i="7"/>
  <c r="D80" i="7"/>
  <c r="F79" i="7"/>
  <c r="D79" i="7"/>
  <c r="F78" i="7"/>
  <c r="D78" i="7"/>
  <c r="F77" i="7"/>
  <c r="D77" i="7"/>
  <c r="F76" i="7"/>
  <c r="D76" i="7"/>
  <c r="F75" i="7"/>
  <c r="D75" i="7"/>
  <c r="F74" i="7"/>
  <c r="D74" i="7"/>
  <c r="F73" i="7"/>
  <c r="D73" i="7"/>
  <c r="F72" i="7"/>
  <c r="D72" i="7"/>
  <c r="F71" i="7"/>
  <c r="D71" i="7"/>
  <c r="F70" i="7"/>
  <c r="D70" i="7"/>
  <c r="F69" i="7"/>
  <c r="D69" i="7"/>
  <c r="F68" i="7"/>
  <c r="D68" i="7"/>
  <c r="F67" i="7"/>
  <c r="D67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2" i="5"/>
  <c r="E152" i="5" l="1"/>
  <c r="E151" i="5"/>
  <c r="C149" i="5"/>
  <c r="G148" i="5" s="1"/>
  <c r="G147" i="5" l="1"/>
  <c r="G146" i="5"/>
</calcChain>
</file>

<file path=xl/sharedStrings.xml><?xml version="1.0" encoding="utf-8"?>
<sst xmlns="http://schemas.openxmlformats.org/spreadsheetml/2006/main" count="2732" uniqueCount="405">
  <si>
    <t>Resource</t>
  </si>
  <si>
    <t>Classification</t>
  </si>
  <si>
    <t>Name</t>
  </si>
  <si>
    <t>Match</t>
  </si>
  <si>
    <r>
      <t xml:space="preserve">Salmo trutta </t>
    </r>
    <r>
      <rPr>
        <sz val="11"/>
        <color theme="1"/>
        <rFont val="Calibri"/>
        <family val="2"/>
        <scheme val="minor"/>
      </rPr>
      <t>Linnaeus, 1758 (accepted name)</t>
    </r>
  </si>
  <si>
    <r>
      <t>Fario argenteus</t>
    </r>
    <r>
      <rPr>
        <sz val="11"/>
        <color theme="1"/>
        <rFont val="Calibri"/>
        <family val="2"/>
        <scheme val="minor"/>
      </rPr>
      <t xml:space="preserve"> Valenciennes, 1848 (synonym)</t>
    </r>
  </si>
  <si>
    <r>
      <t>Fario lacustris</t>
    </r>
    <r>
      <rPr>
        <sz val="11"/>
        <color theme="1"/>
        <rFont val="Calibri"/>
        <family val="2"/>
        <scheme val="minor"/>
      </rPr>
      <t xml:space="preserve"> (Linnaeus, 1758) (synonym)</t>
    </r>
  </si>
  <si>
    <r>
      <t>Fario trutta</t>
    </r>
    <r>
      <rPr>
        <sz val="11"/>
        <color theme="1"/>
        <rFont val="Calibri"/>
        <family val="2"/>
        <scheme val="minor"/>
      </rPr>
      <t xml:space="preserve"> (Linnaeus, 1758) (synonym)</t>
    </r>
  </si>
  <si>
    <r>
      <t>Salar ausonii</t>
    </r>
    <r>
      <rPr>
        <sz val="11"/>
        <color theme="1"/>
        <rFont val="Calibri"/>
        <family val="2"/>
        <scheme val="minor"/>
      </rPr>
      <t xml:space="preserve"> Valenciennes, 1848 (synonym)</t>
    </r>
  </si>
  <si>
    <r>
      <t>Salar ausonii parcepunctata</t>
    </r>
    <r>
      <rPr>
        <sz val="11"/>
        <color theme="1"/>
        <rFont val="Calibri"/>
        <family val="2"/>
        <scheme val="minor"/>
      </rPr>
      <t xml:space="preserve"> Heckel &amp; Kner, 1858 (synonym)</t>
    </r>
  </si>
  <si>
    <r>
      <t>Salar ausonii semipunctata</t>
    </r>
    <r>
      <rPr>
        <sz val="11"/>
        <color theme="1"/>
        <rFont val="Calibri"/>
        <family val="2"/>
        <scheme val="minor"/>
      </rPr>
      <t xml:space="preserve"> Heckel &amp; Kner, 1858 (synonym)</t>
    </r>
  </si>
  <si>
    <r>
      <t>Salar bailloni</t>
    </r>
    <r>
      <rPr>
        <sz val="11"/>
        <color theme="1"/>
        <rFont val="Calibri"/>
        <family val="2"/>
        <scheme val="minor"/>
      </rPr>
      <t xml:space="preserve"> Valenciennes, 1848 (synonym)</t>
    </r>
  </si>
  <si>
    <r>
      <t>Salar gaimardi</t>
    </r>
    <r>
      <rPr>
        <sz val="11"/>
        <color theme="1"/>
        <rFont val="Calibri"/>
        <family val="2"/>
        <scheme val="minor"/>
      </rPr>
      <t xml:space="preserve"> Valenciennes, 1848 (synonym)</t>
    </r>
  </si>
  <si>
    <r>
      <t>Salar spectabilis</t>
    </r>
    <r>
      <rPr>
        <sz val="11"/>
        <color theme="1"/>
        <rFont val="Calibri"/>
        <family val="2"/>
        <scheme val="minor"/>
      </rPr>
      <t xml:space="preserve"> Valenciennes, 1848 (synonym)</t>
    </r>
  </si>
  <si>
    <r>
      <t>Salmo albus</t>
    </r>
    <r>
      <rPr>
        <sz val="11"/>
        <color theme="1"/>
        <rFont val="Calibri"/>
        <family val="2"/>
        <scheme val="minor"/>
      </rPr>
      <t xml:space="preserve"> Bonnaterre, 1788 (synonym)</t>
    </r>
  </si>
  <si>
    <r>
      <t>Salmo albus</t>
    </r>
    <r>
      <rPr>
        <sz val="11"/>
        <color theme="1"/>
        <rFont val="Calibri"/>
        <family val="2"/>
        <scheme val="minor"/>
      </rPr>
      <t xml:space="preserve"> Walbaum, 1792 (synonym)</t>
    </r>
  </si>
  <si>
    <r>
      <t>Salmo brachypoma</t>
    </r>
    <r>
      <rPr>
        <sz val="11"/>
        <color theme="1"/>
        <rFont val="Calibri"/>
        <family val="2"/>
        <scheme val="minor"/>
      </rPr>
      <t xml:space="preserve"> Günther, 1866 (synonym)</t>
    </r>
  </si>
  <si>
    <r>
      <t>Salmo caecifer</t>
    </r>
    <r>
      <rPr>
        <sz val="11"/>
        <color theme="1"/>
        <rFont val="Calibri"/>
        <family val="2"/>
        <scheme val="minor"/>
      </rPr>
      <t xml:space="preserve"> Parnell, 1838 (synonym)</t>
    </r>
  </si>
  <si>
    <r>
      <t>Salmo cambricus</t>
    </r>
    <r>
      <rPr>
        <sz val="11"/>
        <color theme="1"/>
        <rFont val="Calibri"/>
        <family val="2"/>
        <scheme val="minor"/>
      </rPr>
      <t xml:space="preserve"> Donovan, 1806 (synonym)</t>
    </r>
  </si>
  <si>
    <r>
      <t>Salmo cornubiensis</t>
    </r>
    <r>
      <rPr>
        <sz val="11"/>
        <color theme="1"/>
        <rFont val="Calibri"/>
        <family val="2"/>
        <scheme val="minor"/>
      </rPr>
      <t xml:space="preserve"> Walbaum, 1792 (synonym)</t>
    </r>
  </si>
  <si>
    <r>
      <t>Salmo cumberland</t>
    </r>
    <r>
      <rPr>
        <sz val="11"/>
        <color theme="1"/>
        <rFont val="Calibri"/>
        <family val="2"/>
        <scheme val="minor"/>
      </rPr>
      <t xml:space="preserve"> Lacepède, 1803 (synonym)</t>
    </r>
  </si>
  <si>
    <r>
      <t>Salmo eriox</t>
    </r>
    <r>
      <rPr>
        <sz val="11"/>
        <color theme="1"/>
        <rFont val="Calibri"/>
        <family val="2"/>
        <scheme val="minor"/>
      </rPr>
      <t xml:space="preserve"> Linnaeus, 1758 (synonym)</t>
    </r>
  </si>
  <si>
    <r>
      <t>Salmo estuarius</t>
    </r>
    <r>
      <rPr>
        <sz val="11"/>
        <color theme="1"/>
        <rFont val="Calibri"/>
        <family val="2"/>
        <scheme val="minor"/>
      </rPr>
      <t xml:space="preserve"> Knox, 1855 (synonym)</t>
    </r>
  </si>
  <si>
    <r>
      <t>Salmo fario</t>
    </r>
    <r>
      <rPr>
        <sz val="11"/>
        <color theme="1"/>
        <rFont val="Calibri"/>
        <family val="2"/>
        <scheme val="minor"/>
      </rPr>
      <t xml:space="preserve"> Linnaeus, 1758 (synonym)</t>
    </r>
  </si>
  <si>
    <r>
      <t>Salmo fario forestensis</t>
    </r>
    <r>
      <rPr>
        <sz val="11"/>
        <color theme="1"/>
        <rFont val="Calibri"/>
        <family val="2"/>
        <scheme val="minor"/>
      </rPr>
      <t xml:space="preserve"> Bloch &amp; Schneider, 1801 (synonym)</t>
    </r>
  </si>
  <si>
    <r>
      <t>Salmo fario loensis</t>
    </r>
    <r>
      <rPr>
        <sz val="11"/>
        <color theme="1"/>
        <rFont val="Calibri"/>
        <family val="2"/>
        <scheme val="minor"/>
      </rPr>
      <t xml:space="preserve"> Walbaum, 1792 (synonym)</t>
    </r>
  </si>
  <si>
    <r>
      <t>Salmo fario major</t>
    </r>
    <r>
      <rPr>
        <sz val="11"/>
        <color theme="1"/>
        <rFont val="Calibri"/>
        <family val="2"/>
        <scheme val="minor"/>
      </rPr>
      <t xml:space="preserve"> Walecki, 1863 (ambiguous synonym)</t>
    </r>
  </si>
  <si>
    <r>
      <t>Salmo faris forestensis</t>
    </r>
    <r>
      <rPr>
        <sz val="11"/>
        <color theme="1"/>
        <rFont val="Calibri"/>
        <family val="2"/>
        <scheme val="minor"/>
      </rPr>
      <t xml:space="preserve"> Bloch &amp; Schneider, 1801 (synonym)</t>
    </r>
  </si>
  <si>
    <r>
      <t>Salmo gadoides</t>
    </r>
    <r>
      <rPr>
        <sz val="11"/>
        <color theme="1"/>
        <rFont val="Calibri"/>
        <family val="2"/>
        <scheme val="minor"/>
      </rPr>
      <t xml:space="preserve"> Lacepède, 1803 (synonym)</t>
    </r>
  </si>
  <si>
    <r>
      <t>Salmo gallivensis</t>
    </r>
    <r>
      <rPr>
        <sz val="11"/>
        <color theme="1"/>
        <rFont val="Calibri"/>
        <family val="2"/>
        <scheme val="minor"/>
      </rPr>
      <t xml:space="preserve"> Günther, 1866 (synonym)</t>
    </r>
  </si>
  <si>
    <r>
      <t>Salmo illanca</t>
    </r>
    <r>
      <rPr>
        <sz val="11"/>
        <color theme="1"/>
        <rFont val="Calibri"/>
        <family val="2"/>
        <scheme val="minor"/>
      </rPr>
      <t xml:space="preserve"> Wartmann, 1783 (synonym)</t>
    </r>
  </si>
  <si>
    <r>
      <t>Salmo islayensis</t>
    </r>
    <r>
      <rPr>
        <sz val="11"/>
        <color theme="1"/>
        <rFont val="Calibri"/>
        <family val="2"/>
        <scheme val="minor"/>
      </rPr>
      <t xml:space="preserve"> Thomson, 1873 (synonym)</t>
    </r>
  </si>
  <si>
    <r>
      <t>Salmo lacustris</t>
    </r>
    <r>
      <rPr>
        <sz val="11"/>
        <color theme="1"/>
        <rFont val="Calibri"/>
        <family val="2"/>
        <scheme val="minor"/>
      </rPr>
      <t xml:space="preserve"> Linnaeus, 1758 (synonym)</t>
    </r>
  </si>
  <si>
    <r>
      <t>Salmo lacustris rhenana</t>
    </r>
    <r>
      <rPr>
        <sz val="11"/>
        <color theme="1"/>
        <rFont val="Calibri"/>
        <family val="2"/>
        <scheme val="minor"/>
      </rPr>
      <t xml:space="preserve"> Fatio, 1890 (synonym)</t>
    </r>
  </si>
  <si>
    <r>
      <t>Salmo lacustris romanovi</t>
    </r>
    <r>
      <rPr>
        <sz val="11"/>
        <color theme="1"/>
        <rFont val="Calibri"/>
        <family val="2"/>
        <scheme val="minor"/>
      </rPr>
      <t xml:space="preserve"> Kawraisky, 1896 (synonym)</t>
    </r>
  </si>
  <si>
    <r>
      <t>Salmo lacustris septentrionalis</t>
    </r>
    <r>
      <rPr>
        <sz val="11"/>
        <color theme="1"/>
        <rFont val="Calibri"/>
        <family val="2"/>
        <scheme val="minor"/>
      </rPr>
      <t xml:space="preserve"> Fatio, 1890 (synonym)</t>
    </r>
  </si>
  <si>
    <r>
      <t>Salmo lemanus</t>
    </r>
    <r>
      <rPr>
        <sz val="11"/>
        <color theme="1"/>
        <rFont val="Calibri"/>
        <family val="2"/>
        <scheme val="minor"/>
      </rPr>
      <t xml:space="preserve"> Cuvier, 1829 (synonym)</t>
    </r>
  </si>
  <si>
    <r>
      <t>Salmo levenensis</t>
    </r>
    <r>
      <rPr>
        <sz val="11"/>
        <color theme="1"/>
        <rFont val="Calibri"/>
        <family val="2"/>
        <scheme val="minor"/>
      </rPr>
      <t xml:space="preserve"> Yarrell, 1839 (synonym)</t>
    </r>
  </si>
  <si>
    <r>
      <t>Salmo mistops</t>
    </r>
    <r>
      <rPr>
        <sz val="11"/>
        <color theme="1"/>
        <rFont val="Calibri"/>
        <family val="2"/>
        <scheme val="minor"/>
      </rPr>
      <t xml:space="preserve"> Günther, 1866 (synonym)</t>
    </r>
  </si>
  <si>
    <r>
      <t>Salmo montana</t>
    </r>
    <r>
      <rPr>
        <sz val="11"/>
        <color theme="1"/>
        <rFont val="Calibri"/>
        <family val="2"/>
        <scheme val="minor"/>
      </rPr>
      <t xml:space="preserve"> Walker, 1812 (synonym)</t>
    </r>
  </si>
  <si>
    <r>
      <t>Salmo orcadensis</t>
    </r>
    <r>
      <rPr>
        <sz val="11"/>
        <color theme="1"/>
        <rFont val="Calibri"/>
        <family val="2"/>
        <scheme val="minor"/>
      </rPr>
      <t xml:space="preserve"> Günther, 1866 (synonym)</t>
    </r>
  </si>
  <si>
    <r>
      <t>Salmo orientalis</t>
    </r>
    <r>
      <rPr>
        <sz val="11"/>
        <color theme="1"/>
        <rFont val="Calibri"/>
        <family val="2"/>
        <scheme val="minor"/>
      </rPr>
      <t xml:space="preserve"> McClelland, 1842 (ambiguous synonym)</t>
    </r>
  </si>
  <si>
    <r>
      <t>Salmo oxianus</t>
    </r>
    <r>
      <rPr>
        <sz val="11"/>
        <color theme="1"/>
        <rFont val="Calibri"/>
        <family val="2"/>
        <scheme val="minor"/>
      </rPr>
      <t xml:space="preserve"> Kessler, 1874 (synonym)</t>
    </r>
  </si>
  <si>
    <r>
      <t>Salmo phinoc</t>
    </r>
    <r>
      <rPr>
        <sz val="11"/>
        <color theme="1"/>
        <rFont val="Calibri"/>
        <family val="2"/>
        <scheme val="minor"/>
      </rPr>
      <t xml:space="preserve"> Shaw, 1804 (synonym)</t>
    </r>
  </si>
  <si>
    <r>
      <t>Salmo polyosteus</t>
    </r>
    <r>
      <rPr>
        <sz val="11"/>
        <color theme="1"/>
        <rFont val="Calibri"/>
        <family val="2"/>
        <scheme val="minor"/>
      </rPr>
      <t xml:space="preserve"> Günther, 1866 (synonym)</t>
    </r>
  </si>
  <si>
    <r>
      <t>Salmo rappii</t>
    </r>
    <r>
      <rPr>
        <sz val="11"/>
        <color theme="1"/>
        <rFont val="Calibri"/>
        <family val="2"/>
        <scheme val="minor"/>
      </rPr>
      <t xml:space="preserve"> Günther, 1866 (synonym)</t>
    </r>
  </si>
  <si>
    <r>
      <t>Salmo saxatilis</t>
    </r>
    <r>
      <rPr>
        <sz val="11"/>
        <color theme="1"/>
        <rFont val="Calibri"/>
        <family val="2"/>
        <scheme val="minor"/>
      </rPr>
      <t xml:space="preserve"> Schrank, 1798 (synonym)</t>
    </r>
  </si>
  <si>
    <r>
      <t>Salmo spurius</t>
    </r>
    <r>
      <rPr>
        <sz val="11"/>
        <color theme="1"/>
        <rFont val="Calibri"/>
        <family val="2"/>
        <scheme val="minor"/>
      </rPr>
      <t xml:space="preserve"> Pallas, 1814 (synonym)</t>
    </r>
  </si>
  <si>
    <r>
      <t>Salmo stroemii</t>
    </r>
    <r>
      <rPr>
        <sz val="11"/>
        <color theme="1"/>
        <rFont val="Calibri"/>
        <family val="2"/>
        <scheme val="minor"/>
      </rPr>
      <t xml:space="preserve"> Gmelin, 1789 (ambiguous synonym)</t>
    </r>
  </si>
  <si>
    <r>
      <t>Salmo sylvaticus</t>
    </r>
    <r>
      <rPr>
        <sz val="11"/>
        <color theme="1"/>
        <rFont val="Calibri"/>
        <family val="2"/>
        <scheme val="minor"/>
      </rPr>
      <t xml:space="preserve"> Gmelin, 1789 (synonym)</t>
    </r>
  </si>
  <si>
    <r>
      <t>Salmo taurinus</t>
    </r>
    <r>
      <rPr>
        <sz val="11"/>
        <color theme="1"/>
        <rFont val="Calibri"/>
        <family val="2"/>
        <scheme val="minor"/>
      </rPr>
      <t xml:space="preserve"> Walker, 1812 (synonym)</t>
    </r>
  </si>
  <si>
    <r>
      <t>Salmo trutta aralensis</t>
    </r>
    <r>
      <rPr>
        <sz val="11"/>
        <color theme="1"/>
        <rFont val="Calibri"/>
        <family val="2"/>
        <scheme val="minor"/>
      </rPr>
      <t xml:space="preserve"> Berg, 1908 (synonym)</t>
    </r>
  </si>
  <si>
    <r>
      <t>Salmo trutta ciscaucasicus</t>
    </r>
    <r>
      <rPr>
        <sz val="11"/>
        <color theme="1"/>
        <rFont val="Calibri"/>
        <family val="2"/>
        <scheme val="minor"/>
      </rPr>
      <t xml:space="preserve"> (non Dorofeeva, 1967) (misapplied name)</t>
    </r>
  </si>
  <si>
    <r>
      <t>Salmo trutta ezenami</t>
    </r>
    <r>
      <rPr>
        <sz val="11"/>
        <color theme="1"/>
        <rFont val="Calibri"/>
        <family val="2"/>
        <scheme val="minor"/>
      </rPr>
      <t xml:space="preserve"> (non Berg, 1948) (misapplied name)</t>
    </r>
  </si>
  <si>
    <r>
      <t>Salmo trutta fario</t>
    </r>
    <r>
      <rPr>
        <sz val="11"/>
        <color theme="1"/>
        <rFont val="Calibri"/>
        <family val="2"/>
        <scheme val="minor"/>
      </rPr>
      <t xml:space="preserve"> Linnaeus, 1758 (synonym)</t>
    </r>
  </si>
  <si>
    <r>
      <t>Salmo trutta lacustris</t>
    </r>
    <r>
      <rPr>
        <sz val="11"/>
        <color theme="1"/>
        <rFont val="Calibri"/>
        <family val="2"/>
        <scheme val="minor"/>
      </rPr>
      <t xml:space="preserve"> Linnaeus, 1758 (synonym)</t>
    </r>
  </si>
  <si>
    <r>
      <t>Salmo trutta oxianus</t>
    </r>
    <r>
      <rPr>
        <sz val="11"/>
        <color theme="1"/>
        <rFont val="Calibri"/>
        <family val="2"/>
        <scheme val="minor"/>
      </rPr>
      <t xml:space="preserve"> Kessler, 1874 (synonym)</t>
    </r>
  </si>
  <si>
    <r>
      <t>Salmo trutta trutta</t>
    </r>
    <r>
      <rPr>
        <sz val="11"/>
        <color theme="1"/>
        <rFont val="Calibri"/>
        <family val="2"/>
        <scheme val="minor"/>
      </rPr>
      <t xml:space="preserve"> Linnaeus, 1758 (synonym)</t>
    </r>
  </si>
  <si>
    <r>
      <t>Salmo truttula</t>
    </r>
    <r>
      <rPr>
        <sz val="11"/>
        <color theme="1"/>
        <rFont val="Calibri"/>
        <family val="2"/>
        <scheme val="minor"/>
      </rPr>
      <t xml:space="preserve"> Nilsson, 1832 (synonym)</t>
    </r>
  </si>
  <si>
    <r>
      <t>Salmo venernensis</t>
    </r>
    <r>
      <rPr>
        <sz val="11"/>
        <color theme="1"/>
        <rFont val="Calibri"/>
        <family val="2"/>
        <scheme val="minor"/>
      </rPr>
      <t xml:space="preserve"> Günther, 1866 (synonym)</t>
    </r>
  </si>
  <si>
    <r>
      <t>Trutta fario</t>
    </r>
    <r>
      <rPr>
        <sz val="11"/>
        <color theme="1"/>
        <rFont val="Calibri"/>
        <family val="2"/>
        <scheme val="minor"/>
      </rPr>
      <t xml:space="preserve"> (Linnaeus, 1758) (synonym)</t>
    </r>
  </si>
  <si>
    <r>
      <t>Trutta fluviatilis</t>
    </r>
    <r>
      <rPr>
        <sz val="11"/>
        <color theme="1"/>
        <rFont val="Calibri"/>
        <family val="2"/>
        <scheme val="minor"/>
      </rPr>
      <t xml:space="preserve"> Duhamel, 1771 (ambiguous synonym)</t>
    </r>
  </si>
  <si>
    <r>
      <t>Trutta lacustris</t>
    </r>
    <r>
      <rPr>
        <sz val="11"/>
        <color theme="1"/>
        <rFont val="Calibri"/>
        <family val="2"/>
        <scheme val="minor"/>
      </rPr>
      <t xml:space="preserve"> (Linneaus, 1758) (synonym)</t>
    </r>
  </si>
  <si>
    <r>
      <t>Trutta marina</t>
    </r>
    <r>
      <rPr>
        <sz val="11"/>
        <color theme="1"/>
        <rFont val="Calibri"/>
        <family val="2"/>
        <scheme val="minor"/>
      </rPr>
      <t xml:space="preserve"> Duhamel, 1771 (synonym)</t>
    </r>
  </si>
  <si>
    <r>
      <t>Trutta marina</t>
    </r>
    <r>
      <rPr>
        <sz val="11"/>
        <color theme="1"/>
        <rFont val="Calibri"/>
        <family val="2"/>
        <scheme val="minor"/>
      </rPr>
      <t xml:space="preserve"> Moreau, 1881 (synonym)</t>
    </r>
  </si>
  <si>
    <r>
      <t>Trutta salmanata</t>
    </r>
    <r>
      <rPr>
        <sz val="11"/>
        <color theme="1"/>
        <rFont val="Calibri"/>
        <family val="2"/>
        <scheme val="minor"/>
      </rPr>
      <t xml:space="preserve"> Strøm, 1784 (ambiguous synonym)</t>
    </r>
  </si>
  <si>
    <r>
      <t>Trutta salmonata</t>
    </r>
    <r>
      <rPr>
        <sz val="11"/>
        <color theme="1"/>
        <rFont val="Calibri"/>
        <family val="2"/>
        <scheme val="minor"/>
      </rPr>
      <t xml:space="preserve"> Rutty, 1772 (ambiguous synonym)</t>
    </r>
  </si>
  <si>
    <r>
      <t>Trutta trutta</t>
    </r>
    <r>
      <rPr>
        <sz val="11"/>
        <color theme="1"/>
        <rFont val="Calibri"/>
        <family val="2"/>
        <scheme val="minor"/>
      </rPr>
      <t xml:space="preserve"> (Linnaeus, 1758) (synonym)</t>
    </r>
  </si>
  <si>
    <r>
      <t>Trutta variabilis</t>
    </r>
    <r>
      <rPr>
        <sz val="11"/>
        <color theme="1"/>
        <rFont val="Calibri"/>
        <family val="2"/>
        <scheme val="minor"/>
      </rPr>
      <t xml:space="preserve"> Lunel, 1874 (synonym)</t>
    </r>
  </si>
  <si>
    <t>Kingdom:</t>
  </si>
  <si>
    <t>Animalia</t>
  </si>
  <si>
    <t>Taxonomic Rank:</t>
  </si>
  <si>
    <t>Species</t>
  </si>
  <si>
    <t>Synonym(s):</t>
  </si>
  <si>
    <t>Common Name(s):</t>
  </si>
  <si>
    <t>brown trout [English]</t>
  </si>
  <si>
    <t>truite brune [French]</t>
  </si>
  <si>
    <t>Taxonomic Status:</t>
  </si>
  <si>
    <t>Current Standing:</t>
  </si>
  <si>
    <t>valid</t>
  </si>
  <si>
    <t>Data Quality Indicators:</t>
  </si>
  <si>
    <t>Record Credibility Rating:</t>
  </si>
  <si>
    <t>verified - standards met</t>
  </si>
  <si>
    <t>Salmo trutta  Linnaeus, 1758</t>
  </si>
  <si>
    <t>Amu-Darya trout</t>
  </si>
  <si>
    <t>-</t>
  </si>
  <si>
    <t>English</t>
  </si>
  <si>
    <t>Uzbekistan</t>
  </si>
  <si>
    <t>Aral salmon</t>
  </si>
  <si>
    <t>Russia</t>
  </si>
  <si>
    <t>Aral Sea Trout</t>
  </si>
  <si>
    <t>United Kingdom</t>
  </si>
  <si>
    <t>Aral trout</t>
  </si>
  <si>
    <t>Blacktail</t>
  </si>
  <si>
    <t>Brook trout</t>
  </si>
  <si>
    <t>United Kingdom(from the Kola Peninsula as far as the Northern Dvi)</t>
  </si>
  <si>
    <t>Brown trout</t>
  </si>
  <si>
    <t>Australia</t>
  </si>
  <si>
    <t>Austria</t>
  </si>
  <si>
    <t>Canada</t>
  </si>
  <si>
    <t>Estonia</t>
  </si>
  <si>
    <t>India</t>
  </si>
  <si>
    <t>Ireland</t>
  </si>
  <si>
    <t>Kenya</t>
  </si>
  <si>
    <t>New Zealand</t>
  </si>
  <si>
    <t>Papua New Guinea</t>
  </si>
  <si>
    <t>South Africa</t>
  </si>
  <si>
    <t>Turkey</t>
  </si>
  <si>
    <t>USA</t>
  </si>
  <si>
    <t>Zimbabwe</t>
  </si>
  <si>
    <t>Brownie</t>
  </si>
  <si>
    <t>Finnock</t>
  </si>
  <si>
    <t>UK Scotland</t>
  </si>
  <si>
    <t>Galway sea trout</t>
  </si>
  <si>
    <t>Gillaroo</t>
  </si>
  <si>
    <t>Herling</t>
  </si>
  <si>
    <t>Hirling</t>
  </si>
  <si>
    <t>Lake trout</t>
  </si>
  <si>
    <t>Loch leven trout</t>
  </si>
  <si>
    <t>Orange fin</t>
  </si>
  <si>
    <t>Orkney sea trout</t>
  </si>
  <si>
    <t>Peal</t>
  </si>
  <si>
    <t>River trout</t>
  </si>
  <si>
    <t>Salmón</t>
  </si>
  <si>
    <t>Salmon trout</t>
  </si>
  <si>
    <t>Sea trout</t>
  </si>
  <si>
    <t>Sea-trout</t>
  </si>
  <si>
    <t>Isle of Man</t>
  </si>
  <si>
    <t>Sewin</t>
  </si>
  <si>
    <t>Trout</t>
  </si>
  <si>
    <t>Nepal</t>
  </si>
  <si>
    <t>Whiting</t>
  </si>
  <si>
    <t>Whitling</t>
  </si>
  <si>
    <t>CoL</t>
  </si>
  <si>
    <t>accepted</t>
  </si>
  <si>
    <t>synonym</t>
  </si>
  <si>
    <t>ambiguous synonym</t>
  </si>
  <si>
    <t>misapplied name</t>
  </si>
  <si>
    <t>common</t>
  </si>
  <si>
    <t xml:space="preserve">Fario argenteus Valenciennes, 1848 </t>
  </si>
  <si>
    <t xml:space="preserve">Fario lacustris (Linnaeus, 1758) </t>
  </si>
  <si>
    <t xml:space="preserve">Fario trutta (Linnaeus, 1758) </t>
  </si>
  <si>
    <t xml:space="preserve">Salar ausonii Valenciennes, 1848 </t>
  </si>
  <si>
    <t xml:space="preserve">Salar ausonii parcepunctata Heckel &amp; Kner, 1858 </t>
  </si>
  <si>
    <t xml:space="preserve">Salar ausonii semipunctata Heckel &amp; Kner, 1858 </t>
  </si>
  <si>
    <t xml:space="preserve">Salar bailloni Valenciennes, 1848 </t>
  </si>
  <si>
    <t xml:space="preserve">Salar gaimardi Valenciennes, 1848 </t>
  </si>
  <si>
    <t xml:space="preserve">Salar spectabilis Valenciennes, 1848 </t>
  </si>
  <si>
    <t xml:space="preserve">Salmo albus Bonnaterre, 1788 </t>
  </si>
  <si>
    <t xml:space="preserve">Salmo albus Walbaum, 1792 </t>
  </si>
  <si>
    <t xml:space="preserve">Salmo brachypoma Günther, 1866 </t>
  </si>
  <si>
    <t xml:space="preserve">Salmo caecifer Parnell, 1838 </t>
  </si>
  <si>
    <t xml:space="preserve">Salmo cambricus Donovan, 1806 </t>
  </si>
  <si>
    <t xml:space="preserve">Salmo cornubiensis Walbaum, 1792 </t>
  </si>
  <si>
    <t xml:space="preserve">Salmo cumberland Lacepède, 1803 </t>
  </si>
  <si>
    <t xml:space="preserve">Salmo eriox Linnaeus, 1758 </t>
  </si>
  <si>
    <t xml:space="preserve">Salmo estuarius Knox, 1855 </t>
  </si>
  <si>
    <t xml:space="preserve">Salmo fario Linnaeus, 1758 </t>
  </si>
  <si>
    <t xml:space="preserve">Salmo fario forestensis Bloch &amp; Schneider, 1801 </t>
  </si>
  <si>
    <t xml:space="preserve">Salmo fario loensis Walbaum, 1792 </t>
  </si>
  <si>
    <t xml:space="preserve">Salmo faris forestensis Bloch &amp; Schneider, 1801 </t>
  </si>
  <si>
    <t xml:space="preserve">Salmo gadoides Lacepède, 1803 </t>
  </si>
  <si>
    <t xml:space="preserve">Salmo gallivensis Günther, 1866 </t>
  </si>
  <si>
    <t xml:space="preserve">Salmo illanca Wartmann, 1783 </t>
  </si>
  <si>
    <t xml:space="preserve">Salmo islayensis Thomson, 1873 </t>
  </si>
  <si>
    <t xml:space="preserve">Salmo lacustris Linnaeus, 1758 </t>
  </si>
  <si>
    <t xml:space="preserve">Salmo lacustris rhenana Fatio, 1890 </t>
  </si>
  <si>
    <t xml:space="preserve">Salmo lacustris romanovi Kawraisky, 1896 </t>
  </si>
  <si>
    <t xml:space="preserve">Salmo lacustris septentrionalis Fatio, 1890 </t>
  </si>
  <si>
    <t xml:space="preserve">Salmo lemanus Cuvier, 1829 </t>
  </si>
  <si>
    <t xml:space="preserve">Salmo levenensis Yarrell, 1839 </t>
  </si>
  <si>
    <t xml:space="preserve">Salmo mistops Günther, 1866 </t>
  </si>
  <si>
    <t xml:space="preserve">Salmo montana Walker, 1812 </t>
  </si>
  <si>
    <t xml:space="preserve">Salmo orcadensis Günther, 1866 </t>
  </si>
  <si>
    <t xml:space="preserve">Salmo oxianus Kessler, 1874 </t>
  </si>
  <si>
    <t xml:space="preserve">Salmo phinoc Shaw, 1804 </t>
  </si>
  <si>
    <t xml:space="preserve">Salmo polyosteus Günther, 1866 </t>
  </si>
  <si>
    <t xml:space="preserve">Salmo rappii Günther, 1866 </t>
  </si>
  <si>
    <t xml:space="preserve">Salmo saxatilis Schrank, 1798 </t>
  </si>
  <si>
    <t xml:space="preserve">Salmo spurius Pallas, 1814 </t>
  </si>
  <si>
    <t xml:space="preserve">Salmo sylvaticus Gmelin, 1789 </t>
  </si>
  <si>
    <t xml:space="preserve">Salmo taurinus Walker, 1812 </t>
  </si>
  <si>
    <t xml:space="preserve">Salmo trutta aralensis Berg, 1908 </t>
  </si>
  <si>
    <t xml:space="preserve">Salmo trutta fario Linnaeus, 1758 </t>
  </si>
  <si>
    <t xml:space="preserve">Salmo trutta lacustris Linnaeus, 1758 </t>
  </si>
  <si>
    <t xml:space="preserve">Salmo trutta oxianus Kessler, 1874 </t>
  </si>
  <si>
    <t xml:space="preserve">Salmo trutta trutta Linnaeus, 1758 </t>
  </si>
  <si>
    <t xml:space="preserve">Salmo truttula Nilsson, 1832 </t>
  </si>
  <si>
    <t xml:space="preserve">Salmo venernensis Günther, 1866 </t>
  </si>
  <si>
    <t xml:space="preserve">Trutta fario (Linnaeus, 1758) </t>
  </si>
  <si>
    <t xml:space="preserve">Trutta lacustris (Linneaus, 1758) </t>
  </si>
  <si>
    <t xml:space="preserve">Trutta marina Duhamel, 1771 </t>
  </si>
  <si>
    <t xml:space="preserve">Trutta marina Moreau, 1881 </t>
  </si>
  <si>
    <t xml:space="preserve">Trutta trutta (Linnaeus, 1758) </t>
  </si>
  <si>
    <t xml:space="preserve">Trutta variabilis Lunel, 1874 </t>
  </si>
  <si>
    <t xml:space="preserve">Salmo fario major Walecki, 1863 </t>
  </si>
  <si>
    <t xml:space="preserve">Salmo orientalis McClelland, 1842 </t>
  </si>
  <si>
    <t xml:space="preserve">Salmo stroemii Gmelin, 1789 </t>
  </si>
  <si>
    <t xml:space="preserve">Trutta fluviatilis Duhamel, 1771 </t>
  </si>
  <si>
    <t xml:space="preserve">Trutta salmanata Strøm, 1784 </t>
  </si>
  <si>
    <t xml:space="preserve">Trutta salmonata Rutty, 1772 </t>
  </si>
  <si>
    <t>[Term]</t>
  </si>
  <si>
    <t>id: VTO:0058176</t>
  </si>
  <si>
    <t>name: Salmo trutta</t>
  </si>
  <si>
    <t>namespace: vto-namespace</t>
  </si>
  <si>
    <t>synonym: "Fario argenteus" RELATED [CASSPC:27830]</t>
  </si>
  <si>
    <t>synonym: "Salar ausonii" RELATED [CASSPC:10701]</t>
  </si>
  <si>
    <t>synonym: "Salar bailloni" RELATED [CASSPC:27831]</t>
  </si>
  <si>
    <t>synonym: "Salar gaimardi" RELATED [CASSPC:27837]</t>
  </si>
  <si>
    <t>synonym: "Salar macrostigma" RELATED [CASSPC:10688]</t>
  </si>
  <si>
    <t>synonym: "Salar spectabilis" RELATED [CASSPC:51499]</t>
  </si>
  <si>
    <t>synonym: "Salmo albus" RELATED [CASSPC:64487]</t>
  </si>
  <si>
    <t>synonym: "Salmo brachypoma" RELATED [CASSPC:27810]</t>
  </si>
  <si>
    <t>synonym: "Salmo caecifer" RELATED [CASSPC:64491]</t>
  </si>
  <si>
    <t>synonym: "Salmo cambricus" RELATED [CASSPC:27832]</t>
  </si>
  <si>
    <t>synonym: "Salmo caspius" RELATED [CASSPC:10679]</t>
  </si>
  <si>
    <t>synonym: "Salmo cornubiensis" RELATED [CASSPC:27833]</t>
  </si>
  <si>
    <t>synonym: "Salmo cumberland" RELATED [CASSPC:27816]</t>
  </si>
  <si>
    <t>synonym: "Salmo eriox" RELATED [CASSPC:27812]</t>
  </si>
  <si>
    <t>synonym: "Salmo estuarius" RELATED [CASSPC:27835]</t>
  </si>
  <si>
    <t>synonym: "Salmo fario" RELATED [CASSPC:10699]</t>
  </si>
  <si>
    <t>synonym: "Salmo fario forestensis" RELATED [CASSPC:47390]</t>
  </si>
  <si>
    <t>synonym: "Salmo fario loensis" RELATED [CASSPC:61299]</t>
  </si>
  <si>
    <t>synonym: "Salmo gadoides" RELATED [CASSPC:47492]</t>
  </si>
  <si>
    <t>synonym: "Salmo gallivensis" RELATED [CASSPC:27836]</t>
  </si>
  <si>
    <t>synonym: "Salmo illanca" RELATED [CASSPC:27842]</t>
  </si>
  <si>
    <t>synonym: "Salmo islayensis" RELATED [CASSPC:27844]</t>
  </si>
  <si>
    <t>synonym: "Salmo lacustris" RELATED [CASSPC:10700]</t>
  </si>
  <si>
    <t>synonym: "Salmo lacustris rhenana" RELATED [CASSPC:64496]</t>
  </si>
  <si>
    <t>synonym: "Salmo lacustris romanovi" RELATED [CASSPC:10675]</t>
  </si>
  <si>
    <t>synonym: "Salmo lacustris septentrionalis" RELATED [CASSPC:64497]</t>
  </si>
  <si>
    <t>synonym: "Salmo lemanus" RELATED [CASSPC:27857]</t>
  </si>
  <si>
    <t>synonym: "Salmo levenensis" RELATED [CASSPC:27822]</t>
  </si>
  <si>
    <t>synonym: "Salmo microps" RELATED [CASSPC:27818]</t>
  </si>
  <si>
    <t>synonym: "Salmo mistops" RELATED [CASSPC:27823]</t>
  </si>
  <si>
    <t>synonym: "Salmo orcadensis" RELATED [CASSPC:27863]</t>
  </si>
  <si>
    <t>synonym: "Salmo oxianus" RELATED [CASSPC:10692]</t>
  </si>
  <si>
    <t>synonym: "Salmo phinoc" RELATED [CASSPC:50415]</t>
  </si>
  <si>
    <t>synonym: "Salmo polyosteus" RELATED [CASSPC:27826]</t>
  </si>
  <si>
    <t>synonym: "Salmo rappii" RELATED [CASSPC:27843]</t>
  </si>
  <si>
    <t>synonym: "Salmo saxatilis" RELATED [CASSPC:27834]</t>
  </si>
  <si>
    <t>synonym: "Salmo sylvaticus" RELATED [CASSPC:64486]</t>
  </si>
  <si>
    <t>synonym: "Salmo trutta aralensis" RELATED [CASSPC:10694]</t>
  </si>
  <si>
    <t>synonym: "Salmo trutta caspius" RELATED [NCBITaxon:602068]</t>
  </si>
  <si>
    <t>synonym: "Salmo trutta ciscaucasicus" RELATED [CASSPC:13183]</t>
  </si>
  <si>
    <t>synonym: "Salmo trutta fario" RELATED [NCBITaxon:99804]</t>
  </si>
  <si>
    <t>synonym: "Salmo trutta macrostigma" RELATED [NCBITaxon:157020]</t>
  </si>
  <si>
    <t>synonym: "Salmo trutta oxianus" RELATED [NCBITaxon:504095]</t>
  </si>
  <si>
    <t>synonym: "Salmo trutta trutta" RELATED [NCBITaxon:227976]</t>
  </si>
  <si>
    <t>synonym: "Salmo vario" RELATED [CASSPC:52364]</t>
  </si>
  <si>
    <t>synonym: "Salmo venernensis" RELATED [CASSPC:10702]</t>
  </si>
  <si>
    <t>synonym: "Sea trout" RELATED COMMONNAME [FISHBASE:238]</t>
  </si>
  <si>
    <t>synonym: "Trutta fario macroptera" RELATED [CASSPC:27861]</t>
  </si>
  <si>
    <t>synonym: "Trutta marina" RELATED [CASSPC:27820]</t>
  </si>
  <si>
    <t>synonym: "Trutta variabilis" RELATED [CASSPC:27860]</t>
  </si>
  <si>
    <t>xref: NCBITaxon:8032</t>
  </si>
  <si>
    <t>xref: TTO:1010789</t>
  </si>
  <si>
    <t>is_a: VTO:0058173 ! Salmo</t>
  </si>
  <si>
    <t>property_value: has_rank TAXRANK:0000006</t>
  </si>
  <si>
    <t>VTO</t>
  </si>
  <si>
    <t>Salmo trutta</t>
  </si>
  <si>
    <t>Fario argenteus</t>
  </si>
  <si>
    <t>Salar ausonii</t>
  </si>
  <si>
    <t>Salar bailloni</t>
  </si>
  <si>
    <t>Salar gaimardi</t>
  </si>
  <si>
    <t>Salar macrostigma</t>
  </si>
  <si>
    <t>Salar spectabilis</t>
  </si>
  <si>
    <t>Salmo albus</t>
  </si>
  <si>
    <t>Salmo brachypoma</t>
  </si>
  <si>
    <t>Salmo caecifer</t>
  </si>
  <si>
    <t>Salmo cambricus</t>
  </si>
  <si>
    <t>Salmo caspius</t>
  </si>
  <si>
    <t>Salmo cornubiensis</t>
  </si>
  <si>
    <t>Salmo cumberland</t>
  </si>
  <si>
    <t>Salmo eriox</t>
  </si>
  <si>
    <t>Salmo estuarius</t>
  </si>
  <si>
    <t>Salmo fario</t>
  </si>
  <si>
    <t>Salmo fario forestensis</t>
  </si>
  <si>
    <t>Salmo fario loensis</t>
  </si>
  <si>
    <t>Salmo gadoides</t>
  </si>
  <si>
    <t>Salmo gallivensis</t>
  </si>
  <si>
    <t>Salmo illanca</t>
  </si>
  <si>
    <t>Salmo islayensis</t>
  </si>
  <si>
    <t>Salmo lacustris</t>
  </si>
  <si>
    <t>Salmo lacustris rhenana</t>
  </si>
  <si>
    <t>Salmo lacustris romanovi</t>
  </si>
  <si>
    <t>Salmo lacustris septentrionalis</t>
  </si>
  <si>
    <t>Salmo lemanus</t>
  </si>
  <si>
    <t>Salmo levenensis</t>
  </si>
  <si>
    <t>Salmo microps</t>
  </si>
  <si>
    <t>Salmo mistops</t>
  </si>
  <si>
    <t>Salmo orcadensis</t>
  </si>
  <si>
    <t>Salmo oxianus</t>
  </si>
  <si>
    <t>Salmo phinoc</t>
  </si>
  <si>
    <t>Salmo polyosteus</t>
  </si>
  <si>
    <t>Salmo rappii</t>
  </si>
  <si>
    <t>Salmo saxatilis</t>
  </si>
  <si>
    <t>Salmo sylvaticus</t>
  </si>
  <si>
    <t>Salmo trutta aralensis</t>
  </si>
  <si>
    <t>Salmo trutta caspius</t>
  </si>
  <si>
    <t>Salmo trutta ciscaucasicus</t>
  </si>
  <si>
    <t>Salmo trutta fario</t>
  </si>
  <si>
    <t>Salmo trutta macrostigma</t>
  </si>
  <si>
    <t>Salmo trutta oxianus</t>
  </si>
  <si>
    <t>Salmo trutta trutta</t>
  </si>
  <si>
    <t>Salmo vario</t>
  </si>
  <si>
    <t>Salmo venernensis</t>
  </si>
  <si>
    <t>Trutta fario macroptera</t>
  </si>
  <si>
    <t>Trutta marina</t>
  </si>
  <si>
    <t>Trutta variabilis</t>
  </si>
  <si>
    <t>ITIS</t>
  </si>
  <si>
    <t>brown trout</t>
  </si>
  <si>
    <t>Salmo trutta Linnaeus, 1758</t>
  </si>
  <si>
    <t>Salmo trutta ezenami (non Berg, 1948) (misapplied name)</t>
  </si>
  <si>
    <t>MATCH</t>
  </si>
  <si>
    <t>no match</t>
  </si>
  <si>
    <t>partial match</t>
  </si>
  <si>
    <t>exact match</t>
  </si>
  <si>
    <t>Salmo trutta ciscaucasicus (non Dorofeeva, 1967)</t>
  </si>
  <si>
    <t>CoL/ITIS</t>
  </si>
  <si>
    <t>sea trout</t>
  </si>
  <si>
    <t>CoL/VTO</t>
  </si>
  <si>
    <t>Frequency in JEFF corpus</t>
  </si>
  <si>
    <t>Frequency in Ext corpus</t>
  </si>
  <si>
    <t>Comments - JEFF Corpus</t>
  </si>
  <si>
    <t>Comment general</t>
  </si>
  <si>
    <t xml:space="preserve">Comments - extended </t>
  </si>
  <si>
    <t>Author name</t>
  </si>
  <si>
    <t>Incorrect identification (appeal with hyphen)</t>
  </si>
  <si>
    <t>Salmo trutta ezenami (non Berg, 1948)</t>
  </si>
  <si>
    <t>120 missed (double capitalisation) - confirms Salvelinus fontinalis</t>
  </si>
  <si>
    <t>64 missed (double capitalisation)</t>
  </si>
  <si>
    <t>3 missed (double capitalisation)</t>
  </si>
  <si>
    <t>Loch-Leven Trout</t>
  </si>
  <si>
    <t>241 (double capitalisation)</t>
  </si>
  <si>
    <t>369 (missed double capitalisation)</t>
  </si>
  <si>
    <t>8 - All missed because of capitalisation stuff</t>
  </si>
  <si>
    <t>regional term</t>
  </si>
  <si>
    <t xml:space="preserve">Or 0 </t>
  </si>
  <si>
    <t>Or 0</t>
  </si>
  <si>
    <t>(accent or not)</t>
  </si>
  <si>
    <t>7 potentially missed</t>
  </si>
  <si>
    <t>54 (missed double capitalisation)</t>
  </si>
  <si>
    <t>total unique entries</t>
  </si>
  <si>
    <t>JEFF</t>
  </si>
  <si>
    <t>12 of 142</t>
  </si>
  <si>
    <t>22 of 142</t>
  </si>
  <si>
    <t>extended</t>
  </si>
  <si>
    <t>1 scientific nomenclature</t>
  </si>
  <si>
    <t>11 common names</t>
  </si>
  <si>
    <t>18 common names</t>
  </si>
  <si>
    <t>4 scientific nomenclature</t>
  </si>
  <si>
    <t>Ranking JEFF corpus</t>
  </si>
  <si>
    <t>Ranking WEB corpus</t>
  </si>
  <si>
    <t>Frequency in WEB corpus</t>
  </si>
  <si>
    <t>JEFF corpus (frequency per million)</t>
  </si>
  <si>
    <t>WEB corpus (frequency per million)</t>
  </si>
  <si>
    <t>trout</t>
  </si>
  <si>
    <t>lake trout</t>
  </si>
  <si>
    <t>brook trout</t>
  </si>
  <si>
    <t>whiting</t>
  </si>
  <si>
    <t>sea-trout</t>
  </si>
  <si>
    <t>salmon trout</t>
  </si>
  <si>
    <t>finnock</t>
  </si>
  <si>
    <t>sewin</t>
  </si>
  <si>
    <t>browniw</t>
  </si>
  <si>
    <t>whitling</t>
  </si>
  <si>
    <t>river trout</t>
  </si>
  <si>
    <t>peal</t>
  </si>
  <si>
    <t>blacktail</t>
  </si>
  <si>
    <t>herling</t>
  </si>
  <si>
    <t>orange fin</t>
  </si>
  <si>
    <t>Total</t>
  </si>
  <si>
    <t>% coverage</t>
  </si>
  <si>
    <t>No of variants: VTO, CoL, ITIS</t>
  </si>
  <si>
    <t>Number of variants (sci)</t>
  </si>
  <si>
    <t>Number of variants (com)</t>
  </si>
  <si>
    <t>JEFF total</t>
  </si>
  <si>
    <t>WEB total</t>
  </si>
  <si>
    <t>JEFF number SCI</t>
  </si>
  <si>
    <t>WEB number SCI</t>
  </si>
  <si>
    <t>JEFF number COM</t>
  </si>
  <si>
    <t>WEB number COM</t>
  </si>
  <si>
    <t>No of variants: VTO</t>
  </si>
  <si>
    <t>Number of variants (SCI)</t>
  </si>
  <si>
    <t>Number of variants (COM)</t>
  </si>
  <si>
    <t>No of variants: CoL</t>
  </si>
  <si>
    <t>JEFF SCI match with CoL</t>
  </si>
  <si>
    <t>JEFF COM match with CoL</t>
  </si>
  <si>
    <t>WEB SCI match with CoL</t>
  </si>
  <si>
    <t>WEB COM match with CoL</t>
  </si>
  <si>
    <t>No of variants: ITIS</t>
  </si>
  <si>
    <t>JEFF SCI match with ITIS</t>
  </si>
  <si>
    <t>JEFF COM match with ITIS</t>
  </si>
  <si>
    <t>WEB SCI match with ITIS</t>
  </si>
  <si>
    <t>WEB COM match with ITIS</t>
  </si>
  <si>
    <t>JEFF SCI match with VTO</t>
  </si>
  <si>
    <t>JEFF COM match with VTO</t>
  </si>
  <si>
    <t>WEB SCI match with VTO</t>
  </si>
  <si>
    <t>WEB COM match with VTO</t>
  </si>
  <si>
    <t>WEB</t>
  </si>
  <si>
    <t xml:space="preserve">SCI </t>
  </si>
  <si>
    <t>COM</t>
  </si>
  <si>
    <t>% COM</t>
  </si>
  <si>
    <t>% 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</si>
</sst>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center" wrapText="1"/>
    </xf>
    <xf numFmtId="0" fontId="2" fillId="2" borderId="0" xfId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Fill="1"/>
    <xf numFmtId="9" fontId="0" fillId="0" borderId="0" xfId="2" applyFont="1"/>
    <xf numFmtId="0" fontId="3" fillId="0" borderId="1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2" xfId="0" applyFont="1" applyBorder="1"/>
    <xf numFmtId="0" fontId="5" fillId="0" borderId="0" xfId="0" applyFont="1"/>
    <xf numFmtId="9" fontId="5" fillId="0" borderId="0" xfId="0" applyNumberFormat="1" applyFont="1"/>
    <xf numFmtId="9" fontId="5" fillId="0" borderId="0" xfId="2" applyFont="1"/>
    <xf numFmtId="0" fontId="6" fillId="0" borderId="0" xfId="0" applyFont="1"/>
    <xf numFmtId="0" fontId="6" fillId="0" borderId="1" xfId="0" applyFont="1" applyBorder="1"/>
    <xf numFmtId="0" fontId="5" fillId="0" borderId="2" xfId="0" applyFont="1" applyBorder="1"/>
    <xf numFmtId="9" fontId="5" fillId="0" borderId="2" xfId="0" applyNumberFormat="1" applyFont="1" applyBorder="1"/>
    <xf numFmtId="0" fontId="0" fillId="0" borderId="0" xfId="0" applyFont="1" applyFill="1" applyBorder="1"/>
    <xf numFmtId="0" fontId="7" fillId="0" borderId="1" xfId="0" applyFont="1" applyBorder="1"/>
    <xf numFmtId="0" fontId="0" fillId="0" borderId="2" xfId="0" applyFont="1" applyFill="1" applyBorder="1"/>
    <xf numFmtId="0" fontId="0" fillId="0" borderId="2" xfId="0" applyFont="1" applyBorder="1"/>
    <xf numFmtId="9" fontId="0" fillId="0" borderId="2" xfId="2" applyFont="1" applyBorder="1"/>
    <xf numFmtId="0" fontId="7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2" xfId="0" applyFont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freqpermill!$C$1</c:f>
              <c:strCache>
                <c:ptCount val="1"/>
                <c:pt idx="0">
                  <c:v>JEFF corpus (frequency per 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freqpermill!$B$2:$B$23</c:f>
              <c:strCache>
                <c:ptCount val="22"/>
                <c:pt idx="0">
                  <c:v>trout</c:v>
                </c:pt>
                <c:pt idx="1">
                  <c:v>brown trout</c:v>
                </c:pt>
                <c:pt idx="2">
                  <c:v>lake trout</c:v>
                </c:pt>
                <c:pt idx="3">
                  <c:v>Salmo trutta</c:v>
                </c:pt>
                <c:pt idx="4">
                  <c:v>brook trout</c:v>
                </c:pt>
                <c:pt idx="5">
                  <c:v>sea trout</c:v>
                </c:pt>
                <c:pt idx="6">
                  <c:v>whiting</c:v>
                </c:pt>
                <c:pt idx="7">
                  <c:v>sea-trout</c:v>
                </c:pt>
                <c:pt idx="8">
                  <c:v>salmon trout</c:v>
                </c:pt>
                <c:pt idx="9">
                  <c:v>finnock</c:v>
                </c:pt>
                <c:pt idx="10">
                  <c:v>sewin</c:v>
                </c:pt>
                <c:pt idx="11">
                  <c:v>browniw</c:v>
                </c:pt>
                <c:pt idx="12">
                  <c:v>whitling</c:v>
                </c:pt>
                <c:pt idx="13">
                  <c:v>Loch leven trout</c:v>
                </c:pt>
                <c:pt idx="14">
                  <c:v>river trout</c:v>
                </c:pt>
                <c:pt idx="15">
                  <c:v>Salmo fario</c:v>
                </c:pt>
                <c:pt idx="16">
                  <c:v>peal</c:v>
                </c:pt>
                <c:pt idx="17">
                  <c:v>Salmo lacustris</c:v>
                </c:pt>
                <c:pt idx="18">
                  <c:v>blacktail</c:v>
                </c:pt>
                <c:pt idx="19">
                  <c:v>herling</c:v>
                </c:pt>
                <c:pt idx="20">
                  <c:v>orange fin</c:v>
                </c:pt>
                <c:pt idx="21">
                  <c:v>Salmo levenensis</c:v>
                </c:pt>
              </c:strCache>
            </c:strRef>
          </c:cat>
          <c:val>
            <c:numRef>
              <c:f>freqpermill!$C$2:$C$23</c:f>
              <c:numCache>
                <c:formatCode>General</c:formatCode>
                <c:ptCount val="22"/>
                <c:pt idx="0">
                  <c:v>1136.48</c:v>
                </c:pt>
                <c:pt idx="1">
                  <c:v>641.41</c:v>
                </c:pt>
                <c:pt idx="2">
                  <c:v>527</c:v>
                </c:pt>
                <c:pt idx="3">
                  <c:v>103.25</c:v>
                </c:pt>
                <c:pt idx="4">
                  <c:v>231.37</c:v>
                </c:pt>
                <c:pt idx="5">
                  <c:v>62.1</c:v>
                </c:pt>
                <c:pt idx="6">
                  <c:v>4.3099999999999996</c:v>
                </c:pt>
                <c:pt idx="7">
                  <c:v>5.49</c:v>
                </c:pt>
                <c:pt idx="8">
                  <c:v>1.37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0.78</c:v>
                </c:pt>
                <c:pt idx="15">
                  <c:v>0</c:v>
                </c:pt>
                <c:pt idx="16">
                  <c:v>0.2</c:v>
                </c:pt>
                <c:pt idx="17">
                  <c:v>0</c:v>
                </c:pt>
                <c:pt idx="18">
                  <c:v>6.47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27D-9699-C1E7A993C3D8}"/>
            </c:ext>
          </c:extLst>
        </c:ser>
        <c:ser>
          <c:idx val="1"/>
          <c:order val="1"/>
          <c:tx>
            <c:strRef>
              <c:f>freqpermill!$E$1</c:f>
              <c:strCache>
                <c:ptCount val="1"/>
                <c:pt idx="0">
                  <c:v>WEB corpus (frequency per million)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freqpermill!$B$2:$B$23</c:f>
              <c:strCache>
                <c:ptCount val="22"/>
                <c:pt idx="0">
                  <c:v>trout</c:v>
                </c:pt>
                <c:pt idx="1">
                  <c:v>brown trout</c:v>
                </c:pt>
                <c:pt idx="2">
                  <c:v>lake trout</c:v>
                </c:pt>
                <c:pt idx="3">
                  <c:v>Salmo trutta</c:v>
                </c:pt>
                <c:pt idx="4">
                  <c:v>brook trout</c:v>
                </c:pt>
                <c:pt idx="5">
                  <c:v>sea trout</c:v>
                </c:pt>
                <c:pt idx="6">
                  <c:v>whiting</c:v>
                </c:pt>
                <c:pt idx="7">
                  <c:v>sea-trout</c:v>
                </c:pt>
                <c:pt idx="8">
                  <c:v>salmon trout</c:v>
                </c:pt>
                <c:pt idx="9">
                  <c:v>finnock</c:v>
                </c:pt>
                <c:pt idx="10">
                  <c:v>sewin</c:v>
                </c:pt>
                <c:pt idx="11">
                  <c:v>browniw</c:v>
                </c:pt>
                <c:pt idx="12">
                  <c:v>whitling</c:v>
                </c:pt>
                <c:pt idx="13">
                  <c:v>Loch leven trout</c:v>
                </c:pt>
                <c:pt idx="14">
                  <c:v>river trout</c:v>
                </c:pt>
                <c:pt idx="15">
                  <c:v>Salmo fario</c:v>
                </c:pt>
                <c:pt idx="16">
                  <c:v>peal</c:v>
                </c:pt>
                <c:pt idx="17">
                  <c:v>Salmo lacustris</c:v>
                </c:pt>
                <c:pt idx="18">
                  <c:v>blacktail</c:v>
                </c:pt>
                <c:pt idx="19">
                  <c:v>herling</c:v>
                </c:pt>
                <c:pt idx="20">
                  <c:v>orange fin</c:v>
                </c:pt>
                <c:pt idx="21">
                  <c:v>Salmo levenensis</c:v>
                </c:pt>
              </c:strCache>
            </c:strRef>
          </c:cat>
          <c:val>
            <c:numRef>
              <c:f>freqpermill!$E$2:$E$23</c:f>
              <c:numCache>
                <c:formatCode>General</c:formatCode>
                <c:ptCount val="22"/>
                <c:pt idx="0">
                  <c:v>1278.19</c:v>
                </c:pt>
                <c:pt idx="1">
                  <c:v>514.83000000000004</c:v>
                </c:pt>
                <c:pt idx="2">
                  <c:v>230.12</c:v>
                </c:pt>
                <c:pt idx="3">
                  <c:v>202.09</c:v>
                </c:pt>
                <c:pt idx="4">
                  <c:v>135.59</c:v>
                </c:pt>
                <c:pt idx="5">
                  <c:v>123.53</c:v>
                </c:pt>
                <c:pt idx="6">
                  <c:v>7.99</c:v>
                </c:pt>
                <c:pt idx="7">
                  <c:v>3.91</c:v>
                </c:pt>
                <c:pt idx="8">
                  <c:v>3.42</c:v>
                </c:pt>
                <c:pt idx="9">
                  <c:v>2.93</c:v>
                </c:pt>
                <c:pt idx="10">
                  <c:v>2.77</c:v>
                </c:pt>
                <c:pt idx="11">
                  <c:v>1.79</c:v>
                </c:pt>
                <c:pt idx="12">
                  <c:v>1.79</c:v>
                </c:pt>
                <c:pt idx="13">
                  <c:v>1.3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0.98</c:v>
                </c:pt>
                <c:pt idx="17">
                  <c:v>0.33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3-427D-9699-C1E7A993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388776"/>
        <c:axId val="401387464"/>
      </c:barChart>
      <c:catAx>
        <c:axId val="4013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87464"/>
        <c:crosses val="autoZero"/>
        <c:auto val="1"/>
        <c:lblAlgn val="ctr"/>
        <c:lblOffset val="100"/>
        <c:noMultiLvlLbl val="0"/>
      </c:catAx>
      <c:valAx>
        <c:axId val="40138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6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talogueoflife.org/col/details/reference/id/215849" TargetMode="External"/><Relationship Id="rId13" Type="http://schemas.openxmlformats.org/officeDocument/2006/relationships/hyperlink" Target="http://www.catalogueoflife.org/col/details/reference/id/216382" TargetMode="External"/><Relationship Id="rId18" Type="http://schemas.openxmlformats.org/officeDocument/2006/relationships/hyperlink" Target="http://www.catalogueoflife.org/col/details/reference/id/212072" TargetMode="External"/><Relationship Id="rId26" Type="http://schemas.openxmlformats.org/officeDocument/2006/relationships/hyperlink" Target="http://www.catalogueoflife.org/col/details/reference/id/48341" TargetMode="External"/><Relationship Id="rId3" Type="http://schemas.openxmlformats.org/officeDocument/2006/relationships/hyperlink" Target="http://www.catalogueoflife.org/col/details/reference/id/215713" TargetMode="External"/><Relationship Id="rId21" Type="http://schemas.openxmlformats.org/officeDocument/2006/relationships/hyperlink" Target="http://www.catalogueoflife.org/col/details/reference/id/211775" TargetMode="External"/><Relationship Id="rId7" Type="http://schemas.openxmlformats.org/officeDocument/2006/relationships/hyperlink" Target="http://www.catalogueoflife.org/col/details/reference/id/217679" TargetMode="External"/><Relationship Id="rId12" Type="http://schemas.openxmlformats.org/officeDocument/2006/relationships/hyperlink" Target="http://www.catalogueoflife.org/col/details/reference/id/212170" TargetMode="External"/><Relationship Id="rId17" Type="http://schemas.openxmlformats.org/officeDocument/2006/relationships/hyperlink" Target="http://www.catalogueoflife.org/col/details/reference/id/212888" TargetMode="External"/><Relationship Id="rId25" Type="http://schemas.openxmlformats.org/officeDocument/2006/relationships/hyperlink" Target="http://www.catalogueoflife.org/col/details/reference/id/212731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www.catalogueoflife.org/col/details/reference/id/211950" TargetMode="External"/><Relationship Id="rId20" Type="http://schemas.openxmlformats.org/officeDocument/2006/relationships/hyperlink" Target="http://www.catalogueoflife.org/col/details/reference/id/218791,384631" TargetMode="External"/><Relationship Id="rId29" Type="http://schemas.openxmlformats.org/officeDocument/2006/relationships/hyperlink" Target="http://www.catalogueoflife.org/col/details/reference/id/212353" TargetMode="External"/><Relationship Id="rId1" Type="http://schemas.openxmlformats.org/officeDocument/2006/relationships/hyperlink" Target="http://www.catalogueoflife.org/col/details/reference/id/213149" TargetMode="External"/><Relationship Id="rId6" Type="http://schemas.openxmlformats.org/officeDocument/2006/relationships/hyperlink" Target="http://www.catalogueoflife.org/col/details/reference/id/215836" TargetMode="External"/><Relationship Id="rId11" Type="http://schemas.openxmlformats.org/officeDocument/2006/relationships/hyperlink" Target="http://www.catalogueoflife.org/col/details/reference/id/215972" TargetMode="External"/><Relationship Id="rId24" Type="http://schemas.openxmlformats.org/officeDocument/2006/relationships/hyperlink" Target="http://www.catalogueoflife.org/col/details/reference/id/218791" TargetMode="External"/><Relationship Id="rId5" Type="http://schemas.openxmlformats.org/officeDocument/2006/relationships/hyperlink" Target="http://www.catalogueoflife.org/col/details/reference/id/215858" TargetMode="External"/><Relationship Id="rId15" Type="http://schemas.openxmlformats.org/officeDocument/2006/relationships/hyperlink" Target="http://www.catalogueoflife.org/col/details/reference/id/212389" TargetMode="External"/><Relationship Id="rId23" Type="http://schemas.openxmlformats.org/officeDocument/2006/relationships/hyperlink" Target="http://www.catalogueoflife.org/col/details/reference/id/212262" TargetMode="External"/><Relationship Id="rId28" Type="http://schemas.openxmlformats.org/officeDocument/2006/relationships/hyperlink" Target="http://www.catalogueoflife.org/col/details/reference/id/212731,215849" TargetMode="External"/><Relationship Id="rId10" Type="http://schemas.openxmlformats.org/officeDocument/2006/relationships/hyperlink" Target="http://www.catalogueoflife.org/col/details/reference/id/211775,216938" TargetMode="External"/><Relationship Id="rId19" Type="http://schemas.openxmlformats.org/officeDocument/2006/relationships/hyperlink" Target="http://www.catalogueoflife.org/col/details/reference/id/47357" TargetMode="External"/><Relationship Id="rId4" Type="http://schemas.openxmlformats.org/officeDocument/2006/relationships/hyperlink" Target="http://www.catalogueoflife.org/col/details/reference/id/48336" TargetMode="External"/><Relationship Id="rId9" Type="http://schemas.openxmlformats.org/officeDocument/2006/relationships/hyperlink" Target="http://www.catalogueoflife.org/col/details/reference/id/212566" TargetMode="External"/><Relationship Id="rId14" Type="http://schemas.openxmlformats.org/officeDocument/2006/relationships/hyperlink" Target="http://www.catalogueoflife.org/col/details/reference/id/212011" TargetMode="External"/><Relationship Id="rId22" Type="http://schemas.openxmlformats.org/officeDocument/2006/relationships/hyperlink" Target="http://www.catalogueoflife.org/col/details/reference/id/212017" TargetMode="External"/><Relationship Id="rId27" Type="http://schemas.openxmlformats.org/officeDocument/2006/relationships/hyperlink" Target="http://www.catalogueoflife.org/col/details/reference/id/218796" TargetMode="External"/><Relationship Id="rId30" Type="http://schemas.openxmlformats.org/officeDocument/2006/relationships/hyperlink" Target="http://www.catalogueoflife.org/col/details/reference/id/38463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142875</xdr:colOff>
      <xdr:row>0</xdr:row>
      <xdr:rowOff>133350</xdr:rowOff>
    </xdr:to>
    <xdr:pic>
      <xdr:nvPicPr>
        <xdr:cNvPr id="2" name="Picture 1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3A13E-6495-4190-8176-8826F9303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1</xdr:row>
      <xdr:rowOff>133350</xdr:rowOff>
    </xdr:to>
    <xdr:pic>
      <xdr:nvPicPr>
        <xdr:cNvPr id="3" name="Picture 2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61F897-E78A-469E-B42A-19B72DF9B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142875</xdr:colOff>
      <xdr:row>2</xdr:row>
      <xdr:rowOff>133350</xdr:rowOff>
    </xdr:to>
    <xdr:pic>
      <xdr:nvPicPr>
        <xdr:cNvPr id="4" name="Picture 3" descr="Click here to show the literature&#10; referenc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2F06EA-069C-48D0-9E87-3DB7B6FEB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2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3</xdr:row>
      <xdr:rowOff>133350</xdr:rowOff>
    </xdr:to>
    <xdr:pic>
      <xdr:nvPicPr>
        <xdr:cNvPr id="5" name="Picture 4" descr="Click here to show the literature&#10; referenc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836D11-9C11-4ACB-91DD-A00D74A79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3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142875</xdr:colOff>
      <xdr:row>4</xdr:row>
      <xdr:rowOff>133350</xdr:rowOff>
    </xdr:to>
    <xdr:pic>
      <xdr:nvPicPr>
        <xdr:cNvPr id="6" name="Picture 5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8235B30-D5DF-4994-9E14-1FA645C17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5</xdr:row>
      <xdr:rowOff>133350</xdr:rowOff>
    </xdr:to>
    <xdr:pic>
      <xdr:nvPicPr>
        <xdr:cNvPr id="7" name="Picture 6" descr="Click here to show the literature&#10; referenc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EF7C59-5018-4548-9461-17273170C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5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142875</xdr:colOff>
      <xdr:row>6</xdr:row>
      <xdr:rowOff>133350</xdr:rowOff>
    </xdr:to>
    <xdr:pic>
      <xdr:nvPicPr>
        <xdr:cNvPr id="8" name="Picture 7" descr="Click here to show the literature&#10; referenc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2BF5633-B7C7-484E-9E25-60D7AD090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10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142875</xdr:colOff>
      <xdr:row>7</xdr:row>
      <xdr:rowOff>133350</xdr:rowOff>
    </xdr:to>
    <xdr:pic>
      <xdr:nvPicPr>
        <xdr:cNvPr id="9" name="Picture 8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200835-5BAF-453C-B644-547726CE1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91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142875</xdr:colOff>
      <xdr:row>8</xdr:row>
      <xdr:rowOff>133350</xdr:rowOff>
    </xdr:to>
    <xdr:pic>
      <xdr:nvPicPr>
        <xdr:cNvPr id="10" name="Picture 9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DB7A50F-A0E5-47D0-B1AA-A4557ED72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72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133350</xdr:rowOff>
    </xdr:to>
    <xdr:pic>
      <xdr:nvPicPr>
        <xdr:cNvPr id="11" name="Picture 10" descr="Click here to show the literature&#10; referenc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153E830-18AE-4CC4-8F2E-AD919D994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142875</xdr:colOff>
      <xdr:row>10</xdr:row>
      <xdr:rowOff>133350</xdr:rowOff>
    </xdr:to>
    <xdr:pic>
      <xdr:nvPicPr>
        <xdr:cNvPr id="12" name="Picture 11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98B234C-4D1B-4292-AE4F-FC280338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34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142875</xdr:colOff>
      <xdr:row>11</xdr:row>
      <xdr:rowOff>133350</xdr:rowOff>
    </xdr:to>
    <xdr:pic>
      <xdr:nvPicPr>
        <xdr:cNvPr id="13" name="Picture 12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6208B6D-90F2-4A29-9678-240D83131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5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142875</xdr:colOff>
      <xdr:row>12</xdr:row>
      <xdr:rowOff>133350</xdr:rowOff>
    </xdr:to>
    <xdr:pic>
      <xdr:nvPicPr>
        <xdr:cNvPr id="14" name="Picture 13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6083E6D-329C-4A1E-AB8A-BA7ECB71C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96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142875</xdr:colOff>
      <xdr:row>13</xdr:row>
      <xdr:rowOff>133350</xdr:rowOff>
    </xdr:to>
    <xdr:pic>
      <xdr:nvPicPr>
        <xdr:cNvPr id="15" name="Picture 14" descr="Click here to show the literature&#10; referenc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27DD753-F7B1-4203-B00E-250E6A16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77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142875</xdr:colOff>
      <xdr:row>14</xdr:row>
      <xdr:rowOff>133350</xdr:rowOff>
    </xdr:to>
    <xdr:pic>
      <xdr:nvPicPr>
        <xdr:cNvPr id="16" name="Picture 15" descr="Click here to show the literature&#10; referenc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283836-1DE8-4044-8014-70F42204C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58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142875</xdr:colOff>
      <xdr:row>15</xdr:row>
      <xdr:rowOff>133350</xdr:rowOff>
    </xdr:to>
    <xdr:pic>
      <xdr:nvPicPr>
        <xdr:cNvPr id="17" name="Picture 16" descr="Click here to show the literature&#10; referenc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D1A989F-EBB4-49BD-8052-378E6FCE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39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142875</xdr:colOff>
      <xdr:row>16</xdr:row>
      <xdr:rowOff>133350</xdr:rowOff>
    </xdr:to>
    <xdr:pic>
      <xdr:nvPicPr>
        <xdr:cNvPr id="18" name="Picture 17" descr="Click here to show the literature&#10; referenc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0C70CC3-7863-4AAD-BC3A-09205D6C3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10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142875</xdr:colOff>
      <xdr:row>17</xdr:row>
      <xdr:rowOff>133350</xdr:rowOff>
    </xdr:to>
    <xdr:pic>
      <xdr:nvPicPr>
        <xdr:cNvPr id="19" name="Picture 18" descr="Click here to show the literature&#10; referenc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090AD1D-6971-4B8B-9E8E-B431881AA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91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142875</xdr:colOff>
      <xdr:row>18</xdr:row>
      <xdr:rowOff>133350</xdr:rowOff>
    </xdr:to>
    <xdr:pic>
      <xdr:nvPicPr>
        <xdr:cNvPr id="20" name="Picture 19" descr="Click here to show the literature&#10; referenc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6DFDD8F-2118-4C05-9D85-9034AE270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142875</xdr:colOff>
      <xdr:row>19</xdr:row>
      <xdr:rowOff>133350</xdr:rowOff>
    </xdr:to>
    <xdr:pic>
      <xdr:nvPicPr>
        <xdr:cNvPr id="21" name="Picture 20" descr="Click here to show the literature&#10; referenc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85B4DE74-8B3E-40ED-90EB-3090AFEFC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53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133350</xdr:rowOff>
    </xdr:to>
    <xdr:pic>
      <xdr:nvPicPr>
        <xdr:cNvPr id="22" name="Picture 21" descr="Click here to show the literature&#10; referenc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FE21055C-4DDE-4392-975A-FA8D7935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3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142875</xdr:colOff>
      <xdr:row>21</xdr:row>
      <xdr:rowOff>133350</xdr:rowOff>
    </xdr:to>
    <xdr:pic>
      <xdr:nvPicPr>
        <xdr:cNvPr id="23" name="Picture 22" descr="Click here to show the literature&#10; referenc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A48CC8C-5E54-4E7D-AE1D-28F2791CB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15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142875</xdr:colOff>
      <xdr:row>22</xdr:row>
      <xdr:rowOff>133350</xdr:rowOff>
    </xdr:to>
    <xdr:pic>
      <xdr:nvPicPr>
        <xdr:cNvPr id="24" name="Picture 23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3926443-0816-4B8E-8291-27572E3E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96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142875</xdr:colOff>
      <xdr:row>23</xdr:row>
      <xdr:rowOff>133350</xdr:rowOff>
    </xdr:to>
    <xdr:pic>
      <xdr:nvPicPr>
        <xdr:cNvPr id="25" name="Picture 24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B34858D5-4A9F-4554-8D37-9CFE59CF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87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142875</xdr:colOff>
      <xdr:row>24</xdr:row>
      <xdr:rowOff>133350</xdr:rowOff>
    </xdr:to>
    <xdr:pic>
      <xdr:nvPicPr>
        <xdr:cNvPr id="26" name="Picture 25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D79170-B107-4ADC-A963-61EF85A32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68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142875</xdr:colOff>
      <xdr:row>25</xdr:row>
      <xdr:rowOff>133350</xdr:rowOff>
    </xdr:to>
    <xdr:pic>
      <xdr:nvPicPr>
        <xdr:cNvPr id="27" name="Picture 26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7800A1-D9B3-4B5B-BFFF-905514553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49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142875</xdr:colOff>
      <xdr:row>26</xdr:row>
      <xdr:rowOff>133350</xdr:rowOff>
    </xdr:to>
    <xdr:pic>
      <xdr:nvPicPr>
        <xdr:cNvPr id="28" name="Picture 27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E7E36FB-77DF-4695-BF6B-EE6364D1B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142875</xdr:colOff>
      <xdr:row>27</xdr:row>
      <xdr:rowOff>133350</xdr:rowOff>
    </xdr:to>
    <xdr:pic>
      <xdr:nvPicPr>
        <xdr:cNvPr id="29" name="Picture 28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617346-158D-4A60-8FC1-F87AEA2F0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11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142875</xdr:colOff>
      <xdr:row>28</xdr:row>
      <xdr:rowOff>133350</xdr:rowOff>
    </xdr:to>
    <xdr:pic>
      <xdr:nvPicPr>
        <xdr:cNvPr id="30" name="Picture 29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10FDA324-689D-4D98-9DFB-B8816D836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92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142875</xdr:colOff>
      <xdr:row>29</xdr:row>
      <xdr:rowOff>133350</xdr:rowOff>
    </xdr:to>
    <xdr:pic>
      <xdr:nvPicPr>
        <xdr:cNvPr id="31" name="Picture 30" descr="Click here to show the literature&#10; refere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C870DD2-0FC3-4EC5-A5EF-665B15210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73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142875</xdr:colOff>
      <xdr:row>30</xdr:row>
      <xdr:rowOff>133350</xdr:rowOff>
    </xdr:to>
    <xdr:pic>
      <xdr:nvPicPr>
        <xdr:cNvPr id="32" name="Picture 31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1960D3-60E0-4ACD-8016-5F9C5AA93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54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142875</xdr:colOff>
      <xdr:row>31</xdr:row>
      <xdr:rowOff>133350</xdr:rowOff>
    </xdr:to>
    <xdr:pic>
      <xdr:nvPicPr>
        <xdr:cNvPr id="33" name="Picture 32" descr="Click here to show the literature&#10; referenc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346EB9D-DD36-46F8-BD21-FA9F689E1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35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142875</xdr:colOff>
      <xdr:row>32</xdr:row>
      <xdr:rowOff>133350</xdr:rowOff>
    </xdr:to>
    <xdr:pic>
      <xdr:nvPicPr>
        <xdr:cNvPr id="34" name="Picture 33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F6D0E3-C766-4932-BE4B-50E59DE0B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06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142875</xdr:colOff>
      <xdr:row>33</xdr:row>
      <xdr:rowOff>133350</xdr:rowOff>
    </xdr:to>
    <xdr:pic>
      <xdr:nvPicPr>
        <xdr:cNvPr id="35" name="Picture 34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9EAB3B-942E-46D1-AEE8-C6B18939E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87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142875</xdr:colOff>
      <xdr:row>34</xdr:row>
      <xdr:rowOff>133350</xdr:rowOff>
    </xdr:to>
    <xdr:pic>
      <xdr:nvPicPr>
        <xdr:cNvPr id="36" name="Picture 35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FDBB42-3394-4463-AC15-D02C2AC9F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68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142875</xdr:colOff>
      <xdr:row>35</xdr:row>
      <xdr:rowOff>133350</xdr:rowOff>
    </xdr:to>
    <xdr:pic>
      <xdr:nvPicPr>
        <xdr:cNvPr id="37" name="Picture 36" descr="Click here to show the literature&#10; referenc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B369B1F-AD48-4482-9451-A74FE1FFD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49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142875</xdr:colOff>
      <xdr:row>36</xdr:row>
      <xdr:rowOff>133350</xdr:rowOff>
    </xdr:to>
    <xdr:pic>
      <xdr:nvPicPr>
        <xdr:cNvPr id="38" name="Picture 37" descr="Click here to show the literature&#10; referenc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7C76741A-9C6F-486C-95D0-DB2BB2824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30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142875</xdr:colOff>
      <xdr:row>37</xdr:row>
      <xdr:rowOff>133350</xdr:rowOff>
    </xdr:to>
    <xdr:pic>
      <xdr:nvPicPr>
        <xdr:cNvPr id="39" name="Picture 38" descr="Click here to show the literature&#10; referenc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4EA045-57EC-40CA-ABA9-6F265D5BF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21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142875</xdr:colOff>
      <xdr:row>38</xdr:row>
      <xdr:rowOff>133350</xdr:rowOff>
    </xdr:to>
    <xdr:pic>
      <xdr:nvPicPr>
        <xdr:cNvPr id="40" name="Picture 39" descr="Click here to show the literature&#10; referenc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A19D9A6-56C1-4455-B07B-3AE76EA30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142875</xdr:colOff>
      <xdr:row>39</xdr:row>
      <xdr:rowOff>133350</xdr:rowOff>
    </xdr:to>
    <xdr:pic>
      <xdr:nvPicPr>
        <xdr:cNvPr id="41" name="Picture 40" descr="Click here to show the literature&#10; referenc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885C53A-3459-46BC-B640-294C1AE49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92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142875</xdr:colOff>
      <xdr:row>40</xdr:row>
      <xdr:rowOff>133350</xdr:rowOff>
    </xdr:to>
    <xdr:pic>
      <xdr:nvPicPr>
        <xdr:cNvPr id="42" name="Picture 41" descr="Click here to show the literature&#10; referenc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CF5C621-0640-42C1-87DD-10ACCFE68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83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142875</xdr:colOff>
      <xdr:row>41</xdr:row>
      <xdr:rowOff>133350</xdr:rowOff>
    </xdr:to>
    <xdr:pic>
      <xdr:nvPicPr>
        <xdr:cNvPr id="43" name="Picture 42" descr="Click here to show the literature&#10; referenc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EC0E738C-3159-4582-AF83-EEBBAFD89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73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142875</xdr:colOff>
      <xdr:row>42</xdr:row>
      <xdr:rowOff>133350</xdr:rowOff>
    </xdr:to>
    <xdr:pic>
      <xdr:nvPicPr>
        <xdr:cNvPr id="44" name="Picture 43" descr="Click here to show the literature&#10; referenc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5B4D45C-A570-4C01-A88A-6D1F11E6B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54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142875</xdr:colOff>
      <xdr:row>43</xdr:row>
      <xdr:rowOff>133350</xdr:rowOff>
    </xdr:to>
    <xdr:pic>
      <xdr:nvPicPr>
        <xdr:cNvPr id="45" name="Picture 44" descr="Click here to show the literature&#10; referenc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15F4E2-73E1-4F70-87F8-3AD6FBEDE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35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142875</xdr:colOff>
      <xdr:row>44</xdr:row>
      <xdr:rowOff>133350</xdr:rowOff>
    </xdr:to>
    <xdr:pic>
      <xdr:nvPicPr>
        <xdr:cNvPr id="46" name="Picture 45" descr="Click here to show the literature&#10; referenc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BD68E1DE-3B65-4313-B3FF-BAAC5DD96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16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142875</xdr:colOff>
      <xdr:row>46</xdr:row>
      <xdr:rowOff>133350</xdr:rowOff>
    </xdr:to>
    <xdr:pic>
      <xdr:nvPicPr>
        <xdr:cNvPr id="47" name="Picture 46" descr="Click here to show the literature&#10; referenc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5397CFE-FC37-4097-A432-DD31CED4E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975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142875</xdr:colOff>
      <xdr:row>47</xdr:row>
      <xdr:rowOff>133350</xdr:rowOff>
    </xdr:to>
    <xdr:pic>
      <xdr:nvPicPr>
        <xdr:cNvPr id="48" name="Picture 47" descr="Click here to show the literature&#10; referenc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C20A47C-C613-4E65-AD30-80F36A672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88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142875</xdr:colOff>
      <xdr:row>48</xdr:row>
      <xdr:rowOff>133350</xdr:rowOff>
    </xdr:to>
    <xdr:pic>
      <xdr:nvPicPr>
        <xdr:cNvPr id="49" name="Picture 48" descr="Click here to show the literature&#10; referenc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12451561-6750-49C6-A0BA-EC801520A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69000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tis.gov/glossary.html" TargetMode="External"/><Relationship Id="rId1" Type="http://schemas.openxmlformats.org/officeDocument/2006/relationships/hyperlink" Target="https://www.itis.gov/gloss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4"/>
  <sheetViews>
    <sheetView workbookViewId="0">
      <selection activeCell="B1" activeCellId="2" sqref="E1:E23 C1:C23 B1:B23"/>
    </sheetView>
  </sheetViews>
  <sheetFormatPr defaultRowHeight="15" x14ac:dyDescent="0.25"/>
  <cols>
    <col min="1" max="1" width="8.140625" bestFit="1" customWidth="1"/>
    <col min="2" max="2" width="24.85546875" customWidth="1"/>
    <col min="3" max="3" width="10.140625" customWidth="1"/>
    <col min="4" max="4" width="7.28515625" bestFit="1" customWidth="1"/>
    <col min="5" max="5" width="10.7109375" customWidth="1"/>
    <col min="6" max="6" width="7.28515625" bestFit="1" customWidth="1"/>
    <col min="10" max="10" width="26.85546875" bestFit="1" customWidth="1"/>
    <col min="11" max="11" width="9" customWidth="1"/>
    <col min="12" max="12" width="11" bestFit="1" customWidth="1"/>
  </cols>
  <sheetData>
    <row r="1" spans="1:6" ht="49.5" thickBot="1" x14ac:dyDescent="0.3">
      <c r="A1" s="20" t="s">
        <v>0</v>
      </c>
      <c r="B1" s="20" t="s">
        <v>2</v>
      </c>
      <c r="C1" s="20" t="s">
        <v>355</v>
      </c>
      <c r="D1" s="20" t="s">
        <v>352</v>
      </c>
      <c r="E1" s="20" t="s">
        <v>356</v>
      </c>
      <c r="F1" s="20" t="s">
        <v>353</v>
      </c>
    </row>
    <row r="2" spans="1:6" ht="15.75" thickTop="1" x14ac:dyDescent="0.25">
      <c r="A2" s="16" t="s">
        <v>133</v>
      </c>
      <c r="B2" s="17" t="s">
        <v>357</v>
      </c>
      <c r="C2" s="16">
        <v>1136.48</v>
      </c>
      <c r="D2" s="16">
        <f t="shared" ref="D2:D33" si="0">RANK(C2, $C$2:$C$143)</f>
        <v>1</v>
      </c>
      <c r="E2" s="16">
        <v>1278.19</v>
      </c>
      <c r="F2" s="16">
        <f t="shared" ref="F2:F33" si="1">RANK(E2, $E$2:$E$143)</f>
        <v>1</v>
      </c>
    </row>
    <row r="3" spans="1:6" x14ac:dyDescent="0.25">
      <c r="A3" s="16" t="s">
        <v>319</v>
      </c>
      <c r="B3" s="18" t="s">
        <v>311</v>
      </c>
      <c r="C3" s="16">
        <v>641.41</v>
      </c>
      <c r="D3" s="16">
        <f t="shared" si="0"/>
        <v>2</v>
      </c>
      <c r="E3" s="16">
        <v>514.83000000000004</v>
      </c>
      <c r="F3" s="16">
        <f t="shared" si="1"/>
        <v>2</v>
      </c>
    </row>
    <row r="4" spans="1:6" x14ac:dyDescent="0.25">
      <c r="A4" s="16" t="s">
        <v>133</v>
      </c>
      <c r="B4" s="17" t="s">
        <v>358</v>
      </c>
      <c r="C4" s="16">
        <v>527</v>
      </c>
      <c r="D4" s="16">
        <f t="shared" si="0"/>
        <v>3</v>
      </c>
      <c r="E4" s="16">
        <v>230.12</v>
      </c>
      <c r="F4" s="16">
        <f t="shared" si="1"/>
        <v>3</v>
      </c>
    </row>
    <row r="5" spans="1:6" x14ac:dyDescent="0.25">
      <c r="A5" s="16" t="s">
        <v>259</v>
      </c>
      <c r="B5" s="16" t="s">
        <v>260</v>
      </c>
      <c r="C5" s="16">
        <v>103.25</v>
      </c>
      <c r="D5" s="16">
        <f t="shared" si="0"/>
        <v>5</v>
      </c>
      <c r="E5" s="16">
        <v>202.09</v>
      </c>
      <c r="F5" s="16">
        <f t="shared" si="1"/>
        <v>4</v>
      </c>
    </row>
    <row r="6" spans="1:6" x14ac:dyDescent="0.25">
      <c r="A6" s="16" t="s">
        <v>133</v>
      </c>
      <c r="B6" s="17" t="s">
        <v>359</v>
      </c>
      <c r="C6" s="16">
        <v>231.37</v>
      </c>
      <c r="D6" s="16">
        <f t="shared" si="0"/>
        <v>4</v>
      </c>
      <c r="E6" s="16">
        <v>135.59</v>
      </c>
      <c r="F6" s="16">
        <f t="shared" si="1"/>
        <v>5</v>
      </c>
    </row>
    <row r="7" spans="1:6" x14ac:dyDescent="0.25">
      <c r="A7" s="16" t="s">
        <v>321</v>
      </c>
      <c r="B7" s="17" t="s">
        <v>320</v>
      </c>
      <c r="C7" s="16">
        <v>62.1</v>
      </c>
      <c r="D7" s="16">
        <f t="shared" si="0"/>
        <v>6</v>
      </c>
      <c r="E7" s="16">
        <v>123.53</v>
      </c>
      <c r="F7" s="16">
        <f t="shared" si="1"/>
        <v>6</v>
      </c>
    </row>
    <row r="8" spans="1:6" x14ac:dyDescent="0.25">
      <c r="A8" s="16" t="s">
        <v>133</v>
      </c>
      <c r="B8" s="17" t="s">
        <v>360</v>
      </c>
      <c r="C8" s="16">
        <v>4.3099999999999996</v>
      </c>
      <c r="D8" s="16">
        <f t="shared" si="0"/>
        <v>9</v>
      </c>
      <c r="E8" s="16">
        <v>7.99</v>
      </c>
      <c r="F8" s="16">
        <f t="shared" si="1"/>
        <v>7</v>
      </c>
    </row>
    <row r="9" spans="1:6" x14ac:dyDescent="0.25">
      <c r="A9" s="16" t="s">
        <v>133</v>
      </c>
      <c r="B9" s="17" t="s">
        <v>361</v>
      </c>
      <c r="C9" s="16">
        <v>5.49</v>
      </c>
      <c r="D9" s="16">
        <f t="shared" si="0"/>
        <v>8</v>
      </c>
      <c r="E9" s="16">
        <v>3.91</v>
      </c>
      <c r="F9" s="16">
        <f t="shared" si="1"/>
        <v>8</v>
      </c>
    </row>
    <row r="10" spans="1:6" x14ac:dyDescent="0.25">
      <c r="A10" s="16" t="s">
        <v>133</v>
      </c>
      <c r="B10" s="17" t="s">
        <v>362</v>
      </c>
      <c r="C10" s="16">
        <v>1.37</v>
      </c>
      <c r="D10" s="16">
        <f t="shared" si="0"/>
        <v>10</v>
      </c>
      <c r="E10" s="16">
        <v>3.42</v>
      </c>
      <c r="F10" s="16">
        <f t="shared" si="1"/>
        <v>9</v>
      </c>
    </row>
    <row r="11" spans="1:6" x14ac:dyDescent="0.25">
      <c r="A11" s="16" t="s">
        <v>133</v>
      </c>
      <c r="B11" s="17" t="s">
        <v>363</v>
      </c>
      <c r="C11" s="16">
        <v>0</v>
      </c>
      <c r="D11" s="16">
        <f t="shared" si="0"/>
        <v>13</v>
      </c>
      <c r="E11" s="16">
        <v>2.93</v>
      </c>
      <c r="F11" s="16">
        <f t="shared" si="1"/>
        <v>10</v>
      </c>
    </row>
    <row r="12" spans="1:6" x14ac:dyDescent="0.25">
      <c r="A12" s="16" t="s">
        <v>133</v>
      </c>
      <c r="B12" s="17" t="s">
        <v>364</v>
      </c>
      <c r="C12" s="16">
        <v>0</v>
      </c>
      <c r="D12" s="16">
        <f t="shared" si="0"/>
        <v>13</v>
      </c>
      <c r="E12" s="16">
        <v>2.77</v>
      </c>
      <c r="F12" s="16">
        <f t="shared" si="1"/>
        <v>11</v>
      </c>
    </row>
    <row r="13" spans="1:6" x14ac:dyDescent="0.25">
      <c r="A13" s="16" t="s">
        <v>133</v>
      </c>
      <c r="B13" s="17" t="s">
        <v>365</v>
      </c>
      <c r="C13" s="16">
        <v>0</v>
      </c>
      <c r="D13" s="16">
        <f t="shared" si="0"/>
        <v>13</v>
      </c>
      <c r="E13" s="16">
        <v>1.79</v>
      </c>
      <c r="F13" s="16">
        <f t="shared" si="1"/>
        <v>12</v>
      </c>
    </row>
    <row r="14" spans="1:6" x14ac:dyDescent="0.25">
      <c r="A14" s="16" t="s">
        <v>133</v>
      </c>
      <c r="B14" s="17" t="s">
        <v>366</v>
      </c>
      <c r="C14" s="16">
        <v>0</v>
      </c>
      <c r="D14" s="16">
        <f t="shared" si="0"/>
        <v>13</v>
      </c>
      <c r="E14" s="16">
        <v>1.79</v>
      </c>
      <c r="F14" s="16">
        <f t="shared" si="1"/>
        <v>12</v>
      </c>
    </row>
    <row r="15" spans="1:6" x14ac:dyDescent="0.25">
      <c r="A15" s="16" t="s">
        <v>133</v>
      </c>
      <c r="B15" s="17" t="s">
        <v>118</v>
      </c>
      <c r="C15" s="16">
        <v>0</v>
      </c>
      <c r="D15" s="16">
        <f t="shared" si="0"/>
        <v>13</v>
      </c>
      <c r="E15" s="16">
        <v>1.3</v>
      </c>
      <c r="F15" s="16">
        <f t="shared" si="1"/>
        <v>14</v>
      </c>
    </row>
    <row r="16" spans="1:6" x14ac:dyDescent="0.25">
      <c r="A16" s="16" t="s">
        <v>133</v>
      </c>
      <c r="B16" s="17" t="s">
        <v>367</v>
      </c>
      <c r="C16" s="16">
        <v>0.78</v>
      </c>
      <c r="D16" s="16">
        <f t="shared" si="0"/>
        <v>11</v>
      </c>
      <c r="E16" s="16">
        <v>1.1399999999999999</v>
      </c>
      <c r="F16" s="16">
        <f t="shared" si="1"/>
        <v>15</v>
      </c>
    </row>
    <row r="17" spans="1:6" x14ac:dyDescent="0.25">
      <c r="A17" s="16" t="s">
        <v>259</v>
      </c>
      <c r="B17" s="16" t="s">
        <v>276</v>
      </c>
      <c r="C17" s="16">
        <v>0</v>
      </c>
      <c r="D17" s="16">
        <f t="shared" si="0"/>
        <v>13</v>
      </c>
      <c r="E17" s="16">
        <v>1.1399999999999999</v>
      </c>
      <c r="F17" s="16">
        <f t="shared" si="1"/>
        <v>15</v>
      </c>
    </row>
    <row r="18" spans="1:6" x14ac:dyDescent="0.25">
      <c r="A18" s="16" t="s">
        <v>133</v>
      </c>
      <c r="B18" s="17" t="s">
        <v>368</v>
      </c>
      <c r="C18" s="16">
        <v>0.2</v>
      </c>
      <c r="D18" s="16">
        <f t="shared" si="0"/>
        <v>12</v>
      </c>
      <c r="E18" s="16">
        <v>0.98</v>
      </c>
      <c r="F18" s="16">
        <f t="shared" si="1"/>
        <v>17</v>
      </c>
    </row>
    <row r="19" spans="1:6" x14ac:dyDescent="0.25">
      <c r="A19" s="16" t="s">
        <v>259</v>
      </c>
      <c r="B19" s="16" t="s">
        <v>283</v>
      </c>
      <c r="C19" s="16">
        <v>0</v>
      </c>
      <c r="D19" s="16">
        <f t="shared" si="0"/>
        <v>13</v>
      </c>
      <c r="E19" s="16">
        <v>0.33</v>
      </c>
      <c r="F19" s="16">
        <f t="shared" si="1"/>
        <v>18</v>
      </c>
    </row>
    <row r="20" spans="1:6" x14ac:dyDescent="0.25">
      <c r="A20" s="16" t="s">
        <v>133</v>
      </c>
      <c r="B20" s="17" t="s">
        <v>369</v>
      </c>
      <c r="C20" s="16">
        <v>6.47</v>
      </c>
      <c r="D20" s="16">
        <f t="shared" si="0"/>
        <v>7</v>
      </c>
      <c r="E20" s="16">
        <v>0.16</v>
      </c>
      <c r="F20" s="16">
        <f t="shared" si="1"/>
        <v>19</v>
      </c>
    </row>
    <row r="21" spans="1:6" x14ac:dyDescent="0.25">
      <c r="A21" s="21" t="s">
        <v>133</v>
      </c>
      <c r="B21" s="22" t="s">
        <v>370</v>
      </c>
      <c r="C21" s="21">
        <v>0</v>
      </c>
      <c r="D21" s="21">
        <f t="shared" si="0"/>
        <v>13</v>
      </c>
      <c r="E21" s="21">
        <v>0.16</v>
      </c>
      <c r="F21" s="21">
        <f t="shared" si="1"/>
        <v>19</v>
      </c>
    </row>
    <row r="22" spans="1:6" x14ac:dyDescent="0.25">
      <c r="A22" s="21" t="s">
        <v>133</v>
      </c>
      <c r="B22" s="22" t="s">
        <v>371</v>
      </c>
      <c r="C22" s="21">
        <v>0</v>
      </c>
      <c r="D22" s="21">
        <f t="shared" si="0"/>
        <v>13</v>
      </c>
      <c r="E22" s="21">
        <v>0.16</v>
      </c>
      <c r="F22" s="21">
        <f t="shared" si="1"/>
        <v>19</v>
      </c>
    </row>
    <row r="23" spans="1:6" ht="15.75" thickBot="1" x14ac:dyDescent="0.3">
      <c r="A23" s="23" t="s">
        <v>259</v>
      </c>
      <c r="B23" s="23" t="s">
        <v>288</v>
      </c>
      <c r="C23" s="23">
        <v>0</v>
      </c>
      <c r="D23" s="23">
        <f t="shared" si="0"/>
        <v>13</v>
      </c>
      <c r="E23" s="23">
        <v>0.16</v>
      </c>
      <c r="F23" s="23">
        <f t="shared" si="1"/>
        <v>19</v>
      </c>
    </row>
    <row r="24" spans="1:6" ht="24.75" thickTop="1" x14ac:dyDescent="0.25">
      <c r="A24" s="16" t="s">
        <v>133</v>
      </c>
      <c r="B24" s="17" t="s">
        <v>195</v>
      </c>
      <c r="C24" s="16">
        <v>0</v>
      </c>
      <c r="D24" s="16">
        <f t="shared" si="0"/>
        <v>13</v>
      </c>
      <c r="E24" s="16">
        <v>0</v>
      </c>
      <c r="F24" s="16">
        <f t="shared" si="1"/>
        <v>23</v>
      </c>
    </row>
    <row r="25" spans="1:6" ht="24" x14ac:dyDescent="0.25">
      <c r="A25" s="16" t="s">
        <v>133</v>
      </c>
      <c r="B25" s="17" t="s">
        <v>196</v>
      </c>
      <c r="C25" s="16">
        <v>0</v>
      </c>
      <c r="D25" s="16">
        <f t="shared" si="0"/>
        <v>13</v>
      </c>
      <c r="E25" s="16">
        <v>0</v>
      </c>
      <c r="F25" s="16">
        <f t="shared" si="1"/>
        <v>23</v>
      </c>
    </row>
    <row r="26" spans="1:6" x14ac:dyDescent="0.25">
      <c r="A26" s="16" t="s">
        <v>133</v>
      </c>
      <c r="B26" s="17" t="s">
        <v>197</v>
      </c>
      <c r="C26" s="16">
        <v>0</v>
      </c>
      <c r="D26" s="16">
        <f t="shared" si="0"/>
        <v>13</v>
      </c>
      <c r="E26" s="16">
        <v>0</v>
      </c>
      <c r="F26" s="16">
        <f t="shared" si="1"/>
        <v>23</v>
      </c>
    </row>
    <row r="27" spans="1:6" x14ac:dyDescent="0.25">
      <c r="A27" s="16" t="s">
        <v>133</v>
      </c>
      <c r="B27" s="17" t="s">
        <v>123</v>
      </c>
      <c r="C27" s="16">
        <v>0</v>
      </c>
      <c r="D27" s="16">
        <f t="shared" si="0"/>
        <v>13</v>
      </c>
      <c r="E27" s="16">
        <v>0</v>
      </c>
      <c r="F27" s="16">
        <f t="shared" si="1"/>
        <v>23</v>
      </c>
    </row>
    <row r="28" spans="1:6" x14ac:dyDescent="0.25">
      <c r="A28" s="16" t="s">
        <v>319</v>
      </c>
      <c r="B28" s="17" t="s">
        <v>312</v>
      </c>
      <c r="C28" s="16">
        <v>0</v>
      </c>
      <c r="D28" s="16">
        <f t="shared" si="0"/>
        <v>13</v>
      </c>
      <c r="E28" s="16">
        <v>0</v>
      </c>
      <c r="F28" s="16">
        <f t="shared" si="1"/>
        <v>23</v>
      </c>
    </row>
    <row r="29" spans="1:6" ht="24" x14ac:dyDescent="0.25">
      <c r="A29" s="16" t="s">
        <v>133</v>
      </c>
      <c r="B29" s="17" t="s">
        <v>198</v>
      </c>
      <c r="C29" s="16">
        <v>0</v>
      </c>
      <c r="D29" s="16">
        <f t="shared" si="0"/>
        <v>13</v>
      </c>
      <c r="E29" s="16">
        <v>0</v>
      </c>
      <c r="F29" s="16">
        <f t="shared" si="1"/>
        <v>23</v>
      </c>
    </row>
    <row r="30" spans="1:6" x14ac:dyDescent="0.25">
      <c r="A30" s="16" t="s">
        <v>133</v>
      </c>
      <c r="B30" s="17" t="s">
        <v>199</v>
      </c>
      <c r="C30" s="16">
        <v>0</v>
      </c>
      <c r="D30" s="16">
        <f t="shared" si="0"/>
        <v>13</v>
      </c>
      <c r="E30" s="16">
        <v>0</v>
      </c>
      <c r="F30" s="16">
        <f t="shared" si="1"/>
        <v>23</v>
      </c>
    </row>
    <row r="31" spans="1:6" x14ac:dyDescent="0.25">
      <c r="A31" s="16" t="s">
        <v>133</v>
      </c>
      <c r="B31" s="17" t="s">
        <v>200</v>
      </c>
      <c r="C31" s="16">
        <v>0</v>
      </c>
      <c r="D31" s="16">
        <f t="shared" si="0"/>
        <v>13</v>
      </c>
      <c r="E31" s="16">
        <v>0</v>
      </c>
      <c r="F31" s="16">
        <f t="shared" si="1"/>
        <v>23</v>
      </c>
    </row>
    <row r="32" spans="1:6" ht="24" x14ac:dyDescent="0.25">
      <c r="A32" s="16" t="s">
        <v>133</v>
      </c>
      <c r="B32" s="17" t="s">
        <v>318</v>
      </c>
      <c r="C32" s="16">
        <v>0</v>
      </c>
      <c r="D32" s="16">
        <f t="shared" si="0"/>
        <v>13</v>
      </c>
      <c r="E32" s="16">
        <v>0</v>
      </c>
      <c r="F32" s="16">
        <f t="shared" si="1"/>
        <v>23</v>
      </c>
    </row>
    <row r="33" spans="1:6" ht="24" x14ac:dyDescent="0.25">
      <c r="A33" s="16" t="s">
        <v>133</v>
      </c>
      <c r="B33" s="17" t="s">
        <v>329</v>
      </c>
      <c r="C33" s="16">
        <v>0</v>
      </c>
      <c r="D33" s="16">
        <f t="shared" si="0"/>
        <v>13</v>
      </c>
      <c r="E33" s="16">
        <v>0</v>
      </c>
      <c r="F33" s="16">
        <f t="shared" si="1"/>
        <v>23</v>
      </c>
    </row>
    <row r="34" spans="1:6" ht="24" x14ac:dyDescent="0.25">
      <c r="A34" s="16" t="s">
        <v>133</v>
      </c>
      <c r="B34" s="17" t="s">
        <v>139</v>
      </c>
      <c r="C34" s="16">
        <v>0</v>
      </c>
      <c r="D34" s="16">
        <f t="shared" ref="D34:D65" si="2">RANK(C34, $C$2:$C$143)</f>
        <v>13</v>
      </c>
      <c r="E34" s="16">
        <v>0</v>
      </c>
      <c r="F34" s="16">
        <f t="shared" ref="F34:F65" si="3">RANK(E34, $E$2:$E$143)</f>
        <v>23</v>
      </c>
    </row>
    <row r="35" spans="1:6" x14ac:dyDescent="0.25">
      <c r="A35" s="16" t="s">
        <v>133</v>
      </c>
      <c r="B35" s="17" t="s">
        <v>84</v>
      </c>
      <c r="C35" s="16">
        <v>0</v>
      </c>
      <c r="D35" s="16">
        <f t="shared" si="2"/>
        <v>13</v>
      </c>
      <c r="E35" s="16">
        <v>0</v>
      </c>
      <c r="F35" s="16">
        <f t="shared" si="3"/>
        <v>23</v>
      </c>
    </row>
    <row r="36" spans="1:6" x14ac:dyDescent="0.25">
      <c r="A36" s="16" t="s">
        <v>133</v>
      </c>
      <c r="B36" s="17" t="s">
        <v>88</v>
      </c>
      <c r="C36" s="16">
        <v>0</v>
      </c>
      <c r="D36" s="16">
        <f t="shared" si="2"/>
        <v>13</v>
      </c>
      <c r="E36" s="16">
        <v>0</v>
      </c>
      <c r="F36" s="16">
        <f t="shared" si="3"/>
        <v>23</v>
      </c>
    </row>
    <row r="37" spans="1:6" x14ac:dyDescent="0.25">
      <c r="A37" s="16" t="s">
        <v>133</v>
      </c>
      <c r="B37" s="17" t="s">
        <v>90</v>
      </c>
      <c r="C37" s="16">
        <v>0</v>
      </c>
      <c r="D37" s="16">
        <f t="shared" si="2"/>
        <v>13</v>
      </c>
      <c r="E37" s="16">
        <v>0</v>
      </c>
      <c r="F37" s="16">
        <f t="shared" si="3"/>
        <v>23</v>
      </c>
    </row>
    <row r="38" spans="1:6" x14ac:dyDescent="0.25">
      <c r="A38" s="16" t="s">
        <v>133</v>
      </c>
      <c r="B38" s="17" t="s">
        <v>92</v>
      </c>
      <c r="C38" s="16">
        <v>0</v>
      </c>
      <c r="D38" s="16">
        <f t="shared" si="2"/>
        <v>13</v>
      </c>
      <c r="E38" s="16">
        <v>0</v>
      </c>
      <c r="F38" s="16">
        <f t="shared" si="3"/>
        <v>23</v>
      </c>
    </row>
    <row r="39" spans="1:6" x14ac:dyDescent="0.25">
      <c r="A39" s="16" t="s">
        <v>133</v>
      </c>
      <c r="B39" s="17" t="s">
        <v>113</v>
      </c>
      <c r="C39" s="16">
        <v>0</v>
      </c>
      <c r="D39" s="16">
        <f t="shared" si="2"/>
        <v>13</v>
      </c>
      <c r="E39" s="16">
        <v>0</v>
      </c>
      <c r="F39" s="16">
        <f t="shared" si="3"/>
        <v>23</v>
      </c>
    </row>
    <row r="40" spans="1:6" x14ac:dyDescent="0.25">
      <c r="A40" s="16" t="s">
        <v>133</v>
      </c>
      <c r="B40" s="17" t="s">
        <v>114</v>
      </c>
      <c r="C40" s="16">
        <v>0</v>
      </c>
      <c r="D40" s="16">
        <f t="shared" si="2"/>
        <v>13</v>
      </c>
      <c r="E40" s="16">
        <v>0</v>
      </c>
      <c r="F40" s="16">
        <f t="shared" si="3"/>
        <v>23</v>
      </c>
    </row>
    <row r="41" spans="1:6" x14ac:dyDescent="0.25">
      <c r="A41" s="16" t="s">
        <v>133</v>
      </c>
      <c r="B41" s="17" t="s">
        <v>116</v>
      </c>
      <c r="C41" s="16">
        <v>0</v>
      </c>
      <c r="D41" s="16">
        <f t="shared" si="2"/>
        <v>13</v>
      </c>
      <c r="E41" s="16">
        <v>0</v>
      </c>
      <c r="F41" s="16">
        <f t="shared" si="3"/>
        <v>23</v>
      </c>
    </row>
    <row r="42" spans="1:6" x14ac:dyDescent="0.25">
      <c r="A42" s="16" t="s">
        <v>133</v>
      </c>
      <c r="B42" s="17" t="s">
        <v>120</v>
      </c>
      <c r="C42" s="16">
        <v>0</v>
      </c>
      <c r="D42" s="16">
        <f t="shared" si="2"/>
        <v>13</v>
      </c>
      <c r="E42" s="16">
        <v>0</v>
      </c>
      <c r="F42" s="16">
        <f t="shared" si="3"/>
        <v>23</v>
      </c>
    </row>
    <row r="43" spans="1:6" ht="24" x14ac:dyDescent="0.25">
      <c r="A43" s="16" t="s">
        <v>133</v>
      </c>
      <c r="B43" s="17" t="s">
        <v>140</v>
      </c>
      <c r="C43" s="16">
        <v>0</v>
      </c>
      <c r="D43" s="16">
        <f t="shared" si="2"/>
        <v>13</v>
      </c>
      <c r="E43" s="16">
        <v>0</v>
      </c>
      <c r="F43" s="16">
        <f t="shared" si="3"/>
        <v>23</v>
      </c>
    </row>
    <row r="44" spans="1:6" x14ac:dyDescent="0.25">
      <c r="A44" s="16" t="s">
        <v>133</v>
      </c>
      <c r="B44" s="17" t="s">
        <v>141</v>
      </c>
      <c r="C44" s="16">
        <v>0</v>
      </c>
      <c r="D44" s="16">
        <f t="shared" si="2"/>
        <v>13</v>
      </c>
      <c r="E44" s="16">
        <v>0</v>
      </c>
      <c r="F44" s="16">
        <f t="shared" si="3"/>
        <v>23</v>
      </c>
    </row>
    <row r="45" spans="1:6" ht="24" x14ac:dyDescent="0.25">
      <c r="A45" s="16" t="s">
        <v>133</v>
      </c>
      <c r="B45" s="17" t="s">
        <v>143</v>
      </c>
      <c r="C45" s="16">
        <v>0</v>
      </c>
      <c r="D45" s="16">
        <f t="shared" si="2"/>
        <v>13</v>
      </c>
      <c r="E45" s="16">
        <v>0</v>
      </c>
      <c r="F45" s="16">
        <f t="shared" si="3"/>
        <v>23</v>
      </c>
    </row>
    <row r="46" spans="1:6" ht="24" x14ac:dyDescent="0.25">
      <c r="A46" s="16" t="s">
        <v>133</v>
      </c>
      <c r="B46" s="17" t="s">
        <v>144</v>
      </c>
      <c r="C46" s="16">
        <v>0</v>
      </c>
      <c r="D46" s="16">
        <f t="shared" si="2"/>
        <v>13</v>
      </c>
      <c r="E46" s="16">
        <v>0</v>
      </c>
      <c r="F46" s="16">
        <f t="shared" si="3"/>
        <v>23</v>
      </c>
    </row>
    <row r="47" spans="1:6" ht="24" x14ac:dyDescent="0.25">
      <c r="A47" s="16" t="s">
        <v>133</v>
      </c>
      <c r="B47" s="17" t="s">
        <v>142</v>
      </c>
      <c r="C47" s="16">
        <v>0</v>
      </c>
      <c r="D47" s="16">
        <f t="shared" si="2"/>
        <v>13</v>
      </c>
      <c r="E47" s="16">
        <v>0</v>
      </c>
      <c r="F47" s="16">
        <f t="shared" si="3"/>
        <v>23</v>
      </c>
    </row>
    <row r="48" spans="1:6" ht="24" x14ac:dyDescent="0.25">
      <c r="A48" s="16" t="s">
        <v>133</v>
      </c>
      <c r="B48" s="17" t="s">
        <v>145</v>
      </c>
      <c r="C48" s="16">
        <v>0</v>
      </c>
      <c r="D48" s="16">
        <f t="shared" si="2"/>
        <v>13</v>
      </c>
      <c r="E48" s="16">
        <v>0</v>
      </c>
      <c r="F48" s="16">
        <f t="shared" si="3"/>
        <v>23</v>
      </c>
    </row>
    <row r="49" spans="1:6" ht="24" x14ac:dyDescent="0.25">
      <c r="A49" s="16" t="s">
        <v>133</v>
      </c>
      <c r="B49" s="17" t="s">
        <v>146</v>
      </c>
      <c r="C49" s="16">
        <v>0</v>
      </c>
      <c r="D49" s="16">
        <f t="shared" si="2"/>
        <v>13</v>
      </c>
      <c r="E49" s="16">
        <v>0</v>
      </c>
      <c r="F49" s="16">
        <f t="shared" si="3"/>
        <v>23</v>
      </c>
    </row>
    <row r="50" spans="1:6" ht="24" x14ac:dyDescent="0.25">
      <c r="A50" s="16" t="s">
        <v>133</v>
      </c>
      <c r="B50" s="17" t="s">
        <v>147</v>
      </c>
      <c r="C50" s="16">
        <v>0</v>
      </c>
      <c r="D50" s="16">
        <f t="shared" si="2"/>
        <v>13</v>
      </c>
      <c r="E50" s="16">
        <v>0</v>
      </c>
      <c r="F50" s="16">
        <f t="shared" si="3"/>
        <v>23</v>
      </c>
    </row>
    <row r="51" spans="1:6" x14ac:dyDescent="0.25">
      <c r="A51" s="16" t="s">
        <v>133</v>
      </c>
      <c r="B51" s="17" t="s">
        <v>148</v>
      </c>
      <c r="C51" s="16">
        <v>0</v>
      </c>
      <c r="D51" s="16">
        <f t="shared" si="2"/>
        <v>13</v>
      </c>
      <c r="E51" s="16">
        <v>0</v>
      </c>
      <c r="F51" s="16">
        <f t="shared" si="3"/>
        <v>23</v>
      </c>
    </row>
    <row r="52" spans="1:6" x14ac:dyDescent="0.25">
      <c r="A52" s="16" t="s">
        <v>133</v>
      </c>
      <c r="B52" s="17" t="s">
        <v>149</v>
      </c>
      <c r="C52" s="16">
        <v>0</v>
      </c>
      <c r="D52" s="16">
        <f t="shared" si="2"/>
        <v>13</v>
      </c>
      <c r="E52" s="16">
        <v>0</v>
      </c>
      <c r="F52" s="16">
        <f t="shared" si="3"/>
        <v>23</v>
      </c>
    </row>
    <row r="53" spans="1:6" ht="24" x14ac:dyDescent="0.25">
      <c r="A53" s="16" t="s">
        <v>133</v>
      </c>
      <c r="B53" s="17" t="s">
        <v>150</v>
      </c>
      <c r="C53" s="16">
        <v>0</v>
      </c>
      <c r="D53" s="16">
        <f t="shared" si="2"/>
        <v>13</v>
      </c>
      <c r="E53" s="16">
        <v>0</v>
      </c>
      <c r="F53" s="16">
        <f t="shared" si="3"/>
        <v>23</v>
      </c>
    </row>
    <row r="54" spans="1:6" x14ac:dyDescent="0.25">
      <c r="A54" s="16" t="s">
        <v>133</v>
      </c>
      <c r="B54" s="17" t="s">
        <v>151</v>
      </c>
      <c r="C54" s="16">
        <v>0</v>
      </c>
      <c r="D54" s="16">
        <f t="shared" si="2"/>
        <v>13</v>
      </c>
      <c r="E54" s="16">
        <v>0</v>
      </c>
      <c r="F54" s="16">
        <f t="shared" si="3"/>
        <v>23</v>
      </c>
    </row>
    <row r="55" spans="1:6" ht="24" x14ac:dyDescent="0.25">
      <c r="A55" s="16" t="s">
        <v>133</v>
      </c>
      <c r="B55" s="17" t="s">
        <v>152</v>
      </c>
      <c r="C55" s="16">
        <v>0</v>
      </c>
      <c r="D55" s="16">
        <f t="shared" si="2"/>
        <v>13</v>
      </c>
      <c r="E55" s="16">
        <v>0</v>
      </c>
      <c r="F55" s="16">
        <f t="shared" si="3"/>
        <v>23</v>
      </c>
    </row>
    <row r="56" spans="1:6" ht="24" x14ac:dyDescent="0.25">
      <c r="A56" s="16" t="s">
        <v>133</v>
      </c>
      <c r="B56" s="17" t="s">
        <v>153</v>
      </c>
      <c r="C56" s="16">
        <v>0</v>
      </c>
      <c r="D56" s="16">
        <f t="shared" si="2"/>
        <v>13</v>
      </c>
      <c r="E56" s="16">
        <v>0</v>
      </c>
      <c r="F56" s="16">
        <f t="shared" si="3"/>
        <v>23</v>
      </c>
    </row>
    <row r="57" spans="1:6" ht="24" x14ac:dyDescent="0.25">
      <c r="A57" s="16" t="s">
        <v>133</v>
      </c>
      <c r="B57" s="17" t="s">
        <v>154</v>
      </c>
      <c r="C57" s="16">
        <v>0</v>
      </c>
      <c r="D57" s="16">
        <f t="shared" si="2"/>
        <v>13</v>
      </c>
      <c r="E57" s="16">
        <v>0</v>
      </c>
      <c r="F57" s="16">
        <f t="shared" si="3"/>
        <v>23</v>
      </c>
    </row>
    <row r="58" spans="1:6" x14ac:dyDescent="0.25">
      <c r="A58" s="16" t="s">
        <v>133</v>
      </c>
      <c r="B58" s="17" t="s">
        <v>155</v>
      </c>
      <c r="C58" s="16">
        <v>0</v>
      </c>
      <c r="D58" s="16">
        <f t="shared" si="2"/>
        <v>13</v>
      </c>
      <c r="E58" s="16">
        <v>0</v>
      </c>
      <c r="F58" s="16">
        <f t="shared" si="3"/>
        <v>23</v>
      </c>
    </row>
    <row r="59" spans="1:6" x14ac:dyDescent="0.25">
      <c r="A59" s="16" t="s">
        <v>133</v>
      </c>
      <c r="B59" s="17" t="s">
        <v>156</v>
      </c>
      <c r="C59" s="16">
        <v>0</v>
      </c>
      <c r="D59" s="16">
        <f t="shared" si="2"/>
        <v>13</v>
      </c>
      <c r="E59" s="16">
        <v>0</v>
      </c>
      <c r="F59" s="16">
        <f t="shared" si="3"/>
        <v>23</v>
      </c>
    </row>
    <row r="60" spans="1:6" ht="24" x14ac:dyDescent="0.25">
      <c r="A60" s="16" t="s">
        <v>133</v>
      </c>
      <c r="B60" s="17" t="s">
        <v>158</v>
      </c>
      <c r="C60" s="16">
        <v>0</v>
      </c>
      <c r="D60" s="16">
        <f t="shared" si="2"/>
        <v>13</v>
      </c>
      <c r="E60" s="16">
        <v>0</v>
      </c>
      <c r="F60" s="16">
        <f t="shared" si="3"/>
        <v>23</v>
      </c>
    </row>
    <row r="61" spans="1:6" x14ac:dyDescent="0.25">
      <c r="A61" s="16" t="s">
        <v>133</v>
      </c>
      <c r="B61" s="17" t="s">
        <v>157</v>
      </c>
      <c r="C61" s="16">
        <v>0</v>
      </c>
      <c r="D61" s="16">
        <f t="shared" si="2"/>
        <v>13</v>
      </c>
      <c r="E61" s="16">
        <v>0</v>
      </c>
      <c r="F61" s="16">
        <f t="shared" si="3"/>
        <v>23</v>
      </c>
    </row>
    <row r="62" spans="1:6" ht="24" x14ac:dyDescent="0.25">
      <c r="A62" s="16" t="s">
        <v>133</v>
      </c>
      <c r="B62" s="17" t="s">
        <v>160</v>
      </c>
      <c r="C62" s="16">
        <v>0</v>
      </c>
      <c r="D62" s="16">
        <f t="shared" si="2"/>
        <v>13</v>
      </c>
      <c r="E62" s="16">
        <v>0</v>
      </c>
      <c r="F62" s="16">
        <f t="shared" si="3"/>
        <v>23</v>
      </c>
    </row>
    <row r="63" spans="1:6" ht="24" x14ac:dyDescent="0.25">
      <c r="A63" s="16" t="s">
        <v>133</v>
      </c>
      <c r="B63" s="17" t="s">
        <v>161</v>
      </c>
      <c r="C63" s="16">
        <v>0</v>
      </c>
      <c r="D63" s="16">
        <f t="shared" si="2"/>
        <v>13</v>
      </c>
      <c r="E63" s="16">
        <v>0</v>
      </c>
      <c r="F63" s="16">
        <f t="shared" si="3"/>
        <v>23</v>
      </c>
    </row>
    <row r="64" spans="1:6" ht="24" x14ac:dyDescent="0.25">
      <c r="A64" s="16" t="s">
        <v>133</v>
      </c>
      <c r="B64" s="17" t="s">
        <v>162</v>
      </c>
      <c r="C64" s="16">
        <v>0</v>
      </c>
      <c r="D64" s="16">
        <f t="shared" si="2"/>
        <v>13</v>
      </c>
      <c r="E64" s="16">
        <v>0</v>
      </c>
      <c r="F64" s="16">
        <f t="shared" si="3"/>
        <v>23</v>
      </c>
    </row>
    <row r="65" spans="1:6" ht="24" x14ac:dyDescent="0.25">
      <c r="A65" s="16" t="s">
        <v>133</v>
      </c>
      <c r="B65" s="17" t="s">
        <v>163</v>
      </c>
      <c r="C65" s="16">
        <v>0</v>
      </c>
      <c r="D65" s="16">
        <f t="shared" si="2"/>
        <v>13</v>
      </c>
      <c r="E65" s="16">
        <v>0</v>
      </c>
      <c r="F65" s="16">
        <f t="shared" si="3"/>
        <v>23</v>
      </c>
    </row>
    <row r="66" spans="1:6" ht="24" x14ac:dyDescent="0.25">
      <c r="A66" s="16" t="s">
        <v>133</v>
      </c>
      <c r="B66" s="17" t="s">
        <v>164</v>
      </c>
      <c r="C66" s="16">
        <v>0</v>
      </c>
      <c r="D66" s="16">
        <f t="shared" ref="D66:D97" si="4">RANK(C66, $C$2:$C$143)</f>
        <v>13</v>
      </c>
      <c r="E66" s="16">
        <v>0</v>
      </c>
      <c r="F66" s="16">
        <f t="shared" ref="F66:F97" si="5">RANK(E66, $E$2:$E$143)</f>
        <v>23</v>
      </c>
    </row>
    <row r="67" spans="1:6" ht="24" x14ac:dyDescent="0.25">
      <c r="A67" s="16" t="s">
        <v>133</v>
      </c>
      <c r="B67" s="17" t="s">
        <v>165</v>
      </c>
      <c r="C67" s="16">
        <v>0</v>
      </c>
      <c r="D67" s="16">
        <f t="shared" si="4"/>
        <v>13</v>
      </c>
      <c r="E67" s="16">
        <v>0</v>
      </c>
      <c r="F67" s="16">
        <f t="shared" si="5"/>
        <v>23</v>
      </c>
    </row>
    <row r="68" spans="1:6" ht="24" x14ac:dyDescent="0.25">
      <c r="A68" s="16" t="s">
        <v>133</v>
      </c>
      <c r="B68" s="17" t="s">
        <v>166</v>
      </c>
      <c r="C68" s="16">
        <v>0</v>
      </c>
      <c r="D68" s="16">
        <f t="shared" si="4"/>
        <v>13</v>
      </c>
      <c r="E68" s="16">
        <v>0</v>
      </c>
      <c r="F68" s="16">
        <f t="shared" si="5"/>
        <v>23</v>
      </c>
    </row>
    <row r="69" spans="1:6" ht="24" x14ac:dyDescent="0.25">
      <c r="A69" s="16" t="s">
        <v>133</v>
      </c>
      <c r="B69" s="17" t="s">
        <v>167</v>
      </c>
      <c r="C69" s="16">
        <v>0</v>
      </c>
      <c r="D69" s="16">
        <f t="shared" si="4"/>
        <v>13</v>
      </c>
      <c r="E69" s="16">
        <v>0</v>
      </c>
      <c r="F69" s="16">
        <f t="shared" si="5"/>
        <v>23</v>
      </c>
    </row>
    <row r="70" spans="1:6" ht="24" x14ac:dyDescent="0.25">
      <c r="A70" s="16" t="s">
        <v>133</v>
      </c>
      <c r="B70" s="17" t="s">
        <v>168</v>
      </c>
      <c r="C70" s="16">
        <v>0</v>
      </c>
      <c r="D70" s="16">
        <f t="shared" si="4"/>
        <v>13</v>
      </c>
      <c r="E70" s="16">
        <v>0</v>
      </c>
      <c r="F70" s="16">
        <f t="shared" si="5"/>
        <v>23</v>
      </c>
    </row>
    <row r="71" spans="1:6" x14ac:dyDescent="0.25">
      <c r="A71" s="16" t="s">
        <v>133</v>
      </c>
      <c r="B71" s="17" t="s">
        <v>169</v>
      </c>
      <c r="C71" s="16">
        <v>0</v>
      </c>
      <c r="D71" s="16">
        <f t="shared" si="4"/>
        <v>13</v>
      </c>
      <c r="E71" s="16">
        <v>0</v>
      </c>
      <c r="F71" s="16">
        <f t="shared" si="5"/>
        <v>23</v>
      </c>
    </row>
    <row r="72" spans="1:6" ht="24" x14ac:dyDescent="0.25">
      <c r="A72" s="16" t="s">
        <v>133</v>
      </c>
      <c r="B72" s="17" t="s">
        <v>170</v>
      </c>
      <c r="C72" s="16">
        <v>0</v>
      </c>
      <c r="D72" s="16">
        <f t="shared" si="4"/>
        <v>13</v>
      </c>
      <c r="E72" s="16">
        <v>0</v>
      </c>
      <c r="F72" s="16">
        <f t="shared" si="5"/>
        <v>23</v>
      </c>
    </row>
    <row r="73" spans="1:6" x14ac:dyDescent="0.25">
      <c r="A73" s="16" t="s">
        <v>133</v>
      </c>
      <c r="B73" s="17" t="s">
        <v>171</v>
      </c>
      <c r="C73" s="16">
        <v>0</v>
      </c>
      <c r="D73" s="16">
        <f t="shared" si="4"/>
        <v>13</v>
      </c>
      <c r="E73" s="16">
        <v>0</v>
      </c>
      <c r="F73" s="16">
        <f t="shared" si="5"/>
        <v>23</v>
      </c>
    </row>
    <row r="74" spans="1:6" x14ac:dyDescent="0.25">
      <c r="A74" s="16" t="s">
        <v>133</v>
      </c>
      <c r="B74" s="17" t="s">
        <v>172</v>
      </c>
      <c r="C74" s="16">
        <v>0</v>
      </c>
      <c r="D74" s="16">
        <f t="shared" si="4"/>
        <v>13</v>
      </c>
      <c r="E74" s="16">
        <v>0</v>
      </c>
      <c r="F74" s="16">
        <f t="shared" si="5"/>
        <v>23</v>
      </c>
    </row>
    <row r="75" spans="1:6" ht="24" x14ac:dyDescent="0.25">
      <c r="A75" s="16" t="s">
        <v>133</v>
      </c>
      <c r="B75" s="17" t="s">
        <v>173</v>
      </c>
      <c r="C75" s="16">
        <v>0</v>
      </c>
      <c r="D75" s="16">
        <f t="shared" si="4"/>
        <v>13</v>
      </c>
      <c r="E75" s="16">
        <v>0</v>
      </c>
      <c r="F75" s="16">
        <f t="shared" si="5"/>
        <v>23</v>
      </c>
    </row>
    <row r="76" spans="1:6" x14ac:dyDescent="0.25">
      <c r="A76" s="16" t="s">
        <v>133</v>
      </c>
      <c r="B76" s="17" t="s">
        <v>174</v>
      </c>
      <c r="C76" s="16">
        <v>0</v>
      </c>
      <c r="D76" s="16">
        <f t="shared" si="4"/>
        <v>13</v>
      </c>
      <c r="E76" s="16">
        <v>0</v>
      </c>
      <c r="F76" s="16">
        <f t="shared" si="5"/>
        <v>23</v>
      </c>
    </row>
    <row r="77" spans="1:6" x14ac:dyDescent="0.25">
      <c r="A77" s="16" t="s">
        <v>133</v>
      </c>
      <c r="B77" s="17" t="s">
        <v>175</v>
      </c>
      <c r="C77" s="16">
        <v>0</v>
      </c>
      <c r="D77" s="16">
        <f t="shared" si="4"/>
        <v>13</v>
      </c>
      <c r="E77" s="16">
        <v>0</v>
      </c>
      <c r="F77" s="16">
        <f t="shared" si="5"/>
        <v>23</v>
      </c>
    </row>
    <row r="78" spans="1:6" ht="24" x14ac:dyDescent="0.25">
      <c r="A78" s="16" t="s">
        <v>133</v>
      </c>
      <c r="B78" s="17" t="s">
        <v>176</v>
      </c>
      <c r="C78" s="16">
        <v>0</v>
      </c>
      <c r="D78" s="16">
        <f t="shared" si="4"/>
        <v>13</v>
      </c>
      <c r="E78" s="16">
        <v>0</v>
      </c>
      <c r="F78" s="16">
        <f t="shared" si="5"/>
        <v>23</v>
      </c>
    </row>
    <row r="79" spans="1:6" x14ac:dyDescent="0.25">
      <c r="A79" s="16" t="s">
        <v>133</v>
      </c>
      <c r="B79" s="17" t="s">
        <v>177</v>
      </c>
      <c r="C79" s="16">
        <v>0</v>
      </c>
      <c r="D79" s="16">
        <f t="shared" si="4"/>
        <v>13</v>
      </c>
      <c r="E79" s="16">
        <v>0</v>
      </c>
      <c r="F79" s="16">
        <f t="shared" si="5"/>
        <v>23</v>
      </c>
    </row>
    <row r="80" spans="1:6" x14ac:dyDescent="0.25">
      <c r="A80" s="16" t="s">
        <v>133</v>
      </c>
      <c r="B80" s="17" t="s">
        <v>178</v>
      </c>
      <c r="C80" s="16">
        <v>0</v>
      </c>
      <c r="D80" s="16">
        <f t="shared" si="4"/>
        <v>13</v>
      </c>
      <c r="E80" s="16">
        <v>0</v>
      </c>
      <c r="F80" s="16">
        <f t="shared" si="5"/>
        <v>23</v>
      </c>
    </row>
    <row r="81" spans="1:6" x14ac:dyDescent="0.25">
      <c r="A81" s="16" t="s">
        <v>133</v>
      </c>
      <c r="B81" s="17" t="s">
        <v>179</v>
      </c>
      <c r="C81" s="16">
        <v>0</v>
      </c>
      <c r="D81" s="16">
        <f t="shared" si="4"/>
        <v>13</v>
      </c>
      <c r="E81" s="16">
        <v>0</v>
      </c>
      <c r="F81" s="16">
        <f t="shared" si="5"/>
        <v>23</v>
      </c>
    </row>
    <row r="82" spans="1:6" x14ac:dyDescent="0.25">
      <c r="A82" s="16" t="s">
        <v>133</v>
      </c>
      <c r="B82" s="17" t="s">
        <v>180</v>
      </c>
      <c r="C82" s="16">
        <v>0</v>
      </c>
      <c r="D82" s="16">
        <f t="shared" si="4"/>
        <v>13</v>
      </c>
      <c r="E82" s="16">
        <v>0</v>
      </c>
      <c r="F82" s="16">
        <f t="shared" si="5"/>
        <v>23</v>
      </c>
    </row>
    <row r="83" spans="1:6" x14ac:dyDescent="0.25">
      <c r="A83" s="16" t="s">
        <v>133</v>
      </c>
      <c r="B83" s="17" t="s">
        <v>181</v>
      </c>
      <c r="C83" s="16">
        <v>0</v>
      </c>
      <c r="D83" s="16">
        <f t="shared" si="4"/>
        <v>13</v>
      </c>
      <c r="E83" s="16">
        <v>0</v>
      </c>
      <c r="F83" s="16">
        <f t="shared" si="5"/>
        <v>23</v>
      </c>
    </row>
    <row r="84" spans="1:6" ht="24" x14ac:dyDescent="0.25">
      <c r="A84" s="16" t="s">
        <v>133</v>
      </c>
      <c r="B84" s="17" t="s">
        <v>182</v>
      </c>
      <c r="C84" s="16">
        <v>0</v>
      </c>
      <c r="D84" s="16">
        <f t="shared" si="4"/>
        <v>13</v>
      </c>
      <c r="E84" s="16">
        <v>0</v>
      </c>
      <c r="F84" s="16">
        <f t="shared" si="5"/>
        <v>23</v>
      </c>
    </row>
    <row r="85" spans="1:6" ht="24" x14ac:dyDescent="0.25">
      <c r="A85" s="16" t="s">
        <v>133</v>
      </c>
      <c r="B85" s="17" t="s">
        <v>183</v>
      </c>
      <c r="C85" s="16">
        <v>0</v>
      </c>
      <c r="D85" s="16">
        <f t="shared" si="4"/>
        <v>13</v>
      </c>
      <c r="E85" s="16">
        <v>0</v>
      </c>
      <c r="F85" s="16">
        <f t="shared" si="5"/>
        <v>23</v>
      </c>
    </row>
    <row r="86" spans="1:6" ht="24" x14ac:dyDescent="0.25">
      <c r="A86" s="16" t="s">
        <v>133</v>
      </c>
      <c r="B86" s="17" t="s">
        <v>184</v>
      </c>
      <c r="C86" s="16">
        <v>0</v>
      </c>
      <c r="D86" s="16">
        <f t="shared" si="4"/>
        <v>13</v>
      </c>
      <c r="E86" s="16">
        <v>0</v>
      </c>
      <c r="F86" s="16">
        <f t="shared" si="5"/>
        <v>23</v>
      </c>
    </row>
    <row r="87" spans="1:6" ht="24" x14ac:dyDescent="0.25">
      <c r="A87" s="16" t="s">
        <v>133</v>
      </c>
      <c r="B87" s="17" t="s">
        <v>185</v>
      </c>
      <c r="C87" s="16">
        <v>0</v>
      </c>
      <c r="D87" s="16">
        <f t="shared" si="4"/>
        <v>13</v>
      </c>
      <c r="E87" s="16">
        <v>0</v>
      </c>
      <c r="F87" s="16">
        <f t="shared" si="5"/>
        <v>23</v>
      </c>
    </row>
    <row r="88" spans="1:6" ht="24" x14ac:dyDescent="0.25">
      <c r="A88" s="16" t="s">
        <v>133</v>
      </c>
      <c r="B88" s="17" t="s">
        <v>186</v>
      </c>
      <c r="C88" s="16">
        <v>0</v>
      </c>
      <c r="D88" s="16">
        <f t="shared" si="4"/>
        <v>13</v>
      </c>
      <c r="E88" s="16">
        <v>0</v>
      </c>
      <c r="F88" s="16">
        <f t="shared" si="5"/>
        <v>23</v>
      </c>
    </row>
    <row r="89" spans="1:6" x14ac:dyDescent="0.25">
      <c r="A89" s="16" t="s">
        <v>133</v>
      </c>
      <c r="B89" s="17" t="s">
        <v>187</v>
      </c>
      <c r="C89" s="16">
        <v>0</v>
      </c>
      <c r="D89" s="16">
        <f t="shared" si="4"/>
        <v>13</v>
      </c>
      <c r="E89" s="16">
        <v>0</v>
      </c>
      <c r="F89" s="16">
        <f t="shared" si="5"/>
        <v>23</v>
      </c>
    </row>
    <row r="90" spans="1:6" ht="24" x14ac:dyDescent="0.25">
      <c r="A90" s="16" t="s">
        <v>133</v>
      </c>
      <c r="B90" s="17" t="s">
        <v>188</v>
      </c>
      <c r="C90" s="16">
        <v>0</v>
      </c>
      <c r="D90" s="16">
        <f t="shared" si="4"/>
        <v>13</v>
      </c>
      <c r="E90" s="16">
        <v>0</v>
      </c>
      <c r="F90" s="16">
        <f t="shared" si="5"/>
        <v>23</v>
      </c>
    </row>
    <row r="91" spans="1:6" x14ac:dyDescent="0.25">
      <c r="A91" s="16" t="s">
        <v>133</v>
      </c>
      <c r="B91" s="17" t="s">
        <v>189</v>
      </c>
      <c r="C91" s="16">
        <v>0</v>
      </c>
      <c r="D91" s="16">
        <f t="shared" si="4"/>
        <v>13</v>
      </c>
      <c r="E91" s="16">
        <v>0</v>
      </c>
      <c r="F91" s="16">
        <f t="shared" si="5"/>
        <v>23</v>
      </c>
    </row>
    <row r="92" spans="1:6" ht="24" x14ac:dyDescent="0.25">
      <c r="A92" s="16" t="s">
        <v>133</v>
      </c>
      <c r="B92" s="17" t="s">
        <v>190</v>
      </c>
      <c r="C92" s="16">
        <v>0</v>
      </c>
      <c r="D92" s="16">
        <f t="shared" si="4"/>
        <v>13</v>
      </c>
      <c r="E92" s="16">
        <v>0</v>
      </c>
      <c r="F92" s="16">
        <f t="shared" si="5"/>
        <v>23</v>
      </c>
    </row>
    <row r="93" spans="1:6" x14ac:dyDescent="0.25">
      <c r="A93" s="16" t="s">
        <v>133</v>
      </c>
      <c r="B93" s="17" t="s">
        <v>191</v>
      </c>
      <c r="C93" s="16">
        <v>0</v>
      </c>
      <c r="D93" s="16">
        <f t="shared" si="4"/>
        <v>13</v>
      </c>
      <c r="E93" s="16">
        <v>0</v>
      </c>
      <c r="F93" s="16">
        <f t="shared" si="5"/>
        <v>23</v>
      </c>
    </row>
    <row r="94" spans="1:6" x14ac:dyDescent="0.25">
      <c r="A94" s="16" t="s">
        <v>133</v>
      </c>
      <c r="B94" s="17" t="s">
        <v>192</v>
      </c>
      <c r="C94" s="16">
        <v>0</v>
      </c>
      <c r="D94" s="16">
        <f t="shared" si="4"/>
        <v>13</v>
      </c>
      <c r="E94" s="16">
        <v>0</v>
      </c>
      <c r="F94" s="16">
        <f t="shared" si="5"/>
        <v>23</v>
      </c>
    </row>
    <row r="95" spans="1:6" x14ac:dyDescent="0.25">
      <c r="A95" s="16" t="s">
        <v>133</v>
      </c>
      <c r="B95" s="17" t="s">
        <v>193</v>
      </c>
      <c r="C95" s="16">
        <v>0</v>
      </c>
      <c r="D95" s="16">
        <f t="shared" si="4"/>
        <v>13</v>
      </c>
      <c r="E95" s="16">
        <v>0</v>
      </c>
      <c r="F95" s="16">
        <f t="shared" si="5"/>
        <v>23</v>
      </c>
    </row>
    <row r="96" spans="1:6" x14ac:dyDescent="0.25">
      <c r="A96" s="16" t="s">
        <v>133</v>
      </c>
      <c r="B96" s="17" t="s">
        <v>194</v>
      </c>
      <c r="C96" s="16">
        <v>0</v>
      </c>
      <c r="D96" s="16">
        <f t="shared" si="4"/>
        <v>13</v>
      </c>
      <c r="E96" s="16">
        <v>0</v>
      </c>
      <c r="F96" s="16">
        <f t="shared" si="5"/>
        <v>23</v>
      </c>
    </row>
    <row r="97" spans="1:6" ht="24" x14ac:dyDescent="0.25">
      <c r="A97" s="16" t="s">
        <v>133</v>
      </c>
      <c r="B97" s="17" t="s">
        <v>159</v>
      </c>
      <c r="C97" s="16">
        <v>0</v>
      </c>
      <c r="D97" s="16">
        <f t="shared" si="4"/>
        <v>13</v>
      </c>
      <c r="E97" s="16">
        <v>0</v>
      </c>
      <c r="F97" s="16">
        <f t="shared" si="5"/>
        <v>23</v>
      </c>
    </row>
    <row r="98" spans="1:6" x14ac:dyDescent="0.25">
      <c r="A98" s="16" t="s">
        <v>259</v>
      </c>
      <c r="B98" s="16" t="s">
        <v>261</v>
      </c>
      <c r="C98" s="16">
        <v>0</v>
      </c>
      <c r="D98" s="16">
        <f t="shared" ref="D98:D129" si="6">RANK(C98, $C$2:$C$143)</f>
        <v>13</v>
      </c>
      <c r="E98" s="16">
        <v>0</v>
      </c>
      <c r="F98" s="16">
        <f t="shared" ref="F98:F129" si="7">RANK(E98, $E$2:$E$143)</f>
        <v>23</v>
      </c>
    </row>
    <row r="99" spans="1:6" x14ac:dyDescent="0.25">
      <c r="A99" s="16" t="s">
        <v>259</v>
      </c>
      <c r="B99" s="16" t="s">
        <v>262</v>
      </c>
      <c r="C99" s="16">
        <v>0</v>
      </c>
      <c r="D99" s="16">
        <f t="shared" si="6"/>
        <v>13</v>
      </c>
      <c r="E99" s="16">
        <v>0</v>
      </c>
      <c r="F99" s="16">
        <f t="shared" si="7"/>
        <v>23</v>
      </c>
    </row>
    <row r="100" spans="1:6" x14ac:dyDescent="0.25">
      <c r="A100" s="16" t="s">
        <v>259</v>
      </c>
      <c r="B100" s="16" t="s">
        <v>263</v>
      </c>
      <c r="C100" s="16">
        <v>0</v>
      </c>
      <c r="D100" s="16">
        <f t="shared" si="6"/>
        <v>13</v>
      </c>
      <c r="E100" s="16">
        <v>0</v>
      </c>
      <c r="F100" s="16">
        <f t="shared" si="7"/>
        <v>23</v>
      </c>
    </row>
    <row r="101" spans="1:6" x14ac:dyDescent="0.25">
      <c r="A101" s="16" t="s">
        <v>259</v>
      </c>
      <c r="B101" s="16" t="s">
        <v>264</v>
      </c>
      <c r="C101" s="16">
        <v>0</v>
      </c>
      <c r="D101" s="16">
        <f t="shared" si="6"/>
        <v>13</v>
      </c>
      <c r="E101" s="16">
        <v>0</v>
      </c>
      <c r="F101" s="16">
        <f t="shared" si="7"/>
        <v>23</v>
      </c>
    </row>
    <row r="102" spans="1:6" x14ac:dyDescent="0.25">
      <c r="A102" s="16" t="s">
        <v>259</v>
      </c>
      <c r="B102" s="16" t="s">
        <v>265</v>
      </c>
      <c r="C102" s="16">
        <v>0</v>
      </c>
      <c r="D102" s="16">
        <f t="shared" si="6"/>
        <v>13</v>
      </c>
      <c r="E102" s="16">
        <v>0</v>
      </c>
      <c r="F102" s="16">
        <f t="shared" si="7"/>
        <v>23</v>
      </c>
    </row>
    <row r="103" spans="1:6" x14ac:dyDescent="0.25">
      <c r="A103" s="16" t="s">
        <v>259</v>
      </c>
      <c r="B103" s="16" t="s">
        <v>266</v>
      </c>
      <c r="C103" s="16">
        <v>0</v>
      </c>
      <c r="D103" s="16">
        <f t="shared" si="6"/>
        <v>13</v>
      </c>
      <c r="E103" s="16">
        <v>0</v>
      </c>
      <c r="F103" s="16">
        <f t="shared" si="7"/>
        <v>23</v>
      </c>
    </row>
    <row r="104" spans="1:6" x14ac:dyDescent="0.25">
      <c r="A104" s="16" t="s">
        <v>259</v>
      </c>
      <c r="B104" s="16" t="s">
        <v>267</v>
      </c>
      <c r="C104" s="16">
        <v>0</v>
      </c>
      <c r="D104" s="16">
        <f t="shared" si="6"/>
        <v>13</v>
      </c>
      <c r="E104" s="16">
        <v>0</v>
      </c>
      <c r="F104" s="16">
        <f t="shared" si="7"/>
        <v>23</v>
      </c>
    </row>
    <row r="105" spans="1:6" x14ac:dyDescent="0.25">
      <c r="A105" s="16" t="s">
        <v>259</v>
      </c>
      <c r="B105" s="16" t="s">
        <v>268</v>
      </c>
      <c r="C105" s="16">
        <v>0</v>
      </c>
      <c r="D105" s="16">
        <f t="shared" si="6"/>
        <v>13</v>
      </c>
      <c r="E105" s="16">
        <v>0</v>
      </c>
      <c r="F105" s="16">
        <f t="shared" si="7"/>
        <v>23</v>
      </c>
    </row>
    <row r="106" spans="1:6" x14ac:dyDescent="0.25">
      <c r="A106" s="16" t="s">
        <v>259</v>
      </c>
      <c r="B106" s="16" t="s">
        <v>269</v>
      </c>
      <c r="C106" s="16">
        <v>0</v>
      </c>
      <c r="D106" s="16">
        <f t="shared" si="6"/>
        <v>13</v>
      </c>
      <c r="E106" s="16">
        <v>0</v>
      </c>
      <c r="F106" s="16">
        <f t="shared" si="7"/>
        <v>23</v>
      </c>
    </row>
    <row r="107" spans="1:6" x14ac:dyDescent="0.25">
      <c r="A107" s="16" t="s">
        <v>259</v>
      </c>
      <c r="B107" s="16" t="s">
        <v>270</v>
      </c>
      <c r="C107" s="16">
        <v>0</v>
      </c>
      <c r="D107" s="16">
        <f t="shared" si="6"/>
        <v>13</v>
      </c>
      <c r="E107" s="16">
        <v>0</v>
      </c>
      <c r="F107" s="16">
        <f t="shared" si="7"/>
        <v>23</v>
      </c>
    </row>
    <row r="108" spans="1:6" x14ac:dyDescent="0.25">
      <c r="A108" s="16" t="s">
        <v>259</v>
      </c>
      <c r="B108" s="16" t="s">
        <v>271</v>
      </c>
      <c r="C108" s="16">
        <v>0</v>
      </c>
      <c r="D108" s="16">
        <f t="shared" si="6"/>
        <v>13</v>
      </c>
      <c r="E108" s="16">
        <v>0</v>
      </c>
      <c r="F108" s="16">
        <f t="shared" si="7"/>
        <v>23</v>
      </c>
    </row>
    <row r="109" spans="1:6" x14ac:dyDescent="0.25">
      <c r="A109" s="16" t="s">
        <v>259</v>
      </c>
      <c r="B109" s="16" t="s">
        <v>272</v>
      </c>
      <c r="C109" s="16">
        <v>0</v>
      </c>
      <c r="D109" s="16">
        <f t="shared" si="6"/>
        <v>13</v>
      </c>
      <c r="E109" s="16">
        <v>0</v>
      </c>
      <c r="F109" s="16">
        <f t="shared" si="7"/>
        <v>23</v>
      </c>
    </row>
    <row r="110" spans="1:6" x14ac:dyDescent="0.25">
      <c r="A110" s="16" t="s">
        <v>259</v>
      </c>
      <c r="B110" s="16" t="s">
        <v>273</v>
      </c>
      <c r="C110" s="16">
        <v>0</v>
      </c>
      <c r="D110" s="16">
        <f t="shared" si="6"/>
        <v>13</v>
      </c>
      <c r="E110" s="16">
        <v>0</v>
      </c>
      <c r="F110" s="16">
        <f t="shared" si="7"/>
        <v>23</v>
      </c>
    </row>
    <row r="111" spans="1:6" x14ac:dyDescent="0.25">
      <c r="A111" s="16" t="s">
        <v>259</v>
      </c>
      <c r="B111" s="16" t="s">
        <v>274</v>
      </c>
      <c r="C111" s="16">
        <v>0</v>
      </c>
      <c r="D111" s="16">
        <f t="shared" si="6"/>
        <v>13</v>
      </c>
      <c r="E111" s="16">
        <v>0</v>
      </c>
      <c r="F111" s="16">
        <f t="shared" si="7"/>
        <v>23</v>
      </c>
    </row>
    <row r="112" spans="1:6" x14ac:dyDescent="0.25">
      <c r="A112" s="16" t="s">
        <v>259</v>
      </c>
      <c r="B112" s="16" t="s">
        <v>275</v>
      </c>
      <c r="C112" s="16">
        <v>0</v>
      </c>
      <c r="D112" s="16">
        <f t="shared" si="6"/>
        <v>13</v>
      </c>
      <c r="E112" s="16">
        <v>0</v>
      </c>
      <c r="F112" s="16">
        <f t="shared" si="7"/>
        <v>23</v>
      </c>
    </row>
    <row r="113" spans="1:6" x14ac:dyDescent="0.25">
      <c r="A113" s="16" t="s">
        <v>259</v>
      </c>
      <c r="B113" s="16" t="s">
        <v>277</v>
      </c>
      <c r="C113" s="16">
        <v>0</v>
      </c>
      <c r="D113" s="16">
        <f t="shared" si="6"/>
        <v>13</v>
      </c>
      <c r="E113" s="16">
        <v>0</v>
      </c>
      <c r="F113" s="16">
        <f t="shared" si="7"/>
        <v>23</v>
      </c>
    </row>
    <row r="114" spans="1:6" x14ac:dyDescent="0.25">
      <c r="A114" s="16" t="s">
        <v>259</v>
      </c>
      <c r="B114" s="16" t="s">
        <v>278</v>
      </c>
      <c r="C114" s="16">
        <v>0</v>
      </c>
      <c r="D114" s="16">
        <f t="shared" si="6"/>
        <v>13</v>
      </c>
      <c r="E114" s="16">
        <v>0</v>
      </c>
      <c r="F114" s="16">
        <f t="shared" si="7"/>
        <v>23</v>
      </c>
    </row>
    <row r="115" spans="1:6" x14ac:dyDescent="0.25">
      <c r="A115" s="16" t="s">
        <v>259</v>
      </c>
      <c r="B115" s="16" t="s">
        <v>279</v>
      </c>
      <c r="C115" s="16">
        <v>0</v>
      </c>
      <c r="D115" s="16">
        <f t="shared" si="6"/>
        <v>13</v>
      </c>
      <c r="E115" s="16">
        <v>0</v>
      </c>
      <c r="F115" s="16">
        <f t="shared" si="7"/>
        <v>23</v>
      </c>
    </row>
    <row r="116" spans="1:6" x14ac:dyDescent="0.25">
      <c r="A116" s="16" t="s">
        <v>259</v>
      </c>
      <c r="B116" s="16" t="s">
        <v>280</v>
      </c>
      <c r="C116" s="16">
        <v>0</v>
      </c>
      <c r="D116" s="16">
        <f t="shared" si="6"/>
        <v>13</v>
      </c>
      <c r="E116" s="16">
        <v>0</v>
      </c>
      <c r="F116" s="16">
        <f t="shared" si="7"/>
        <v>23</v>
      </c>
    </row>
    <row r="117" spans="1:6" x14ac:dyDescent="0.25">
      <c r="A117" s="16" t="s">
        <v>259</v>
      </c>
      <c r="B117" s="16" t="s">
        <v>281</v>
      </c>
      <c r="C117" s="16">
        <v>0</v>
      </c>
      <c r="D117" s="16">
        <f t="shared" si="6"/>
        <v>13</v>
      </c>
      <c r="E117" s="16">
        <v>0</v>
      </c>
      <c r="F117" s="16">
        <f t="shared" si="7"/>
        <v>23</v>
      </c>
    </row>
    <row r="118" spans="1:6" x14ac:dyDescent="0.25">
      <c r="A118" s="16" t="s">
        <v>259</v>
      </c>
      <c r="B118" s="16" t="s">
        <v>282</v>
      </c>
      <c r="C118" s="16">
        <v>0</v>
      </c>
      <c r="D118" s="16">
        <f t="shared" si="6"/>
        <v>13</v>
      </c>
      <c r="E118" s="16">
        <v>0</v>
      </c>
      <c r="F118" s="16">
        <f t="shared" si="7"/>
        <v>23</v>
      </c>
    </row>
    <row r="119" spans="1:6" x14ac:dyDescent="0.25">
      <c r="A119" s="16" t="s">
        <v>259</v>
      </c>
      <c r="B119" s="16" t="s">
        <v>284</v>
      </c>
      <c r="C119" s="16">
        <v>0</v>
      </c>
      <c r="D119" s="16">
        <f t="shared" si="6"/>
        <v>13</v>
      </c>
      <c r="E119" s="16">
        <v>0</v>
      </c>
      <c r="F119" s="16">
        <f t="shared" si="7"/>
        <v>23</v>
      </c>
    </row>
    <row r="120" spans="1:6" x14ac:dyDescent="0.25">
      <c r="A120" s="16" t="s">
        <v>259</v>
      </c>
      <c r="B120" s="16" t="s">
        <v>285</v>
      </c>
      <c r="C120" s="16">
        <v>0</v>
      </c>
      <c r="D120" s="16">
        <f t="shared" si="6"/>
        <v>13</v>
      </c>
      <c r="E120" s="16">
        <v>0</v>
      </c>
      <c r="F120" s="16">
        <f t="shared" si="7"/>
        <v>23</v>
      </c>
    </row>
    <row r="121" spans="1:6" x14ac:dyDescent="0.25">
      <c r="A121" s="16" t="s">
        <v>259</v>
      </c>
      <c r="B121" s="16" t="s">
        <v>286</v>
      </c>
      <c r="C121" s="16">
        <v>0</v>
      </c>
      <c r="D121" s="16">
        <f t="shared" si="6"/>
        <v>13</v>
      </c>
      <c r="E121" s="16">
        <v>0</v>
      </c>
      <c r="F121" s="16">
        <f t="shared" si="7"/>
        <v>23</v>
      </c>
    </row>
    <row r="122" spans="1:6" x14ac:dyDescent="0.25">
      <c r="A122" s="16" t="s">
        <v>259</v>
      </c>
      <c r="B122" s="16" t="s">
        <v>287</v>
      </c>
      <c r="C122" s="16">
        <v>0</v>
      </c>
      <c r="D122" s="16">
        <f t="shared" si="6"/>
        <v>13</v>
      </c>
      <c r="E122" s="16">
        <v>0</v>
      </c>
      <c r="F122" s="16">
        <f t="shared" si="7"/>
        <v>23</v>
      </c>
    </row>
    <row r="123" spans="1:6" x14ac:dyDescent="0.25">
      <c r="A123" s="16" t="s">
        <v>259</v>
      </c>
      <c r="B123" s="16" t="s">
        <v>289</v>
      </c>
      <c r="C123" s="16">
        <v>0</v>
      </c>
      <c r="D123" s="16">
        <f t="shared" si="6"/>
        <v>13</v>
      </c>
      <c r="E123" s="16">
        <v>0</v>
      </c>
      <c r="F123" s="16">
        <f t="shared" si="7"/>
        <v>23</v>
      </c>
    </row>
    <row r="124" spans="1:6" x14ac:dyDescent="0.25">
      <c r="A124" s="16" t="s">
        <v>259</v>
      </c>
      <c r="B124" s="16" t="s">
        <v>290</v>
      </c>
      <c r="C124" s="16">
        <v>0</v>
      </c>
      <c r="D124" s="16">
        <f t="shared" si="6"/>
        <v>13</v>
      </c>
      <c r="E124" s="16">
        <v>0</v>
      </c>
      <c r="F124" s="16">
        <f t="shared" si="7"/>
        <v>23</v>
      </c>
    </row>
    <row r="125" spans="1:6" x14ac:dyDescent="0.25">
      <c r="A125" s="16" t="s">
        <v>259</v>
      </c>
      <c r="B125" s="16" t="s">
        <v>291</v>
      </c>
      <c r="C125" s="16">
        <v>0</v>
      </c>
      <c r="D125" s="16">
        <f t="shared" si="6"/>
        <v>13</v>
      </c>
      <c r="E125" s="16">
        <v>0</v>
      </c>
      <c r="F125" s="16">
        <f t="shared" si="7"/>
        <v>23</v>
      </c>
    </row>
    <row r="126" spans="1:6" x14ac:dyDescent="0.25">
      <c r="A126" s="16" t="s">
        <v>259</v>
      </c>
      <c r="B126" s="16" t="s">
        <v>292</v>
      </c>
      <c r="C126" s="16">
        <v>0</v>
      </c>
      <c r="D126" s="16">
        <f t="shared" si="6"/>
        <v>13</v>
      </c>
      <c r="E126" s="16">
        <v>0</v>
      </c>
      <c r="F126" s="16">
        <f t="shared" si="7"/>
        <v>23</v>
      </c>
    </row>
    <row r="127" spans="1:6" x14ac:dyDescent="0.25">
      <c r="A127" s="16" t="s">
        <v>259</v>
      </c>
      <c r="B127" s="16" t="s">
        <v>293</v>
      </c>
      <c r="C127" s="16">
        <v>0</v>
      </c>
      <c r="D127" s="16">
        <f t="shared" si="6"/>
        <v>13</v>
      </c>
      <c r="E127" s="16">
        <v>0</v>
      </c>
      <c r="F127" s="16">
        <f t="shared" si="7"/>
        <v>23</v>
      </c>
    </row>
    <row r="128" spans="1:6" x14ac:dyDescent="0.25">
      <c r="A128" s="16" t="s">
        <v>259</v>
      </c>
      <c r="B128" s="16" t="s">
        <v>294</v>
      </c>
      <c r="C128" s="16">
        <v>0</v>
      </c>
      <c r="D128" s="16">
        <f t="shared" si="6"/>
        <v>13</v>
      </c>
      <c r="E128" s="16">
        <v>0</v>
      </c>
      <c r="F128" s="16">
        <f t="shared" si="7"/>
        <v>23</v>
      </c>
    </row>
    <row r="129" spans="1:6" x14ac:dyDescent="0.25">
      <c r="A129" s="16" t="s">
        <v>259</v>
      </c>
      <c r="B129" s="16" t="s">
        <v>295</v>
      </c>
      <c r="C129" s="16">
        <v>0</v>
      </c>
      <c r="D129" s="16">
        <f t="shared" si="6"/>
        <v>13</v>
      </c>
      <c r="E129" s="16">
        <v>0</v>
      </c>
      <c r="F129" s="16">
        <f t="shared" si="7"/>
        <v>23</v>
      </c>
    </row>
    <row r="130" spans="1:6" x14ac:dyDescent="0.25">
      <c r="A130" s="16" t="s">
        <v>259</v>
      </c>
      <c r="B130" s="16" t="s">
        <v>296</v>
      </c>
      <c r="C130" s="16">
        <v>0</v>
      </c>
      <c r="D130" s="16">
        <f t="shared" ref="D130:D161" si="8">RANK(C130, $C$2:$C$143)</f>
        <v>13</v>
      </c>
      <c r="E130" s="16">
        <v>0</v>
      </c>
      <c r="F130" s="16">
        <f t="shared" ref="F130:F161" si="9">RANK(E130, $E$2:$E$143)</f>
        <v>23</v>
      </c>
    </row>
    <row r="131" spans="1:6" x14ac:dyDescent="0.25">
      <c r="A131" s="16" t="s">
        <v>259</v>
      </c>
      <c r="B131" s="16" t="s">
        <v>297</v>
      </c>
      <c r="C131" s="16">
        <v>0</v>
      </c>
      <c r="D131" s="16">
        <f t="shared" si="8"/>
        <v>13</v>
      </c>
      <c r="E131" s="16">
        <v>0</v>
      </c>
      <c r="F131" s="16">
        <f t="shared" si="9"/>
        <v>23</v>
      </c>
    </row>
    <row r="132" spans="1:6" x14ac:dyDescent="0.25">
      <c r="A132" s="16" t="s">
        <v>259</v>
      </c>
      <c r="B132" s="16" t="s">
        <v>298</v>
      </c>
      <c r="C132" s="16">
        <v>0</v>
      </c>
      <c r="D132" s="16">
        <f t="shared" si="8"/>
        <v>13</v>
      </c>
      <c r="E132" s="16">
        <v>0</v>
      </c>
      <c r="F132" s="16">
        <f t="shared" si="9"/>
        <v>23</v>
      </c>
    </row>
    <row r="133" spans="1:6" x14ac:dyDescent="0.25">
      <c r="A133" s="16" t="s">
        <v>259</v>
      </c>
      <c r="B133" s="16" t="s">
        <v>299</v>
      </c>
      <c r="C133" s="16">
        <v>0</v>
      </c>
      <c r="D133" s="16">
        <f t="shared" si="8"/>
        <v>13</v>
      </c>
      <c r="E133" s="16">
        <v>0</v>
      </c>
      <c r="F133" s="16">
        <f t="shared" si="9"/>
        <v>23</v>
      </c>
    </row>
    <row r="134" spans="1:6" x14ac:dyDescent="0.25">
      <c r="A134" s="16" t="s">
        <v>259</v>
      </c>
      <c r="B134" s="16" t="s">
        <v>300</v>
      </c>
      <c r="C134" s="16">
        <v>0</v>
      </c>
      <c r="D134" s="16">
        <f t="shared" si="8"/>
        <v>13</v>
      </c>
      <c r="E134" s="16">
        <v>0</v>
      </c>
      <c r="F134" s="16">
        <f t="shared" si="9"/>
        <v>23</v>
      </c>
    </row>
    <row r="135" spans="1:6" x14ac:dyDescent="0.25">
      <c r="A135" s="16" t="s">
        <v>259</v>
      </c>
      <c r="B135" s="16" t="s">
        <v>301</v>
      </c>
      <c r="C135" s="16">
        <v>0</v>
      </c>
      <c r="D135" s="16">
        <f t="shared" si="8"/>
        <v>13</v>
      </c>
      <c r="E135" s="16">
        <v>0</v>
      </c>
      <c r="F135" s="16">
        <f t="shared" si="9"/>
        <v>23</v>
      </c>
    </row>
    <row r="136" spans="1:6" x14ac:dyDescent="0.25">
      <c r="A136" s="16" t="s">
        <v>259</v>
      </c>
      <c r="B136" s="16" t="s">
        <v>302</v>
      </c>
      <c r="C136" s="16">
        <v>0</v>
      </c>
      <c r="D136" s="16">
        <f t="shared" si="8"/>
        <v>13</v>
      </c>
      <c r="E136" s="16">
        <v>0</v>
      </c>
      <c r="F136" s="16">
        <f t="shared" si="9"/>
        <v>23</v>
      </c>
    </row>
    <row r="137" spans="1:6" x14ac:dyDescent="0.25">
      <c r="A137" s="16" t="s">
        <v>259</v>
      </c>
      <c r="B137" s="16" t="s">
        <v>303</v>
      </c>
      <c r="C137" s="16">
        <v>0</v>
      </c>
      <c r="D137" s="16">
        <f t="shared" si="8"/>
        <v>13</v>
      </c>
      <c r="E137" s="16">
        <v>0</v>
      </c>
      <c r="F137" s="16">
        <f t="shared" si="9"/>
        <v>23</v>
      </c>
    </row>
    <row r="138" spans="1:6" x14ac:dyDescent="0.25">
      <c r="A138" s="16" t="s">
        <v>259</v>
      </c>
      <c r="B138" s="16" t="s">
        <v>304</v>
      </c>
      <c r="C138" s="16">
        <v>0</v>
      </c>
      <c r="D138" s="16">
        <f t="shared" si="8"/>
        <v>13</v>
      </c>
      <c r="E138" s="16">
        <v>0</v>
      </c>
      <c r="F138" s="16">
        <f t="shared" si="9"/>
        <v>23</v>
      </c>
    </row>
    <row r="139" spans="1:6" x14ac:dyDescent="0.25">
      <c r="A139" s="16" t="s">
        <v>259</v>
      </c>
      <c r="B139" s="16" t="s">
        <v>305</v>
      </c>
      <c r="C139" s="16">
        <v>0</v>
      </c>
      <c r="D139" s="16">
        <f t="shared" si="8"/>
        <v>13</v>
      </c>
      <c r="E139" s="16">
        <v>0</v>
      </c>
      <c r="F139" s="16">
        <f t="shared" si="9"/>
        <v>23</v>
      </c>
    </row>
    <row r="140" spans="1:6" x14ac:dyDescent="0.25">
      <c r="A140" s="16" t="s">
        <v>259</v>
      </c>
      <c r="B140" s="16" t="s">
        <v>306</v>
      </c>
      <c r="C140" s="16">
        <v>0</v>
      </c>
      <c r="D140" s="16">
        <f t="shared" si="8"/>
        <v>13</v>
      </c>
      <c r="E140" s="16">
        <v>0</v>
      </c>
      <c r="F140" s="16">
        <f t="shared" si="9"/>
        <v>23</v>
      </c>
    </row>
    <row r="141" spans="1:6" x14ac:dyDescent="0.25">
      <c r="A141" s="16" t="s">
        <v>259</v>
      </c>
      <c r="B141" s="16" t="s">
        <v>307</v>
      </c>
      <c r="C141" s="16">
        <v>0</v>
      </c>
      <c r="D141" s="16">
        <f t="shared" si="8"/>
        <v>13</v>
      </c>
      <c r="E141" s="16">
        <v>0</v>
      </c>
      <c r="F141" s="16">
        <f t="shared" si="9"/>
        <v>23</v>
      </c>
    </row>
    <row r="142" spans="1:6" x14ac:dyDescent="0.25">
      <c r="A142" s="16" t="s">
        <v>259</v>
      </c>
      <c r="B142" s="16" t="s">
        <v>308</v>
      </c>
      <c r="C142" s="16">
        <v>0</v>
      </c>
      <c r="D142" s="16">
        <f t="shared" si="8"/>
        <v>13</v>
      </c>
      <c r="E142" s="16">
        <v>0</v>
      </c>
      <c r="F142" s="16">
        <f t="shared" si="9"/>
        <v>23</v>
      </c>
    </row>
    <row r="143" spans="1:6" x14ac:dyDescent="0.25">
      <c r="A143" s="16" t="s">
        <v>259</v>
      </c>
      <c r="B143" s="16" t="s">
        <v>309</v>
      </c>
      <c r="C143" s="16">
        <v>0</v>
      </c>
      <c r="D143" s="16">
        <f t="shared" si="8"/>
        <v>13</v>
      </c>
      <c r="E143" s="16">
        <v>0</v>
      </c>
      <c r="F143" s="16">
        <f t="shared" si="9"/>
        <v>23</v>
      </c>
    </row>
    <row r="144" spans="1:6" x14ac:dyDescent="0.25">
      <c r="A144" s="16"/>
      <c r="B144" s="16"/>
      <c r="C144" s="16"/>
      <c r="D144" s="16"/>
      <c r="E144" s="16"/>
      <c r="F144" s="16"/>
    </row>
  </sheetData>
  <sortState xmlns:xlrd2="http://schemas.microsoft.com/office/spreadsheetml/2017/richdata2" ref="A2:F143">
    <sortCondition descending="1" ref="E2:E14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9"/>
  <sheetViews>
    <sheetView tabSelected="1" workbookViewId="0">
      <selection activeCell="C17" sqref="C17"/>
    </sheetView>
  </sheetViews>
  <sheetFormatPr defaultColWidth="25.5703125" defaultRowHeight="15" x14ac:dyDescent="0.25"/>
  <cols>
    <col min="1" max="1" width="12" customWidth="1"/>
    <col min="2" max="2" width="20.5703125" customWidth="1"/>
    <col min="3" max="3" width="40.140625" style="11" customWidth="1"/>
    <col min="4" max="4" width="20.7109375" customWidth="1"/>
  </cols>
  <sheetData>
    <row r="1" spans="1:6" ht="15.75" thickBot="1" x14ac:dyDescent="0.3">
      <c r="A1" s="36" t="s">
        <v>0</v>
      </c>
      <c r="B1" s="36" t="s">
        <v>1</v>
      </c>
      <c r="C1" s="36" t="s">
        <v>2</v>
      </c>
      <c r="D1" s="36" t="s">
        <v>3</v>
      </c>
    </row>
    <row r="2" spans="1:6" ht="15.75" thickTop="1" x14ac:dyDescent="0.25">
      <c r="A2" s="37" t="s">
        <v>259</v>
      </c>
      <c r="B2" s="37" t="s">
        <v>134</v>
      </c>
      <c r="C2" s="38" t="s">
        <v>260</v>
      </c>
      <c r="D2" s="37" t="s">
        <v>316</v>
      </c>
    </row>
    <row r="3" spans="1:6" x14ac:dyDescent="0.25">
      <c r="A3" s="37" t="s">
        <v>133</v>
      </c>
      <c r="B3" s="37" t="s">
        <v>134</v>
      </c>
      <c r="C3" s="39" t="s">
        <v>312</v>
      </c>
      <c r="D3" s="37" t="s">
        <v>317</v>
      </c>
      <c r="F3" t="s">
        <v>314</v>
      </c>
    </row>
    <row r="4" spans="1:6" x14ac:dyDescent="0.25">
      <c r="A4" s="37" t="s">
        <v>310</v>
      </c>
      <c r="B4" s="37" t="s">
        <v>134</v>
      </c>
      <c r="C4" s="31" t="s">
        <v>83</v>
      </c>
      <c r="D4" s="37" t="s">
        <v>317</v>
      </c>
      <c r="F4" s="12" t="s">
        <v>317</v>
      </c>
    </row>
    <row r="5" spans="1:6" x14ac:dyDescent="0.25">
      <c r="A5" s="37" t="s">
        <v>133</v>
      </c>
      <c r="B5" s="37" t="s">
        <v>136</v>
      </c>
      <c r="C5" s="39" t="s">
        <v>195</v>
      </c>
      <c r="D5" s="37" t="s">
        <v>315</v>
      </c>
      <c r="F5" s="13" t="s">
        <v>316</v>
      </c>
    </row>
    <row r="6" spans="1:6" x14ac:dyDescent="0.25">
      <c r="A6" s="37" t="s">
        <v>133</v>
      </c>
      <c r="B6" s="37" t="s">
        <v>136</v>
      </c>
      <c r="C6" s="39" t="s">
        <v>196</v>
      </c>
      <c r="D6" s="37" t="s">
        <v>315</v>
      </c>
      <c r="F6" s="14" t="s">
        <v>315</v>
      </c>
    </row>
    <row r="7" spans="1:6" x14ac:dyDescent="0.25">
      <c r="A7" s="37" t="s">
        <v>133</v>
      </c>
      <c r="B7" s="37" t="s">
        <v>136</v>
      </c>
      <c r="C7" s="39" t="s">
        <v>197</v>
      </c>
      <c r="D7" s="37" t="s">
        <v>315</v>
      </c>
    </row>
    <row r="8" spans="1:6" x14ac:dyDescent="0.25">
      <c r="A8" s="37" t="s">
        <v>133</v>
      </c>
      <c r="B8" s="37" t="s">
        <v>136</v>
      </c>
      <c r="C8" s="39" t="s">
        <v>198</v>
      </c>
      <c r="D8" s="37" t="s">
        <v>315</v>
      </c>
    </row>
    <row r="9" spans="1:6" x14ac:dyDescent="0.25">
      <c r="A9" s="37" t="s">
        <v>133</v>
      </c>
      <c r="B9" s="37" t="s">
        <v>136</v>
      </c>
      <c r="C9" s="39" t="s">
        <v>199</v>
      </c>
      <c r="D9" s="37" t="s">
        <v>315</v>
      </c>
    </row>
    <row r="10" spans="1:6" x14ac:dyDescent="0.25">
      <c r="A10" s="37" t="s">
        <v>133</v>
      </c>
      <c r="B10" s="37" t="s">
        <v>136</v>
      </c>
      <c r="C10" s="39" t="s">
        <v>200</v>
      </c>
      <c r="D10" s="37" t="s">
        <v>315</v>
      </c>
    </row>
    <row r="11" spans="1:6" x14ac:dyDescent="0.25">
      <c r="A11" s="37" t="s">
        <v>133</v>
      </c>
      <c r="B11" s="37" t="s">
        <v>138</v>
      </c>
      <c r="C11" s="39" t="s">
        <v>84</v>
      </c>
      <c r="D11" s="37" t="s">
        <v>315</v>
      </c>
    </row>
    <row r="12" spans="1:6" x14ac:dyDescent="0.25">
      <c r="A12" s="37" t="s">
        <v>133</v>
      </c>
      <c r="B12" s="37" t="s">
        <v>138</v>
      </c>
      <c r="C12" s="39" t="s">
        <v>88</v>
      </c>
      <c r="D12" s="37" t="s">
        <v>315</v>
      </c>
    </row>
    <row r="13" spans="1:6" x14ac:dyDescent="0.25">
      <c r="A13" s="37" t="s">
        <v>133</v>
      </c>
      <c r="B13" s="37" t="s">
        <v>138</v>
      </c>
      <c r="C13" s="39" t="s">
        <v>90</v>
      </c>
      <c r="D13" s="37" t="s">
        <v>315</v>
      </c>
    </row>
    <row r="14" spans="1:6" x14ac:dyDescent="0.25">
      <c r="A14" s="37" t="s">
        <v>133</v>
      </c>
      <c r="B14" s="37" t="s">
        <v>138</v>
      </c>
      <c r="C14" s="39" t="s">
        <v>92</v>
      </c>
      <c r="D14" s="37" t="s">
        <v>315</v>
      </c>
    </row>
    <row r="15" spans="1:6" x14ac:dyDescent="0.25">
      <c r="A15" s="37" t="s">
        <v>133</v>
      </c>
      <c r="B15" s="37" t="s">
        <v>138</v>
      </c>
      <c r="C15" s="39" t="s">
        <v>93</v>
      </c>
      <c r="D15" s="37" t="s">
        <v>315</v>
      </c>
    </row>
    <row r="16" spans="1:6" x14ac:dyDescent="0.25">
      <c r="A16" s="37" t="s">
        <v>133</v>
      </c>
      <c r="B16" s="37" t="s">
        <v>138</v>
      </c>
      <c r="C16" s="39" t="s">
        <v>94</v>
      </c>
      <c r="D16" s="37" t="s">
        <v>315</v>
      </c>
    </row>
    <row r="17" spans="1:4" x14ac:dyDescent="0.25">
      <c r="A17" s="37" t="s">
        <v>133</v>
      </c>
      <c r="B17" s="37" t="s">
        <v>138</v>
      </c>
      <c r="C17" s="39" t="s">
        <v>96</v>
      </c>
      <c r="D17" s="37" t="s">
        <v>317</v>
      </c>
    </row>
    <row r="18" spans="1:4" x14ac:dyDescent="0.25">
      <c r="A18" s="37" t="s">
        <v>310</v>
      </c>
      <c r="B18" s="37" t="s">
        <v>138</v>
      </c>
      <c r="C18" s="31" t="s">
        <v>311</v>
      </c>
      <c r="D18" s="37" t="s">
        <v>317</v>
      </c>
    </row>
    <row r="19" spans="1:4" x14ac:dyDescent="0.25">
      <c r="A19" s="37" t="s">
        <v>133</v>
      </c>
      <c r="B19" s="37" t="s">
        <v>138</v>
      </c>
      <c r="C19" s="39" t="s">
        <v>110</v>
      </c>
      <c r="D19" s="37" t="s">
        <v>315</v>
      </c>
    </row>
    <row r="20" spans="1:4" x14ac:dyDescent="0.25">
      <c r="A20" s="37" t="s">
        <v>133</v>
      </c>
      <c r="B20" s="37" t="s">
        <v>138</v>
      </c>
      <c r="C20" s="39" t="s">
        <v>111</v>
      </c>
      <c r="D20" s="37" t="s">
        <v>315</v>
      </c>
    </row>
    <row r="21" spans="1:4" x14ac:dyDescent="0.25">
      <c r="A21" s="37" t="s">
        <v>133</v>
      </c>
      <c r="B21" s="37" t="s">
        <v>138</v>
      </c>
      <c r="C21" s="39" t="s">
        <v>113</v>
      </c>
      <c r="D21" s="37" t="s">
        <v>315</v>
      </c>
    </row>
    <row r="22" spans="1:4" x14ac:dyDescent="0.25">
      <c r="A22" s="37" t="s">
        <v>133</v>
      </c>
      <c r="B22" s="37" t="s">
        <v>138</v>
      </c>
      <c r="C22" s="39" t="s">
        <v>114</v>
      </c>
      <c r="D22" s="37" t="s">
        <v>315</v>
      </c>
    </row>
    <row r="23" spans="1:4" x14ac:dyDescent="0.25">
      <c r="A23" s="37" t="s">
        <v>133</v>
      </c>
      <c r="B23" s="37" t="s">
        <v>138</v>
      </c>
      <c r="C23" s="39" t="s">
        <v>115</v>
      </c>
      <c r="D23" s="37" t="s">
        <v>315</v>
      </c>
    </row>
    <row r="24" spans="1:4" x14ac:dyDescent="0.25">
      <c r="A24" s="37" t="s">
        <v>133</v>
      </c>
      <c r="B24" s="37" t="s">
        <v>138</v>
      </c>
      <c r="C24" s="39" t="s">
        <v>116</v>
      </c>
      <c r="D24" s="37" t="s">
        <v>315</v>
      </c>
    </row>
    <row r="25" spans="1:4" x14ac:dyDescent="0.25">
      <c r="A25" s="37" t="s">
        <v>133</v>
      </c>
      <c r="B25" s="37" t="s">
        <v>138</v>
      </c>
      <c r="C25" s="39" t="s">
        <v>117</v>
      </c>
      <c r="D25" s="37" t="s">
        <v>315</v>
      </c>
    </row>
    <row r="26" spans="1:4" x14ac:dyDescent="0.25">
      <c r="A26" s="37" t="s">
        <v>133</v>
      </c>
      <c r="B26" s="37" t="s">
        <v>138</v>
      </c>
      <c r="C26" s="39" t="s">
        <v>118</v>
      </c>
      <c r="D26" s="37" t="s">
        <v>315</v>
      </c>
    </row>
    <row r="27" spans="1:4" x14ac:dyDescent="0.25">
      <c r="A27" s="37" t="s">
        <v>133</v>
      </c>
      <c r="B27" s="37" t="s">
        <v>138</v>
      </c>
      <c r="C27" s="39" t="s">
        <v>119</v>
      </c>
      <c r="D27" s="37" t="s">
        <v>315</v>
      </c>
    </row>
    <row r="28" spans="1:4" x14ac:dyDescent="0.25">
      <c r="A28" s="37" t="s">
        <v>133</v>
      </c>
      <c r="B28" s="37" t="s">
        <v>138</v>
      </c>
      <c r="C28" s="39" t="s">
        <v>120</v>
      </c>
      <c r="D28" s="37" t="s">
        <v>315</v>
      </c>
    </row>
    <row r="29" spans="1:4" x14ac:dyDescent="0.25">
      <c r="A29" s="37" t="s">
        <v>133</v>
      </c>
      <c r="B29" s="37" t="s">
        <v>138</v>
      </c>
      <c r="C29" s="39" t="s">
        <v>121</v>
      </c>
      <c r="D29" s="37" t="s">
        <v>315</v>
      </c>
    </row>
    <row r="30" spans="1:4" x14ac:dyDescent="0.25">
      <c r="A30" s="37" t="s">
        <v>133</v>
      </c>
      <c r="B30" s="37" t="s">
        <v>138</v>
      </c>
      <c r="C30" s="39" t="s">
        <v>122</v>
      </c>
      <c r="D30" s="37" t="s">
        <v>315</v>
      </c>
    </row>
    <row r="31" spans="1:4" x14ac:dyDescent="0.25">
      <c r="A31" s="37" t="s">
        <v>133</v>
      </c>
      <c r="B31" s="37" t="s">
        <v>138</v>
      </c>
      <c r="C31" s="39" t="s">
        <v>123</v>
      </c>
      <c r="D31" s="37" t="s">
        <v>315</v>
      </c>
    </row>
    <row r="32" spans="1:4" x14ac:dyDescent="0.25">
      <c r="A32" s="37" t="s">
        <v>133</v>
      </c>
      <c r="B32" s="37" t="s">
        <v>138</v>
      </c>
      <c r="C32" s="39" t="s">
        <v>124</v>
      </c>
      <c r="D32" s="37" t="s">
        <v>315</v>
      </c>
    </row>
    <row r="33" spans="1:4" x14ac:dyDescent="0.25">
      <c r="A33" s="37" t="s">
        <v>133</v>
      </c>
      <c r="B33" s="37" t="s">
        <v>138</v>
      </c>
      <c r="C33" s="39" t="s">
        <v>125</v>
      </c>
      <c r="D33" s="37" t="s">
        <v>317</v>
      </c>
    </row>
    <row r="34" spans="1:4" x14ac:dyDescent="0.25">
      <c r="A34" s="37" t="s">
        <v>259</v>
      </c>
      <c r="B34" s="37" t="s">
        <v>138</v>
      </c>
      <c r="C34" s="38" t="s">
        <v>125</v>
      </c>
      <c r="D34" s="37" t="s">
        <v>317</v>
      </c>
    </row>
    <row r="35" spans="1:4" x14ac:dyDescent="0.25">
      <c r="A35" s="37" t="s">
        <v>133</v>
      </c>
      <c r="B35" s="37" t="s">
        <v>138</v>
      </c>
      <c r="C35" s="39" t="s">
        <v>126</v>
      </c>
      <c r="D35" s="37" t="s">
        <v>315</v>
      </c>
    </row>
    <row r="36" spans="1:4" x14ac:dyDescent="0.25">
      <c r="A36" s="37" t="s">
        <v>133</v>
      </c>
      <c r="B36" s="37" t="s">
        <v>138</v>
      </c>
      <c r="C36" s="39" t="s">
        <v>128</v>
      </c>
      <c r="D36" s="37" t="s">
        <v>315</v>
      </c>
    </row>
    <row r="37" spans="1:4" x14ac:dyDescent="0.25">
      <c r="A37" s="37" t="s">
        <v>133</v>
      </c>
      <c r="B37" s="37" t="s">
        <v>138</v>
      </c>
      <c r="C37" s="39" t="s">
        <v>129</v>
      </c>
      <c r="D37" s="37" t="s">
        <v>315</v>
      </c>
    </row>
    <row r="38" spans="1:4" x14ac:dyDescent="0.25">
      <c r="A38" s="37" t="s">
        <v>133</v>
      </c>
      <c r="B38" s="37" t="s">
        <v>138</v>
      </c>
      <c r="C38" s="39" t="s">
        <v>131</v>
      </c>
      <c r="D38" s="37" t="s">
        <v>315</v>
      </c>
    </row>
    <row r="39" spans="1:4" x14ac:dyDescent="0.25">
      <c r="A39" s="37" t="s">
        <v>133</v>
      </c>
      <c r="B39" s="37" t="s">
        <v>138</v>
      </c>
      <c r="C39" s="39" t="s">
        <v>132</v>
      </c>
      <c r="D39" s="37" t="s">
        <v>315</v>
      </c>
    </row>
    <row r="40" spans="1:4" ht="30" x14ac:dyDescent="0.25">
      <c r="A40" s="37" t="s">
        <v>133</v>
      </c>
      <c r="B40" s="37" t="s">
        <v>137</v>
      </c>
      <c r="C40" s="39" t="s">
        <v>318</v>
      </c>
      <c r="D40" s="37" t="s">
        <v>315</v>
      </c>
    </row>
    <row r="41" spans="1:4" ht="30" x14ac:dyDescent="0.25">
      <c r="A41" s="37" t="s">
        <v>133</v>
      </c>
      <c r="B41" s="37" t="s">
        <v>137</v>
      </c>
      <c r="C41" s="39" t="s">
        <v>313</v>
      </c>
      <c r="D41" s="37" t="s">
        <v>315</v>
      </c>
    </row>
    <row r="42" spans="1:4" x14ac:dyDescent="0.25">
      <c r="A42" s="37" t="s">
        <v>259</v>
      </c>
      <c r="B42" s="37" t="s">
        <v>135</v>
      </c>
      <c r="C42" s="38" t="s">
        <v>261</v>
      </c>
      <c r="D42" s="37" t="s">
        <v>316</v>
      </c>
    </row>
    <row r="43" spans="1:4" x14ac:dyDescent="0.25">
      <c r="A43" s="37" t="s">
        <v>133</v>
      </c>
      <c r="B43" s="37" t="s">
        <v>135</v>
      </c>
      <c r="C43" s="39" t="s">
        <v>139</v>
      </c>
      <c r="D43" s="37" t="s">
        <v>316</v>
      </c>
    </row>
    <row r="44" spans="1:4" x14ac:dyDescent="0.25">
      <c r="A44" s="37" t="s">
        <v>133</v>
      </c>
      <c r="B44" s="37" t="s">
        <v>135</v>
      </c>
      <c r="C44" s="39" t="s">
        <v>140</v>
      </c>
      <c r="D44" s="37" t="s">
        <v>315</v>
      </c>
    </row>
    <row r="45" spans="1:4" x14ac:dyDescent="0.25">
      <c r="A45" s="37" t="s">
        <v>133</v>
      </c>
      <c r="B45" s="37" t="s">
        <v>135</v>
      </c>
      <c r="C45" s="39" t="s">
        <v>141</v>
      </c>
      <c r="D45" s="37" t="s">
        <v>315</v>
      </c>
    </row>
    <row r="46" spans="1:4" x14ac:dyDescent="0.25">
      <c r="A46" s="37" t="s">
        <v>259</v>
      </c>
      <c r="B46" s="37" t="s">
        <v>135</v>
      </c>
      <c r="C46" s="38" t="s">
        <v>262</v>
      </c>
      <c r="D46" s="37" t="s">
        <v>316</v>
      </c>
    </row>
    <row r="47" spans="1:4" ht="30" x14ac:dyDescent="0.25">
      <c r="A47" s="37" t="s">
        <v>133</v>
      </c>
      <c r="B47" s="37" t="s">
        <v>135</v>
      </c>
      <c r="C47" s="39" t="s">
        <v>143</v>
      </c>
      <c r="D47" s="37" t="s">
        <v>315</v>
      </c>
    </row>
    <row r="48" spans="1:4" ht="30" x14ac:dyDescent="0.25">
      <c r="A48" s="37" t="s">
        <v>133</v>
      </c>
      <c r="B48" s="37" t="s">
        <v>135</v>
      </c>
      <c r="C48" s="39" t="s">
        <v>144</v>
      </c>
      <c r="D48" s="37" t="s">
        <v>315</v>
      </c>
    </row>
    <row r="49" spans="1:4" x14ac:dyDescent="0.25">
      <c r="A49" s="37" t="s">
        <v>133</v>
      </c>
      <c r="B49" s="37" t="s">
        <v>135</v>
      </c>
      <c r="C49" s="39" t="s">
        <v>142</v>
      </c>
      <c r="D49" s="37" t="s">
        <v>316</v>
      </c>
    </row>
    <row r="50" spans="1:4" x14ac:dyDescent="0.25">
      <c r="A50" s="37" t="s">
        <v>259</v>
      </c>
      <c r="B50" s="37" t="s">
        <v>135</v>
      </c>
      <c r="C50" s="38" t="s">
        <v>263</v>
      </c>
      <c r="D50" s="37" t="s">
        <v>316</v>
      </c>
    </row>
    <row r="51" spans="1:4" x14ac:dyDescent="0.25">
      <c r="A51" s="37" t="s">
        <v>133</v>
      </c>
      <c r="B51" s="37" t="s">
        <v>135</v>
      </c>
      <c r="C51" s="39" t="s">
        <v>145</v>
      </c>
      <c r="D51" s="37" t="s">
        <v>316</v>
      </c>
    </row>
    <row r="52" spans="1:4" x14ac:dyDescent="0.25">
      <c r="A52" s="37" t="s">
        <v>259</v>
      </c>
      <c r="B52" s="37" t="s">
        <v>135</v>
      </c>
      <c r="C52" s="38" t="s">
        <v>264</v>
      </c>
      <c r="D52" s="37" t="s">
        <v>316</v>
      </c>
    </row>
    <row r="53" spans="1:4" x14ac:dyDescent="0.25">
      <c r="A53" s="37" t="s">
        <v>133</v>
      </c>
      <c r="B53" s="37" t="s">
        <v>135</v>
      </c>
      <c r="C53" s="39" t="s">
        <v>146</v>
      </c>
      <c r="D53" s="37" t="s">
        <v>316</v>
      </c>
    </row>
    <row r="54" spans="1:4" x14ac:dyDescent="0.25">
      <c r="A54" s="37" t="s">
        <v>259</v>
      </c>
      <c r="B54" s="37" t="s">
        <v>135</v>
      </c>
      <c r="C54" s="38" t="s">
        <v>265</v>
      </c>
      <c r="D54" s="37" t="s">
        <v>315</v>
      </c>
    </row>
    <row r="55" spans="1:4" x14ac:dyDescent="0.25">
      <c r="A55" s="37" t="s">
        <v>259</v>
      </c>
      <c r="B55" s="37" t="s">
        <v>135</v>
      </c>
      <c r="C55" s="38" t="s">
        <v>266</v>
      </c>
      <c r="D55" s="37" t="s">
        <v>316</v>
      </c>
    </row>
    <row r="56" spans="1:4" x14ac:dyDescent="0.25">
      <c r="A56" s="37" t="s">
        <v>133</v>
      </c>
      <c r="B56" s="37" t="s">
        <v>135</v>
      </c>
      <c r="C56" s="39" t="s">
        <v>147</v>
      </c>
      <c r="D56" s="37" t="s">
        <v>316</v>
      </c>
    </row>
    <row r="57" spans="1:4" x14ac:dyDescent="0.25">
      <c r="A57" s="37" t="s">
        <v>259</v>
      </c>
      <c r="B57" s="37" t="s">
        <v>135</v>
      </c>
      <c r="C57" s="38" t="s">
        <v>267</v>
      </c>
      <c r="D57" s="37" t="s">
        <v>316</v>
      </c>
    </row>
    <row r="58" spans="1:4" x14ac:dyDescent="0.25">
      <c r="A58" s="37" t="s">
        <v>133</v>
      </c>
      <c r="B58" s="37" t="s">
        <v>135</v>
      </c>
      <c r="C58" s="39" t="s">
        <v>148</v>
      </c>
      <c r="D58" s="37" t="s">
        <v>316</v>
      </c>
    </row>
    <row r="59" spans="1:4" x14ac:dyDescent="0.25">
      <c r="A59" s="37" t="s">
        <v>133</v>
      </c>
      <c r="B59" s="37" t="s">
        <v>135</v>
      </c>
      <c r="C59" s="39" t="s">
        <v>149</v>
      </c>
      <c r="D59" s="37" t="s">
        <v>316</v>
      </c>
    </row>
    <row r="60" spans="1:4" x14ac:dyDescent="0.25">
      <c r="A60" s="37" t="s">
        <v>259</v>
      </c>
      <c r="B60" s="37" t="s">
        <v>135</v>
      </c>
      <c r="C60" s="38" t="s">
        <v>268</v>
      </c>
      <c r="D60" s="37" t="s">
        <v>316</v>
      </c>
    </row>
    <row r="61" spans="1:4" x14ac:dyDescent="0.25">
      <c r="A61" s="37" t="s">
        <v>133</v>
      </c>
      <c r="B61" s="37" t="s">
        <v>135</v>
      </c>
      <c r="C61" s="39" t="s">
        <v>150</v>
      </c>
      <c r="D61" s="37" t="s">
        <v>316</v>
      </c>
    </row>
    <row r="62" spans="1:4" x14ac:dyDescent="0.25">
      <c r="A62" s="37" t="s">
        <v>259</v>
      </c>
      <c r="B62" s="37" t="s">
        <v>135</v>
      </c>
      <c r="C62" s="38" t="s">
        <v>269</v>
      </c>
      <c r="D62" s="37" t="s">
        <v>316</v>
      </c>
    </row>
    <row r="63" spans="1:4" x14ac:dyDescent="0.25">
      <c r="A63" s="37" t="s">
        <v>133</v>
      </c>
      <c r="B63" s="37" t="s">
        <v>135</v>
      </c>
      <c r="C63" s="39" t="s">
        <v>151</v>
      </c>
      <c r="D63" s="37" t="s">
        <v>316</v>
      </c>
    </row>
    <row r="64" spans="1:4" x14ac:dyDescent="0.25">
      <c r="A64" s="37" t="s">
        <v>259</v>
      </c>
      <c r="B64" s="37" t="s">
        <v>135</v>
      </c>
      <c r="C64" s="38" t="s">
        <v>270</v>
      </c>
      <c r="D64" s="37" t="s">
        <v>316</v>
      </c>
    </row>
    <row r="65" spans="1:4" x14ac:dyDescent="0.25">
      <c r="A65" s="37" t="s">
        <v>133</v>
      </c>
      <c r="B65" s="37" t="s">
        <v>135</v>
      </c>
      <c r="C65" s="39" t="s">
        <v>152</v>
      </c>
      <c r="D65" s="37" t="s">
        <v>316</v>
      </c>
    </row>
    <row r="66" spans="1:4" x14ac:dyDescent="0.25">
      <c r="A66" s="37" t="s">
        <v>259</v>
      </c>
      <c r="B66" s="37" t="s">
        <v>135</v>
      </c>
      <c r="C66" s="38" t="s">
        <v>271</v>
      </c>
      <c r="D66" s="37" t="s">
        <v>315</v>
      </c>
    </row>
    <row r="67" spans="1:4" x14ac:dyDescent="0.25">
      <c r="A67" s="37" t="s">
        <v>259</v>
      </c>
      <c r="B67" s="37" t="s">
        <v>135</v>
      </c>
      <c r="C67" s="38" t="s">
        <v>272</v>
      </c>
      <c r="D67" s="37" t="s">
        <v>316</v>
      </c>
    </row>
    <row r="68" spans="1:4" x14ac:dyDescent="0.25">
      <c r="A68" s="37" t="s">
        <v>133</v>
      </c>
      <c r="B68" s="37" t="s">
        <v>135</v>
      </c>
      <c r="C68" s="39" t="s">
        <v>153</v>
      </c>
      <c r="D68" s="37" t="s">
        <v>316</v>
      </c>
    </row>
    <row r="69" spans="1:4" x14ac:dyDescent="0.25">
      <c r="A69" s="37" t="s">
        <v>259</v>
      </c>
      <c r="B69" s="37" t="s">
        <v>135</v>
      </c>
      <c r="C69" s="38" t="s">
        <v>273</v>
      </c>
      <c r="D69" s="37" t="s">
        <v>316</v>
      </c>
    </row>
    <row r="70" spans="1:4" x14ac:dyDescent="0.25">
      <c r="A70" s="37" t="s">
        <v>133</v>
      </c>
      <c r="B70" s="37" t="s">
        <v>135</v>
      </c>
      <c r="C70" s="39" t="s">
        <v>154</v>
      </c>
      <c r="D70" s="37" t="s">
        <v>316</v>
      </c>
    </row>
    <row r="71" spans="1:4" x14ac:dyDescent="0.25">
      <c r="A71" s="37" t="s">
        <v>259</v>
      </c>
      <c r="B71" s="37" t="s">
        <v>135</v>
      </c>
      <c r="C71" s="38" t="s">
        <v>274</v>
      </c>
      <c r="D71" s="37" t="s">
        <v>316</v>
      </c>
    </row>
    <row r="72" spans="1:4" x14ac:dyDescent="0.25">
      <c r="A72" s="37" t="s">
        <v>133</v>
      </c>
      <c r="B72" s="37" t="s">
        <v>135</v>
      </c>
      <c r="C72" s="39" t="s">
        <v>155</v>
      </c>
      <c r="D72" s="37" t="s">
        <v>316</v>
      </c>
    </row>
    <row r="73" spans="1:4" x14ac:dyDescent="0.25">
      <c r="A73" s="37" t="s">
        <v>259</v>
      </c>
      <c r="B73" s="37" t="s">
        <v>135</v>
      </c>
      <c r="C73" s="38" t="s">
        <v>275</v>
      </c>
      <c r="D73" s="37" t="s">
        <v>316</v>
      </c>
    </row>
    <row r="74" spans="1:4" x14ac:dyDescent="0.25">
      <c r="A74" s="37" t="s">
        <v>133</v>
      </c>
      <c r="B74" s="37" t="s">
        <v>135</v>
      </c>
      <c r="C74" s="39" t="s">
        <v>156</v>
      </c>
      <c r="D74" s="37" t="s">
        <v>316</v>
      </c>
    </row>
    <row r="75" spans="1:4" x14ac:dyDescent="0.25">
      <c r="A75" s="37" t="s">
        <v>259</v>
      </c>
      <c r="B75" s="37" t="s">
        <v>135</v>
      </c>
      <c r="C75" s="38" t="s">
        <v>276</v>
      </c>
      <c r="D75" s="37" t="s">
        <v>315</v>
      </c>
    </row>
    <row r="76" spans="1:4" x14ac:dyDescent="0.25">
      <c r="A76" s="37" t="s">
        <v>259</v>
      </c>
      <c r="B76" s="37" t="s">
        <v>135</v>
      </c>
      <c r="C76" s="38" t="s">
        <v>277</v>
      </c>
      <c r="D76" s="37" t="s">
        <v>316</v>
      </c>
    </row>
    <row r="77" spans="1:4" ht="30" x14ac:dyDescent="0.25">
      <c r="A77" s="37" t="s">
        <v>133</v>
      </c>
      <c r="B77" s="37" t="s">
        <v>135</v>
      </c>
      <c r="C77" s="39" t="s">
        <v>158</v>
      </c>
      <c r="D77" s="37" t="s">
        <v>316</v>
      </c>
    </row>
    <row r="78" spans="1:4" x14ac:dyDescent="0.25">
      <c r="A78" s="37" t="s">
        <v>133</v>
      </c>
      <c r="B78" s="37" t="s">
        <v>135</v>
      </c>
      <c r="C78" s="39" t="s">
        <v>157</v>
      </c>
      <c r="D78" s="37" t="s">
        <v>315</v>
      </c>
    </row>
    <row r="79" spans="1:4" x14ac:dyDescent="0.25">
      <c r="A79" s="37" t="s">
        <v>259</v>
      </c>
      <c r="B79" s="37" t="s">
        <v>135</v>
      </c>
      <c r="C79" s="38" t="s">
        <v>278</v>
      </c>
      <c r="D79" s="37" t="s">
        <v>315</v>
      </c>
    </row>
    <row r="80" spans="1:4" ht="30" x14ac:dyDescent="0.25">
      <c r="A80" s="37" t="s">
        <v>133</v>
      </c>
      <c r="B80" s="37" t="s">
        <v>135</v>
      </c>
      <c r="C80" s="39" t="s">
        <v>160</v>
      </c>
      <c r="D80" s="37" t="s">
        <v>315</v>
      </c>
    </row>
    <row r="81" spans="1:4" x14ac:dyDescent="0.25">
      <c r="A81" s="37" t="s">
        <v>259</v>
      </c>
      <c r="B81" s="37" t="s">
        <v>135</v>
      </c>
      <c r="C81" s="38" t="s">
        <v>279</v>
      </c>
      <c r="D81" s="37" t="s">
        <v>316</v>
      </c>
    </row>
    <row r="82" spans="1:4" x14ac:dyDescent="0.25">
      <c r="A82" s="37" t="s">
        <v>133</v>
      </c>
      <c r="B82" s="37" t="s">
        <v>135</v>
      </c>
      <c r="C82" s="39" t="s">
        <v>161</v>
      </c>
      <c r="D82" s="37" t="s">
        <v>316</v>
      </c>
    </row>
    <row r="83" spans="1:4" x14ac:dyDescent="0.25">
      <c r="A83" s="37" t="s">
        <v>259</v>
      </c>
      <c r="B83" s="37" t="s">
        <v>135</v>
      </c>
      <c r="C83" s="38" t="s">
        <v>280</v>
      </c>
      <c r="D83" s="37" t="s">
        <v>316</v>
      </c>
    </row>
    <row r="84" spans="1:4" x14ac:dyDescent="0.25">
      <c r="A84" s="37" t="s">
        <v>133</v>
      </c>
      <c r="B84" s="37" t="s">
        <v>135</v>
      </c>
      <c r="C84" s="39" t="s">
        <v>162</v>
      </c>
      <c r="D84" s="37" t="s">
        <v>316</v>
      </c>
    </row>
    <row r="85" spans="1:4" x14ac:dyDescent="0.25">
      <c r="A85" s="37" t="s">
        <v>259</v>
      </c>
      <c r="B85" s="37" t="s">
        <v>135</v>
      </c>
      <c r="C85" s="38" t="s">
        <v>281</v>
      </c>
      <c r="D85" s="37" t="s">
        <v>316</v>
      </c>
    </row>
    <row r="86" spans="1:4" x14ac:dyDescent="0.25">
      <c r="A86" s="37" t="s">
        <v>133</v>
      </c>
      <c r="B86" s="37" t="s">
        <v>135</v>
      </c>
      <c r="C86" s="39" t="s">
        <v>163</v>
      </c>
      <c r="D86" s="37" t="s">
        <v>316</v>
      </c>
    </row>
    <row r="87" spans="1:4" x14ac:dyDescent="0.25">
      <c r="A87" s="37" t="s">
        <v>259</v>
      </c>
      <c r="B87" s="37" t="s">
        <v>135</v>
      </c>
      <c r="C87" s="38" t="s">
        <v>282</v>
      </c>
      <c r="D87" s="37" t="s">
        <v>316</v>
      </c>
    </row>
    <row r="88" spans="1:4" x14ac:dyDescent="0.25">
      <c r="A88" s="37" t="s">
        <v>133</v>
      </c>
      <c r="B88" s="37" t="s">
        <v>135</v>
      </c>
      <c r="C88" s="39" t="s">
        <v>164</v>
      </c>
      <c r="D88" s="37" t="s">
        <v>316</v>
      </c>
    </row>
    <row r="89" spans="1:4" x14ac:dyDescent="0.25">
      <c r="A89" s="37" t="s">
        <v>259</v>
      </c>
      <c r="B89" s="37" t="s">
        <v>135</v>
      </c>
      <c r="C89" s="38" t="s">
        <v>283</v>
      </c>
      <c r="D89" s="37" t="s">
        <v>316</v>
      </c>
    </row>
    <row r="90" spans="1:4" x14ac:dyDescent="0.25">
      <c r="A90" s="37" t="s">
        <v>133</v>
      </c>
      <c r="B90" s="37" t="s">
        <v>135</v>
      </c>
      <c r="C90" s="39" t="s">
        <v>165</v>
      </c>
      <c r="D90" s="37" t="s">
        <v>316</v>
      </c>
    </row>
    <row r="91" spans="1:4" x14ac:dyDescent="0.25">
      <c r="A91" s="37" t="s">
        <v>259</v>
      </c>
      <c r="B91" s="37" t="s">
        <v>135</v>
      </c>
      <c r="C91" s="38" t="s">
        <v>284</v>
      </c>
      <c r="D91" s="37" t="s">
        <v>316</v>
      </c>
    </row>
    <row r="92" spans="1:4" x14ac:dyDescent="0.25">
      <c r="A92" s="37" t="s">
        <v>133</v>
      </c>
      <c r="B92" s="37" t="s">
        <v>135</v>
      </c>
      <c r="C92" s="39" t="s">
        <v>166</v>
      </c>
      <c r="D92" s="37" t="s">
        <v>316</v>
      </c>
    </row>
    <row r="93" spans="1:4" x14ac:dyDescent="0.25">
      <c r="A93" s="37" t="s">
        <v>259</v>
      </c>
      <c r="B93" s="37" t="s">
        <v>135</v>
      </c>
      <c r="C93" s="38" t="s">
        <v>285</v>
      </c>
      <c r="D93" s="37" t="s">
        <v>316</v>
      </c>
    </row>
    <row r="94" spans="1:4" x14ac:dyDescent="0.25">
      <c r="A94" s="37" t="s">
        <v>133</v>
      </c>
      <c r="B94" s="37" t="s">
        <v>135</v>
      </c>
      <c r="C94" s="39" t="s">
        <v>167</v>
      </c>
      <c r="D94" s="37" t="s">
        <v>316</v>
      </c>
    </row>
    <row r="95" spans="1:4" x14ac:dyDescent="0.25">
      <c r="A95" s="37" t="s">
        <v>259</v>
      </c>
      <c r="B95" s="37" t="s">
        <v>135</v>
      </c>
      <c r="C95" s="38" t="s">
        <v>286</v>
      </c>
      <c r="D95" s="37" t="s">
        <v>316</v>
      </c>
    </row>
    <row r="96" spans="1:4" x14ac:dyDescent="0.25">
      <c r="A96" s="37" t="s">
        <v>133</v>
      </c>
      <c r="B96" s="37" t="s">
        <v>135</v>
      </c>
      <c r="C96" s="39" t="s">
        <v>168</v>
      </c>
      <c r="D96" s="37" t="s">
        <v>316</v>
      </c>
    </row>
    <row r="97" spans="1:4" x14ac:dyDescent="0.25">
      <c r="A97" s="37" t="s">
        <v>259</v>
      </c>
      <c r="B97" s="37" t="s">
        <v>135</v>
      </c>
      <c r="C97" s="38" t="s">
        <v>287</v>
      </c>
      <c r="D97" s="37" t="s">
        <v>316</v>
      </c>
    </row>
    <row r="98" spans="1:4" x14ac:dyDescent="0.25">
      <c r="A98" s="37" t="s">
        <v>133</v>
      </c>
      <c r="B98" s="37" t="s">
        <v>135</v>
      </c>
      <c r="C98" s="39" t="s">
        <v>169</v>
      </c>
      <c r="D98" s="37" t="s">
        <v>316</v>
      </c>
    </row>
    <row r="99" spans="1:4" x14ac:dyDescent="0.25">
      <c r="A99" s="37" t="s">
        <v>259</v>
      </c>
      <c r="B99" s="37" t="s">
        <v>135</v>
      </c>
      <c r="C99" s="38" t="s">
        <v>288</v>
      </c>
      <c r="D99" s="37" t="s">
        <v>316</v>
      </c>
    </row>
    <row r="100" spans="1:4" x14ac:dyDescent="0.25">
      <c r="A100" s="37" t="s">
        <v>133</v>
      </c>
      <c r="B100" s="37" t="s">
        <v>135</v>
      </c>
      <c r="C100" s="39" t="s">
        <v>170</v>
      </c>
      <c r="D100" s="37" t="s">
        <v>316</v>
      </c>
    </row>
    <row r="101" spans="1:4" x14ac:dyDescent="0.25">
      <c r="A101" s="37" t="s">
        <v>259</v>
      </c>
      <c r="B101" s="37" t="s">
        <v>135</v>
      </c>
      <c r="C101" s="38" t="s">
        <v>289</v>
      </c>
      <c r="D101" s="37" t="s">
        <v>315</v>
      </c>
    </row>
    <row r="102" spans="1:4" x14ac:dyDescent="0.25">
      <c r="A102" s="37" t="s">
        <v>259</v>
      </c>
      <c r="B102" s="37" t="s">
        <v>135</v>
      </c>
      <c r="C102" s="38" t="s">
        <v>290</v>
      </c>
      <c r="D102" s="37" t="s">
        <v>316</v>
      </c>
    </row>
    <row r="103" spans="1:4" x14ac:dyDescent="0.25">
      <c r="A103" s="37" t="s">
        <v>133</v>
      </c>
      <c r="B103" s="37" t="s">
        <v>135</v>
      </c>
      <c r="C103" s="39" t="s">
        <v>171</v>
      </c>
      <c r="D103" s="37" t="s">
        <v>316</v>
      </c>
    </row>
    <row r="104" spans="1:4" x14ac:dyDescent="0.25">
      <c r="A104" s="37" t="s">
        <v>133</v>
      </c>
      <c r="B104" s="37" t="s">
        <v>135</v>
      </c>
      <c r="C104" s="39" t="s">
        <v>172</v>
      </c>
      <c r="D104" s="37" t="s">
        <v>315</v>
      </c>
    </row>
    <row r="105" spans="1:4" x14ac:dyDescent="0.25">
      <c r="A105" s="37" t="s">
        <v>259</v>
      </c>
      <c r="B105" s="37" t="s">
        <v>135</v>
      </c>
      <c r="C105" s="38" t="s">
        <v>291</v>
      </c>
      <c r="D105" s="37" t="s">
        <v>316</v>
      </c>
    </row>
    <row r="106" spans="1:4" x14ac:dyDescent="0.25">
      <c r="A106" s="37" t="s">
        <v>133</v>
      </c>
      <c r="B106" s="37" t="s">
        <v>135</v>
      </c>
      <c r="C106" s="39" t="s">
        <v>173</v>
      </c>
      <c r="D106" s="37" t="s">
        <v>316</v>
      </c>
    </row>
    <row r="107" spans="1:4" x14ac:dyDescent="0.25">
      <c r="A107" s="37" t="s">
        <v>259</v>
      </c>
      <c r="B107" s="37" t="s">
        <v>135</v>
      </c>
      <c r="C107" s="38" t="s">
        <v>292</v>
      </c>
      <c r="D107" s="37" t="s">
        <v>316</v>
      </c>
    </row>
    <row r="108" spans="1:4" x14ac:dyDescent="0.25">
      <c r="A108" s="37" t="s">
        <v>133</v>
      </c>
      <c r="B108" s="37" t="s">
        <v>135</v>
      </c>
      <c r="C108" s="39" t="s">
        <v>174</v>
      </c>
      <c r="D108" s="37" t="s">
        <v>316</v>
      </c>
    </row>
    <row r="109" spans="1:4" x14ac:dyDescent="0.25">
      <c r="A109" s="37" t="s">
        <v>259</v>
      </c>
      <c r="B109" s="37" t="s">
        <v>135</v>
      </c>
      <c r="C109" s="38" t="s">
        <v>293</v>
      </c>
      <c r="D109" s="37" t="s">
        <v>316</v>
      </c>
    </row>
    <row r="110" spans="1:4" x14ac:dyDescent="0.25">
      <c r="A110" s="37" t="s">
        <v>133</v>
      </c>
      <c r="B110" s="37" t="s">
        <v>135</v>
      </c>
      <c r="C110" s="39" t="s">
        <v>175</v>
      </c>
      <c r="D110" s="37" t="s">
        <v>316</v>
      </c>
    </row>
    <row r="111" spans="1:4" x14ac:dyDescent="0.25">
      <c r="A111" s="37" t="s">
        <v>259</v>
      </c>
      <c r="B111" s="37" t="s">
        <v>135</v>
      </c>
      <c r="C111" s="38" t="s">
        <v>294</v>
      </c>
      <c r="D111" s="37" t="s">
        <v>316</v>
      </c>
    </row>
    <row r="112" spans="1:4" x14ac:dyDescent="0.25">
      <c r="A112" s="37" t="s">
        <v>133</v>
      </c>
      <c r="B112" s="37" t="s">
        <v>135</v>
      </c>
      <c r="C112" s="39" t="s">
        <v>176</v>
      </c>
      <c r="D112" s="37" t="s">
        <v>316</v>
      </c>
    </row>
    <row r="113" spans="1:4" x14ac:dyDescent="0.25">
      <c r="A113" s="37" t="s">
        <v>259</v>
      </c>
      <c r="B113" s="37" t="s">
        <v>135</v>
      </c>
      <c r="C113" s="38" t="s">
        <v>295</v>
      </c>
      <c r="D113" s="37" t="s">
        <v>316</v>
      </c>
    </row>
    <row r="114" spans="1:4" x14ac:dyDescent="0.25">
      <c r="A114" s="37" t="s">
        <v>133</v>
      </c>
      <c r="B114" s="37" t="s">
        <v>135</v>
      </c>
      <c r="C114" s="39" t="s">
        <v>177</v>
      </c>
      <c r="D114" s="37" t="s">
        <v>316</v>
      </c>
    </row>
    <row r="115" spans="1:4" x14ac:dyDescent="0.25">
      <c r="A115" s="37" t="s">
        <v>259</v>
      </c>
      <c r="B115" s="37" t="s">
        <v>135</v>
      </c>
      <c r="C115" s="38" t="s">
        <v>296</v>
      </c>
      <c r="D115" s="37" t="s">
        <v>316</v>
      </c>
    </row>
    <row r="116" spans="1:4" x14ac:dyDescent="0.25">
      <c r="A116" s="37" t="s">
        <v>133</v>
      </c>
      <c r="B116" s="37" t="s">
        <v>135</v>
      </c>
      <c r="C116" s="39" t="s">
        <v>178</v>
      </c>
      <c r="D116" s="37" t="s">
        <v>316</v>
      </c>
    </row>
    <row r="117" spans="1:4" x14ac:dyDescent="0.25">
      <c r="A117" s="37" t="s">
        <v>133</v>
      </c>
      <c r="B117" s="37" t="s">
        <v>135</v>
      </c>
      <c r="C117" s="39" t="s">
        <v>179</v>
      </c>
      <c r="D117" s="37" t="s">
        <v>315</v>
      </c>
    </row>
    <row r="118" spans="1:4" x14ac:dyDescent="0.25">
      <c r="A118" s="37" t="s">
        <v>259</v>
      </c>
      <c r="B118" s="37" t="s">
        <v>135</v>
      </c>
      <c r="C118" s="38" t="s">
        <v>297</v>
      </c>
      <c r="D118" s="37" t="s">
        <v>316</v>
      </c>
    </row>
    <row r="119" spans="1:4" x14ac:dyDescent="0.25">
      <c r="A119" s="37" t="s">
        <v>133</v>
      </c>
      <c r="B119" s="37" t="s">
        <v>135</v>
      </c>
      <c r="C119" s="39" t="s">
        <v>180</v>
      </c>
      <c r="D119" s="37" t="s">
        <v>316</v>
      </c>
    </row>
    <row r="120" spans="1:4" x14ac:dyDescent="0.25">
      <c r="A120" s="37" t="s">
        <v>133</v>
      </c>
      <c r="B120" s="37" t="s">
        <v>135</v>
      </c>
      <c r="C120" s="39" t="s">
        <v>181</v>
      </c>
      <c r="D120" s="37" t="s">
        <v>315</v>
      </c>
    </row>
    <row r="121" spans="1:4" x14ac:dyDescent="0.25">
      <c r="A121" s="37" t="s">
        <v>259</v>
      </c>
      <c r="B121" s="37" t="s">
        <v>135</v>
      </c>
      <c r="C121" s="38" t="s">
        <v>298</v>
      </c>
      <c r="D121" s="37" t="s">
        <v>316</v>
      </c>
    </row>
    <row r="122" spans="1:4" x14ac:dyDescent="0.25">
      <c r="A122" s="37" t="s">
        <v>133</v>
      </c>
      <c r="B122" s="37" t="s">
        <v>135</v>
      </c>
      <c r="C122" s="39" t="s">
        <v>182</v>
      </c>
      <c r="D122" s="37" t="s">
        <v>316</v>
      </c>
    </row>
    <row r="123" spans="1:4" x14ac:dyDescent="0.25">
      <c r="A123" s="37" t="s">
        <v>259</v>
      </c>
      <c r="B123" s="37" t="s">
        <v>135</v>
      </c>
      <c r="C123" s="38" t="s">
        <v>299</v>
      </c>
      <c r="D123" s="37" t="s">
        <v>315</v>
      </c>
    </row>
    <row r="124" spans="1:4" x14ac:dyDescent="0.25">
      <c r="A124" s="37" t="s">
        <v>259</v>
      </c>
      <c r="B124" s="37" t="s">
        <v>135</v>
      </c>
      <c r="C124" s="38" t="s">
        <v>300</v>
      </c>
      <c r="D124" s="37" t="s">
        <v>315</v>
      </c>
    </row>
    <row r="125" spans="1:4" x14ac:dyDescent="0.25">
      <c r="A125" s="37" t="s">
        <v>259</v>
      </c>
      <c r="B125" s="37" t="s">
        <v>135</v>
      </c>
      <c r="C125" s="38" t="s">
        <v>301</v>
      </c>
      <c r="D125" s="37" t="s">
        <v>316</v>
      </c>
    </row>
    <row r="126" spans="1:4" x14ac:dyDescent="0.25">
      <c r="A126" s="37" t="s">
        <v>133</v>
      </c>
      <c r="B126" s="37" t="s">
        <v>135</v>
      </c>
      <c r="C126" s="39" t="s">
        <v>183</v>
      </c>
      <c r="D126" s="37" t="s">
        <v>316</v>
      </c>
    </row>
    <row r="127" spans="1:4" x14ac:dyDescent="0.25">
      <c r="A127" s="37" t="s">
        <v>133</v>
      </c>
      <c r="B127" s="37" t="s">
        <v>135</v>
      </c>
      <c r="C127" s="39" t="s">
        <v>184</v>
      </c>
      <c r="D127" s="37" t="s">
        <v>315</v>
      </c>
    </row>
    <row r="128" spans="1:4" x14ac:dyDescent="0.25">
      <c r="A128" s="37" t="s">
        <v>259</v>
      </c>
      <c r="B128" s="37" t="s">
        <v>135</v>
      </c>
      <c r="C128" s="38" t="s">
        <v>302</v>
      </c>
      <c r="D128" s="37" t="s">
        <v>315</v>
      </c>
    </row>
    <row r="129" spans="1:4" x14ac:dyDescent="0.25">
      <c r="A129" s="37" t="s">
        <v>259</v>
      </c>
      <c r="B129" s="37" t="s">
        <v>135</v>
      </c>
      <c r="C129" s="38" t="s">
        <v>303</v>
      </c>
      <c r="D129" s="37" t="s">
        <v>316</v>
      </c>
    </row>
    <row r="130" spans="1:4" x14ac:dyDescent="0.25">
      <c r="A130" s="37" t="s">
        <v>133</v>
      </c>
      <c r="B130" s="37" t="s">
        <v>135</v>
      </c>
      <c r="C130" s="39" t="s">
        <v>185</v>
      </c>
      <c r="D130" s="37" t="s">
        <v>316</v>
      </c>
    </row>
    <row r="131" spans="1:4" x14ac:dyDescent="0.25">
      <c r="A131" s="37" t="s">
        <v>259</v>
      </c>
      <c r="B131" s="37" t="s">
        <v>135</v>
      </c>
      <c r="C131" s="38" t="s">
        <v>304</v>
      </c>
      <c r="D131" s="37" t="s">
        <v>316</v>
      </c>
    </row>
    <row r="132" spans="1:4" x14ac:dyDescent="0.25">
      <c r="A132" s="37" t="s">
        <v>133</v>
      </c>
      <c r="B132" s="37" t="s">
        <v>135</v>
      </c>
      <c r="C132" s="39" t="s">
        <v>186</v>
      </c>
      <c r="D132" s="37" t="s">
        <v>316</v>
      </c>
    </row>
    <row r="133" spans="1:4" x14ac:dyDescent="0.25">
      <c r="A133" s="37" t="s">
        <v>133</v>
      </c>
      <c r="B133" s="37" t="s">
        <v>135</v>
      </c>
      <c r="C133" s="39" t="s">
        <v>187</v>
      </c>
      <c r="D133" s="37" t="s">
        <v>315</v>
      </c>
    </row>
    <row r="134" spans="1:4" x14ac:dyDescent="0.25">
      <c r="A134" s="37" t="s">
        <v>259</v>
      </c>
      <c r="B134" s="37" t="s">
        <v>135</v>
      </c>
      <c r="C134" s="38" t="s">
        <v>305</v>
      </c>
      <c r="D134" s="37" t="s">
        <v>315</v>
      </c>
    </row>
    <row r="135" spans="1:4" x14ac:dyDescent="0.25">
      <c r="A135" s="37" t="s">
        <v>259</v>
      </c>
      <c r="B135" s="37" t="s">
        <v>135</v>
      </c>
      <c r="C135" s="38" t="s">
        <v>306</v>
      </c>
      <c r="D135" s="37" t="s">
        <v>316</v>
      </c>
    </row>
    <row r="136" spans="1:4" x14ac:dyDescent="0.25">
      <c r="A136" s="37" t="s">
        <v>133</v>
      </c>
      <c r="B136" s="37" t="s">
        <v>135</v>
      </c>
      <c r="C136" s="39" t="s">
        <v>188</v>
      </c>
      <c r="D136" s="37" t="s">
        <v>316</v>
      </c>
    </row>
    <row r="137" spans="1:4" x14ac:dyDescent="0.25">
      <c r="A137" s="37" t="s">
        <v>133</v>
      </c>
      <c r="B137" s="37" t="s">
        <v>135</v>
      </c>
      <c r="C137" s="39" t="s">
        <v>189</v>
      </c>
      <c r="D137" s="37" t="s">
        <v>315</v>
      </c>
    </row>
    <row r="138" spans="1:4" x14ac:dyDescent="0.25">
      <c r="A138" s="37" t="s">
        <v>259</v>
      </c>
      <c r="B138" s="37" t="s">
        <v>135</v>
      </c>
      <c r="C138" s="38" t="s">
        <v>307</v>
      </c>
      <c r="D138" s="37" t="s">
        <v>315</v>
      </c>
    </row>
    <row r="139" spans="1:4" x14ac:dyDescent="0.25">
      <c r="A139" s="37" t="s">
        <v>133</v>
      </c>
      <c r="B139" s="37" t="s">
        <v>135</v>
      </c>
      <c r="C139" s="39" t="s">
        <v>190</v>
      </c>
      <c r="D139" s="37" t="s">
        <v>315</v>
      </c>
    </row>
    <row r="140" spans="1:4" x14ac:dyDescent="0.25">
      <c r="A140" s="37" t="s">
        <v>259</v>
      </c>
      <c r="B140" s="37" t="s">
        <v>135</v>
      </c>
      <c r="C140" s="38" t="s">
        <v>308</v>
      </c>
      <c r="D140" s="37" t="s">
        <v>316</v>
      </c>
    </row>
    <row r="141" spans="1:4" x14ac:dyDescent="0.25">
      <c r="A141" s="37" t="s">
        <v>133</v>
      </c>
      <c r="B141" s="37" t="s">
        <v>135</v>
      </c>
      <c r="C141" s="39" t="s">
        <v>191</v>
      </c>
      <c r="D141" s="37" t="s">
        <v>316</v>
      </c>
    </row>
    <row r="142" spans="1:4" x14ac:dyDescent="0.25">
      <c r="A142" s="37" t="s">
        <v>133</v>
      </c>
      <c r="B142" s="37" t="s">
        <v>135</v>
      </c>
      <c r="C142" s="39" t="s">
        <v>192</v>
      </c>
      <c r="D142" s="37" t="s">
        <v>316</v>
      </c>
    </row>
    <row r="143" spans="1:4" x14ac:dyDescent="0.25">
      <c r="A143" s="37" t="s">
        <v>133</v>
      </c>
      <c r="B143" s="37" t="s">
        <v>135</v>
      </c>
      <c r="C143" s="39" t="s">
        <v>193</v>
      </c>
      <c r="D143" s="37" t="s">
        <v>315</v>
      </c>
    </row>
    <row r="144" spans="1:4" x14ac:dyDescent="0.25">
      <c r="A144" s="37" t="s">
        <v>259</v>
      </c>
      <c r="B144" s="37" t="s">
        <v>135</v>
      </c>
      <c r="C144" s="38" t="s">
        <v>309</v>
      </c>
      <c r="D144" s="37" t="s">
        <v>316</v>
      </c>
    </row>
    <row r="145" spans="1:4" x14ac:dyDescent="0.25">
      <c r="A145" s="37" t="s">
        <v>133</v>
      </c>
      <c r="B145" s="37" t="s">
        <v>135</v>
      </c>
      <c r="C145" s="39" t="s">
        <v>194</v>
      </c>
      <c r="D145" s="37" t="s">
        <v>316</v>
      </c>
    </row>
    <row r="146" spans="1:4" ht="15.75" thickBot="1" x14ac:dyDescent="0.3">
      <c r="A146" s="40" t="s">
        <v>133</v>
      </c>
      <c r="B146" s="40" t="s">
        <v>137</v>
      </c>
      <c r="C146" s="41" t="s">
        <v>159</v>
      </c>
      <c r="D146" s="40" t="s">
        <v>315</v>
      </c>
    </row>
    <row r="147" spans="1:4" ht="15.75" thickTop="1" x14ac:dyDescent="0.25">
      <c r="C147"/>
    </row>
    <row r="148" spans="1:4" x14ac:dyDescent="0.25">
      <c r="C148"/>
    </row>
    <row r="149" spans="1:4" x14ac:dyDescent="0.25">
      <c r="C149"/>
    </row>
    <row r="150" spans="1:4" x14ac:dyDescent="0.25">
      <c r="C150"/>
    </row>
    <row r="151" spans="1:4" x14ac:dyDescent="0.25">
      <c r="C151"/>
    </row>
    <row r="152" spans="1:4" x14ac:dyDescent="0.25">
      <c r="C152"/>
    </row>
    <row r="153" spans="1:4" x14ac:dyDescent="0.25">
      <c r="C153"/>
    </row>
    <row r="154" spans="1:4" x14ac:dyDescent="0.25">
      <c r="C154"/>
    </row>
    <row r="155" spans="1:4" x14ac:dyDescent="0.25">
      <c r="C155"/>
    </row>
    <row r="156" spans="1:4" x14ac:dyDescent="0.25">
      <c r="C156"/>
    </row>
    <row r="157" spans="1:4" x14ac:dyDescent="0.25">
      <c r="C157"/>
    </row>
    <row r="158" spans="1:4" x14ac:dyDescent="0.25">
      <c r="C158"/>
    </row>
    <row r="159" spans="1:4" x14ac:dyDescent="0.25">
      <c r="C159"/>
    </row>
    <row r="160" spans="1:4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</sheetData>
  <autoFilter ref="A1:D146" xr:uid="{00000000-0009-0000-0000-000002000000}">
    <sortState xmlns:xlrd2="http://schemas.microsoft.com/office/spreadsheetml/2017/richdata2" ref="A2:D146">
      <sortCondition ref="B2:B146"/>
      <sortCondition ref="C2:C146"/>
      <sortCondition ref="A2:A146"/>
      <sortCondition ref="D2:D146"/>
    </sortState>
  </autoFilter>
  <sortState xmlns:xlrd2="http://schemas.microsoft.com/office/spreadsheetml/2017/richdata2" ref="A2:D169">
    <sortCondition ref="B2:B169"/>
    <sortCondition ref="C2:C169"/>
    <sortCondition ref="A2:A169"/>
  </sortState>
  <dataValidations count="1">
    <dataValidation type="list" allowBlank="1" showInputMessage="1" showErrorMessage="1" sqref="D2:D146" xr:uid="{00000000-0002-0000-0200-000000000000}">
      <formula1>$F$4:$F$6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3"/>
  <sheetViews>
    <sheetView workbookViewId="0"/>
  </sheetViews>
  <sheetFormatPr defaultColWidth="9.140625" defaultRowHeight="12" x14ac:dyDescent="0.2"/>
  <cols>
    <col min="1" max="1" width="9.140625" style="16"/>
    <col min="2" max="2" width="19.42578125" style="16" bestFit="1" customWidth="1"/>
    <col min="3" max="3" width="28.5703125" style="16" bestFit="1" customWidth="1"/>
    <col min="4" max="4" width="12.5703125" style="16" bestFit="1" customWidth="1"/>
    <col min="5" max="6" width="9.140625" style="16"/>
    <col min="7" max="7" width="54.7109375" style="16" bestFit="1" customWidth="1"/>
    <col min="8" max="8" width="36.85546875" style="16" bestFit="1" customWidth="1"/>
    <col min="9" max="16384" width="9.140625" style="16"/>
  </cols>
  <sheetData>
    <row r="1" spans="1:9" ht="36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322</v>
      </c>
      <c r="F1" s="15" t="s">
        <v>323</v>
      </c>
      <c r="G1" s="15" t="s">
        <v>324</v>
      </c>
      <c r="H1" s="15" t="s">
        <v>325</v>
      </c>
      <c r="I1" s="15" t="s">
        <v>326</v>
      </c>
    </row>
    <row r="2" spans="1:9" x14ac:dyDescent="0.2">
      <c r="A2" s="16" t="s">
        <v>133</v>
      </c>
      <c r="B2" s="16" t="s">
        <v>138</v>
      </c>
      <c r="C2" s="17" t="s">
        <v>123</v>
      </c>
      <c r="D2" s="16" t="s">
        <v>315</v>
      </c>
      <c r="E2" s="16">
        <v>7007</v>
      </c>
      <c r="F2" s="16">
        <v>13021</v>
      </c>
      <c r="G2" s="16" t="s">
        <v>338</v>
      </c>
      <c r="H2" s="16" t="s">
        <v>339</v>
      </c>
      <c r="I2" s="16" t="s">
        <v>340</v>
      </c>
    </row>
    <row r="3" spans="1:9" ht="15" x14ac:dyDescent="0.25">
      <c r="A3" s="16" t="s">
        <v>133</v>
      </c>
      <c r="B3" s="16" t="s">
        <v>138</v>
      </c>
      <c r="C3" s="17" t="s">
        <v>129</v>
      </c>
      <c r="D3" s="16" t="s">
        <v>315</v>
      </c>
      <c r="E3">
        <v>6789</v>
      </c>
      <c r="F3">
        <v>8376</v>
      </c>
    </row>
    <row r="4" spans="1:9" ht="15" x14ac:dyDescent="0.25">
      <c r="A4" s="16" t="s">
        <v>319</v>
      </c>
      <c r="B4" s="16" t="s">
        <v>138</v>
      </c>
      <c r="C4" s="18" t="s">
        <v>311</v>
      </c>
      <c r="D4" s="16" t="s">
        <v>317</v>
      </c>
      <c r="E4">
        <v>3252</v>
      </c>
      <c r="F4">
        <v>2908</v>
      </c>
    </row>
    <row r="5" spans="1:9" x14ac:dyDescent="0.2">
      <c r="A5" s="16" t="s">
        <v>259</v>
      </c>
      <c r="B5" s="16" t="s">
        <v>134</v>
      </c>
      <c r="C5" s="16" t="s">
        <v>260</v>
      </c>
      <c r="D5" s="16" t="s">
        <v>316</v>
      </c>
      <c r="E5" s="16">
        <v>1212</v>
      </c>
      <c r="F5" s="16">
        <v>1222</v>
      </c>
    </row>
    <row r="6" spans="1:9" x14ac:dyDescent="0.2">
      <c r="A6" s="16" t="s">
        <v>133</v>
      </c>
      <c r="B6" s="16" t="s">
        <v>138</v>
      </c>
      <c r="C6" s="17" t="s">
        <v>117</v>
      </c>
      <c r="D6" s="16" t="s">
        <v>315</v>
      </c>
      <c r="E6" s="16">
        <v>463</v>
      </c>
      <c r="F6" s="16">
        <v>1043</v>
      </c>
      <c r="G6" s="16" t="s">
        <v>331</v>
      </c>
      <c r="H6" s="16" t="s">
        <v>335</v>
      </c>
    </row>
    <row r="7" spans="1:9" x14ac:dyDescent="0.2">
      <c r="A7" s="16" t="s">
        <v>321</v>
      </c>
      <c r="B7" s="16" t="s">
        <v>138</v>
      </c>
      <c r="C7" s="17" t="s">
        <v>320</v>
      </c>
      <c r="D7" s="16" t="s">
        <v>317</v>
      </c>
      <c r="E7" s="16">
        <v>314</v>
      </c>
      <c r="F7" s="16">
        <v>705</v>
      </c>
      <c r="G7" s="16" t="s">
        <v>332</v>
      </c>
      <c r="H7" s="16" t="s">
        <v>342</v>
      </c>
    </row>
    <row r="8" spans="1:9" x14ac:dyDescent="0.2">
      <c r="A8" s="16" t="s">
        <v>133</v>
      </c>
      <c r="B8" s="16" t="s">
        <v>138</v>
      </c>
      <c r="C8" s="17" t="s">
        <v>94</v>
      </c>
      <c r="D8" s="16" t="s">
        <v>315</v>
      </c>
      <c r="E8" s="16">
        <v>1061</v>
      </c>
      <c r="F8" s="16">
        <v>591</v>
      </c>
      <c r="G8" s="16" t="s">
        <v>330</v>
      </c>
      <c r="H8" s="16" t="s">
        <v>334</v>
      </c>
    </row>
    <row r="9" spans="1:9" x14ac:dyDescent="0.2">
      <c r="A9" s="16" t="s">
        <v>133</v>
      </c>
      <c r="B9" s="16" t="s">
        <v>138</v>
      </c>
      <c r="C9" s="17" t="s">
        <v>131</v>
      </c>
      <c r="D9" s="16" t="s">
        <v>315</v>
      </c>
      <c r="E9" s="16">
        <v>22</v>
      </c>
      <c r="F9" s="16">
        <v>49</v>
      </c>
      <c r="G9" s="16" t="s">
        <v>327</v>
      </c>
    </row>
    <row r="10" spans="1:9" x14ac:dyDescent="0.2">
      <c r="A10" s="16" t="s">
        <v>133</v>
      </c>
      <c r="B10" s="16" t="s">
        <v>138</v>
      </c>
      <c r="C10" s="17" t="s">
        <v>126</v>
      </c>
      <c r="D10" s="16" t="s">
        <v>315</v>
      </c>
      <c r="E10" s="16">
        <v>28</v>
      </c>
      <c r="F10" s="16">
        <v>24</v>
      </c>
    </row>
    <row r="11" spans="1:9" x14ac:dyDescent="0.2">
      <c r="A11" s="16" t="s">
        <v>133</v>
      </c>
      <c r="B11" s="16" t="s">
        <v>138</v>
      </c>
      <c r="C11" s="17" t="s">
        <v>111</v>
      </c>
      <c r="D11" s="16" t="s">
        <v>315</v>
      </c>
      <c r="E11" s="16">
        <v>0</v>
      </c>
      <c r="F11" s="16">
        <v>18</v>
      </c>
    </row>
    <row r="12" spans="1:9" x14ac:dyDescent="0.2">
      <c r="A12" s="16" t="s">
        <v>133</v>
      </c>
      <c r="B12" s="16" t="s">
        <v>138</v>
      </c>
      <c r="C12" s="17" t="s">
        <v>128</v>
      </c>
      <c r="D12" s="16" t="s">
        <v>315</v>
      </c>
      <c r="E12" s="16">
        <v>0</v>
      </c>
      <c r="F12" s="16">
        <v>17</v>
      </c>
    </row>
    <row r="13" spans="1:9" x14ac:dyDescent="0.2">
      <c r="A13" s="16" t="s">
        <v>133</v>
      </c>
      <c r="B13" s="16" t="s">
        <v>138</v>
      </c>
      <c r="C13" s="17" t="s">
        <v>124</v>
      </c>
      <c r="D13" s="16" t="s">
        <v>315</v>
      </c>
      <c r="E13" s="16">
        <v>3</v>
      </c>
      <c r="F13" s="16">
        <v>14</v>
      </c>
      <c r="H13" s="16" t="s">
        <v>341</v>
      </c>
    </row>
    <row r="14" spans="1:9" x14ac:dyDescent="0.2">
      <c r="A14" s="16" t="s">
        <v>133</v>
      </c>
      <c r="B14" s="16" t="s">
        <v>138</v>
      </c>
      <c r="C14" s="17" t="s">
        <v>110</v>
      </c>
      <c r="D14" s="16" t="s">
        <v>315</v>
      </c>
      <c r="E14" s="16">
        <v>0</v>
      </c>
      <c r="F14" s="16">
        <v>11</v>
      </c>
    </row>
    <row r="15" spans="1:9" x14ac:dyDescent="0.2">
      <c r="A15" s="16" t="s">
        <v>133</v>
      </c>
      <c r="B15" s="16" t="s">
        <v>138</v>
      </c>
      <c r="C15" s="17" t="s">
        <v>132</v>
      </c>
      <c r="D15" s="16" t="s">
        <v>315</v>
      </c>
      <c r="E15" s="16">
        <v>0</v>
      </c>
      <c r="F15" s="16">
        <v>11</v>
      </c>
    </row>
    <row r="16" spans="1:9" x14ac:dyDescent="0.2">
      <c r="A16" s="16" t="s">
        <v>259</v>
      </c>
      <c r="B16" s="16" t="s">
        <v>135</v>
      </c>
      <c r="C16" s="16" t="s">
        <v>276</v>
      </c>
      <c r="D16" s="16" t="s">
        <v>315</v>
      </c>
      <c r="E16" s="16">
        <v>0</v>
      </c>
      <c r="F16" s="16">
        <v>7</v>
      </c>
    </row>
    <row r="17" spans="1:8" x14ac:dyDescent="0.2">
      <c r="A17" s="16" t="s">
        <v>133</v>
      </c>
      <c r="B17" s="16" t="s">
        <v>138</v>
      </c>
      <c r="C17" s="17" t="s">
        <v>121</v>
      </c>
      <c r="D17" s="16" t="s">
        <v>315</v>
      </c>
      <c r="E17" s="16">
        <v>1</v>
      </c>
      <c r="F17" s="16">
        <v>6</v>
      </c>
      <c r="G17" s="16" t="s">
        <v>328</v>
      </c>
      <c r="H17" s="16" t="s">
        <v>337</v>
      </c>
    </row>
    <row r="18" spans="1:8" x14ac:dyDescent="0.2">
      <c r="A18" s="16" t="s">
        <v>259</v>
      </c>
      <c r="B18" s="16" t="s">
        <v>135</v>
      </c>
      <c r="C18" s="16" t="s">
        <v>283</v>
      </c>
      <c r="D18" s="16" t="s">
        <v>316</v>
      </c>
      <c r="E18" s="16">
        <v>0</v>
      </c>
      <c r="F18" s="16">
        <v>2</v>
      </c>
    </row>
    <row r="19" spans="1:8" x14ac:dyDescent="0.2">
      <c r="A19" s="16" t="s">
        <v>133</v>
      </c>
      <c r="B19" s="16" t="s">
        <v>138</v>
      </c>
      <c r="C19" s="17" t="s">
        <v>115</v>
      </c>
      <c r="D19" s="16" t="s">
        <v>315</v>
      </c>
      <c r="E19" s="16">
        <v>0</v>
      </c>
      <c r="F19" s="16">
        <v>1</v>
      </c>
    </row>
    <row r="20" spans="1:8" x14ac:dyDescent="0.2">
      <c r="A20" s="16" t="s">
        <v>259</v>
      </c>
      <c r="B20" s="16" t="s">
        <v>135</v>
      </c>
      <c r="C20" s="16" t="s">
        <v>288</v>
      </c>
      <c r="D20" s="16" t="s">
        <v>316</v>
      </c>
      <c r="E20" s="16">
        <v>0</v>
      </c>
      <c r="F20" s="16">
        <v>1</v>
      </c>
      <c r="H20" s="16" t="s">
        <v>333</v>
      </c>
    </row>
    <row r="21" spans="1:8" x14ac:dyDescent="0.2">
      <c r="A21" s="16" t="s">
        <v>133</v>
      </c>
      <c r="B21" s="16" t="s">
        <v>138</v>
      </c>
      <c r="C21" s="17" t="s">
        <v>93</v>
      </c>
      <c r="D21" s="16" t="s">
        <v>315</v>
      </c>
      <c r="E21" s="16">
        <v>33</v>
      </c>
      <c r="F21" s="16">
        <v>0</v>
      </c>
    </row>
    <row r="22" spans="1:8" x14ac:dyDescent="0.2">
      <c r="A22" s="16" t="s">
        <v>133</v>
      </c>
      <c r="B22" s="16" t="s">
        <v>138</v>
      </c>
      <c r="C22" s="17" t="s">
        <v>122</v>
      </c>
      <c r="D22" s="16" t="s">
        <v>315</v>
      </c>
      <c r="E22" s="16">
        <v>2</v>
      </c>
      <c r="F22" s="16">
        <v>0</v>
      </c>
    </row>
    <row r="23" spans="1:8" x14ac:dyDescent="0.2">
      <c r="A23" s="16" t="s">
        <v>319</v>
      </c>
      <c r="B23" s="16" t="s">
        <v>134</v>
      </c>
      <c r="C23" s="17" t="s">
        <v>312</v>
      </c>
      <c r="D23" s="16" t="s">
        <v>317</v>
      </c>
      <c r="E23" s="16">
        <v>0</v>
      </c>
      <c r="F23" s="16">
        <v>0</v>
      </c>
    </row>
    <row r="24" spans="1:8" x14ac:dyDescent="0.2">
      <c r="A24" s="16" t="s">
        <v>133</v>
      </c>
      <c r="B24" s="16" t="s">
        <v>136</v>
      </c>
      <c r="C24" s="17" t="s">
        <v>195</v>
      </c>
      <c r="D24" s="16" t="s">
        <v>315</v>
      </c>
      <c r="E24" s="16">
        <v>0</v>
      </c>
      <c r="F24" s="16">
        <v>0</v>
      </c>
    </row>
    <row r="25" spans="1:8" x14ac:dyDescent="0.2">
      <c r="A25" s="16" t="s">
        <v>133</v>
      </c>
      <c r="B25" s="16" t="s">
        <v>136</v>
      </c>
      <c r="C25" s="17" t="s">
        <v>196</v>
      </c>
      <c r="D25" s="16" t="s">
        <v>315</v>
      </c>
      <c r="E25" s="16">
        <v>0</v>
      </c>
      <c r="F25" s="16">
        <v>0</v>
      </c>
    </row>
    <row r="26" spans="1:8" x14ac:dyDescent="0.2">
      <c r="A26" s="16" t="s">
        <v>133</v>
      </c>
      <c r="B26" s="16" t="s">
        <v>136</v>
      </c>
      <c r="C26" s="17" t="s">
        <v>197</v>
      </c>
      <c r="D26" s="16" t="s">
        <v>315</v>
      </c>
      <c r="E26" s="16">
        <v>0</v>
      </c>
      <c r="F26" s="16">
        <v>0</v>
      </c>
    </row>
    <row r="27" spans="1:8" x14ac:dyDescent="0.2">
      <c r="A27" s="16" t="s">
        <v>133</v>
      </c>
      <c r="B27" s="16" t="s">
        <v>136</v>
      </c>
      <c r="C27" s="17" t="s">
        <v>198</v>
      </c>
      <c r="D27" s="16" t="s">
        <v>315</v>
      </c>
      <c r="E27" s="16">
        <v>0</v>
      </c>
      <c r="F27" s="16">
        <v>0</v>
      </c>
    </row>
    <row r="28" spans="1:8" x14ac:dyDescent="0.2">
      <c r="A28" s="16" t="s">
        <v>133</v>
      </c>
      <c r="B28" s="16" t="s">
        <v>136</v>
      </c>
      <c r="C28" s="17" t="s">
        <v>199</v>
      </c>
      <c r="D28" s="16" t="s">
        <v>315</v>
      </c>
      <c r="E28" s="16">
        <v>0</v>
      </c>
      <c r="F28" s="16">
        <v>0</v>
      </c>
    </row>
    <row r="29" spans="1:8" x14ac:dyDescent="0.2">
      <c r="A29" s="16" t="s">
        <v>133</v>
      </c>
      <c r="B29" s="16" t="s">
        <v>136</v>
      </c>
      <c r="C29" s="17" t="s">
        <v>200</v>
      </c>
      <c r="D29" s="16" t="s">
        <v>315</v>
      </c>
      <c r="E29" s="16">
        <v>0</v>
      </c>
      <c r="F29" s="16">
        <v>0</v>
      </c>
    </row>
    <row r="30" spans="1:8" x14ac:dyDescent="0.2">
      <c r="A30" s="16" t="s">
        <v>133</v>
      </c>
      <c r="B30" s="16" t="s">
        <v>138</v>
      </c>
      <c r="C30" s="17" t="s">
        <v>84</v>
      </c>
      <c r="D30" s="16" t="s">
        <v>315</v>
      </c>
      <c r="E30" s="16">
        <v>0</v>
      </c>
      <c r="F30" s="16">
        <v>0</v>
      </c>
    </row>
    <row r="31" spans="1:8" x14ac:dyDescent="0.2">
      <c r="A31" s="16" t="s">
        <v>133</v>
      </c>
      <c r="B31" s="16" t="s">
        <v>138</v>
      </c>
      <c r="C31" s="17" t="s">
        <v>88</v>
      </c>
      <c r="D31" s="16" t="s">
        <v>315</v>
      </c>
      <c r="E31" s="16">
        <v>0</v>
      </c>
      <c r="F31" s="16">
        <v>0</v>
      </c>
    </row>
    <row r="32" spans="1:8" x14ac:dyDescent="0.2">
      <c r="A32" s="16" t="s">
        <v>133</v>
      </c>
      <c r="B32" s="16" t="s">
        <v>138</v>
      </c>
      <c r="C32" s="17" t="s">
        <v>90</v>
      </c>
      <c r="D32" s="16" t="s">
        <v>315</v>
      </c>
      <c r="E32" s="16">
        <v>0</v>
      </c>
      <c r="F32" s="16">
        <v>0</v>
      </c>
    </row>
    <row r="33" spans="1:8" x14ac:dyDescent="0.2">
      <c r="A33" s="16" t="s">
        <v>133</v>
      </c>
      <c r="B33" s="16" t="s">
        <v>138</v>
      </c>
      <c r="C33" s="17" t="s">
        <v>92</v>
      </c>
      <c r="D33" s="16" t="s">
        <v>315</v>
      </c>
      <c r="E33" s="16">
        <v>0</v>
      </c>
      <c r="F33" s="16">
        <v>0</v>
      </c>
    </row>
    <row r="34" spans="1:8" x14ac:dyDescent="0.2">
      <c r="A34" s="16" t="s">
        <v>133</v>
      </c>
      <c r="B34" s="16" t="s">
        <v>138</v>
      </c>
      <c r="C34" s="17" t="s">
        <v>113</v>
      </c>
      <c r="D34" s="16" t="s">
        <v>315</v>
      </c>
      <c r="E34" s="16">
        <v>0</v>
      </c>
      <c r="F34" s="16">
        <v>0</v>
      </c>
    </row>
    <row r="35" spans="1:8" x14ac:dyDescent="0.2">
      <c r="A35" s="16" t="s">
        <v>133</v>
      </c>
      <c r="B35" s="16" t="s">
        <v>138</v>
      </c>
      <c r="C35" s="17" t="s">
        <v>114</v>
      </c>
      <c r="D35" s="16" t="s">
        <v>315</v>
      </c>
      <c r="E35" s="16">
        <v>0</v>
      </c>
      <c r="F35" s="16">
        <v>0</v>
      </c>
    </row>
    <row r="36" spans="1:8" x14ac:dyDescent="0.2">
      <c r="A36" s="16" t="s">
        <v>133</v>
      </c>
      <c r="B36" s="16" t="s">
        <v>138</v>
      </c>
      <c r="C36" s="17" t="s">
        <v>116</v>
      </c>
      <c r="D36" s="16" t="s">
        <v>315</v>
      </c>
      <c r="E36" s="16">
        <v>0</v>
      </c>
      <c r="F36" s="16">
        <v>0</v>
      </c>
    </row>
    <row r="37" spans="1:8" x14ac:dyDescent="0.2">
      <c r="A37" s="16" t="s">
        <v>133</v>
      </c>
      <c r="B37" s="16" t="s">
        <v>138</v>
      </c>
      <c r="C37" s="17" t="s">
        <v>118</v>
      </c>
      <c r="D37" s="16" t="s">
        <v>315</v>
      </c>
      <c r="E37" s="16">
        <v>0</v>
      </c>
      <c r="F37" s="16">
        <v>0</v>
      </c>
      <c r="H37" s="16" t="s">
        <v>336</v>
      </c>
    </row>
    <row r="38" spans="1:8" x14ac:dyDescent="0.2">
      <c r="A38" s="16" t="s">
        <v>133</v>
      </c>
      <c r="B38" s="16" t="s">
        <v>138</v>
      </c>
      <c r="C38" s="17" t="s">
        <v>119</v>
      </c>
      <c r="D38" s="16" t="s">
        <v>315</v>
      </c>
      <c r="E38" s="16">
        <v>0</v>
      </c>
      <c r="F38" s="16">
        <v>0</v>
      </c>
    </row>
    <row r="39" spans="1:8" x14ac:dyDescent="0.2">
      <c r="A39" s="16" t="s">
        <v>133</v>
      </c>
      <c r="B39" s="16" t="s">
        <v>138</v>
      </c>
      <c r="C39" s="17" t="s">
        <v>120</v>
      </c>
      <c r="D39" s="16" t="s">
        <v>315</v>
      </c>
      <c r="E39" s="16">
        <v>0</v>
      </c>
      <c r="F39" s="16">
        <v>0</v>
      </c>
    </row>
    <row r="40" spans="1:8" ht="24" x14ac:dyDescent="0.2">
      <c r="A40" s="16" t="s">
        <v>133</v>
      </c>
      <c r="B40" s="16" t="s">
        <v>137</v>
      </c>
      <c r="C40" s="17" t="s">
        <v>318</v>
      </c>
      <c r="D40" s="16" t="s">
        <v>315</v>
      </c>
      <c r="E40" s="16">
        <v>0</v>
      </c>
      <c r="F40" s="16">
        <v>0</v>
      </c>
    </row>
    <row r="41" spans="1:8" ht="24" x14ac:dyDescent="0.2">
      <c r="A41" s="16" t="s">
        <v>133</v>
      </c>
      <c r="B41" s="16" t="s">
        <v>137</v>
      </c>
      <c r="C41" s="17" t="s">
        <v>329</v>
      </c>
      <c r="D41" s="16" t="s">
        <v>315</v>
      </c>
      <c r="E41" s="16">
        <v>0</v>
      </c>
      <c r="F41" s="16">
        <v>0</v>
      </c>
    </row>
    <row r="42" spans="1:8" x14ac:dyDescent="0.2">
      <c r="A42" s="16" t="s">
        <v>259</v>
      </c>
      <c r="B42" s="16" t="s">
        <v>135</v>
      </c>
      <c r="C42" s="16" t="s">
        <v>261</v>
      </c>
      <c r="D42" s="16" t="s">
        <v>316</v>
      </c>
      <c r="E42" s="16">
        <v>0</v>
      </c>
      <c r="F42" s="16">
        <v>0</v>
      </c>
    </row>
    <row r="43" spans="1:8" ht="24" x14ac:dyDescent="0.2">
      <c r="A43" s="16" t="s">
        <v>133</v>
      </c>
      <c r="B43" s="16" t="s">
        <v>135</v>
      </c>
      <c r="C43" s="17" t="s">
        <v>139</v>
      </c>
      <c r="D43" s="16" t="s">
        <v>316</v>
      </c>
      <c r="E43" s="16">
        <v>0</v>
      </c>
      <c r="F43" s="16">
        <v>0</v>
      </c>
    </row>
    <row r="44" spans="1:8" x14ac:dyDescent="0.2">
      <c r="A44" s="16" t="s">
        <v>133</v>
      </c>
      <c r="B44" s="16" t="s">
        <v>135</v>
      </c>
      <c r="C44" s="17" t="s">
        <v>140</v>
      </c>
      <c r="D44" s="16" t="s">
        <v>315</v>
      </c>
      <c r="E44" s="16">
        <v>0</v>
      </c>
      <c r="F44" s="16">
        <v>0</v>
      </c>
    </row>
    <row r="45" spans="1:8" x14ac:dyDescent="0.2">
      <c r="A45" s="16" t="s">
        <v>133</v>
      </c>
      <c r="B45" s="16" t="s">
        <v>135</v>
      </c>
      <c r="C45" s="17" t="s">
        <v>141</v>
      </c>
      <c r="D45" s="16" t="s">
        <v>315</v>
      </c>
      <c r="E45" s="16">
        <v>0</v>
      </c>
      <c r="F45" s="16">
        <v>0</v>
      </c>
    </row>
    <row r="46" spans="1:8" x14ac:dyDescent="0.2">
      <c r="A46" s="16" t="s">
        <v>259</v>
      </c>
      <c r="B46" s="16" t="s">
        <v>135</v>
      </c>
      <c r="C46" s="16" t="s">
        <v>262</v>
      </c>
      <c r="D46" s="16" t="s">
        <v>316</v>
      </c>
      <c r="E46" s="16">
        <v>0</v>
      </c>
      <c r="F46" s="16">
        <v>0</v>
      </c>
    </row>
    <row r="47" spans="1:8" ht="24" x14ac:dyDescent="0.2">
      <c r="A47" s="16" t="s">
        <v>133</v>
      </c>
      <c r="B47" s="16" t="s">
        <v>135</v>
      </c>
      <c r="C47" s="17" t="s">
        <v>143</v>
      </c>
      <c r="D47" s="16" t="s">
        <v>315</v>
      </c>
      <c r="E47" s="16">
        <v>0</v>
      </c>
      <c r="F47" s="16">
        <v>0</v>
      </c>
    </row>
    <row r="48" spans="1:8" ht="24" x14ac:dyDescent="0.2">
      <c r="A48" s="16" t="s">
        <v>133</v>
      </c>
      <c r="B48" s="16" t="s">
        <v>135</v>
      </c>
      <c r="C48" s="17" t="s">
        <v>144</v>
      </c>
      <c r="D48" s="16" t="s">
        <v>315</v>
      </c>
      <c r="E48" s="16">
        <v>0</v>
      </c>
      <c r="F48" s="16">
        <v>0</v>
      </c>
    </row>
    <row r="49" spans="1:6" x14ac:dyDescent="0.2">
      <c r="A49" s="16" t="s">
        <v>133</v>
      </c>
      <c r="B49" s="16" t="s">
        <v>135</v>
      </c>
      <c r="C49" s="17" t="s">
        <v>142</v>
      </c>
      <c r="D49" s="16" t="s">
        <v>316</v>
      </c>
      <c r="E49" s="16">
        <v>0</v>
      </c>
      <c r="F49" s="16">
        <v>0</v>
      </c>
    </row>
    <row r="50" spans="1:6" x14ac:dyDescent="0.2">
      <c r="A50" s="16" t="s">
        <v>259</v>
      </c>
      <c r="B50" s="16" t="s">
        <v>135</v>
      </c>
      <c r="C50" s="16" t="s">
        <v>263</v>
      </c>
      <c r="D50" s="16" t="s">
        <v>316</v>
      </c>
      <c r="E50" s="16">
        <v>0</v>
      </c>
      <c r="F50" s="16">
        <v>0</v>
      </c>
    </row>
    <row r="51" spans="1:6" x14ac:dyDescent="0.2">
      <c r="A51" s="16" t="s">
        <v>133</v>
      </c>
      <c r="B51" s="16" t="s">
        <v>135</v>
      </c>
      <c r="C51" s="17" t="s">
        <v>145</v>
      </c>
      <c r="D51" s="16" t="s">
        <v>316</v>
      </c>
      <c r="E51" s="16">
        <v>0</v>
      </c>
      <c r="F51" s="16">
        <v>0</v>
      </c>
    </row>
    <row r="52" spans="1:6" x14ac:dyDescent="0.2">
      <c r="A52" s="16" t="s">
        <v>259</v>
      </c>
      <c r="B52" s="16" t="s">
        <v>135</v>
      </c>
      <c r="C52" s="16" t="s">
        <v>264</v>
      </c>
      <c r="D52" s="16" t="s">
        <v>316</v>
      </c>
      <c r="E52" s="16">
        <v>0</v>
      </c>
      <c r="F52" s="16">
        <v>0</v>
      </c>
    </row>
    <row r="53" spans="1:6" x14ac:dyDescent="0.2">
      <c r="A53" s="16" t="s">
        <v>133</v>
      </c>
      <c r="B53" s="16" t="s">
        <v>135</v>
      </c>
      <c r="C53" s="17" t="s">
        <v>146</v>
      </c>
      <c r="D53" s="16" t="s">
        <v>316</v>
      </c>
      <c r="E53" s="16">
        <v>0</v>
      </c>
      <c r="F53" s="16">
        <v>0</v>
      </c>
    </row>
    <row r="54" spans="1:6" x14ac:dyDescent="0.2">
      <c r="A54" s="16" t="s">
        <v>259</v>
      </c>
      <c r="B54" s="16" t="s">
        <v>135</v>
      </c>
      <c r="C54" s="16" t="s">
        <v>265</v>
      </c>
      <c r="D54" s="16" t="s">
        <v>315</v>
      </c>
      <c r="E54" s="16">
        <v>0</v>
      </c>
      <c r="F54" s="16">
        <v>0</v>
      </c>
    </row>
    <row r="55" spans="1:6" x14ac:dyDescent="0.2">
      <c r="A55" s="16" t="s">
        <v>259</v>
      </c>
      <c r="B55" s="16" t="s">
        <v>135</v>
      </c>
      <c r="C55" s="16" t="s">
        <v>266</v>
      </c>
      <c r="D55" s="16" t="s">
        <v>316</v>
      </c>
      <c r="E55" s="16">
        <v>0</v>
      </c>
      <c r="F55" s="16">
        <v>0</v>
      </c>
    </row>
    <row r="56" spans="1:6" ht="24" x14ac:dyDescent="0.2">
      <c r="A56" s="16" t="s">
        <v>133</v>
      </c>
      <c r="B56" s="16" t="s">
        <v>135</v>
      </c>
      <c r="C56" s="17" t="s">
        <v>147</v>
      </c>
      <c r="D56" s="16" t="s">
        <v>316</v>
      </c>
      <c r="E56" s="16">
        <v>0</v>
      </c>
      <c r="F56" s="16">
        <v>0</v>
      </c>
    </row>
    <row r="57" spans="1:6" x14ac:dyDescent="0.2">
      <c r="A57" s="16" t="s">
        <v>259</v>
      </c>
      <c r="B57" s="16" t="s">
        <v>135</v>
      </c>
      <c r="C57" s="16" t="s">
        <v>267</v>
      </c>
      <c r="D57" s="16" t="s">
        <v>316</v>
      </c>
      <c r="E57" s="16">
        <v>0</v>
      </c>
      <c r="F57" s="16">
        <v>0</v>
      </c>
    </row>
    <row r="58" spans="1:6" x14ac:dyDescent="0.2">
      <c r="A58" s="16" t="s">
        <v>133</v>
      </c>
      <c r="B58" s="16" t="s">
        <v>135</v>
      </c>
      <c r="C58" s="17" t="s">
        <v>148</v>
      </c>
      <c r="D58" s="16" t="s">
        <v>316</v>
      </c>
      <c r="E58" s="16">
        <v>0</v>
      </c>
      <c r="F58" s="16">
        <v>0</v>
      </c>
    </row>
    <row r="59" spans="1:6" x14ac:dyDescent="0.2">
      <c r="A59" s="16" t="s">
        <v>133</v>
      </c>
      <c r="B59" s="16" t="s">
        <v>135</v>
      </c>
      <c r="C59" s="17" t="s">
        <v>149</v>
      </c>
      <c r="D59" s="16" t="s">
        <v>316</v>
      </c>
      <c r="E59" s="16">
        <v>0</v>
      </c>
      <c r="F59" s="16">
        <v>0</v>
      </c>
    </row>
    <row r="60" spans="1:6" x14ac:dyDescent="0.2">
      <c r="A60" s="16" t="s">
        <v>259</v>
      </c>
      <c r="B60" s="16" t="s">
        <v>135</v>
      </c>
      <c r="C60" s="16" t="s">
        <v>268</v>
      </c>
      <c r="D60" s="16" t="s">
        <v>316</v>
      </c>
      <c r="E60" s="16">
        <v>0</v>
      </c>
      <c r="F60" s="16">
        <v>0</v>
      </c>
    </row>
    <row r="61" spans="1:6" x14ac:dyDescent="0.2">
      <c r="A61" s="16" t="s">
        <v>133</v>
      </c>
      <c r="B61" s="16" t="s">
        <v>135</v>
      </c>
      <c r="C61" s="17" t="s">
        <v>150</v>
      </c>
      <c r="D61" s="16" t="s">
        <v>316</v>
      </c>
      <c r="E61" s="16">
        <v>0</v>
      </c>
      <c r="F61" s="16">
        <v>0</v>
      </c>
    </row>
    <row r="62" spans="1:6" x14ac:dyDescent="0.2">
      <c r="A62" s="16" t="s">
        <v>259</v>
      </c>
      <c r="B62" s="16" t="s">
        <v>135</v>
      </c>
      <c r="C62" s="16" t="s">
        <v>269</v>
      </c>
      <c r="D62" s="16" t="s">
        <v>316</v>
      </c>
      <c r="E62" s="16">
        <v>0</v>
      </c>
      <c r="F62" s="16">
        <v>0</v>
      </c>
    </row>
    <row r="63" spans="1:6" x14ac:dyDescent="0.2">
      <c r="A63" s="16" t="s">
        <v>133</v>
      </c>
      <c r="B63" s="16" t="s">
        <v>135</v>
      </c>
      <c r="C63" s="17" t="s">
        <v>151</v>
      </c>
      <c r="D63" s="16" t="s">
        <v>316</v>
      </c>
      <c r="E63" s="16">
        <v>0</v>
      </c>
      <c r="F63" s="16">
        <v>0</v>
      </c>
    </row>
    <row r="64" spans="1:6" x14ac:dyDescent="0.2">
      <c r="A64" s="16" t="s">
        <v>259</v>
      </c>
      <c r="B64" s="16" t="s">
        <v>135</v>
      </c>
      <c r="C64" s="16" t="s">
        <v>270</v>
      </c>
      <c r="D64" s="16" t="s">
        <v>316</v>
      </c>
      <c r="E64" s="16">
        <v>0</v>
      </c>
      <c r="F64" s="16">
        <v>0</v>
      </c>
    </row>
    <row r="65" spans="1:6" x14ac:dyDescent="0.2">
      <c r="A65" s="16" t="s">
        <v>133</v>
      </c>
      <c r="B65" s="16" t="s">
        <v>135</v>
      </c>
      <c r="C65" s="17" t="s">
        <v>152</v>
      </c>
      <c r="D65" s="16" t="s">
        <v>316</v>
      </c>
      <c r="E65" s="16">
        <v>0</v>
      </c>
      <c r="F65" s="16">
        <v>0</v>
      </c>
    </row>
    <row r="66" spans="1:6" x14ac:dyDescent="0.2">
      <c r="A66" s="16" t="s">
        <v>259</v>
      </c>
      <c r="B66" s="16" t="s">
        <v>135</v>
      </c>
      <c r="C66" s="16" t="s">
        <v>271</v>
      </c>
      <c r="D66" s="16" t="s">
        <v>315</v>
      </c>
      <c r="E66" s="16">
        <v>0</v>
      </c>
      <c r="F66" s="16">
        <v>0</v>
      </c>
    </row>
    <row r="67" spans="1:6" x14ac:dyDescent="0.2">
      <c r="A67" s="16" t="s">
        <v>259</v>
      </c>
      <c r="B67" s="16" t="s">
        <v>135</v>
      </c>
      <c r="C67" s="16" t="s">
        <v>272</v>
      </c>
      <c r="D67" s="16" t="s">
        <v>316</v>
      </c>
      <c r="E67" s="16">
        <v>0</v>
      </c>
      <c r="F67" s="16">
        <v>0</v>
      </c>
    </row>
    <row r="68" spans="1:6" ht="24" x14ac:dyDescent="0.2">
      <c r="A68" s="16" t="s">
        <v>133</v>
      </c>
      <c r="B68" s="16" t="s">
        <v>135</v>
      </c>
      <c r="C68" s="17" t="s">
        <v>153</v>
      </c>
      <c r="D68" s="16" t="s">
        <v>316</v>
      </c>
      <c r="E68" s="16">
        <v>0</v>
      </c>
      <c r="F68" s="16">
        <v>0</v>
      </c>
    </row>
    <row r="69" spans="1:6" x14ac:dyDescent="0.2">
      <c r="A69" s="16" t="s">
        <v>259</v>
      </c>
      <c r="B69" s="16" t="s">
        <v>135</v>
      </c>
      <c r="C69" s="16" t="s">
        <v>273</v>
      </c>
      <c r="D69" s="16" t="s">
        <v>316</v>
      </c>
      <c r="E69" s="16">
        <v>0</v>
      </c>
      <c r="F69" s="16">
        <v>0</v>
      </c>
    </row>
    <row r="70" spans="1:6" x14ac:dyDescent="0.2">
      <c r="A70" s="16" t="s">
        <v>133</v>
      </c>
      <c r="B70" s="16" t="s">
        <v>135</v>
      </c>
      <c r="C70" s="17" t="s">
        <v>154</v>
      </c>
      <c r="D70" s="16" t="s">
        <v>316</v>
      </c>
      <c r="E70" s="16">
        <v>0</v>
      </c>
      <c r="F70" s="16">
        <v>0</v>
      </c>
    </row>
    <row r="71" spans="1:6" x14ac:dyDescent="0.2">
      <c r="A71" s="16" t="s">
        <v>259</v>
      </c>
      <c r="B71" s="16" t="s">
        <v>135</v>
      </c>
      <c r="C71" s="16" t="s">
        <v>274</v>
      </c>
      <c r="D71" s="16" t="s">
        <v>316</v>
      </c>
      <c r="E71" s="16">
        <v>0</v>
      </c>
      <c r="F71" s="16">
        <v>0</v>
      </c>
    </row>
    <row r="72" spans="1:6" x14ac:dyDescent="0.2">
      <c r="A72" s="16" t="s">
        <v>133</v>
      </c>
      <c r="B72" s="16" t="s">
        <v>135</v>
      </c>
      <c r="C72" s="17" t="s">
        <v>155</v>
      </c>
      <c r="D72" s="16" t="s">
        <v>316</v>
      </c>
      <c r="E72" s="16">
        <v>0</v>
      </c>
      <c r="F72" s="16">
        <v>0</v>
      </c>
    </row>
    <row r="73" spans="1:6" x14ac:dyDescent="0.2">
      <c r="A73" s="16" t="s">
        <v>259</v>
      </c>
      <c r="B73" s="16" t="s">
        <v>135</v>
      </c>
      <c r="C73" s="16" t="s">
        <v>275</v>
      </c>
      <c r="D73" s="16" t="s">
        <v>316</v>
      </c>
      <c r="E73" s="16">
        <v>0</v>
      </c>
      <c r="F73" s="16">
        <v>0</v>
      </c>
    </row>
    <row r="74" spans="1:6" x14ac:dyDescent="0.2">
      <c r="A74" s="16" t="s">
        <v>133</v>
      </c>
      <c r="B74" s="16" t="s">
        <v>135</v>
      </c>
      <c r="C74" s="17" t="s">
        <v>156</v>
      </c>
      <c r="D74" s="16" t="s">
        <v>316</v>
      </c>
      <c r="E74" s="16">
        <v>0</v>
      </c>
      <c r="F74" s="16">
        <v>0</v>
      </c>
    </row>
    <row r="75" spans="1:6" x14ac:dyDescent="0.2">
      <c r="A75" s="16" t="s">
        <v>259</v>
      </c>
      <c r="B75" s="16" t="s">
        <v>135</v>
      </c>
      <c r="C75" s="16" t="s">
        <v>277</v>
      </c>
      <c r="D75" s="16" t="s">
        <v>316</v>
      </c>
      <c r="E75" s="16">
        <v>0</v>
      </c>
      <c r="F75" s="16">
        <v>0</v>
      </c>
    </row>
    <row r="76" spans="1:6" ht="24" x14ac:dyDescent="0.2">
      <c r="A76" s="16" t="s">
        <v>133</v>
      </c>
      <c r="B76" s="16" t="s">
        <v>135</v>
      </c>
      <c r="C76" s="17" t="s">
        <v>158</v>
      </c>
      <c r="D76" s="16" t="s">
        <v>316</v>
      </c>
      <c r="E76" s="16">
        <v>0</v>
      </c>
      <c r="F76" s="16">
        <v>0</v>
      </c>
    </row>
    <row r="77" spans="1:6" x14ac:dyDescent="0.2">
      <c r="A77" s="16" t="s">
        <v>133</v>
      </c>
      <c r="B77" s="16" t="s">
        <v>135</v>
      </c>
      <c r="C77" s="17" t="s">
        <v>157</v>
      </c>
      <c r="D77" s="16" t="s">
        <v>315</v>
      </c>
      <c r="E77" s="16">
        <v>0</v>
      </c>
      <c r="F77" s="16">
        <v>0</v>
      </c>
    </row>
    <row r="78" spans="1:6" x14ac:dyDescent="0.2">
      <c r="A78" s="16" t="s">
        <v>259</v>
      </c>
      <c r="B78" s="16" t="s">
        <v>135</v>
      </c>
      <c r="C78" s="16" t="s">
        <v>278</v>
      </c>
      <c r="D78" s="16" t="s">
        <v>315</v>
      </c>
      <c r="E78" s="16">
        <v>0</v>
      </c>
      <c r="F78" s="16">
        <v>0</v>
      </c>
    </row>
    <row r="79" spans="1:6" ht="24" x14ac:dyDescent="0.2">
      <c r="A79" s="16" t="s">
        <v>133</v>
      </c>
      <c r="B79" s="16" t="s">
        <v>135</v>
      </c>
      <c r="C79" s="17" t="s">
        <v>160</v>
      </c>
      <c r="D79" s="16" t="s">
        <v>315</v>
      </c>
      <c r="E79" s="16">
        <v>0</v>
      </c>
      <c r="F79" s="16">
        <v>0</v>
      </c>
    </row>
    <row r="80" spans="1:6" x14ac:dyDescent="0.2">
      <c r="A80" s="16" t="s">
        <v>259</v>
      </c>
      <c r="B80" s="16" t="s">
        <v>135</v>
      </c>
      <c r="C80" s="16" t="s">
        <v>279</v>
      </c>
      <c r="D80" s="16" t="s">
        <v>316</v>
      </c>
      <c r="E80" s="16">
        <v>0</v>
      </c>
      <c r="F80" s="16">
        <v>0</v>
      </c>
    </row>
    <row r="81" spans="1:6" x14ac:dyDescent="0.2">
      <c r="A81" s="16" t="s">
        <v>133</v>
      </c>
      <c r="B81" s="16" t="s">
        <v>135</v>
      </c>
      <c r="C81" s="17" t="s">
        <v>161</v>
      </c>
      <c r="D81" s="16" t="s">
        <v>316</v>
      </c>
      <c r="E81" s="16">
        <v>0</v>
      </c>
      <c r="F81" s="16">
        <v>0</v>
      </c>
    </row>
    <row r="82" spans="1:6" x14ac:dyDescent="0.2">
      <c r="A82" s="16" t="s">
        <v>259</v>
      </c>
      <c r="B82" s="16" t="s">
        <v>135</v>
      </c>
      <c r="C82" s="16" t="s">
        <v>280</v>
      </c>
      <c r="D82" s="16" t="s">
        <v>316</v>
      </c>
      <c r="E82" s="16">
        <v>0</v>
      </c>
      <c r="F82" s="16">
        <v>0</v>
      </c>
    </row>
    <row r="83" spans="1:6" x14ac:dyDescent="0.2">
      <c r="A83" s="16" t="s">
        <v>133</v>
      </c>
      <c r="B83" s="16" t="s">
        <v>135</v>
      </c>
      <c r="C83" s="17" t="s">
        <v>162</v>
      </c>
      <c r="D83" s="16" t="s">
        <v>316</v>
      </c>
      <c r="E83" s="16">
        <v>0</v>
      </c>
      <c r="F83" s="16">
        <v>0</v>
      </c>
    </row>
    <row r="84" spans="1:6" x14ac:dyDescent="0.2">
      <c r="A84" s="16" t="s">
        <v>259</v>
      </c>
      <c r="B84" s="16" t="s">
        <v>135</v>
      </c>
      <c r="C84" s="16" t="s">
        <v>281</v>
      </c>
      <c r="D84" s="16" t="s">
        <v>316</v>
      </c>
      <c r="E84" s="16">
        <v>0</v>
      </c>
      <c r="F84" s="16">
        <v>0</v>
      </c>
    </row>
    <row r="85" spans="1:6" x14ac:dyDescent="0.2">
      <c r="A85" s="16" t="s">
        <v>133</v>
      </c>
      <c r="B85" s="16" t="s">
        <v>135</v>
      </c>
      <c r="C85" s="17" t="s">
        <v>163</v>
      </c>
      <c r="D85" s="16" t="s">
        <v>316</v>
      </c>
      <c r="E85" s="16">
        <v>0</v>
      </c>
      <c r="F85" s="16">
        <v>0</v>
      </c>
    </row>
    <row r="86" spans="1:6" x14ac:dyDescent="0.2">
      <c r="A86" s="16" t="s">
        <v>259</v>
      </c>
      <c r="B86" s="16" t="s">
        <v>135</v>
      </c>
      <c r="C86" s="16" t="s">
        <v>282</v>
      </c>
      <c r="D86" s="16" t="s">
        <v>316</v>
      </c>
      <c r="E86" s="16">
        <v>0</v>
      </c>
      <c r="F86" s="16">
        <v>0</v>
      </c>
    </row>
    <row r="87" spans="1:6" x14ac:dyDescent="0.2">
      <c r="A87" s="16" t="s">
        <v>133</v>
      </c>
      <c r="B87" s="16" t="s">
        <v>135</v>
      </c>
      <c r="C87" s="17" t="s">
        <v>164</v>
      </c>
      <c r="D87" s="16" t="s">
        <v>316</v>
      </c>
      <c r="E87" s="16">
        <v>0</v>
      </c>
      <c r="F87" s="16">
        <v>0</v>
      </c>
    </row>
    <row r="88" spans="1:6" x14ac:dyDescent="0.2">
      <c r="A88" s="16" t="s">
        <v>133</v>
      </c>
      <c r="B88" s="16" t="s">
        <v>135</v>
      </c>
      <c r="C88" s="17" t="s">
        <v>165</v>
      </c>
      <c r="D88" s="16" t="s">
        <v>316</v>
      </c>
      <c r="E88" s="16">
        <v>0</v>
      </c>
      <c r="F88" s="16">
        <v>0</v>
      </c>
    </row>
    <row r="89" spans="1:6" x14ac:dyDescent="0.2">
      <c r="A89" s="16" t="s">
        <v>259</v>
      </c>
      <c r="B89" s="16" t="s">
        <v>135</v>
      </c>
      <c r="C89" s="16" t="s">
        <v>284</v>
      </c>
      <c r="D89" s="16" t="s">
        <v>316</v>
      </c>
      <c r="E89" s="16">
        <v>0</v>
      </c>
      <c r="F89" s="16">
        <v>0</v>
      </c>
    </row>
    <row r="90" spans="1:6" ht="24" x14ac:dyDescent="0.2">
      <c r="A90" s="16" t="s">
        <v>133</v>
      </c>
      <c r="B90" s="16" t="s">
        <v>135</v>
      </c>
      <c r="C90" s="17" t="s">
        <v>166</v>
      </c>
      <c r="D90" s="16" t="s">
        <v>316</v>
      </c>
      <c r="E90" s="16">
        <v>0</v>
      </c>
      <c r="F90" s="16">
        <v>0</v>
      </c>
    </row>
    <row r="91" spans="1:6" x14ac:dyDescent="0.2">
      <c r="A91" s="16" t="s">
        <v>259</v>
      </c>
      <c r="B91" s="16" t="s">
        <v>135</v>
      </c>
      <c r="C91" s="16" t="s">
        <v>285</v>
      </c>
      <c r="D91" s="16" t="s">
        <v>316</v>
      </c>
      <c r="E91" s="16">
        <v>0</v>
      </c>
      <c r="F91" s="16">
        <v>0</v>
      </c>
    </row>
    <row r="92" spans="1:6" ht="24" x14ac:dyDescent="0.2">
      <c r="A92" s="16" t="s">
        <v>133</v>
      </c>
      <c r="B92" s="16" t="s">
        <v>135</v>
      </c>
      <c r="C92" s="17" t="s">
        <v>167</v>
      </c>
      <c r="D92" s="16" t="s">
        <v>316</v>
      </c>
      <c r="E92" s="16">
        <v>0</v>
      </c>
      <c r="F92" s="16">
        <v>0</v>
      </c>
    </row>
    <row r="93" spans="1:6" x14ac:dyDescent="0.2">
      <c r="A93" s="16" t="s">
        <v>259</v>
      </c>
      <c r="B93" s="16" t="s">
        <v>135</v>
      </c>
      <c r="C93" s="16" t="s">
        <v>286</v>
      </c>
      <c r="D93" s="16" t="s">
        <v>316</v>
      </c>
      <c r="E93" s="16">
        <v>0</v>
      </c>
      <c r="F93" s="16">
        <v>0</v>
      </c>
    </row>
    <row r="94" spans="1:6" ht="24" x14ac:dyDescent="0.2">
      <c r="A94" s="16" t="s">
        <v>133</v>
      </c>
      <c r="B94" s="16" t="s">
        <v>135</v>
      </c>
      <c r="C94" s="17" t="s">
        <v>168</v>
      </c>
      <c r="D94" s="16" t="s">
        <v>316</v>
      </c>
      <c r="E94" s="16">
        <v>0</v>
      </c>
      <c r="F94" s="16">
        <v>0</v>
      </c>
    </row>
    <row r="95" spans="1:6" x14ac:dyDescent="0.2">
      <c r="A95" s="16" t="s">
        <v>259</v>
      </c>
      <c r="B95" s="16" t="s">
        <v>135</v>
      </c>
      <c r="C95" s="16" t="s">
        <v>287</v>
      </c>
      <c r="D95" s="16" t="s">
        <v>316</v>
      </c>
      <c r="E95" s="16">
        <v>0</v>
      </c>
      <c r="F95" s="16">
        <v>0</v>
      </c>
    </row>
    <row r="96" spans="1:6" x14ac:dyDescent="0.2">
      <c r="A96" s="16" t="s">
        <v>133</v>
      </c>
      <c r="B96" s="16" t="s">
        <v>135</v>
      </c>
      <c r="C96" s="17" t="s">
        <v>169</v>
      </c>
      <c r="D96" s="16" t="s">
        <v>316</v>
      </c>
      <c r="E96" s="16">
        <v>0</v>
      </c>
      <c r="F96" s="16">
        <v>0</v>
      </c>
    </row>
    <row r="97" spans="1:6" x14ac:dyDescent="0.2">
      <c r="A97" s="16" t="s">
        <v>133</v>
      </c>
      <c r="B97" s="16" t="s">
        <v>135</v>
      </c>
      <c r="C97" s="17" t="s">
        <v>170</v>
      </c>
      <c r="D97" s="16" t="s">
        <v>316</v>
      </c>
      <c r="E97" s="16">
        <v>0</v>
      </c>
      <c r="F97" s="16">
        <v>0</v>
      </c>
    </row>
    <row r="98" spans="1:6" x14ac:dyDescent="0.2">
      <c r="A98" s="16" t="s">
        <v>259</v>
      </c>
      <c r="B98" s="16" t="s">
        <v>135</v>
      </c>
      <c r="C98" s="16" t="s">
        <v>289</v>
      </c>
      <c r="D98" s="16" t="s">
        <v>315</v>
      </c>
      <c r="E98" s="16">
        <v>0</v>
      </c>
      <c r="F98" s="16">
        <v>0</v>
      </c>
    </row>
    <row r="99" spans="1:6" x14ac:dyDescent="0.2">
      <c r="A99" s="16" t="s">
        <v>259</v>
      </c>
      <c r="B99" s="16" t="s">
        <v>135</v>
      </c>
      <c r="C99" s="16" t="s">
        <v>290</v>
      </c>
      <c r="D99" s="16" t="s">
        <v>316</v>
      </c>
      <c r="E99" s="16">
        <v>0</v>
      </c>
      <c r="F99" s="16">
        <v>0</v>
      </c>
    </row>
    <row r="100" spans="1:6" x14ac:dyDescent="0.2">
      <c r="A100" s="16" t="s">
        <v>133</v>
      </c>
      <c r="B100" s="16" t="s">
        <v>135</v>
      </c>
      <c r="C100" s="17" t="s">
        <v>171</v>
      </c>
      <c r="D100" s="16" t="s">
        <v>316</v>
      </c>
      <c r="E100" s="16">
        <v>0</v>
      </c>
      <c r="F100" s="16">
        <v>0</v>
      </c>
    </row>
    <row r="101" spans="1:6" x14ac:dyDescent="0.2">
      <c r="A101" s="16" t="s">
        <v>133</v>
      </c>
      <c r="B101" s="16" t="s">
        <v>135</v>
      </c>
      <c r="C101" s="17" t="s">
        <v>172</v>
      </c>
      <c r="D101" s="16" t="s">
        <v>315</v>
      </c>
      <c r="E101" s="16">
        <v>0</v>
      </c>
      <c r="F101" s="16">
        <v>0</v>
      </c>
    </row>
    <row r="102" spans="1:6" x14ac:dyDescent="0.2">
      <c r="A102" s="16" t="s">
        <v>259</v>
      </c>
      <c r="B102" s="16" t="s">
        <v>135</v>
      </c>
      <c r="C102" s="16" t="s">
        <v>291</v>
      </c>
      <c r="D102" s="16" t="s">
        <v>316</v>
      </c>
      <c r="E102" s="16">
        <v>0</v>
      </c>
      <c r="F102" s="16">
        <v>0</v>
      </c>
    </row>
    <row r="103" spans="1:6" x14ac:dyDescent="0.2">
      <c r="A103" s="16" t="s">
        <v>133</v>
      </c>
      <c r="B103" s="16" t="s">
        <v>135</v>
      </c>
      <c r="C103" s="17" t="s">
        <v>173</v>
      </c>
      <c r="D103" s="16" t="s">
        <v>316</v>
      </c>
      <c r="E103" s="16">
        <v>0</v>
      </c>
      <c r="F103" s="16">
        <v>0</v>
      </c>
    </row>
    <row r="104" spans="1:6" x14ac:dyDescent="0.2">
      <c r="A104" s="16" t="s">
        <v>259</v>
      </c>
      <c r="B104" s="16" t="s">
        <v>135</v>
      </c>
      <c r="C104" s="16" t="s">
        <v>292</v>
      </c>
      <c r="D104" s="16" t="s">
        <v>316</v>
      </c>
      <c r="E104" s="16">
        <v>0</v>
      </c>
      <c r="F104" s="16">
        <v>0</v>
      </c>
    </row>
    <row r="105" spans="1:6" x14ac:dyDescent="0.2">
      <c r="A105" s="16" t="s">
        <v>133</v>
      </c>
      <c r="B105" s="16" t="s">
        <v>135</v>
      </c>
      <c r="C105" s="17" t="s">
        <v>174</v>
      </c>
      <c r="D105" s="16" t="s">
        <v>316</v>
      </c>
      <c r="E105" s="16">
        <v>0</v>
      </c>
      <c r="F105" s="16">
        <v>0</v>
      </c>
    </row>
    <row r="106" spans="1:6" x14ac:dyDescent="0.2">
      <c r="A106" s="16" t="s">
        <v>259</v>
      </c>
      <c r="B106" s="16" t="s">
        <v>135</v>
      </c>
      <c r="C106" s="16" t="s">
        <v>293</v>
      </c>
      <c r="D106" s="16" t="s">
        <v>316</v>
      </c>
      <c r="E106" s="16">
        <v>0</v>
      </c>
      <c r="F106" s="16">
        <v>0</v>
      </c>
    </row>
    <row r="107" spans="1:6" x14ac:dyDescent="0.2">
      <c r="A107" s="16" t="s">
        <v>133</v>
      </c>
      <c r="B107" s="16" t="s">
        <v>135</v>
      </c>
      <c r="C107" s="17" t="s">
        <v>175</v>
      </c>
      <c r="D107" s="16" t="s">
        <v>316</v>
      </c>
      <c r="E107" s="16">
        <v>0</v>
      </c>
      <c r="F107" s="16">
        <v>0</v>
      </c>
    </row>
    <row r="108" spans="1:6" x14ac:dyDescent="0.2">
      <c r="A108" s="16" t="s">
        <v>259</v>
      </c>
      <c r="B108" s="16" t="s">
        <v>135</v>
      </c>
      <c r="C108" s="16" t="s">
        <v>294</v>
      </c>
      <c r="D108" s="16" t="s">
        <v>316</v>
      </c>
      <c r="E108" s="16">
        <v>0</v>
      </c>
      <c r="F108" s="16">
        <v>0</v>
      </c>
    </row>
    <row r="109" spans="1:6" x14ac:dyDescent="0.2">
      <c r="A109" s="16" t="s">
        <v>133</v>
      </c>
      <c r="B109" s="16" t="s">
        <v>135</v>
      </c>
      <c r="C109" s="17" t="s">
        <v>176</v>
      </c>
      <c r="D109" s="16" t="s">
        <v>316</v>
      </c>
      <c r="E109" s="16">
        <v>0</v>
      </c>
      <c r="F109" s="16">
        <v>0</v>
      </c>
    </row>
    <row r="110" spans="1:6" x14ac:dyDescent="0.2">
      <c r="A110" s="16" t="s">
        <v>259</v>
      </c>
      <c r="B110" s="16" t="s">
        <v>135</v>
      </c>
      <c r="C110" s="16" t="s">
        <v>295</v>
      </c>
      <c r="D110" s="16" t="s">
        <v>316</v>
      </c>
      <c r="E110" s="16">
        <v>0</v>
      </c>
      <c r="F110" s="16">
        <v>0</v>
      </c>
    </row>
    <row r="111" spans="1:6" x14ac:dyDescent="0.2">
      <c r="A111" s="16" t="s">
        <v>133</v>
      </c>
      <c r="B111" s="16" t="s">
        <v>135</v>
      </c>
      <c r="C111" s="17" t="s">
        <v>177</v>
      </c>
      <c r="D111" s="16" t="s">
        <v>316</v>
      </c>
      <c r="E111" s="16">
        <v>0</v>
      </c>
      <c r="F111" s="16">
        <v>0</v>
      </c>
    </row>
    <row r="112" spans="1:6" x14ac:dyDescent="0.2">
      <c r="A112" s="16" t="s">
        <v>259</v>
      </c>
      <c r="B112" s="16" t="s">
        <v>135</v>
      </c>
      <c r="C112" s="16" t="s">
        <v>296</v>
      </c>
      <c r="D112" s="16" t="s">
        <v>316</v>
      </c>
      <c r="E112" s="16">
        <v>0</v>
      </c>
      <c r="F112" s="16">
        <v>0</v>
      </c>
    </row>
    <row r="113" spans="1:6" x14ac:dyDescent="0.2">
      <c r="A113" s="16" t="s">
        <v>133</v>
      </c>
      <c r="B113" s="16" t="s">
        <v>135</v>
      </c>
      <c r="C113" s="17" t="s">
        <v>178</v>
      </c>
      <c r="D113" s="16" t="s">
        <v>316</v>
      </c>
      <c r="E113" s="16">
        <v>0</v>
      </c>
      <c r="F113" s="16">
        <v>0</v>
      </c>
    </row>
    <row r="114" spans="1:6" x14ac:dyDescent="0.2">
      <c r="A114" s="16" t="s">
        <v>133</v>
      </c>
      <c r="B114" s="16" t="s">
        <v>135</v>
      </c>
      <c r="C114" s="17" t="s">
        <v>179</v>
      </c>
      <c r="D114" s="16" t="s">
        <v>315</v>
      </c>
      <c r="E114" s="16">
        <v>0</v>
      </c>
      <c r="F114" s="16">
        <v>0</v>
      </c>
    </row>
    <row r="115" spans="1:6" x14ac:dyDescent="0.2">
      <c r="A115" s="16" t="s">
        <v>259</v>
      </c>
      <c r="B115" s="16" t="s">
        <v>135</v>
      </c>
      <c r="C115" s="16" t="s">
        <v>297</v>
      </c>
      <c r="D115" s="16" t="s">
        <v>316</v>
      </c>
      <c r="E115" s="16">
        <v>0</v>
      </c>
      <c r="F115" s="16">
        <v>0</v>
      </c>
    </row>
    <row r="116" spans="1:6" x14ac:dyDescent="0.2">
      <c r="A116" s="16" t="s">
        <v>133</v>
      </c>
      <c r="B116" s="16" t="s">
        <v>135</v>
      </c>
      <c r="C116" s="17" t="s">
        <v>180</v>
      </c>
      <c r="D116" s="16" t="s">
        <v>316</v>
      </c>
      <c r="E116" s="16">
        <v>0</v>
      </c>
      <c r="F116" s="16">
        <v>0</v>
      </c>
    </row>
    <row r="117" spans="1:6" x14ac:dyDescent="0.2">
      <c r="A117" s="16" t="s">
        <v>133</v>
      </c>
      <c r="B117" s="16" t="s">
        <v>135</v>
      </c>
      <c r="C117" s="17" t="s">
        <v>181</v>
      </c>
      <c r="D117" s="16" t="s">
        <v>315</v>
      </c>
      <c r="E117" s="16">
        <v>0</v>
      </c>
      <c r="F117" s="16">
        <v>0</v>
      </c>
    </row>
    <row r="118" spans="1:6" x14ac:dyDescent="0.2">
      <c r="A118" s="16" t="s">
        <v>259</v>
      </c>
      <c r="B118" s="16" t="s">
        <v>135</v>
      </c>
      <c r="C118" s="16" t="s">
        <v>298</v>
      </c>
      <c r="D118" s="16" t="s">
        <v>316</v>
      </c>
      <c r="E118" s="16">
        <v>0</v>
      </c>
      <c r="F118" s="16">
        <v>0</v>
      </c>
    </row>
    <row r="119" spans="1:6" x14ac:dyDescent="0.2">
      <c r="A119" s="16" t="s">
        <v>133</v>
      </c>
      <c r="B119" s="16" t="s">
        <v>135</v>
      </c>
      <c r="C119" s="17" t="s">
        <v>182</v>
      </c>
      <c r="D119" s="16" t="s">
        <v>316</v>
      </c>
      <c r="E119" s="16">
        <v>0</v>
      </c>
      <c r="F119" s="16">
        <v>0</v>
      </c>
    </row>
    <row r="120" spans="1:6" x14ac:dyDescent="0.2">
      <c r="A120" s="16" t="s">
        <v>259</v>
      </c>
      <c r="B120" s="16" t="s">
        <v>135</v>
      </c>
      <c r="C120" s="16" t="s">
        <v>299</v>
      </c>
      <c r="D120" s="16" t="s">
        <v>315</v>
      </c>
      <c r="E120" s="16">
        <v>0</v>
      </c>
      <c r="F120" s="16">
        <v>0</v>
      </c>
    </row>
    <row r="121" spans="1:6" x14ac:dyDescent="0.2">
      <c r="A121" s="16" t="s">
        <v>259</v>
      </c>
      <c r="B121" s="16" t="s">
        <v>135</v>
      </c>
      <c r="C121" s="16" t="s">
        <v>300</v>
      </c>
      <c r="D121" s="16" t="s">
        <v>315</v>
      </c>
      <c r="E121" s="16">
        <v>0</v>
      </c>
      <c r="F121" s="16">
        <v>0</v>
      </c>
    </row>
    <row r="122" spans="1:6" x14ac:dyDescent="0.2">
      <c r="A122" s="16" t="s">
        <v>259</v>
      </c>
      <c r="B122" s="16" t="s">
        <v>135</v>
      </c>
      <c r="C122" s="16" t="s">
        <v>301</v>
      </c>
      <c r="D122" s="16" t="s">
        <v>316</v>
      </c>
      <c r="E122" s="16">
        <v>0</v>
      </c>
      <c r="F122" s="16">
        <v>0</v>
      </c>
    </row>
    <row r="123" spans="1:6" x14ac:dyDescent="0.2">
      <c r="A123" s="16" t="s">
        <v>133</v>
      </c>
      <c r="B123" s="16" t="s">
        <v>135</v>
      </c>
      <c r="C123" s="17" t="s">
        <v>183</v>
      </c>
      <c r="D123" s="16" t="s">
        <v>316</v>
      </c>
      <c r="E123" s="16">
        <v>0</v>
      </c>
      <c r="F123" s="16">
        <v>0</v>
      </c>
    </row>
    <row r="124" spans="1:6" ht="24" x14ac:dyDescent="0.2">
      <c r="A124" s="16" t="s">
        <v>133</v>
      </c>
      <c r="B124" s="16" t="s">
        <v>135</v>
      </c>
      <c r="C124" s="17" t="s">
        <v>184</v>
      </c>
      <c r="D124" s="16" t="s">
        <v>315</v>
      </c>
      <c r="E124" s="16">
        <v>0</v>
      </c>
      <c r="F124" s="16">
        <v>0</v>
      </c>
    </row>
    <row r="125" spans="1:6" x14ac:dyDescent="0.2">
      <c r="A125" s="16" t="s">
        <v>259</v>
      </c>
      <c r="B125" s="16" t="s">
        <v>135</v>
      </c>
      <c r="C125" s="16" t="s">
        <v>302</v>
      </c>
      <c r="D125" s="16" t="s">
        <v>315</v>
      </c>
      <c r="E125" s="16">
        <v>0</v>
      </c>
      <c r="F125" s="16">
        <v>0</v>
      </c>
    </row>
    <row r="126" spans="1:6" x14ac:dyDescent="0.2">
      <c r="A126" s="16" t="s">
        <v>259</v>
      </c>
      <c r="B126" s="16" t="s">
        <v>135</v>
      </c>
      <c r="C126" s="16" t="s">
        <v>303</v>
      </c>
      <c r="D126" s="16" t="s">
        <v>316</v>
      </c>
      <c r="E126" s="16">
        <v>0</v>
      </c>
      <c r="F126" s="16">
        <v>0</v>
      </c>
    </row>
    <row r="127" spans="1:6" x14ac:dyDescent="0.2">
      <c r="A127" s="16" t="s">
        <v>133</v>
      </c>
      <c r="B127" s="16" t="s">
        <v>135</v>
      </c>
      <c r="C127" s="17" t="s">
        <v>185</v>
      </c>
      <c r="D127" s="16" t="s">
        <v>316</v>
      </c>
      <c r="E127" s="16">
        <v>0</v>
      </c>
      <c r="F127" s="16">
        <v>0</v>
      </c>
    </row>
    <row r="128" spans="1:6" x14ac:dyDescent="0.2">
      <c r="A128" s="16" t="s">
        <v>259</v>
      </c>
      <c r="B128" s="16" t="s">
        <v>135</v>
      </c>
      <c r="C128" s="16" t="s">
        <v>304</v>
      </c>
      <c r="D128" s="16" t="s">
        <v>316</v>
      </c>
      <c r="E128" s="16">
        <v>0</v>
      </c>
      <c r="F128" s="16">
        <v>0</v>
      </c>
    </row>
    <row r="129" spans="1:6" x14ac:dyDescent="0.2">
      <c r="A129" s="16" t="s">
        <v>133</v>
      </c>
      <c r="B129" s="16" t="s">
        <v>135</v>
      </c>
      <c r="C129" s="17" t="s">
        <v>186</v>
      </c>
      <c r="D129" s="16" t="s">
        <v>316</v>
      </c>
      <c r="E129" s="16">
        <v>0</v>
      </c>
      <c r="F129" s="16">
        <v>0</v>
      </c>
    </row>
    <row r="130" spans="1:6" x14ac:dyDescent="0.2">
      <c r="A130" s="16" t="s">
        <v>133</v>
      </c>
      <c r="B130" s="16" t="s">
        <v>135</v>
      </c>
      <c r="C130" s="17" t="s">
        <v>187</v>
      </c>
      <c r="D130" s="16" t="s">
        <v>315</v>
      </c>
      <c r="E130" s="16">
        <v>0</v>
      </c>
      <c r="F130" s="16">
        <v>0</v>
      </c>
    </row>
    <row r="131" spans="1:6" x14ac:dyDescent="0.2">
      <c r="A131" s="16" t="s">
        <v>259</v>
      </c>
      <c r="B131" s="16" t="s">
        <v>135</v>
      </c>
      <c r="C131" s="16" t="s">
        <v>305</v>
      </c>
      <c r="D131" s="16" t="s">
        <v>315</v>
      </c>
      <c r="E131" s="16">
        <v>0</v>
      </c>
      <c r="F131" s="16">
        <v>0</v>
      </c>
    </row>
    <row r="132" spans="1:6" x14ac:dyDescent="0.2">
      <c r="A132" s="16" t="s">
        <v>259</v>
      </c>
      <c r="B132" s="16" t="s">
        <v>135</v>
      </c>
      <c r="C132" s="16" t="s">
        <v>306</v>
      </c>
      <c r="D132" s="16" t="s">
        <v>316</v>
      </c>
      <c r="E132" s="16">
        <v>0</v>
      </c>
      <c r="F132" s="16">
        <v>0</v>
      </c>
    </row>
    <row r="133" spans="1:6" x14ac:dyDescent="0.2">
      <c r="A133" s="16" t="s">
        <v>133</v>
      </c>
      <c r="B133" s="16" t="s">
        <v>135</v>
      </c>
      <c r="C133" s="17" t="s">
        <v>188</v>
      </c>
      <c r="D133" s="16" t="s">
        <v>316</v>
      </c>
      <c r="E133" s="16">
        <v>0</v>
      </c>
      <c r="F133" s="16">
        <v>0</v>
      </c>
    </row>
    <row r="134" spans="1:6" x14ac:dyDescent="0.2">
      <c r="A134" s="16" t="s">
        <v>133</v>
      </c>
      <c r="B134" s="16" t="s">
        <v>135</v>
      </c>
      <c r="C134" s="17" t="s">
        <v>189</v>
      </c>
      <c r="D134" s="16" t="s">
        <v>315</v>
      </c>
      <c r="E134" s="16">
        <v>0</v>
      </c>
      <c r="F134" s="16">
        <v>0</v>
      </c>
    </row>
    <row r="135" spans="1:6" x14ac:dyDescent="0.2">
      <c r="A135" s="16" t="s">
        <v>259</v>
      </c>
      <c r="B135" s="16" t="s">
        <v>135</v>
      </c>
      <c r="C135" s="16" t="s">
        <v>307</v>
      </c>
      <c r="D135" s="16" t="s">
        <v>315</v>
      </c>
      <c r="E135" s="16">
        <v>0</v>
      </c>
      <c r="F135" s="16">
        <v>0</v>
      </c>
    </row>
    <row r="136" spans="1:6" x14ac:dyDescent="0.2">
      <c r="A136" s="16" t="s">
        <v>133</v>
      </c>
      <c r="B136" s="16" t="s">
        <v>135</v>
      </c>
      <c r="C136" s="17" t="s">
        <v>190</v>
      </c>
      <c r="D136" s="16" t="s">
        <v>315</v>
      </c>
      <c r="E136" s="16">
        <v>0</v>
      </c>
      <c r="F136" s="16">
        <v>0</v>
      </c>
    </row>
    <row r="137" spans="1:6" x14ac:dyDescent="0.2">
      <c r="A137" s="16" t="s">
        <v>259</v>
      </c>
      <c r="B137" s="16" t="s">
        <v>135</v>
      </c>
      <c r="C137" s="16" t="s">
        <v>308</v>
      </c>
      <c r="D137" s="16" t="s">
        <v>316</v>
      </c>
      <c r="E137" s="16">
        <v>0</v>
      </c>
      <c r="F137" s="16">
        <v>0</v>
      </c>
    </row>
    <row r="138" spans="1:6" x14ac:dyDescent="0.2">
      <c r="A138" s="16" t="s">
        <v>133</v>
      </c>
      <c r="B138" s="16" t="s">
        <v>135</v>
      </c>
      <c r="C138" s="17" t="s">
        <v>191</v>
      </c>
      <c r="D138" s="16" t="s">
        <v>316</v>
      </c>
      <c r="E138" s="16">
        <v>0</v>
      </c>
      <c r="F138" s="16">
        <v>0</v>
      </c>
    </row>
    <row r="139" spans="1:6" x14ac:dyDescent="0.2">
      <c r="A139" s="16" t="s">
        <v>133</v>
      </c>
      <c r="B139" s="16" t="s">
        <v>135</v>
      </c>
      <c r="C139" s="17" t="s">
        <v>192</v>
      </c>
      <c r="D139" s="16" t="s">
        <v>316</v>
      </c>
      <c r="E139" s="16">
        <v>0</v>
      </c>
      <c r="F139" s="16">
        <v>0</v>
      </c>
    </row>
    <row r="140" spans="1:6" x14ac:dyDescent="0.2">
      <c r="A140" s="16" t="s">
        <v>133</v>
      </c>
      <c r="B140" s="16" t="s">
        <v>135</v>
      </c>
      <c r="C140" s="17" t="s">
        <v>193</v>
      </c>
      <c r="D140" s="16" t="s">
        <v>315</v>
      </c>
      <c r="E140" s="16">
        <v>0</v>
      </c>
      <c r="F140" s="16">
        <v>0</v>
      </c>
    </row>
    <row r="141" spans="1:6" x14ac:dyDescent="0.2">
      <c r="A141" s="16" t="s">
        <v>259</v>
      </c>
      <c r="B141" s="16" t="s">
        <v>135</v>
      </c>
      <c r="C141" s="16" t="s">
        <v>309</v>
      </c>
      <c r="D141" s="16" t="s">
        <v>316</v>
      </c>
      <c r="E141" s="16">
        <v>0</v>
      </c>
      <c r="F141" s="16">
        <v>0</v>
      </c>
    </row>
    <row r="142" spans="1:6" x14ac:dyDescent="0.2">
      <c r="A142" s="16" t="s">
        <v>133</v>
      </c>
      <c r="B142" s="16" t="s">
        <v>135</v>
      </c>
      <c r="C142" s="17" t="s">
        <v>194</v>
      </c>
      <c r="D142" s="16" t="s">
        <v>316</v>
      </c>
      <c r="E142" s="16">
        <v>0</v>
      </c>
      <c r="F142" s="16">
        <v>0</v>
      </c>
    </row>
    <row r="143" spans="1:6" ht="24" x14ac:dyDescent="0.2">
      <c r="A143" s="16" t="s">
        <v>133</v>
      </c>
      <c r="B143" s="16" t="s">
        <v>137</v>
      </c>
      <c r="C143" s="17" t="s">
        <v>159</v>
      </c>
      <c r="D143" s="16" t="s">
        <v>315</v>
      </c>
      <c r="E143" s="16">
        <v>0</v>
      </c>
      <c r="F143" s="16">
        <v>0</v>
      </c>
    </row>
  </sheetData>
  <sortState xmlns:xlrd2="http://schemas.microsoft.com/office/spreadsheetml/2017/richdata2" ref="A2:I143">
    <sortCondition descending="1" ref="F2:F143"/>
    <sortCondition descending="1" ref="E2:E143"/>
  </sortState>
  <dataValidations count="1">
    <dataValidation type="list" allowBlank="1" showInputMessage="1" showErrorMessage="1" sqref="D2:D143" xr:uid="{00000000-0002-0000-0300-000000000000}">
      <formula1>$F$4:$F$5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4"/>
  <sheetViews>
    <sheetView topLeftCell="C1" workbookViewId="0">
      <selection activeCell="L46" sqref="J6:L46"/>
    </sheetView>
  </sheetViews>
  <sheetFormatPr defaultRowHeight="15" x14ac:dyDescent="0.25"/>
  <cols>
    <col min="2" max="2" width="17.42578125" customWidth="1"/>
    <col min="3" max="3" width="41" customWidth="1"/>
    <col min="4" max="4" width="21" bestFit="1" customWidth="1"/>
    <col min="10" max="10" width="25" customWidth="1"/>
    <col min="11" max="11" width="6.28515625" customWidth="1"/>
    <col min="12" max="12" width="7.5703125" customWidth="1"/>
    <col min="13" max="13" width="8.140625" customWidth="1"/>
    <col min="14" max="14" width="8.42578125" customWidth="1"/>
  </cols>
  <sheetData>
    <row r="1" spans="1:12" ht="36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322</v>
      </c>
      <c r="F1" s="15" t="s">
        <v>352</v>
      </c>
      <c r="G1" s="15" t="s">
        <v>354</v>
      </c>
      <c r="H1" s="15" t="s">
        <v>353</v>
      </c>
      <c r="I1" s="15"/>
      <c r="J1" s="15"/>
      <c r="K1" s="15"/>
    </row>
    <row r="2" spans="1:12" x14ac:dyDescent="0.25">
      <c r="A2" s="16" t="s">
        <v>133</v>
      </c>
      <c r="B2" s="16" t="s">
        <v>138</v>
      </c>
      <c r="C2" s="17" t="s">
        <v>129</v>
      </c>
      <c r="D2" s="16" t="s">
        <v>315</v>
      </c>
      <c r="E2">
        <v>5801</v>
      </c>
      <c r="F2">
        <f t="shared" ref="F2:F33" si="0">RANK(E2, $E$2:$E$143)</f>
        <v>1</v>
      </c>
      <c r="G2">
        <v>7843</v>
      </c>
      <c r="H2">
        <f t="shared" ref="H2:H33" si="1">RANK(G2, $G$2:$G$143)</f>
        <v>1</v>
      </c>
    </row>
    <row r="3" spans="1:12" x14ac:dyDescent="0.25">
      <c r="A3" s="16" t="s">
        <v>319</v>
      </c>
      <c r="B3" s="16" t="s">
        <v>138</v>
      </c>
      <c r="C3" s="18" t="s">
        <v>311</v>
      </c>
      <c r="D3" s="16" t="s">
        <v>317</v>
      </c>
      <c r="E3">
        <v>3274</v>
      </c>
      <c r="F3">
        <f t="shared" si="0"/>
        <v>2</v>
      </c>
      <c r="G3">
        <v>3159</v>
      </c>
      <c r="H3">
        <f t="shared" si="1"/>
        <v>2</v>
      </c>
    </row>
    <row r="4" spans="1:12" x14ac:dyDescent="0.25">
      <c r="A4" s="16" t="s">
        <v>133</v>
      </c>
      <c r="B4" s="16" t="s">
        <v>138</v>
      </c>
      <c r="C4" s="17" t="s">
        <v>117</v>
      </c>
      <c r="D4" s="16" t="s">
        <v>315</v>
      </c>
      <c r="E4" s="16">
        <v>527</v>
      </c>
      <c r="F4">
        <f t="shared" si="0"/>
        <v>5</v>
      </c>
      <c r="G4" s="16">
        <v>1412</v>
      </c>
      <c r="H4">
        <f t="shared" si="1"/>
        <v>3</v>
      </c>
    </row>
    <row r="5" spans="1:12" x14ac:dyDescent="0.25">
      <c r="A5" s="16" t="s">
        <v>259</v>
      </c>
      <c r="B5" s="16" t="s">
        <v>134</v>
      </c>
      <c r="C5" s="16" t="s">
        <v>260</v>
      </c>
      <c r="D5" s="16" t="s">
        <v>316</v>
      </c>
      <c r="E5" s="16">
        <v>1212</v>
      </c>
      <c r="F5">
        <f t="shared" si="0"/>
        <v>3</v>
      </c>
      <c r="G5" s="16">
        <v>1240</v>
      </c>
      <c r="H5">
        <f t="shared" si="1"/>
        <v>4</v>
      </c>
    </row>
    <row r="6" spans="1:12" ht="15.75" thickBot="1" x14ac:dyDescent="0.3">
      <c r="A6" s="16" t="s">
        <v>133</v>
      </c>
      <c r="B6" s="16" t="s">
        <v>138</v>
      </c>
      <c r="C6" s="17" t="s">
        <v>94</v>
      </c>
      <c r="D6" s="16" t="s">
        <v>315</v>
      </c>
      <c r="E6" s="16">
        <v>1181</v>
      </c>
      <c r="F6">
        <f t="shared" si="0"/>
        <v>4</v>
      </c>
      <c r="G6" s="16">
        <v>832</v>
      </c>
      <c r="H6">
        <f t="shared" si="1"/>
        <v>5</v>
      </c>
      <c r="J6" s="28"/>
      <c r="K6" s="28" t="s">
        <v>372</v>
      </c>
      <c r="L6" s="28" t="s">
        <v>373</v>
      </c>
    </row>
    <row r="7" spans="1:12" ht="15.75" thickTop="1" x14ac:dyDescent="0.25">
      <c r="A7" s="16" t="s">
        <v>321</v>
      </c>
      <c r="B7" s="16" t="s">
        <v>138</v>
      </c>
      <c r="C7" s="17" t="s">
        <v>320</v>
      </c>
      <c r="D7" s="16" t="s">
        <v>317</v>
      </c>
      <c r="E7" s="16">
        <v>317</v>
      </c>
      <c r="F7">
        <f t="shared" si="0"/>
        <v>6</v>
      </c>
      <c r="G7" s="16">
        <v>758</v>
      </c>
      <c r="H7">
        <f t="shared" si="1"/>
        <v>6</v>
      </c>
      <c r="J7" s="27" t="s">
        <v>374</v>
      </c>
      <c r="K7" s="24">
        <v>143</v>
      </c>
      <c r="L7" s="24"/>
    </row>
    <row r="8" spans="1:12" x14ac:dyDescent="0.25">
      <c r="A8" s="16" t="s">
        <v>133</v>
      </c>
      <c r="B8" s="16" t="s">
        <v>138</v>
      </c>
      <c r="C8" s="17" t="s">
        <v>131</v>
      </c>
      <c r="D8" s="16" t="s">
        <v>315</v>
      </c>
      <c r="E8" s="16">
        <v>22</v>
      </c>
      <c r="F8">
        <f t="shared" si="0"/>
        <v>9</v>
      </c>
      <c r="G8" s="16">
        <v>49</v>
      </c>
      <c r="H8">
        <f t="shared" si="1"/>
        <v>7</v>
      </c>
      <c r="J8" s="24" t="s">
        <v>375</v>
      </c>
      <c r="K8" s="24">
        <v>116</v>
      </c>
      <c r="L8" s="24"/>
    </row>
    <row r="9" spans="1:12" x14ac:dyDescent="0.25">
      <c r="A9" s="16" t="s">
        <v>133</v>
      </c>
      <c r="B9" s="16" t="s">
        <v>138</v>
      </c>
      <c r="C9" s="17" t="s">
        <v>126</v>
      </c>
      <c r="D9" s="16" t="s">
        <v>315</v>
      </c>
      <c r="E9" s="16">
        <v>28</v>
      </c>
      <c r="F9">
        <f t="shared" si="0"/>
        <v>8</v>
      </c>
      <c r="G9" s="16">
        <v>24</v>
      </c>
      <c r="H9">
        <f t="shared" si="1"/>
        <v>8</v>
      </c>
      <c r="J9" s="24" t="s">
        <v>376</v>
      </c>
      <c r="K9" s="24">
        <v>27</v>
      </c>
      <c r="L9" s="24"/>
    </row>
    <row r="10" spans="1:12" x14ac:dyDescent="0.25">
      <c r="A10" s="16" t="s">
        <v>133</v>
      </c>
      <c r="B10" s="16" t="s">
        <v>138</v>
      </c>
      <c r="C10" s="17" t="s">
        <v>124</v>
      </c>
      <c r="D10" s="16" t="s">
        <v>315</v>
      </c>
      <c r="E10" s="16">
        <v>7</v>
      </c>
      <c r="F10">
        <f t="shared" si="0"/>
        <v>10</v>
      </c>
      <c r="G10" s="16">
        <v>21</v>
      </c>
      <c r="H10">
        <f t="shared" si="1"/>
        <v>9</v>
      </c>
      <c r="J10" s="24" t="s">
        <v>377</v>
      </c>
      <c r="K10" s="24">
        <v>12</v>
      </c>
      <c r="L10" s="25">
        <f>K10/K7</f>
        <v>8.3916083916083919E-2</v>
      </c>
    </row>
    <row r="11" spans="1:12" x14ac:dyDescent="0.25">
      <c r="A11" s="16" t="s">
        <v>133</v>
      </c>
      <c r="B11" s="16" t="s">
        <v>138</v>
      </c>
      <c r="C11" s="17" t="s">
        <v>111</v>
      </c>
      <c r="D11" s="16" t="s">
        <v>315</v>
      </c>
      <c r="E11" s="16">
        <v>0</v>
      </c>
      <c r="F11">
        <f t="shared" si="0"/>
        <v>13</v>
      </c>
      <c r="G11" s="16">
        <v>18</v>
      </c>
      <c r="H11">
        <f t="shared" si="1"/>
        <v>10</v>
      </c>
      <c r="J11" s="24" t="s">
        <v>378</v>
      </c>
      <c r="K11" s="24">
        <v>22</v>
      </c>
      <c r="L11" s="25">
        <f>K11/K7</f>
        <v>0.15384615384615385</v>
      </c>
    </row>
    <row r="12" spans="1:12" x14ac:dyDescent="0.25">
      <c r="A12" s="16" t="s">
        <v>133</v>
      </c>
      <c r="B12" s="16" t="s">
        <v>138</v>
      </c>
      <c r="C12" s="17" t="s">
        <v>128</v>
      </c>
      <c r="D12" s="16" t="s">
        <v>315</v>
      </c>
      <c r="E12" s="16">
        <v>0</v>
      </c>
      <c r="F12">
        <f t="shared" si="0"/>
        <v>13</v>
      </c>
      <c r="G12" s="16">
        <v>17</v>
      </c>
      <c r="H12">
        <f t="shared" si="1"/>
        <v>11</v>
      </c>
      <c r="J12" s="24" t="s">
        <v>379</v>
      </c>
      <c r="K12" s="24">
        <v>1</v>
      </c>
      <c r="L12" s="25">
        <f>K12/K8</f>
        <v>8.6206896551724137E-3</v>
      </c>
    </row>
    <row r="13" spans="1:12" x14ac:dyDescent="0.25">
      <c r="A13" s="16" t="s">
        <v>133</v>
      </c>
      <c r="B13" s="16" t="s">
        <v>138</v>
      </c>
      <c r="C13" s="17" t="s">
        <v>110</v>
      </c>
      <c r="D13" s="16" t="s">
        <v>315</v>
      </c>
      <c r="E13" s="16">
        <v>0</v>
      </c>
      <c r="F13">
        <f t="shared" si="0"/>
        <v>13</v>
      </c>
      <c r="G13" s="16">
        <v>11</v>
      </c>
      <c r="H13">
        <f t="shared" si="1"/>
        <v>12</v>
      </c>
      <c r="J13" s="24" t="s">
        <v>380</v>
      </c>
      <c r="K13" s="24">
        <v>4</v>
      </c>
      <c r="L13" s="25">
        <f>K13/K8</f>
        <v>3.4482758620689655E-2</v>
      </c>
    </row>
    <row r="14" spans="1:12" x14ac:dyDescent="0.25">
      <c r="A14" s="16" t="s">
        <v>133</v>
      </c>
      <c r="B14" s="16" t="s">
        <v>138</v>
      </c>
      <c r="C14" s="17" t="s">
        <v>132</v>
      </c>
      <c r="D14" s="16" t="s">
        <v>315</v>
      </c>
      <c r="E14" s="16">
        <v>0</v>
      </c>
      <c r="F14">
        <f t="shared" si="0"/>
        <v>13</v>
      </c>
      <c r="G14" s="16">
        <v>11</v>
      </c>
      <c r="H14">
        <f t="shared" si="1"/>
        <v>12</v>
      </c>
      <c r="J14" s="24" t="s">
        <v>381</v>
      </c>
      <c r="K14" s="24">
        <v>11</v>
      </c>
      <c r="L14" s="25">
        <f>K14/K9</f>
        <v>0.40740740740740738</v>
      </c>
    </row>
    <row r="15" spans="1:12" ht="15.75" thickBot="1" x14ac:dyDescent="0.3">
      <c r="A15" s="16" t="s">
        <v>133</v>
      </c>
      <c r="B15" s="16" t="s">
        <v>138</v>
      </c>
      <c r="C15" s="17" t="s">
        <v>118</v>
      </c>
      <c r="D15" s="16" t="s">
        <v>315</v>
      </c>
      <c r="E15" s="16">
        <v>0</v>
      </c>
      <c r="F15">
        <f t="shared" si="0"/>
        <v>13</v>
      </c>
      <c r="G15" s="16">
        <v>8</v>
      </c>
      <c r="H15">
        <f t="shared" si="1"/>
        <v>14</v>
      </c>
      <c r="J15" s="29" t="s">
        <v>382</v>
      </c>
      <c r="K15" s="29">
        <v>18</v>
      </c>
      <c r="L15" s="30">
        <f>K15/K9</f>
        <v>0.66666666666666663</v>
      </c>
    </row>
    <row r="16" spans="1:12" ht="15.75" thickTop="1" x14ac:dyDescent="0.25">
      <c r="A16" s="16" t="s">
        <v>133</v>
      </c>
      <c r="B16" s="16" t="s">
        <v>138</v>
      </c>
      <c r="C16" s="17" t="s">
        <v>122</v>
      </c>
      <c r="D16" s="16" t="s">
        <v>315</v>
      </c>
      <c r="E16" s="16">
        <v>4</v>
      </c>
      <c r="F16">
        <f t="shared" si="0"/>
        <v>11</v>
      </c>
      <c r="G16" s="16">
        <v>7</v>
      </c>
      <c r="H16">
        <f t="shared" si="1"/>
        <v>15</v>
      </c>
      <c r="J16" s="24"/>
      <c r="K16" s="24"/>
      <c r="L16" s="24"/>
    </row>
    <row r="17" spans="1:12" x14ac:dyDescent="0.25">
      <c r="A17" s="16" t="s">
        <v>259</v>
      </c>
      <c r="B17" s="16" t="s">
        <v>135</v>
      </c>
      <c r="C17" s="16" t="s">
        <v>276</v>
      </c>
      <c r="D17" s="16" t="s">
        <v>315</v>
      </c>
      <c r="E17" s="16">
        <v>0</v>
      </c>
      <c r="F17">
        <f t="shared" si="0"/>
        <v>13</v>
      </c>
      <c r="G17" s="16">
        <v>7</v>
      </c>
      <c r="H17">
        <f t="shared" si="1"/>
        <v>15</v>
      </c>
      <c r="J17" s="24"/>
      <c r="K17" s="24"/>
      <c r="L17" s="24"/>
    </row>
    <row r="18" spans="1:12" ht="15.75" thickBot="1" x14ac:dyDescent="0.3">
      <c r="A18" s="16" t="s">
        <v>133</v>
      </c>
      <c r="B18" s="16" t="s">
        <v>138</v>
      </c>
      <c r="C18" s="17" t="s">
        <v>121</v>
      </c>
      <c r="D18" s="16" t="s">
        <v>315</v>
      </c>
      <c r="E18" s="16">
        <v>1</v>
      </c>
      <c r="F18">
        <f t="shared" si="0"/>
        <v>12</v>
      </c>
      <c r="G18" s="16">
        <v>6</v>
      </c>
      <c r="H18">
        <f t="shared" si="1"/>
        <v>17</v>
      </c>
      <c r="J18" s="28"/>
      <c r="K18" s="28" t="s">
        <v>372</v>
      </c>
      <c r="L18" s="28" t="s">
        <v>373</v>
      </c>
    </row>
    <row r="19" spans="1:12" ht="15.75" thickTop="1" x14ac:dyDescent="0.25">
      <c r="A19" s="16" t="s">
        <v>259</v>
      </c>
      <c r="B19" s="16" t="s">
        <v>135</v>
      </c>
      <c r="C19" s="16" t="s">
        <v>283</v>
      </c>
      <c r="D19" s="16" t="s">
        <v>316</v>
      </c>
      <c r="E19" s="16">
        <v>0</v>
      </c>
      <c r="F19">
        <f t="shared" si="0"/>
        <v>13</v>
      </c>
      <c r="G19" s="16">
        <v>2</v>
      </c>
      <c r="H19">
        <f t="shared" si="1"/>
        <v>18</v>
      </c>
      <c r="J19" s="27" t="s">
        <v>383</v>
      </c>
      <c r="K19" s="24">
        <v>51</v>
      </c>
      <c r="L19" s="24"/>
    </row>
    <row r="20" spans="1:12" x14ac:dyDescent="0.25">
      <c r="A20" s="16" t="s">
        <v>133</v>
      </c>
      <c r="B20" s="16" t="s">
        <v>138</v>
      </c>
      <c r="C20" s="17" t="s">
        <v>93</v>
      </c>
      <c r="D20" s="16" t="s">
        <v>315</v>
      </c>
      <c r="E20" s="16">
        <v>33</v>
      </c>
      <c r="F20">
        <f t="shared" si="0"/>
        <v>7</v>
      </c>
      <c r="G20" s="16">
        <v>1</v>
      </c>
      <c r="H20">
        <f t="shared" si="1"/>
        <v>19</v>
      </c>
      <c r="J20" s="24" t="s">
        <v>384</v>
      </c>
      <c r="K20" s="24">
        <v>50</v>
      </c>
      <c r="L20" s="24"/>
    </row>
    <row r="21" spans="1:12" x14ac:dyDescent="0.25">
      <c r="A21" s="16" t="s">
        <v>133</v>
      </c>
      <c r="B21" s="16" t="s">
        <v>138</v>
      </c>
      <c r="C21" s="17" t="s">
        <v>115</v>
      </c>
      <c r="D21" s="16" t="s">
        <v>315</v>
      </c>
      <c r="E21" s="16">
        <v>0</v>
      </c>
      <c r="F21">
        <f t="shared" si="0"/>
        <v>13</v>
      </c>
      <c r="G21" s="16">
        <v>1</v>
      </c>
      <c r="H21">
        <f t="shared" si="1"/>
        <v>19</v>
      </c>
      <c r="J21" s="24" t="s">
        <v>385</v>
      </c>
      <c r="K21" s="24">
        <v>1</v>
      </c>
      <c r="L21" s="24"/>
    </row>
    <row r="22" spans="1:12" x14ac:dyDescent="0.25">
      <c r="A22" s="16" t="s">
        <v>133</v>
      </c>
      <c r="B22" s="16" t="s">
        <v>138</v>
      </c>
      <c r="C22" s="17" t="s">
        <v>119</v>
      </c>
      <c r="D22" s="16" t="s">
        <v>315</v>
      </c>
      <c r="E22" s="16">
        <v>0</v>
      </c>
      <c r="F22">
        <f t="shared" si="0"/>
        <v>13</v>
      </c>
      <c r="G22" s="16">
        <v>1</v>
      </c>
      <c r="H22">
        <f t="shared" si="1"/>
        <v>19</v>
      </c>
      <c r="J22" s="24" t="s">
        <v>396</v>
      </c>
      <c r="K22" s="24">
        <v>1</v>
      </c>
      <c r="L22" s="26">
        <f>K22/K20</f>
        <v>0.02</v>
      </c>
    </row>
    <row r="23" spans="1:12" x14ac:dyDescent="0.25">
      <c r="A23" s="16" t="s">
        <v>259</v>
      </c>
      <c r="B23" s="16" t="s">
        <v>135</v>
      </c>
      <c r="C23" s="16" t="s">
        <v>288</v>
      </c>
      <c r="D23" s="16" t="s">
        <v>316</v>
      </c>
      <c r="E23" s="16">
        <v>0</v>
      </c>
      <c r="F23">
        <f t="shared" si="0"/>
        <v>13</v>
      </c>
      <c r="G23" s="16">
        <v>1</v>
      </c>
      <c r="H23">
        <f t="shared" si="1"/>
        <v>19</v>
      </c>
      <c r="J23" s="24" t="s">
        <v>397</v>
      </c>
      <c r="K23" s="24">
        <v>1</v>
      </c>
      <c r="L23" s="25">
        <f>K23/K21</f>
        <v>1</v>
      </c>
    </row>
    <row r="24" spans="1:12" x14ac:dyDescent="0.25">
      <c r="A24" s="16" t="s">
        <v>133</v>
      </c>
      <c r="B24" s="16" t="s">
        <v>136</v>
      </c>
      <c r="C24" s="17" t="s">
        <v>195</v>
      </c>
      <c r="D24" s="16" t="s">
        <v>315</v>
      </c>
      <c r="E24" s="16">
        <v>0</v>
      </c>
      <c r="F24">
        <f t="shared" si="0"/>
        <v>13</v>
      </c>
      <c r="G24" s="16">
        <v>0</v>
      </c>
      <c r="H24">
        <f t="shared" si="1"/>
        <v>23</v>
      </c>
      <c r="J24" s="24" t="s">
        <v>398</v>
      </c>
      <c r="K24" s="24">
        <v>4</v>
      </c>
      <c r="L24" s="25">
        <f>K24/K20</f>
        <v>0.08</v>
      </c>
    </row>
    <row r="25" spans="1:12" ht="15.75" thickBot="1" x14ac:dyDescent="0.3">
      <c r="A25" s="16" t="s">
        <v>133</v>
      </c>
      <c r="B25" s="16" t="s">
        <v>136</v>
      </c>
      <c r="C25" s="17" t="s">
        <v>196</v>
      </c>
      <c r="D25" s="16" t="s">
        <v>315</v>
      </c>
      <c r="E25" s="16">
        <v>0</v>
      </c>
      <c r="F25">
        <f t="shared" si="0"/>
        <v>13</v>
      </c>
      <c r="G25" s="16">
        <v>0</v>
      </c>
      <c r="H25">
        <f t="shared" si="1"/>
        <v>23</v>
      </c>
      <c r="J25" s="29" t="s">
        <v>399</v>
      </c>
      <c r="K25" s="29">
        <v>1</v>
      </c>
      <c r="L25" s="30">
        <f>K25/K21</f>
        <v>1</v>
      </c>
    </row>
    <row r="26" spans="1:12" ht="15.75" thickTop="1" x14ac:dyDescent="0.25">
      <c r="A26" s="16" t="s">
        <v>133</v>
      </c>
      <c r="B26" s="16" t="s">
        <v>136</v>
      </c>
      <c r="C26" s="17" t="s">
        <v>197</v>
      </c>
      <c r="D26" s="16" t="s">
        <v>315</v>
      </c>
      <c r="E26" s="16">
        <v>0</v>
      </c>
      <c r="F26">
        <f t="shared" si="0"/>
        <v>13</v>
      </c>
      <c r="G26" s="16">
        <v>0</v>
      </c>
      <c r="H26">
        <f t="shared" si="1"/>
        <v>23</v>
      </c>
      <c r="J26" s="24"/>
      <c r="K26" s="24"/>
      <c r="L26" s="25"/>
    </row>
    <row r="27" spans="1:12" x14ac:dyDescent="0.25">
      <c r="A27" s="16" t="s">
        <v>133</v>
      </c>
      <c r="B27" s="16" t="s">
        <v>138</v>
      </c>
      <c r="C27" s="17" t="s">
        <v>123</v>
      </c>
      <c r="D27" s="16" t="s">
        <v>315</v>
      </c>
      <c r="E27" s="16">
        <v>0</v>
      </c>
      <c r="F27">
        <f t="shared" si="0"/>
        <v>13</v>
      </c>
      <c r="G27" s="16">
        <v>0</v>
      </c>
      <c r="H27">
        <f t="shared" si="1"/>
        <v>23</v>
      </c>
      <c r="J27" s="24"/>
      <c r="K27" s="24"/>
      <c r="L27" s="25"/>
    </row>
    <row r="28" spans="1:12" x14ac:dyDescent="0.25">
      <c r="A28" s="16" t="s">
        <v>319</v>
      </c>
      <c r="B28" s="16" t="s">
        <v>134</v>
      </c>
      <c r="C28" s="17" t="s">
        <v>312</v>
      </c>
      <c r="D28" s="16" t="s">
        <v>317</v>
      </c>
      <c r="E28" s="16">
        <v>0</v>
      </c>
      <c r="F28">
        <f t="shared" si="0"/>
        <v>13</v>
      </c>
      <c r="G28" s="16">
        <v>0</v>
      </c>
      <c r="H28">
        <f t="shared" si="1"/>
        <v>23</v>
      </c>
      <c r="J28" s="24"/>
      <c r="K28" s="24"/>
      <c r="L28" s="24"/>
    </row>
    <row r="29" spans="1:12" ht="15.75" thickBot="1" x14ac:dyDescent="0.3">
      <c r="A29" s="16" t="s">
        <v>133</v>
      </c>
      <c r="B29" s="16" t="s">
        <v>136</v>
      </c>
      <c r="C29" s="17" t="s">
        <v>198</v>
      </c>
      <c r="D29" s="16" t="s">
        <v>315</v>
      </c>
      <c r="E29" s="16">
        <v>0</v>
      </c>
      <c r="F29">
        <f t="shared" si="0"/>
        <v>13</v>
      </c>
      <c r="G29" s="16">
        <v>0</v>
      </c>
      <c r="H29">
        <f t="shared" si="1"/>
        <v>23</v>
      </c>
      <c r="J29" s="28"/>
      <c r="K29" s="28" t="s">
        <v>372</v>
      </c>
      <c r="L29" s="28" t="s">
        <v>373</v>
      </c>
    </row>
    <row r="30" spans="1:12" ht="15.75" thickTop="1" x14ac:dyDescent="0.25">
      <c r="A30" s="16" t="s">
        <v>133</v>
      </c>
      <c r="B30" s="16" t="s">
        <v>136</v>
      </c>
      <c r="C30" s="17" t="s">
        <v>199</v>
      </c>
      <c r="D30" s="16" t="s">
        <v>315</v>
      </c>
      <c r="E30" s="16">
        <v>0</v>
      </c>
      <c r="F30">
        <f t="shared" si="0"/>
        <v>13</v>
      </c>
      <c r="G30" s="16">
        <v>0</v>
      </c>
      <c r="H30">
        <f t="shared" si="1"/>
        <v>23</v>
      </c>
      <c r="J30" s="27" t="s">
        <v>386</v>
      </c>
      <c r="K30" s="24">
        <v>92</v>
      </c>
      <c r="L30" s="24"/>
    </row>
    <row r="31" spans="1:12" x14ac:dyDescent="0.25">
      <c r="A31" s="16" t="s">
        <v>133</v>
      </c>
      <c r="B31" s="16" t="s">
        <v>136</v>
      </c>
      <c r="C31" s="17" t="s">
        <v>200</v>
      </c>
      <c r="D31" s="16" t="s">
        <v>315</v>
      </c>
      <c r="E31" s="16">
        <v>0</v>
      </c>
      <c r="F31">
        <f t="shared" si="0"/>
        <v>13</v>
      </c>
      <c r="G31" s="16">
        <v>0</v>
      </c>
      <c r="H31">
        <f t="shared" si="1"/>
        <v>23</v>
      </c>
      <c r="J31" s="24" t="s">
        <v>384</v>
      </c>
      <c r="K31" s="24">
        <v>65</v>
      </c>
      <c r="L31" s="24"/>
    </row>
    <row r="32" spans="1:12" x14ac:dyDescent="0.25">
      <c r="A32" s="16" t="s">
        <v>133</v>
      </c>
      <c r="B32" s="16" t="s">
        <v>137</v>
      </c>
      <c r="C32" s="17" t="s">
        <v>318</v>
      </c>
      <c r="D32" s="16" t="s">
        <v>315</v>
      </c>
      <c r="E32" s="16">
        <v>0</v>
      </c>
      <c r="F32">
        <f t="shared" si="0"/>
        <v>13</v>
      </c>
      <c r="G32" s="16">
        <v>0</v>
      </c>
      <c r="H32">
        <f t="shared" si="1"/>
        <v>23</v>
      </c>
      <c r="J32" s="24" t="s">
        <v>385</v>
      </c>
      <c r="K32" s="24">
        <v>27</v>
      </c>
      <c r="L32" s="24"/>
    </row>
    <row r="33" spans="1:14" x14ac:dyDescent="0.25">
      <c r="A33" s="16" t="s">
        <v>133</v>
      </c>
      <c r="B33" s="16" t="s">
        <v>137</v>
      </c>
      <c r="C33" s="17" t="s">
        <v>329</v>
      </c>
      <c r="D33" s="16" t="s">
        <v>315</v>
      </c>
      <c r="E33" s="16">
        <v>0</v>
      </c>
      <c r="F33">
        <f t="shared" si="0"/>
        <v>13</v>
      </c>
      <c r="G33" s="16">
        <v>0</v>
      </c>
      <c r="H33">
        <f t="shared" si="1"/>
        <v>23</v>
      </c>
      <c r="J33" s="24" t="s">
        <v>387</v>
      </c>
      <c r="K33" s="24">
        <v>0</v>
      </c>
      <c r="L33" s="24">
        <v>0</v>
      </c>
    </row>
    <row r="34" spans="1:14" x14ac:dyDescent="0.25">
      <c r="A34" s="16" t="s">
        <v>133</v>
      </c>
      <c r="B34" s="16" t="s">
        <v>135</v>
      </c>
      <c r="C34" s="17" t="s">
        <v>139</v>
      </c>
      <c r="D34" s="16" t="s">
        <v>316</v>
      </c>
      <c r="E34" s="16">
        <v>0</v>
      </c>
      <c r="F34">
        <f t="shared" ref="F34:F65" si="2">RANK(E34, $E$2:$E$143)</f>
        <v>13</v>
      </c>
      <c r="G34" s="16">
        <v>0</v>
      </c>
      <c r="H34">
        <f t="shared" ref="H34:H65" si="3">RANK(G34, $G$2:$G$143)</f>
        <v>23</v>
      </c>
      <c r="J34" s="24" t="s">
        <v>388</v>
      </c>
      <c r="K34" s="24">
        <v>11</v>
      </c>
      <c r="L34" s="25">
        <f>K34/K32</f>
        <v>0.40740740740740738</v>
      </c>
    </row>
    <row r="35" spans="1:14" x14ac:dyDescent="0.25">
      <c r="A35" s="16" t="s">
        <v>133</v>
      </c>
      <c r="B35" s="16" t="s">
        <v>138</v>
      </c>
      <c r="C35" s="17" t="s">
        <v>84</v>
      </c>
      <c r="D35" s="16" t="s">
        <v>315</v>
      </c>
      <c r="E35" s="16">
        <v>0</v>
      </c>
      <c r="F35">
        <f t="shared" si="2"/>
        <v>13</v>
      </c>
      <c r="G35" s="16">
        <v>0</v>
      </c>
      <c r="H35">
        <f t="shared" si="3"/>
        <v>23</v>
      </c>
      <c r="J35" s="24" t="s">
        <v>389</v>
      </c>
      <c r="K35" s="24">
        <v>0</v>
      </c>
      <c r="L35" s="25">
        <v>0</v>
      </c>
    </row>
    <row r="36" spans="1:14" ht="15.75" thickBot="1" x14ac:dyDescent="0.3">
      <c r="A36" s="16" t="s">
        <v>133</v>
      </c>
      <c r="B36" s="16" t="s">
        <v>138</v>
      </c>
      <c r="C36" s="17" t="s">
        <v>88</v>
      </c>
      <c r="D36" s="16" t="s">
        <v>315</v>
      </c>
      <c r="E36" s="16">
        <v>0</v>
      </c>
      <c r="F36">
        <f t="shared" si="2"/>
        <v>13</v>
      </c>
      <c r="G36" s="16">
        <v>0</v>
      </c>
      <c r="H36">
        <f t="shared" si="3"/>
        <v>23</v>
      </c>
      <c r="J36" s="29" t="s">
        <v>390</v>
      </c>
      <c r="K36" s="29">
        <v>18</v>
      </c>
      <c r="L36" s="30">
        <f>K36/K32</f>
        <v>0.66666666666666663</v>
      </c>
    </row>
    <row r="37" spans="1:14" ht="15.75" thickTop="1" x14ac:dyDescent="0.25">
      <c r="A37" s="16" t="s">
        <v>133</v>
      </c>
      <c r="B37" s="16" t="s">
        <v>138</v>
      </c>
      <c r="C37" s="17" t="s">
        <v>90</v>
      </c>
      <c r="D37" s="16" t="s">
        <v>315</v>
      </c>
      <c r="E37" s="16">
        <v>0</v>
      </c>
      <c r="F37">
        <f t="shared" si="2"/>
        <v>13</v>
      </c>
      <c r="G37" s="16">
        <v>0</v>
      </c>
      <c r="H37">
        <f t="shared" si="3"/>
        <v>23</v>
      </c>
      <c r="J37" s="24"/>
      <c r="K37" s="24"/>
      <c r="L37" s="24"/>
    </row>
    <row r="38" spans="1:14" x14ac:dyDescent="0.25">
      <c r="A38" s="16" t="s">
        <v>133</v>
      </c>
      <c r="B38" s="16" t="s">
        <v>138</v>
      </c>
      <c r="C38" s="17" t="s">
        <v>92</v>
      </c>
      <c r="D38" s="16" t="s">
        <v>315</v>
      </c>
      <c r="E38" s="16">
        <v>0</v>
      </c>
      <c r="F38">
        <f t="shared" si="2"/>
        <v>13</v>
      </c>
      <c r="G38" s="16">
        <v>0</v>
      </c>
      <c r="H38">
        <f t="shared" si="3"/>
        <v>23</v>
      </c>
      <c r="J38" s="24"/>
      <c r="K38" s="24"/>
      <c r="L38" s="24"/>
    </row>
    <row r="39" spans="1:14" ht="15.75" thickBot="1" x14ac:dyDescent="0.3">
      <c r="A39" s="16" t="s">
        <v>133</v>
      </c>
      <c r="B39" s="16" t="s">
        <v>138</v>
      </c>
      <c r="C39" s="17" t="s">
        <v>113</v>
      </c>
      <c r="D39" s="16" t="s">
        <v>315</v>
      </c>
      <c r="E39" s="16">
        <v>0</v>
      </c>
      <c r="F39">
        <f t="shared" si="2"/>
        <v>13</v>
      </c>
      <c r="G39" s="16">
        <v>0</v>
      </c>
      <c r="H39">
        <f t="shared" si="3"/>
        <v>23</v>
      </c>
      <c r="J39" s="28"/>
      <c r="K39" s="28" t="s">
        <v>372</v>
      </c>
      <c r="L39" s="28" t="s">
        <v>373</v>
      </c>
    </row>
    <row r="40" spans="1:14" ht="15.75" thickTop="1" x14ac:dyDescent="0.25">
      <c r="A40" s="16" t="s">
        <v>133</v>
      </c>
      <c r="B40" s="16" t="s">
        <v>138</v>
      </c>
      <c r="C40" s="17" t="s">
        <v>114</v>
      </c>
      <c r="D40" s="16" t="s">
        <v>315</v>
      </c>
      <c r="E40" s="16">
        <v>0</v>
      </c>
      <c r="F40">
        <f t="shared" si="2"/>
        <v>13</v>
      </c>
      <c r="G40" s="16">
        <v>0</v>
      </c>
      <c r="H40">
        <f t="shared" si="3"/>
        <v>23</v>
      </c>
      <c r="J40" s="24" t="s">
        <v>391</v>
      </c>
      <c r="K40" s="24">
        <v>2</v>
      </c>
      <c r="L40" s="24"/>
    </row>
    <row r="41" spans="1:14" x14ac:dyDescent="0.25">
      <c r="A41" s="16" t="s">
        <v>133</v>
      </c>
      <c r="B41" s="16" t="s">
        <v>138</v>
      </c>
      <c r="C41" s="17" t="s">
        <v>116</v>
      </c>
      <c r="D41" s="16" t="s">
        <v>315</v>
      </c>
      <c r="E41" s="16">
        <v>0</v>
      </c>
      <c r="F41">
        <f t="shared" si="2"/>
        <v>13</v>
      </c>
      <c r="G41" s="16">
        <v>0</v>
      </c>
      <c r="H41">
        <f t="shared" si="3"/>
        <v>23</v>
      </c>
      <c r="J41" s="24" t="s">
        <v>384</v>
      </c>
      <c r="K41" s="24">
        <v>1</v>
      </c>
      <c r="L41" s="24"/>
    </row>
    <row r="42" spans="1:14" x14ac:dyDescent="0.25">
      <c r="A42" s="16" t="s">
        <v>133</v>
      </c>
      <c r="B42" s="16" t="s">
        <v>138</v>
      </c>
      <c r="C42" s="17" t="s">
        <v>120</v>
      </c>
      <c r="D42" s="16" t="s">
        <v>315</v>
      </c>
      <c r="E42" s="16">
        <v>0</v>
      </c>
      <c r="F42">
        <f t="shared" si="2"/>
        <v>13</v>
      </c>
      <c r="G42" s="16">
        <v>0</v>
      </c>
      <c r="H42">
        <f t="shared" si="3"/>
        <v>23</v>
      </c>
      <c r="J42" s="24" t="s">
        <v>385</v>
      </c>
      <c r="K42" s="24">
        <v>1</v>
      </c>
      <c r="L42" s="24"/>
    </row>
    <row r="43" spans="1:14" x14ac:dyDescent="0.25">
      <c r="A43" s="16" t="s">
        <v>133</v>
      </c>
      <c r="B43" s="16" t="s">
        <v>135</v>
      </c>
      <c r="C43" s="17" t="s">
        <v>140</v>
      </c>
      <c r="D43" s="16" t="s">
        <v>315</v>
      </c>
      <c r="E43" s="16">
        <v>0</v>
      </c>
      <c r="F43">
        <f t="shared" si="2"/>
        <v>13</v>
      </c>
      <c r="G43" s="16">
        <v>0</v>
      </c>
      <c r="H43">
        <f t="shared" si="3"/>
        <v>23</v>
      </c>
      <c r="J43" s="24" t="s">
        <v>392</v>
      </c>
      <c r="K43" s="24">
        <v>0</v>
      </c>
      <c r="L43" s="24">
        <v>0</v>
      </c>
    </row>
    <row r="44" spans="1:14" x14ac:dyDescent="0.25">
      <c r="A44" s="16" t="s">
        <v>133</v>
      </c>
      <c r="B44" s="16" t="s">
        <v>135</v>
      </c>
      <c r="C44" s="17" t="s">
        <v>141</v>
      </c>
      <c r="D44" s="16" t="s">
        <v>315</v>
      </c>
      <c r="E44" s="16">
        <v>0</v>
      </c>
      <c r="F44">
        <f t="shared" si="2"/>
        <v>13</v>
      </c>
      <c r="G44" s="16">
        <v>0</v>
      </c>
      <c r="H44">
        <f t="shared" si="3"/>
        <v>23</v>
      </c>
      <c r="J44" s="24" t="s">
        <v>393</v>
      </c>
      <c r="K44" s="24">
        <v>1</v>
      </c>
      <c r="L44" s="25">
        <v>1</v>
      </c>
    </row>
    <row r="45" spans="1:14" x14ac:dyDescent="0.25">
      <c r="A45" s="16" t="s">
        <v>133</v>
      </c>
      <c r="B45" s="16" t="s">
        <v>135</v>
      </c>
      <c r="C45" s="17" t="s">
        <v>143</v>
      </c>
      <c r="D45" s="16" t="s">
        <v>315</v>
      </c>
      <c r="E45" s="16">
        <v>0</v>
      </c>
      <c r="F45">
        <f t="shared" si="2"/>
        <v>13</v>
      </c>
      <c r="G45" s="16">
        <v>0</v>
      </c>
      <c r="H45">
        <f t="shared" si="3"/>
        <v>23</v>
      </c>
      <c r="J45" s="24" t="s">
        <v>394</v>
      </c>
      <c r="K45" s="24">
        <v>0</v>
      </c>
      <c r="L45" s="25">
        <v>0</v>
      </c>
    </row>
    <row r="46" spans="1:14" ht="15.75" thickBot="1" x14ac:dyDescent="0.3">
      <c r="A46" s="16" t="s">
        <v>133</v>
      </c>
      <c r="B46" s="16" t="s">
        <v>135</v>
      </c>
      <c r="C46" s="17" t="s">
        <v>144</v>
      </c>
      <c r="D46" s="16" t="s">
        <v>315</v>
      </c>
      <c r="E46" s="16">
        <v>0</v>
      </c>
      <c r="F46">
        <f t="shared" si="2"/>
        <v>13</v>
      </c>
      <c r="G46" s="16">
        <v>0</v>
      </c>
      <c r="H46">
        <f t="shared" si="3"/>
        <v>23</v>
      </c>
      <c r="J46" s="29" t="s">
        <v>395</v>
      </c>
      <c r="K46" s="29">
        <v>1</v>
      </c>
      <c r="L46" s="30">
        <v>1</v>
      </c>
    </row>
    <row r="47" spans="1:14" ht="15.75" thickTop="1" x14ac:dyDescent="0.25">
      <c r="A47" s="16" t="s">
        <v>133</v>
      </c>
      <c r="B47" s="16" t="s">
        <v>135</v>
      </c>
      <c r="C47" s="17" t="s">
        <v>142</v>
      </c>
      <c r="D47" s="16" t="s">
        <v>316</v>
      </c>
      <c r="E47" s="16">
        <v>0</v>
      </c>
      <c r="F47">
        <f t="shared" si="2"/>
        <v>13</v>
      </c>
      <c r="G47" s="16">
        <v>0</v>
      </c>
      <c r="H47">
        <f t="shared" si="3"/>
        <v>23</v>
      </c>
    </row>
    <row r="48" spans="1:14" ht="15.75" thickBot="1" x14ac:dyDescent="0.3">
      <c r="A48" s="16" t="s">
        <v>133</v>
      </c>
      <c r="B48" s="16" t="s">
        <v>135</v>
      </c>
      <c r="C48" s="17" t="s">
        <v>145</v>
      </c>
      <c r="D48" s="16" t="s">
        <v>316</v>
      </c>
      <c r="E48" s="16">
        <v>0</v>
      </c>
      <c r="F48">
        <f t="shared" si="2"/>
        <v>13</v>
      </c>
      <c r="G48" s="16">
        <v>0</v>
      </c>
      <c r="H48">
        <f t="shared" si="3"/>
        <v>23</v>
      </c>
      <c r="J48" s="32"/>
      <c r="K48" s="32" t="s">
        <v>401</v>
      </c>
      <c r="L48" s="32" t="s">
        <v>402</v>
      </c>
      <c r="M48" s="32" t="s">
        <v>404</v>
      </c>
      <c r="N48" s="32" t="s">
        <v>403</v>
      </c>
    </row>
    <row r="49" spans="1:14" ht="15.75" thickTop="1" x14ac:dyDescent="0.25">
      <c r="A49" s="16" t="s">
        <v>133</v>
      </c>
      <c r="B49" s="16" t="s">
        <v>135</v>
      </c>
      <c r="C49" s="17" t="s">
        <v>146</v>
      </c>
      <c r="D49" s="16" t="s">
        <v>316</v>
      </c>
      <c r="E49" s="16">
        <v>0</v>
      </c>
      <c r="F49">
        <f t="shared" si="2"/>
        <v>13</v>
      </c>
      <c r="G49" s="16">
        <v>0</v>
      </c>
      <c r="H49">
        <f t="shared" si="3"/>
        <v>23</v>
      </c>
      <c r="J49" s="31" t="s">
        <v>344</v>
      </c>
      <c r="K49" s="11">
        <f>E6+E18+E20+SUM(E24:E35)</f>
        <v>1215</v>
      </c>
      <c r="L49" s="11">
        <f>E3+E4+E6+E7+E8+E9+E10+SUM(E11:E16)+E18+E20</f>
        <v>5394</v>
      </c>
      <c r="M49" s="19">
        <f>K49/SUM(K49:L49)</f>
        <v>0.18384021788470267</v>
      </c>
      <c r="N49" s="19">
        <f>L49/SUM(K49:L49)</f>
        <v>0.81615978211529727</v>
      </c>
    </row>
    <row r="50" spans="1:14" ht="15.75" thickBot="1" x14ac:dyDescent="0.3">
      <c r="A50" s="16" t="s">
        <v>133</v>
      </c>
      <c r="B50" s="16" t="s">
        <v>135</v>
      </c>
      <c r="C50" s="17" t="s">
        <v>147</v>
      </c>
      <c r="D50" s="16" t="s">
        <v>316</v>
      </c>
      <c r="E50" s="16">
        <v>0</v>
      </c>
      <c r="F50">
        <f t="shared" si="2"/>
        <v>13</v>
      </c>
      <c r="G50" s="16">
        <v>0</v>
      </c>
      <c r="H50">
        <f t="shared" si="3"/>
        <v>23</v>
      </c>
      <c r="J50" s="33" t="s">
        <v>400</v>
      </c>
      <c r="K50" s="34">
        <f>G5+G17+G19+SUM(G23:G34)</f>
        <v>1250</v>
      </c>
      <c r="L50" s="34">
        <f>SUM(G3:G4)+SUM(G6:G16)+SUM(G18)+SUM(G20:G22)</f>
        <v>6336</v>
      </c>
      <c r="M50" s="35">
        <f>K50/SUM(K50:L50)</f>
        <v>0.16477722119694174</v>
      </c>
      <c r="N50" s="35">
        <f>L50/SUM(K50:L50)</f>
        <v>0.83522277880305829</v>
      </c>
    </row>
    <row r="51" spans="1:14" ht="15.75" thickTop="1" x14ac:dyDescent="0.25">
      <c r="A51" s="16" t="s">
        <v>133</v>
      </c>
      <c r="B51" s="16" t="s">
        <v>135</v>
      </c>
      <c r="C51" s="17" t="s">
        <v>148</v>
      </c>
      <c r="D51" s="16" t="s">
        <v>316</v>
      </c>
      <c r="E51" s="16">
        <v>0</v>
      </c>
      <c r="F51">
        <f t="shared" si="2"/>
        <v>13</v>
      </c>
      <c r="G51" s="16">
        <v>0</v>
      </c>
      <c r="H51">
        <f t="shared" si="3"/>
        <v>23</v>
      </c>
    </row>
    <row r="52" spans="1:14" x14ac:dyDescent="0.25">
      <c r="A52" s="16" t="s">
        <v>133</v>
      </c>
      <c r="B52" s="16" t="s">
        <v>135</v>
      </c>
      <c r="C52" s="17" t="s">
        <v>149</v>
      </c>
      <c r="D52" s="16" t="s">
        <v>316</v>
      </c>
      <c r="E52" s="16">
        <v>0</v>
      </c>
      <c r="F52">
        <f t="shared" si="2"/>
        <v>13</v>
      </c>
      <c r="G52" s="16">
        <v>0</v>
      </c>
      <c r="H52">
        <f t="shared" si="3"/>
        <v>23</v>
      </c>
    </row>
    <row r="53" spans="1:14" x14ac:dyDescent="0.25">
      <c r="A53" s="16" t="s">
        <v>133</v>
      </c>
      <c r="B53" s="16" t="s">
        <v>135</v>
      </c>
      <c r="C53" s="17" t="s">
        <v>150</v>
      </c>
      <c r="D53" s="16" t="s">
        <v>316</v>
      </c>
      <c r="E53" s="16">
        <v>0</v>
      </c>
      <c r="F53">
        <f t="shared" si="2"/>
        <v>13</v>
      </c>
      <c r="G53" s="16">
        <v>0</v>
      </c>
      <c r="H53">
        <f t="shared" si="3"/>
        <v>23</v>
      </c>
    </row>
    <row r="54" spans="1:14" x14ac:dyDescent="0.25">
      <c r="A54" s="16" t="s">
        <v>133</v>
      </c>
      <c r="B54" s="16" t="s">
        <v>135</v>
      </c>
      <c r="C54" s="17" t="s">
        <v>151</v>
      </c>
      <c r="D54" s="16" t="s">
        <v>316</v>
      </c>
      <c r="E54" s="16">
        <v>0</v>
      </c>
      <c r="F54">
        <f t="shared" si="2"/>
        <v>13</v>
      </c>
      <c r="G54" s="16">
        <v>0</v>
      </c>
      <c r="H54">
        <f t="shared" si="3"/>
        <v>23</v>
      </c>
    </row>
    <row r="55" spans="1:14" x14ac:dyDescent="0.25">
      <c r="A55" s="16" t="s">
        <v>133</v>
      </c>
      <c r="B55" s="16" t="s">
        <v>135</v>
      </c>
      <c r="C55" s="17" t="s">
        <v>152</v>
      </c>
      <c r="D55" s="16" t="s">
        <v>316</v>
      </c>
      <c r="E55" s="16">
        <v>0</v>
      </c>
      <c r="F55">
        <f t="shared" si="2"/>
        <v>13</v>
      </c>
      <c r="G55" s="16">
        <v>0</v>
      </c>
      <c r="H55">
        <f t="shared" si="3"/>
        <v>23</v>
      </c>
    </row>
    <row r="56" spans="1:14" x14ac:dyDescent="0.25">
      <c r="A56" s="16" t="s">
        <v>133</v>
      </c>
      <c r="B56" s="16" t="s">
        <v>135</v>
      </c>
      <c r="C56" s="17" t="s">
        <v>153</v>
      </c>
      <c r="D56" s="16" t="s">
        <v>316</v>
      </c>
      <c r="E56" s="16">
        <v>0</v>
      </c>
      <c r="F56">
        <f t="shared" si="2"/>
        <v>13</v>
      </c>
      <c r="G56" s="16">
        <v>0</v>
      </c>
      <c r="H56">
        <f t="shared" si="3"/>
        <v>23</v>
      </c>
    </row>
    <row r="57" spans="1:14" x14ac:dyDescent="0.25">
      <c r="A57" s="16" t="s">
        <v>133</v>
      </c>
      <c r="B57" s="16" t="s">
        <v>135</v>
      </c>
      <c r="C57" s="17" t="s">
        <v>154</v>
      </c>
      <c r="D57" s="16" t="s">
        <v>316</v>
      </c>
      <c r="E57" s="16">
        <v>0</v>
      </c>
      <c r="F57">
        <f t="shared" si="2"/>
        <v>13</v>
      </c>
      <c r="G57" s="16">
        <v>0</v>
      </c>
      <c r="H57">
        <f t="shared" si="3"/>
        <v>23</v>
      </c>
    </row>
    <row r="58" spans="1:14" x14ac:dyDescent="0.25">
      <c r="A58" s="16" t="s">
        <v>133</v>
      </c>
      <c r="B58" s="16" t="s">
        <v>135</v>
      </c>
      <c r="C58" s="17" t="s">
        <v>155</v>
      </c>
      <c r="D58" s="16" t="s">
        <v>316</v>
      </c>
      <c r="E58" s="16">
        <v>0</v>
      </c>
      <c r="F58">
        <f t="shared" si="2"/>
        <v>13</v>
      </c>
      <c r="G58" s="16">
        <v>0</v>
      </c>
      <c r="H58">
        <f t="shared" si="3"/>
        <v>23</v>
      </c>
    </row>
    <row r="59" spans="1:14" x14ac:dyDescent="0.25">
      <c r="A59" s="16" t="s">
        <v>133</v>
      </c>
      <c r="B59" s="16" t="s">
        <v>135</v>
      </c>
      <c r="C59" s="17" t="s">
        <v>156</v>
      </c>
      <c r="D59" s="16" t="s">
        <v>316</v>
      </c>
      <c r="E59" s="16">
        <v>0</v>
      </c>
      <c r="F59">
        <f t="shared" si="2"/>
        <v>13</v>
      </c>
      <c r="G59" s="16">
        <v>0</v>
      </c>
      <c r="H59">
        <f t="shared" si="3"/>
        <v>23</v>
      </c>
    </row>
    <row r="60" spans="1:14" x14ac:dyDescent="0.25">
      <c r="A60" s="16" t="s">
        <v>133</v>
      </c>
      <c r="B60" s="16" t="s">
        <v>135</v>
      </c>
      <c r="C60" s="17" t="s">
        <v>158</v>
      </c>
      <c r="D60" s="16" t="s">
        <v>316</v>
      </c>
      <c r="E60" s="16">
        <v>0</v>
      </c>
      <c r="F60">
        <f t="shared" si="2"/>
        <v>13</v>
      </c>
      <c r="G60" s="16">
        <v>0</v>
      </c>
      <c r="H60">
        <f t="shared" si="3"/>
        <v>23</v>
      </c>
    </row>
    <row r="61" spans="1:14" x14ac:dyDescent="0.25">
      <c r="A61" s="16" t="s">
        <v>133</v>
      </c>
      <c r="B61" s="16" t="s">
        <v>135</v>
      </c>
      <c r="C61" s="17" t="s">
        <v>157</v>
      </c>
      <c r="D61" s="16" t="s">
        <v>315</v>
      </c>
      <c r="E61" s="16">
        <v>0</v>
      </c>
      <c r="F61">
        <f t="shared" si="2"/>
        <v>13</v>
      </c>
      <c r="G61" s="16">
        <v>0</v>
      </c>
      <c r="H61">
        <f t="shared" si="3"/>
        <v>23</v>
      </c>
    </row>
    <row r="62" spans="1:14" x14ac:dyDescent="0.25">
      <c r="A62" s="16" t="s">
        <v>133</v>
      </c>
      <c r="B62" s="16" t="s">
        <v>135</v>
      </c>
      <c r="C62" s="17" t="s">
        <v>160</v>
      </c>
      <c r="D62" s="16" t="s">
        <v>315</v>
      </c>
      <c r="E62" s="16">
        <v>0</v>
      </c>
      <c r="F62">
        <f t="shared" si="2"/>
        <v>13</v>
      </c>
      <c r="G62" s="16">
        <v>0</v>
      </c>
      <c r="H62">
        <f t="shared" si="3"/>
        <v>23</v>
      </c>
    </row>
    <row r="63" spans="1:14" x14ac:dyDescent="0.25">
      <c r="A63" s="16" t="s">
        <v>133</v>
      </c>
      <c r="B63" s="16" t="s">
        <v>135</v>
      </c>
      <c r="C63" s="17" t="s">
        <v>161</v>
      </c>
      <c r="D63" s="16" t="s">
        <v>316</v>
      </c>
      <c r="E63" s="16">
        <v>0</v>
      </c>
      <c r="F63">
        <f t="shared" si="2"/>
        <v>13</v>
      </c>
      <c r="G63" s="16">
        <v>0</v>
      </c>
      <c r="H63">
        <f t="shared" si="3"/>
        <v>23</v>
      </c>
    </row>
    <row r="64" spans="1:14" x14ac:dyDescent="0.25">
      <c r="A64" s="16" t="s">
        <v>133</v>
      </c>
      <c r="B64" s="16" t="s">
        <v>135</v>
      </c>
      <c r="C64" s="17" t="s">
        <v>162</v>
      </c>
      <c r="D64" s="16" t="s">
        <v>316</v>
      </c>
      <c r="E64" s="16">
        <v>0</v>
      </c>
      <c r="F64">
        <f t="shared" si="2"/>
        <v>13</v>
      </c>
      <c r="G64" s="16">
        <v>0</v>
      </c>
      <c r="H64">
        <f t="shared" si="3"/>
        <v>23</v>
      </c>
    </row>
    <row r="65" spans="1:8" x14ac:dyDescent="0.25">
      <c r="A65" s="16" t="s">
        <v>133</v>
      </c>
      <c r="B65" s="16" t="s">
        <v>135</v>
      </c>
      <c r="C65" s="17" t="s">
        <v>163</v>
      </c>
      <c r="D65" s="16" t="s">
        <v>316</v>
      </c>
      <c r="E65" s="16">
        <v>0</v>
      </c>
      <c r="F65">
        <f t="shared" si="2"/>
        <v>13</v>
      </c>
      <c r="G65" s="16">
        <v>0</v>
      </c>
      <c r="H65">
        <f t="shared" si="3"/>
        <v>23</v>
      </c>
    </row>
    <row r="66" spans="1:8" x14ac:dyDescent="0.25">
      <c r="A66" s="16" t="s">
        <v>133</v>
      </c>
      <c r="B66" s="16" t="s">
        <v>135</v>
      </c>
      <c r="C66" s="17" t="s">
        <v>164</v>
      </c>
      <c r="D66" s="16" t="s">
        <v>316</v>
      </c>
      <c r="E66" s="16">
        <v>0</v>
      </c>
      <c r="F66">
        <f t="shared" ref="F66:F97" si="4">RANK(E66, $E$2:$E$143)</f>
        <v>13</v>
      </c>
      <c r="G66" s="16">
        <v>0</v>
      </c>
      <c r="H66">
        <f t="shared" ref="H66:H97" si="5">RANK(G66, $G$2:$G$143)</f>
        <v>23</v>
      </c>
    </row>
    <row r="67" spans="1:8" x14ac:dyDescent="0.25">
      <c r="A67" s="16" t="s">
        <v>133</v>
      </c>
      <c r="B67" s="16" t="s">
        <v>135</v>
      </c>
      <c r="C67" s="17" t="s">
        <v>165</v>
      </c>
      <c r="D67" s="16" t="s">
        <v>316</v>
      </c>
      <c r="E67" s="16">
        <v>0</v>
      </c>
      <c r="F67">
        <f t="shared" si="4"/>
        <v>13</v>
      </c>
      <c r="G67" s="16">
        <v>0</v>
      </c>
      <c r="H67">
        <f t="shared" si="5"/>
        <v>23</v>
      </c>
    </row>
    <row r="68" spans="1:8" x14ac:dyDescent="0.25">
      <c r="A68" s="16" t="s">
        <v>133</v>
      </c>
      <c r="B68" s="16" t="s">
        <v>135</v>
      </c>
      <c r="C68" s="17" t="s">
        <v>166</v>
      </c>
      <c r="D68" s="16" t="s">
        <v>316</v>
      </c>
      <c r="E68" s="16">
        <v>0</v>
      </c>
      <c r="F68">
        <f t="shared" si="4"/>
        <v>13</v>
      </c>
      <c r="G68" s="16">
        <v>0</v>
      </c>
      <c r="H68">
        <f t="shared" si="5"/>
        <v>23</v>
      </c>
    </row>
    <row r="69" spans="1:8" x14ac:dyDescent="0.25">
      <c r="A69" s="16" t="s">
        <v>133</v>
      </c>
      <c r="B69" s="16" t="s">
        <v>135</v>
      </c>
      <c r="C69" s="17" t="s">
        <v>167</v>
      </c>
      <c r="D69" s="16" t="s">
        <v>316</v>
      </c>
      <c r="E69" s="16">
        <v>0</v>
      </c>
      <c r="F69">
        <f t="shared" si="4"/>
        <v>13</v>
      </c>
      <c r="G69" s="16">
        <v>0</v>
      </c>
      <c r="H69">
        <f t="shared" si="5"/>
        <v>23</v>
      </c>
    </row>
    <row r="70" spans="1:8" x14ac:dyDescent="0.25">
      <c r="A70" s="16" t="s">
        <v>133</v>
      </c>
      <c r="B70" s="16" t="s">
        <v>135</v>
      </c>
      <c r="C70" s="17" t="s">
        <v>168</v>
      </c>
      <c r="D70" s="16" t="s">
        <v>316</v>
      </c>
      <c r="E70" s="16">
        <v>0</v>
      </c>
      <c r="F70">
        <f t="shared" si="4"/>
        <v>13</v>
      </c>
      <c r="G70" s="16">
        <v>0</v>
      </c>
      <c r="H70">
        <f t="shared" si="5"/>
        <v>23</v>
      </c>
    </row>
    <row r="71" spans="1:8" x14ac:dyDescent="0.25">
      <c r="A71" s="16" t="s">
        <v>133</v>
      </c>
      <c r="B71" s="16" t="s">
        <v>135</v>
      </c>
      <c r="C71" s="17" t="s">
        <v>169</v>
      </c>
      <c r="D71" s="16" t="s">
        <v>316</v>
      </c>
      <c r="E71" s="16">
        <v>0</v>
      </c>
      <c r="F71">
        <f t="shared" si="4"/>
        <v>13</v>
      </c>
      <c r="G71" s="16">
        <v>0</v>
      </c>
      <c r="H71">
        <f t="shared" si="5"/>
        <v>23</v>
      </c>
    </row>
    <row r="72" spans="1:8" x14ac:dyDescent="0.25">
      <c r="A72" s="16" t="s">
        <v>133</v>
      </c>
      <c r="B72" s="16" t="s">
        <v>135</v>
      </c>
      <c r="C72" s="17" t="s">
        <v>170</v>
      </c>
      <c r="D72" s="16" t="s">
        <v>316</v>
      </c>
      <c r="E72" s="16">
        <v>0</v>
      </c>
      <c r="F72">
        <f t="shared" si="4"/>
        <v>13</v>
      </c>
      <c r="G72" s="16">
        <v>0</v>
      </c>
      <c r="H72">
        <f t="shared" si="5"/>
        <v>23</v>
      </c>
    </row>
    <row r="73" spans="1:8" x14ac:dyDescent="0.25">
      <c r="A73" s="16" t="s">
        <v>133</v>
      </c>
      <c r="B73" s="16" t="s">
        <v>135</v>
      </c>
      <c r="C73" s="17" t="s">
        <v>171</v>
      </c>
      <c r="D73" s="16" t="s">
        <v>316</v>
      </c>
      <c r="E73" s="16">
        <v>0</v>
      </c>
      <c r="F73">
        <f t="shared" si="4"/>
        <v>13</v>
      </c>
      <c r="G73" s="16">
        <v>0</v>
      </c>
      <c r="H73">
        <f t="shared" si="5"/>
        <v>23</v>
      </c>
    </row>
    <row r="74" spans="1:8" x14ac:dyDescent="0.25">
      <c r="A74" s="16" t="s">
        <v>133</v>
      </c>
      <c r="B74" s="16" t="s">
        <v>135</v>
      </c>
      <c r="C74" s="17" t="s">
        <v>172</v>
      </c>
      <c r="D74" s="16" t="s">
        <v>315</v>
      </c>
      <c r="E74" s="16">
        <v>0</v>
      </c>
      <c r="F74">
        <f t="shared" si="4"/>
        <v>13</v>
      </c>
      <c r="G74" s="16">
        <v>0</v>
      </c>
      <c r="H74">
        <f t="shared" si="5"/>
        <v>23</v>
      </c>
    </row>
    <row r="75" spans="1:8" x14ac:dyDescent="0.25">
      <c r="A75" s="16" t="s">
        <v>133</v>
      </c>
      <c r="B75" s="16" t="s">
        <v>135</v>
      </c>
      <c r="C75" s="17" t="s">
        <v>173</v>
      </c>
      <c r="D75" s="16" t="s">
        <v>316</v>
      </c>
      <c r="E75" s="16">
        <v>0</v>
      </c>
      <c r="F75">
        <f t="shared" si="4"/>
        <v>13</v>
      </c>
      <c r="G75" s="16">
        <v>0</v>
      </c>
      <c r="H75">
        <f t="shared" si="5"/>
        <v>23</v>
      </c>
    </row>
    <row r="76" spans="1:8" x14ac:dyDescent="0.25">
      <c r="A76" s="16" t="s">
        <v>133</v>
      </c>
      <c r="B76" s="16" t="s">
        <v>135</v>
      </c>
      <c r="C76" s="17" t="s">
        <v>174</v>
      </c>
      <c r="D76" s="16" t="s">
        <v>316</v>
      </c>
      <c r="E76" s="16">
        <v>0</v>
      </c>
      <c r="F76">
        <f t="shared" si="4"/>
        <v>13</v>
      </c>
      <c r="G76" s="16">
        <v>0</v>
      </c>
      <c r="H76">
        <f t="shared" si="5"/>
        <v>23</v>
      </c>
    </row>
    <row r="77" spans="1:8" x14ac:dyDescent="0.25">
      <c r="A77" s="16" t="s">
        <v>133</v>
      </c>
      <c r="B77" s="16" t="s">
        <v>135</v>
      </c>
      <c r="C77" s="17" t="s">
        <v>175</v>
      </c>
      <c r="D77" s="16" t="s">
        <v>316</v>
      </c>
      <c r="E77" s="16">
        <v>0</v>
      </c>
      <c r="F77">
        <f t="shared" si="4"/>
        <v>13</v>
      </c>
      <c r="G77" s="16">
        <v>0</v>
      </c>
      <c r="H77">
        <f t="shared" si="5"/>
        <v>23</v>
      </c>
    </row>
    <row r="78" spans="1:8" x14ac:dyDescent="0.25">
      <c r="A78" s="16" t="s">
        <v>133</v>
      </c>
      <c r="B78" s="16" t="s">
        <v>135</v>
      </c>
      <c r="C78" s="17" t="s">
        <v>176</v>
      </c>
      <c r="D78" s="16" t="s">
        <v>316</v>
      </c>
      <c r="E78" s="16">
        <v>0</v>
      </c>
      <c r="F78">
        <f t="shared" si="4"/>
        <v>13</v>
      </c>
      <c r="G78" s="16">
        <v>0</v>
      </c>
      <c r="H78">
        <f t="shared" si="5"/>
        <v>23</v>
      </c>
    </row>
    <row r="79" spans="1:8" x14ac:dyDescent="0.25">
      <c r="A79" s="16" t="s">
        <v>133</v>
      </c>
      <c r="B79" s="16" t="s">
        <v>135</v>
      </c>
      <c r="C79" s="17" t="s">
        <v>177</v>
      </c>
      <c r="D79" s="16" t="s">
        <v>316</v>
      </c>
      <c r="E79" s="16">
        <v>0</v>
      </c>
      <c r="F79">
        <f t="shared" si="4"/>
        <v>13</v>
      </c>
      <c r="G79" s="16">
        <v>0</v>
      </c>
      <c r="H79">
        <f t="shared" si="5"/>
        <v>23</v>
      </c>
    </row>
    <row r="80" spans="1:8" x14ac:dyDescent="0.25">
      <c r="A80" s="16" t="s">
        <v>133</v>
      </c>
      <c r="B80" s="16" t="s">
        <v>135</v>
      </c>
      <c r="C80" s="17" t="s">
        <v>178</v>
      </c>
      <c r="D80" s="16" t="s">
        <v>316</v>
      </c>
      <c r="E80" s="16">
        <v>0</v>
      </c>
      <c r="F80">
        <f t="shared" si="4"/>
        <v>13</v>
      </c>
      <c r="G80" s="16">
        <v>0</v>
      </c>
      <c r="H80">
        <f t="shared" si="5"/>
        <v>23</v>
      </c>
    </row>
    <row r="81" spans="1:8" x14ac:dyDescent="0.25">
      <c r="A81" s="16" t="s">
        <v>133</v>
      </c>
      <c r="B81" s="16" t="s">
        <v>135</v>
      </c>
      <c r="C81" s="17" t="s">
        <v>179</v>
      </c>
      <c r="D81" s="16" t="s">
        <v>315</v>
      </c>
      <c r="E81" s="16">
        <v>0</v>
      </c>
      <c r="F81">
        <f t="shared" si="4"/>
        <v>13</v>
      </c>
      <c r="G81" s="16">
        <v>0</v>
      </c>
      <c r="H81">
        <f t="shared" si="5"/>
        <v>23</v>
      </c>
    </row>
    <row r="82" spans="1:8" x14ac:dyDescent="0.25">
      <c r="A82" s="16" t="s">
        <v>133</v>
      </c>
      <c r="B82" s="16" t="s">
        <v>135</v>
      </c>
      <c r="C82" s="17" t="s">
        <v>180</v>
      </c>
      <c r="D82" s="16" t="s">
        <v>316</v>
      </c>
      <c r="E82" s="16">
        <v>0</v>
      </c>
      <c r="F82">
        <f t="shared" si="4"/>
        <v>13</v>
      </c>
      <c r="G82" s="16">
        <v>0</v>
      </c>
      <c r="H82">
        <f t="shared" si="5"/>
        <v>23</v>
      </c>
    </row>
    <row r="83" spans="1:8" x14ac:dyDescent="0.25">
      <c r="A83" s="16" t="s">
        <v>133</v>
      </c>
      <c r="B83" s="16" t="s">
        <v>135</v>
      </c>
      <c r="C83" s="17" t="s">
        <v>181</v>
      </c>
      <c r="D83" s="16" t="s">
        <v>315</v>
      </c>
      <c r="E83" s="16">
        <v>0</v>
      </c>
      <c r="F83">
        <f t="shared" si="4"/>
        <v>13</v>
      </c>
      <c r="G83" s="16">
        <v>0</v>
      </c>
      <c r="H83">
        <f t="shared" si="5"/>
        <v>23</v>
      </c>
    </row>
    <row r="84" spans="1:8" x14ac:dyDescent="0.25">
      <c r="A84" s="16" t="s">
        <v>133</v>
      </c>
      <c r="B84" s="16" t="s">
        <v>135</v>
      </c>
      <c r="C84" s="17" t="s">
        <v>182</v>
      </c>
      <c r="D84" s="16" t="s">
        <v>316</v>
      </c>
      <c r="E84" s="16">
        <v>0</v>
      </c>
      <c r="F84">
        <f t="shared" si="4"/>
        <v>13</v>
      </c>
      <c r="G84" s="16">
        <v>0</v>
      </c>
      <c r="H84">
        <f t="shared" si="5"/>
        <v>23</v>
      </c>
    </row>
    <row r="85" spans="1:8" x14ac:dyDescent="0.25">
      <c r="A85" s="16" t="s">
        <v>133</v>
      </c>
      <c r="B85" s="16" t="s">
        <v>135</v>
      </c>
      <c r="C85" s="17" t="s">
        <v>183</v>
      </c>
      <c r="D85" s="16" t="s">
        <v>316</v>
      </c>
      <c r="E85" s="16">
        <v>0</v>
      </c>
      <c r="F85">
        <f t="shared" si="4"/>
        <v>13</v>
      </c>
      <c r="G85" s="16">
        <v>0</v>
      </c>
      <c r="H85">
        <f t="shared" si="5"/>
        <v>23</v>
      </c>
    </row>
    <row r="86" spans="1:8" x14ac:dyDescent="0.25">
      <c r="A86" s="16" t="s">
        <v>133</v>
      </c>
      <c r="B86" s="16" t="s">
        <v>135</v>
      </c>
      <c r="C86" s="17" t="s">
        <v>184</v>
      </c>
      <c r="D86" s="16" t="s">
        <v>315</v>
      </c>
      <c r="E86" s="16">
        <v>0</v>
      </c>
      <c r="F86">
        <f t="shared" si="4"/>
        <v>13</v>
      </c>
      <c r="G86" s="16">
        <v>0</v>
      </c>
      <c r="H86">
        <f t="shared" si="5"/>
        <v>23</v>
      </c>
    </row>
    <row r="87" spans="1:8" x14ac:dyDescent="0.25">
      <c r="A87" s="16" t="s">
        <v>133</v>
      </c>
      <c r="B87" s="16" t="s">
        <v>135</v>
      </c>
      <c r="C87" s="17" t="s">
        <v>185</v>
      </c>
      <c r="D87" s="16" t="s">
        <v>316</v>
      </c>
      <c r="E87" s="16">
        <v>0</v>
      </c>
      <c r="F87">
        <f t="shared" si="4"/>
        <v>13</v>
      </c>
      <c r="G87" s="16">
        <v>0</v>
      </c>
      <c r="H87">
        <f t="shared" si="5"/>
        <v>23</v>
      </c>
    </row>
    <row r="88" spans="1:8" x14ac:dyDescent="0.25">
      <c r="A88" s="16" t="s">
        <v>133</v>
      </c>
      <c r="B88" s="16" t="s">
        <v>135</v>
      </c>
      <c r="C88" s="17" t="s">
        <v>186</v>
      </c>
      <c r="D88" s="16" t="s">
        <v>316</v>
      </c>
      <c r="E88" s="16">
        <v>0</v>
      </c>
      <c r="F88">
        <f t="shared" si="4"/>
        <v>13</v>
      </c>
      <c r="G88" s="16">
        <v>0</v>
      </c>
      <c r="H88">
        <f t="shared" si="5"/>
        <v>23</v>
      </c>
    </row>
    <row r="89" spans="1:8" x14ac:dyDescent="0.25">
      <c r="A89" s="16" t="s">
        <v>133</v>
      </c>
      <c r="B89" s="16" t="s">
        <v>135</v>
      </c>
      <c r="C89" s="17" t="s">
        <v>187</v>
      </c>
      <c r="D89" s="16" t="s">
        <v>315</v>
      </c>
      <c r="E89" s="16">
        <v>0</v>
      </c>
      <c r="F89">
        <f t="shared" si="4"/>
        <v>13</v>
      </c>
      <c r="G89" s="16">
        <v>0</v>
      </c>
      <c r="H89">
        <f t="shared" si="5"/>
        <v>23</v>
      </c>
    </row>
    <row r="90" spans="1:8" x14ac:dyDescent="0.25">
      <c r="A90" s="16" t="s">
        <v>133</v>
      </c>
      <c r="B90" s="16" t="s">
        <v>135</v>
      </c>
      <c r="C90" s="17" t="s">
        <v>188</v>
      </c>
      <c r="D90" s="16" t="s">
        <v>316</v>
      </c>
      <c r="E90" s="16">
        <v>0</v>
      </c>
      <c r="F90">
        <f t="shared" si="4"/>
        <v>13</v>
      </c>
      <c r="G90" s="16">
        <v>0</v>
      </c>
      <c r="H90">
        <f t="shared" si="5"/>
        <v>23</v>
      </c>
    </row>
    <row r="91" spans="1:8" x14ac:dyDescent="0.25">
      <c r="A91" s="16" t="s">
        <v>133</v>
      </c>
      <c r="B91" s="16" t="s">
        <v>135</v>
      </c>
      <c r="C91" s="17" t="s">
        <v>189</v>
      </c>
      <c r="D91" s="16" t="s">
        <v>315</v>
      </c>
      <c r="E91" s="16">
        <v>0</v>
      </c>
      <c r="F91">
        <f t="shared" si="4"/>
        <v>13</v>
      </c>
      <c r="G91" s="16">
        <v>0</v>
      </c>
      <c r="H91">
        <f t="shared" si="5"/>
        <v>23</v>
      </c>
    </row>
    <row r="92" spans="1:8" x14ac:dyDescent="0.25">
      <c r="A92" s="16" t="s">
        <v>133</v>
      </c>
      <c r="B92" s="16" t="s">
        <v>135</v>
      </c>
      <c r="C92" s="17" t="s">
        <v>190</v>
      </c>
      <c r="D92" s="16" t="s">
        <v>315</v>
      </c>
      <c r="E92" s="16">
        <v>0</v>
      </c>
      <c r="F92">
        <f t="shared" si="4"/>
        <v>13</v>
      </c>
      <c r="G92" s="16">
        <v>0</v>
      </c>
      <c r="H92">
        <f t="shared" si="5"/>
        <v>23</v>
      </c>
    </row>
    <row r="93" spans="1:8" x14ac:dyDescent="0.25">
      <c r="A93" s="16" t="s">
        <v>133</v>
      </c>
      <c r="B93" s="16" t="s">
        <v>135</v>
      </c>
      <c r="C93" s="17" t="s">
        <v>191</v>
      </c>
      <c r="D93" s="16" t="s">
        <v>316</v>
      </c>
      <c r="E93" s="16">
        <v>0</v>
      </c>
      <c r="F93">
        <f t="shared" si="4"/>
        <v>13</v>
      </c>
      <c r="G93" s="16">
        <v>0</v>
      </c>
      <c r="H93">
        <f t="shared" si="5"/>
        <v>23</v>
      </c>
    </row>
    <row r="94" spans="1:8" x14ac:dyDescent="0.25">
      <c r="A94" s="16" t="s">
        <v>133</v>
      </c>
      <c r="B94" s="16" t="s">
        <v>135</v>
      </c>
      <c r="C94" s="17" t="s">
        <v>192</v>
      </c>
      <c r="D94" s="16" t="s">
        <v>316</v>
      </c>
      <c r="E94" s="16">
        <v>0</v>
      </c>
      <c r="F94">
        <f t="shared" si="4"/>
        <v>13</v>
      </c>
      <c r="G94" s="16">
        <v>0</v>
      </c>
      <c r="H94">
        <f t="shared" si="5"/>
        <v>23</v>
      </c>
    </row>
    <row r="95" spans="1:8" x14ac:dyDescent="0.25">
      <c r="A95" s="16" t="s">
        <v>133</v>
      </c>
      <c r="B95" s="16" t="s">
        <v>135</v>
      </c>
      <c r="C95" s="17" t="s">
        <v>193</v>
      </c>
      <c r="D95" s="16" t="s">
        <v>315</v>
      </c>
      <c r="E95" s="16">
        <v>0</v>
      </c>
      <c r="F95">
        <f t="shared" si="4"/>
        <v>13</v>
      </c>
      <c r="G95" s="16">
        <v>0</v>
      </c>
      <c r="H95">
        <f t="shared" si="5"/>
        <v>23</v>
      </c>
    </row>
    <row r="96" spans="1:8" x14ac:dyDescent="0.25">
      <c r="A96" s="16" t="s">
        <v>133</v>
      </c>
      <c r="B96" s="16" t="s">
        <v>135</v>
      </c>
      <c r="C96" s="17" t="s">
        <v>194</v>
      </c>
      <c r="D96" s="16" t="s">
        <v>316</v>
      </c>
      <c r="E96" s="16">
        <v>0</v>
      </c>
      <c r="F96">
        <f t="shared" si="4"/>
        <v>13</v>
      </c>
      <c r="G96" s="16">
        <v>0</v>
      </c>
      <c r="H96">
        <f t="shared" si="5"/>
        <v>23</v>
      </c>
    </row>
    <row r="97" spans="1:8" x14ac:dyDescent="0.25">
      <c r="A97" s="16" t="s">
        <v>133</v>
      </c>
      <c r="B97" s="16" t="s">
        <v>137</v>
      </c>
      <c r="C97" s="17" t="s">
        <v>159</v>
      </c>
      <c r="D97" s="16" t="s">
        <v>315</v>
      </c>
      <c r="E97" s="16">
        <v>0</v>
      </c>
      <c r="F97">
        <f t="shared" si="4"/>
        <v>13</v>
      </c>
      <c r="G97" s="16">
        <v>0</v>
      </c>
      <c r="H97">
        <f t="shared" si="5"/>
        <v>23</v>
      </c>
    </row>
    <row r="98" spans="1:8" x14ac:dyDescent="0.25">
      <c r="A98" s="16" t="s">
        <v>259</v>
      </c>
      <c r="B98" s="16" t="s">
        <v>135</v>
      </c>
      <c r="C98" s="16" t="s">
        <v>261</v>
      </c>
      <c r="D98" s="16" t="s">
        <v>316</v>
      </c>
      <c r="E98" s="16">
        <v>0</v>
      </c>
      <c r="F98">
        <f t="shared" ref="F98:F130" si="6">RANK(E98, $E$2:$E$143)</f>
        <v>13</v>
      </c>
      <c r="G98" s="16">
        <v>0</v>
      </c>
      <c r="H98">
        <f t="shared" ref="H98:H130" si="7">RANK(G98, $G$2:$G$143)</f>
        <v>23</v>
      </c>
    </row>
    <row r="99" spans="1:8" x14ac:dyDescent="0.25">
      <c r="A99" s="16" t="s">
        <v>259</v>
      </c>
      <c r="B99" s="16" t="s">
        <v>135</v>
      </c>
      <c r="C99" s="16" t="s">
        <v>262</v>
      </c>
      <c r="D99" s="16" t="s">
        <v>316</v>
      </c>
      <c r="E99" s="16">
        <v>0</v>
      </c>
      <c r="F99">
        <f t="shared" si="6"/>
        <v>13</v>
      </c>
      <c r="G99" s="16">
        <v>0</v>
      </c>
      <c r="H99">
        <f t="shared" si="7"/>
        <v>23</v>
      </c>
    </row>
    <row r="100" spans="1:8" x14ac:dyDescent="0.25">
      <c r="A100" s="16" t="s">
        <v>259</v>
      </c>
      <c r="B100" s="16" t="s">
        <v>135</v>
      </c>
      <c r="C100" s="16" t="s">
        <v>263</v>
      </c>
      <c r="D100" s="16" t="s">
        <v>316</v>
      </c>
      <c r="E100" s="16">
        <v>0</v>
      </c>
      <c r="F100">
        <f t="shared" si="6"/>
        <v>13</v>
      </c>
      <c r="G100" s="16">
        <v>0</v>
      </c>
      <c r="H100">
        <f t="shared" si="7"/>
        <v>23</v>
      </c>
    </row>
    <row r="101" spans="1:8" x14ac:dyDescent="0.25">
      <c r="A101" s="16" t="s">
        <v>259</v>
      </c>
      <c r="B101" s="16" t="s">
        <v>135</v>
      </c>
      <c r="C101" s="16" t="s">
        <v>264</v>
      </c>
      <c r="D101" s="16" t="s">
        <v>316</v>
      </c>
      <c r="E101" s="16">
        <v>0</v>
      </c>
      <c r="F101">
        <f t="shared" si="6"/>
        <v>13</v>
      </c>
      <c r="G101" s="16">
        <v>0</v>
      </c>
      <c r="H101">
        <f t="shared" si="7"/>
        <v>23</v>
      </c>
    </row>
    <row r="102" spans="1:8" x14ac:dyDescent="0.25">
      <c r="A102" s="16" t="s">
        <v>259</v>
      </c>
      <c r="B102" s="16" t="s">
        <v>135</v>
      </c>
      <c r="C102" s="16" t="s">
        <v>265</v>
      </c>
      <c r="D102" s="16" t="s">
        <v>315</v>
      </c>
      <c r="E102" s="16">
        <v>0</v>
      </c>
      <c r="F102">
        <f t="shared" si="6"/>
        <v>13</v>
      </c>
      <c r="G102" s="16">
        <v>0</v>
      </c>
      <c r="H102">
        <f t="shared" si="7"/>
        <v>23</v>
      </c>
    </row>
    <row r="103" spans="1:8" x14ac:dyDescent="0.25">
      <c r="A103" s="16" t="s">
        <v>259</v>
      </c>
      <c r="B103" s="16" t="s">
        <v>135</v>
      </c>
      <c r="C103" s="16" t="s">
        <v>266</v>
      </c>
      <c r="D103" s="16" t="s">
        <v>316</v>
      </c>
      <c r="E103" s="16">
        <v>0</v>
      </c>
      <c r="F103">
        <f t="shared" si="6"/>
        <v>13</v>
      </c>
      <c r="G103" s="16">
        <v>0</v>
      </c>
      <c r="H103">
        <f t="shared" si="7"/>
        <v>23</v>
      </c>
    </row>
    <row r="104" spans="1:8" x14ac:dyDescent="0.25">
      <c r="A104" s="16" t="s">
        <v>259</v>
      </c>
      <c r="B104" s="16" t="s">
        <v>135</v>
      </c>
      <c r="C104" s="16" t="s">
        <v>267</v>
      </c>
      <c r="D104" s="16" t="s">
        <v>316</v>
      </c>
      <c r="E104" s="16">
        <v>0</v>
      </c>
      <c r="F104">
        <f t="shared" si="6"/>
        <v>13</v>
      </c>
      <c r="G104" s="16">
        <v>0</v>
      </c>
      <c r="H104">
        <f t="shared" si="7"/>
        <v>23</v>
      </c>
    </row>
    <row r="105" spans="1:8" x14ac:dyDescent="0.25">
      <c r="A105" s="16" t="s">
        <v>259</v>
      </c>
      <c r="B105" s="16" t="s">
        <v>135</v>
      </c>
      <c r="C105" s="16" t="s">
        <v>268</v>
      </c>
      <c r="D105" s="16" t="s">
        <v>316</v>
      </c>
      <c r="E105" s="16">
        <v>0</v>
      </c>
      <c r="F105">
        <f t="shared" si="6"/>
        <v>13</v>
      </c>
      <c r="G105" s="16">
        <v>0</v>
      </c>
      <c r="H105">
        <f t="shared" si="7"/>
        <v>23</v>
      </c>
    </row>
    <row r="106" spans="1:8" x14ac:dyDescent="0.25">
      <c r="A106" s="16" t="s">
        <v>259</v>
      </c>
      <c r="B106" s="16" t="s">
        <v>135</v>
      </c>
      <c r="C106" s="16" t="s">
        <v>269</v>
      </c>
      <c r="D106" s="16" t="s">
        <v>316</v>
      </c>
      <c r="E106" s="16">
        <v>0</v>
      </c>
      <c r="F106">
        <f t="shared" si="6"/>
        <v>13</v>
      </c>
      <c r="G106" s="16">
        <v>0</v>
      </c>
      <c r="H106">
        <f t="shared" si="7"/>
        <v>23</v>
      </c>
    </row>
    <row r="107" spans="1:8" x14ac:dyDescent="0.25">
      <c r="A107" s="16" t="s">
        <v>259</v>
      </c>
      <c r="B107" s="16" t="s">
        <v>135</v>
      </c>
      <c r="C107" s="16" t="s">
        <v>270</v>
      </c>
      <c r="D107" s="16" t="s">
        <v>316</v>
      </c>
      <c r="E107" s="16">
        <v>0</v>
      </c>
      <c r="F107">
        <f t="shared" si="6"/>
        <v>13</v>
      </c>
      <c r="G107" s="16">
        <v>0</v>
      </c>
      <c r="H107">
        <f t="shared" si="7"/>
        <v>23</v>
      </c>
    </row>
    <row r="108" spans="1:8" x14ac:dyDescent="0.25">
      <c r="A108" s="16" t="s">
        <v>259</v>
      </c>
      <c r="B108" s="16" t="s">
        <v>135</v>
      </c>
      <c r="C108" s="16" t="s">
        <v>271</v>
      </c>
      <c r="D108" s="16" t="s">
        <v>315</v>
      </c>
      <c r="E108" s="16">
        <v>0</v>
      </c>
      <c r="F108">
        <f t="shared" si="6"/>
        <v>13</v>
      </c>
      <c r="G108" s="16">
        <v>0</v>
      </c>
      <c r="H108">
        <f t="shared" si="7"/>
        <v>23</v>
      </c>
    </row>
    <row r="109" spans="1:8" x14ac:dyDescent="0.25">
      <c r="A109" s="16" t="s">
        <v>259</v>
      </c>
      <c r="B109" s="16" t="s">
        <v>135</v>
      </c>
      <c r="C109" s="16" t="s">
        <v>272</v>
      </c>
      <c r="D109" s="16" t="s">
        <v>316</v>
      </c>
      <c r="E109" s="16">
        <v>0</v>
      </c>
      <c r="F109">
        <f t="shared" si="6"/>
        <v>13</v>
      </c>
      <c r="G109" s="16">
        <v>0</v>
      </c>
      <c r="H109">
        <f t="shared" si="7"/>
        <v>23</v>
      </c>
    </row>
    <row r="110" spans="1:8" x14ac:dyDescent="0.25">
      <c r="A110" s="16" t="s">
        <v>259</v>
      </c>
      <c r="B110" s="16" t="s">
        <v>135</v>
      </c>
      <c r="C110" s="16" t="s">
        <v>273</v>
      </c>
      <c r="D110" s="16" t="s">
        <v>316</v>
      </c>
      <c r="E110" s="16">
        <v>0</v>
      </c>
      <c r="F110">
        <f t="shared" si="6"/>
        <v>13</v>
      </c>
      <c r="G110" s="16">
        <v>0</v>
      </c>
      <c r="H110">
        <f t="shared" si="7"/>
        <v>23</v>
      </c>
    </row>
    <row r="111" spans="1:8" x14ac:dyDescent="0.25">
      <c r="A111" s="16" t="s">
        <v>259</v>
      </c>
      <c r="B111" s="16" t="s">
        <v>135</v>
      </c>
      <c r="C111" s="16" t="s">
        <v>274</v>
      </c>
      <c r="D111" s="16" t="s">
        <v>316</v>
      </c>
      <c r="E111" s="16">
        <v>0</v>
      </c>
      <c r="F111">
        <f t="shared" si="6"/>
        <v>13</v>
      </c>
      <c r="G111" s="16">
        <v>0</v>
      </c>
      <c r="H111">
        <f t="shared" si="7"/>
        <v>23</v>
      </c>
    </row>
    <row r="112" spans="1:8" x14ac:dyDescent="0.25">
      <c r="A112" s="16" t="s">
        <v>259</v>
      </c>
      <c r="B112" s="16" t="s">
        <v>135</v>
      </c>
      <c r="C112" s="16" t="s">
        <v>275</v>
      </c>
      <c r="D112" s="16" t="s">
        <v>316</v>
      </c>
      <c r="E112" s="16">
        <v>0</v>
      </c>
      <c r="F112">
        <f t="shared" si="6"/>
        <v>13</v>
      </c>
      <c r="G112" s="16">
        <v>0</v>
      </c>
      <c r="H112">
        <f t="shared" si="7"/>
        <v>23</v>
      </c>
    </row>
    <row r="113" spans="1:8" x14ac:dyDescent="0.25">
      <c r="A113" s="16" t="s">
        <v>259</v>
      </c>
      <c r="B113" s="16" t="s">
        <v>135</v>
      </c>
      <c r="C113" s="16" t="s">
        <v>277</v>
      </c>
      <c r="D113" s="16" t="s">
        <v>316</v>
      </c>
      <c r="E113" s="16">
        <v>0</v>
      </c>
      <c r="F113">
        <f t="shared" si="6"/>
        <v>13</v>
      </c>
      <c r="G113" s="16">
        <v>0</v>
      </c>
      <c r="H113">
        <f t="shared" si="7"/>
        <v>23</v>
      </c>
    </row>
    <row r="114" spans="1:8" x14ac:dyDescent="0.25">
      <c r="A114" s="16" t="s">
        <v>259</v>
      </c>
      <c r="B114" s="16" t="s">
        <v>135</v>
      </c>
      <c r="C114" s="16" t="s">
        <v>278</v>
      </c>
      <c r="D114" s="16" t="s">
        <v>315</v>
      </c>
      <c r="E114" s="16">
        <v>0</v>
      </c>
      <c r="F114">
        <f t="shared" si="6"/>
        <v>13</v>
      </c>
      <c r="G114" s="16">
        <v>0</v>
      </c>
      <c r="H114">
        <f t="shared" si="7"/>
        <v>23</v>
      </c>
    </row>
    <row r="115" spans="1:8" x14ac:dyDescent="0.25">
      <c r="A115" s="16" t="s">
        <v>259</v>
      </c>
      <c r="B115" s="16" t="s">
        <v>135</v>
      </c>
      <c r="C115" s="16" t="s">
        <v>279</v>
      </c>
      <c r="D115" s="16" t="s">
        <v>316</v>
      </c>
      <c r="E115" s="16">
        <v>0</v>
      </c>
      <c r="F115">
        <f t="shared" si="6"/>
        <v>13</v>
      </c>
      <c r="G115" s="16">
        <v>0</v>
      </c>
      <c r="H115">
        <f t="shared" si="7"/>
        <v>23</v>
      </c>
    </row>
    <row r="116" spans="1:8" x14ac:dyDescent="0.25">
      <c r="A116" s="16" t="s">
        <v>259</v>
      </c>
      <c r="B116" s="16" t="s">
        <v>135</v>
      </c>
      <c r="C116" s="16" t="s">
        <v>280</v>
      </c>
      <c r="D116" s="16" t="s">
        <v>316</v>
      </c>
      <c r="E116" s="16">
        <v>0</v>
      </c>
      <c r="F116">
        <f t="shared" si="6"/>
        <v>13</v>
      </c>
      <c r="G116" s="16">
        <v>0</v>
      </c>
      <c r="H116">
        <f t="shared" si="7"/>
        <v>23</v>
      </c>
    </row>
    <row r="117" spans="1:8" x14ac:dyDescent="0.25">
      <c r="A117" s="16" t="s">
        <v>259</v>
      </c>
      <c r="B117" s="16" t="s">
        <v>135</v>
      </c>
      <c r="C117" s="16" t="s">
        <v>281</v>
      </c>
      <c r="D117" s="16" t="s">
        <v>316</v>
      </c>
      <c r="E117" s="16">
        <v>0</v>
      </c>
      <c r="F117">
        <f t="shared" si="6"/>
        <v>13</v>
      </c>
      <c r="G117" s="16">
        <v>0</v>
      </c>
      <c r="H117">
        <f t="shared" si="7"/>
        <v>23</v>
      </c>
    </row>
    <row r="118" spans="1:8" x14ac:dyDescent="0.25">
      <c r="A118" s="16" t="s">
        <v>259</v>
      </c>
      <c r="B118" s="16" t="s">
        <v>135</v>
      </c>
      <c r="C118" s="16" t="s">
        <v>282</v>
      </c>
      <c r="D118" s="16" t="s">
        <v>316</v>
      </c>
      <c r="E118" s="16">
        <v>0</v>
      </c>
      <c r="F118">
        <f t="shared" si="6"/>
        <v>13</v>
      </c>
      <c r="G118" s="16">
        <v>0</v>
      </c>
      <c r="H118">
        <f t="shared" si="7"/>
        <v>23</v>
      </c>
    </row>
    <row r="119" spans="1:8" x14ac:dyDescent="0.25">
      <c r="A119" s="16" t="s">
        <v>259</v>
      </c>
      <c r="B119" s="16" t="s">
        <v>135</v>
      </c>
      <c r="C119" s="16" t="s">
        <v>284</v>
      </c>
      <c r="D119" s="16" t="s">
        <v>316</v>
      </c>
      <c r="E119" s="16">
        <v>0</v>
      </c>
      <c r="F119">
        <f t="shared" si="6"/>
        <v>13</v>
      </c>
      <c r="G119" s="16">
        <v>0</v>
      </c>
      <c r="H119">
        <f t="shared" si="7"/>
        <v>23</v>
      </c>
    </row>
    <row r="120" spans="1:8" x14ac:dyDescent="0.25">
      <c r="A120" s="16" t="s">
        <v>259</v>
      </c>
      <c r="B120" s="16" t="s">
        <v>135</v>
      </c>
      <c r="C120" s="16" t="s">
        <v>285</v>
      </c>
      <c r="D120" s="16" t="s">
        <v>316</v>
      </c>
      <c r="E120" s="16">
        <v>0</v>
      </c>
      <c r="F120">
        <f t="shared" si="6"/>
        <v>13</v>
      </c>
      <c r="G120" s="16">
        <v>0</v>
      </c>
      <c r="H120">
        <f t="shared" si="7"/>
        <v>23</v>
      </c>
    </row>
    <row r="121" spans="1:8" x14ac:dyDescent="0.25">
      <c r="A121" s="16" t="s">
        <v>259</v>
      </c>
      <c r="B121" s="16" t="s">
        <v>135</v>
      </c>
      <c r="C121" s="16" t="s">
        <v>286</v>
      </c>
      <c r="D121" s="16" t="s">
        <v>316</v>
      </c>
      <c r="E121" s="16">
        <v>0</v>
      </c>
      <c r="F121">
        <f t="shared" si="6"/>
        <v>13</v>
      </c>
      <c r="G121" s="16">
        <v>0</v>
      </c>
      <c r="H121">
        <f t="shared" si="7"/>
        <v>23</v>
      </c>
    </row>
    <row r="122" spans="1:8" x14ac:dyDescent="0.25">
      <c r="A122" s="16" t="s">
        <v>259</v>
      </c>
      <c r="B122" s="16" t="s">
        <v>135</v>
      </c>
      <c r="C122" s="16" t="s">
        <v>287</v>
      </c>
      <c r="D122" s="16" t="s">
        <v>316</v>
      </c>
      <c r="E122" s="16">
        <v>0</v>
      </c>
      <c r="F122">
        <f t="shared" si="6"/>
        <v>13</v>
      </c>
      <c r="G122" s="16">
        <v>0</v>
      </c>
      <c r="H122">
        <f t="shared" si="7"/>
        <v>23</v>
      </c>
    </row>
    <row r="123" spans="1:8" x14ac:dyDescent="0.25">
      <c r="A123" s="16" t="s">
        <v>259</v>
      </c>
      <c r="B123" s="16" t="s">
        <v>135</v>
      </c>
      <c r="C123" s="16" t="s">
        <v>289</v>
      </c>
      <c r="D123" s="16" t="s">
        <v>315</v>
      </c>
      <c r="E123" s="16">
        <v>0</v>
      </c>
      <c r="F123">
        <f t="shared" si="6"/>
        <v>13</v>
      </c>
      <c r="G123" s="16">
        <v>0</v>
      </c>
      <c r="H123">
        <f t="shared" si="7"/>
        <v>23</v>
      </c>
    </row>
    <row r="124" spans="1:8" x14ac:dyDescent="0.25">
      <c r="A124" s="16" t="s">
        <v>259</v>
      </c>
      <c r="B124" s="16" t="s">
        <v>135</v>
      </c>
      <c r="C124" s="16" t="s">
        <v>290</v>
      </c>
      <c r="D124" s="16" t="s">
        <v>316</v>
      </c>
      <c r="E124" s="16">
        <v>0</v>
      </c>
      <c r="F124">
        <f t="shared" si="6"/>
        <v>13</v>
      </c>
      <c r="G124" s="16">
        <v>0</v>
      </c>
      <c r="H124">
        <f t="shared" si="7"/>
        <v>23</v>
      </c>
    </row>
    <row r="125" spans="1:8" x14ac:dyDescent="0.25">
      <c r="A125" s="16" t="s">
        <v>259</v>
      </c>
      <c r="B125" s="16" t="s">
        <v>135</v>
      </c>
      <c r="C125" s="16" t="s">
        <v>291</v>
      </c>
      <c r="D125" s="16" t="s">
        <v>316</v>
      </c>
      <c r="E125" s="16">
        <v>0</v>
      </c>
      <c r="F125">
        <f t="shared" si="6"/>
        <v>13</v>
      </c>
      <c r="G125" s="16">
        <v>0</v>
      </c>
      <c r="H125">
        <f t="shared" si="7"/>
        <v>23</v>
      </c>
    </row>
    <row r="126" spans="1:8" x14ac:dyDescent="0.25">
      <c r="A126" s="16" t="s">
        <v>259</v>
      </c>
      <c r="B126" s="16" t="s">
        <v>135</v>
      </c>
      <c r="C126" s="16" t="s">
        <v>292</v>
      </c>
      <c r="D126" s="16" t="s">
        <v>316</v>
      </c>
      <c r="E126" s="16">
        <v>0</v>
      </c>
      <c r="F126">
        <f t="shared" si="6"/>
        <v>13</v>
      </c>
      <c r="G126" s="16">
        <v>0</v>
      </c>
      <c r="H126">
        <f t="shared" si="7"/>
        <v>23</v>
      </c>
    </row>
    <row r="127" spans="1:8" x14ac:dyDescent="0.25">
      <c r="A127" s="16" t="s">
        <v>259</v>
      </c>
      <c r="B127" s="16" t="s">
        <v>135</v>
      </c>
      <c r="C127" s="16" t="s">
        <v>293</v>
      </c>
      <c r="D127" s="16" t="s">
        <v>316</v>
      </c>
      <c r="E127" s="16">
        <v>0</v>
      </c>
      <c r="F127">
        <f t="shared" si="6"/>
        <v>13</v>
      </c>
      <c r="G127" s="16">
        <v>0</v>
      </c>
      <c r="H127">
        <f t="shared" si="7"/>
        <v>23</v>
      </c>
    </row>
    <row r="128" spans="1:8" x14ac:dyDescent="0.25">
      <c r="A128" s="16" t="s">
        <v>259</v>
      </c>
      <c r="B128" s="16" t="s">
        <v>135</v>
      </c>
      <c r="C128" s="16" t="s">
        <v>294</v>
      </c>
      <c r="D128" s="16" t="s">
        <v>316</v>
      </c>
      <c r="E128" s="16">
        <v>0</v>
      </c>
      <c r="F128">
        <f t="shared" si="6"/>
        <v>13</v>
      </c>
      <c r="G128" s="16">
        <v>0</v>
      </c>
      <c r="H128">
        <f t="shared" si="7"/>
        <v>23</v>
      </c>
    </row>
    <row r="129" spans="1:8" x14ac:dyDescent="0.25">
      <c r="A129" s="16" t="s">
        <v>259</v>
      </c>
      <c r="B129" s="16" t="s">
        <v>135</v>
      </c>
      <c r="C129" s="16" t="s">
        <v>295</v>
      </c>
      <c r="D129" s="16" t="s">
        <v>316</v>
      </c>
      <c r="E129" s="16">
        <v>0</v>
      </c>
      <c r="F129">
        <f t="shared" si="6"/>
        <v>13</v>
      </c>
      <c r="G129" s="16">
        <v>0</v>
      </c>
      <c r="H129">
        <f t="shared" si="7"/>
        <v>23</v>
      </c>
    </row>
    <row r="130" spans="1:8" x14ac:dyDescent="0.25">
      <c r="A130" s="16" t="s">
        <v>259</v>
      </c>
      <c r="B130" s="16" t="s">
        <v>135</v>
      </c>
      <c r="C130" s="16" t="s">
        <v>296</v>
      </c>
      <c r="D130" s="16" t="s">
        <v>316</v>
      </c>
      <c r="E130" s="16">
        <v>0</v>
      </c>
      <c r="F130">
        <f t="shared" si="6"/>
        <v>13</v>
      </c>
      <c r="G130" s="16">
        <v>0</v>
      </c>
      <c r="H130">
        <f t="shared" si="7"/>
        <v>23</v>
      </c>
    </row>
    <row r="131" spans="1:8" x14ac:dyDescent="0.25">
      <c r="A131" s="16" t="s">
        <v>259</v>
      </c>
      <c r="B131" s="16" t="s">
        <v>135</v>
      </c>
      <c r="C131" s="16" t="s">
        <v>297</v>
      </c>
      <c r="D131" s="16" t="s">
        <v>316</v>
      </c>
      <c r="E131" s="16">
        <v>0</v>
      </c>
      <c r="F131">
        <f t="shared" ref="F131:F143" si="8">RANK(E131, $E$2:$E$143)</f>
        <v>13</v>
      </c>
      <c r="G131" s="16">
        <v>0</v>
      </c>
      <c r="H131">
        <f t="shared" ref="H131:H143" si="9">RANK(G131, $G$2:$G$143)</f>
        <v>23</v>
      </c>
    </row>
    <row r="132" spans="1:8" x14ac:dyDescent="0.25">
      <c r="A132" s="16" t="s">
        <v>259</v>
      </c>
      <c r="B132" s="16" t="s">
        <v>135</v>
      </c>
      <c r="C132" s="16" t="s">
        <v>298</v>
      </c>
      <c r="D132" s="16" t="s">
        <v>316</v>
      </c>
      <c r="E132" s="16">
        <v>0</v>
      </c>
      <c r="F132">
        <f t="shared" si="8"/>
        <v>13</v>
      </c>
      <c r="G132" s="16">
        <v>0</v>
      </c>
      <c r="H132">
        <f t="shared" si="9"/>
        <v>23</v>
      </c>
    </row>
    <row r="133" spans="1:8" x14ac:dyDescent="0.25">
      <c r="A133" s="16" t="s">
        <v>259</v>
      </c>
      <c r="B133" s="16" t="s">
        <v>135</v>
      </c>
      <c r="C133" s="16" t="s">
        <v>299</v>
      </c>
      <c r="D133" s="16" t="s">
        <v>315</v>
      </c>
      <c r="E133" s="16">
        <v>0</v>
      </c>
      <c r="F133">
        <f t="shared" si="8"/>
        <v>13</v>
      </c>
      <c r="G133" s="16">
        <v>0</v>
      </c>
      <c r="H133">
        <f t="shared" si="9"/>
        <v>23</v>
      </c>
    </row>
    <row r="134" spans="1:8" x14ac:dyDescent="0.25">
      <c r="A134" s="16" t="s">
        <v>259</v>
      </c>
      <c r="B134" s="16" t="s">
        <v>135</v>
      </c>
      <c r="C134" s="16" t="s">
        <v>300</v>
      </c>
      <c r="D134" s="16" t="s">
        <v>315</v>
      </c>
      <c r="E134" s="16">
        <v>0</v>
      </c>
      <c r="F134">
        <f t="shared" si="8"/>
        <v>13</v>
      </c>
      <c r="G134" s="16">
        <v>0</v>
      </c>
      <c r="H134">
        <f t="shared" si="9"/>
        <v>23</v>
      </c>
    </row>
    <row r="135" spans="1:8" x14ac:dyDescent="0.25">
      <c r="A135" s="16" t="s">
        <v>259</v>
      </c>
      <c r="B135" s="16" t="s">
        <v>135</v>
      </c>
      <c r="C135" s="16" t="s">
        <v>301</v>
      </c>
      <c r="D135" s="16" t="s">
        <v>316</v>
      </c>
      <c r="E135" s="16">
        <v>0</v>
      </c>
      <c r="F135">
        <f t="shared" si="8"/>
        <v>13</v>
      </c>
      <c r="G135" s="16">
        <v>0</v>
      </c>
      <c r="H135">
        <f t="shared" si="9"/>
        <v>23</v>
      </c>
    </row>
    <row r="136" spans="1:8" x14ac:dyDescent="0.25">
      <c r="A136" s="16" t="s">
        <v>259</v>
      </c>
      <c r="B136" s="16" t="s">
        <v>135</v>
      </c>
      <c r="C136" s="16" t="s">
        <v>302</v>
      </c>
      <c r="D136" s="16" t="s">
        <v>315</v>
      </c>
      <c r="E136" s="16">
        <v>0</v>
      </c>
      <c r="F136">
        <f t="shared" si="8"/>
        <v>13</v>
      </c>
      <c r="G136" s="16">
        <v>0</v>
      </c>
      <c r="H136">
        <f t="shared" si="9"/>
        <v>23</v>
      </c>
    </row>
    <row r="137" spans="1:8" x14ac:dyDescent="0.25">
      <c r="A137" s="16" t="s">
        <v>259</v>
      </c>
      <c r="B137" s="16" t="s">
        <v>135</v>
      </c>
      <c r="C137" s="16" t="s">
        <v>303</v>
      </c>
      <c r="D137" s="16" t="s">
        <v>316</v>
      </c>
      <c r="E137" s="16">
        <v>0</v>
      </c>
      <c r="F137">
        <f t="shared" si="8"/>
        <v>13</v>
      </c>
      <c r="G137" s="16">
        <v>0</v>
      </c>
      <c r="H137">
        <f t="shared" si="9"/>
        <v>23</v>
      </c>
    </row>
    <row r="138" spans="1:8" x14ac:dyDescent="0.25">
      <c r="A138" s="16" t="s">
        <v>259</v>
      </c>
      <c r="B138" s="16" t="s">
        <v>135</v>
      </c>
      <c r="C138" s="16" t="s">
        <v>304</v>
      </c>
      <c r="D138" s="16" t="s">
        <v>316</v>
      </c>
      <c r="E138" s="16">
        <v>0</v>
      </c>
      <c r="F138">
        <f t="shared" si="8"/>
        <v>13</v>
      </c>
      <c r="G138" s="16">
        <v>0</v>
      </c>
      <c r="H138">
        <f t="shared" si="9"/>
        <v>23</v>
      </c>
    </row>
    <row r="139" spans="1:8" x14ac:dyDescent="0.25">
      <c r="A139" s="16" t="s">
        <v>259</v>
      </c>
      <c r="B139" s="16" t="s">
        <v>135</v>
      </c>
      <c r="C139" s="16" t="s">
        <v>305</v>
      </c>
      <c r="D139" s="16" t="s">
        <v>315</v>
      </c>
      <c r="E139" s="16">
        <v>0</v>
      </c>
      <c r="F139">
        <f t="shared" si="8"/>
        <v>13</v>
      </c>
      <c r="G139" s="16">
        <v>0</v>
      </c>
      <c r="H139">
        <f t="shared" si="9"/>
        <v>23</v>
      </c>
    </row>
    <row r="140" spans="1:8" x14ac:dyDescent="0.25">
      <c r="A140" s="16" t="s">
        <v>259</v>
      </c>
      <c r="B140" s="16" t="s">
        <v>135</v>
      </c>
      <c r="C140" s="16" t="s">
        <v>306</v>
      </c>
      <c r="D140" s="16" t="s">
        <v>316</v>
      </c>
      <c r="E140" s="16">
        <v>0</v>
      </c>
      <c r="F140">
        <f t="shared" si="8"/>
        <v>13</v>
      </c>
      <c r="G140" s="16">
        <v>0</v>
      </c>
      <c r="H140">
        <f t="shared" si="9"/>
        <v>23</v>
      </c>
    </row>
    <row r="141" spans="1:8" x14ac:dyDescent="0.25">
      <c r="A141" s="16" t="s">
        <v>259</v>
      </c>
      <c r="B141" s="16" t="s">
        <v>135</v>
      </c>
      <c r="C141" s="16" t="s">
        <v>307</v>
      </c>
      <c r="D141" s="16" t="s">
        <v>315</v>
      </c>
      <c r="E141" s="16">
        <v>0</v>
      </c>
      <c r="F141">
        <f t="shared" si="8"/>
        <v>13</v>
      </c>
      <c r="G141" s="16">
        <v>0</v>
      </c>
      <c r="H141">
        <f t="shared" si="9"/>
        <v>23</v>
      </c>
    </row>
    <row r="142" spans="1:8" x14ac:dyDescent="0.25">
      <c r="A142" s="16" t="s">
        <v>259</v>
      </c>
      <c r="B142" s="16" t="s">
        <v>135</v>
      </c>
      <c r="C142" s="16" t="s">
        <v>308</v>
      </c>
      <c r="D142" s="16" t="s">
        <v>316</v>
      </c>
      <c r="E142" s="16">
        <v>0</v>
      </c>
      <c r="F142">
        <f t="shared" si="8"/>
        <v>13</v>
      </c>
      <c r="G142" s="16">
        <v>0</v>
      </c>
      <c r="H142">
        <f t="shared" si="9"/>
        <v>23</v>
      </c>
    </row>
    <row r="143" spans="1:8" x14ac:dyDescent="0.25">
      <c r="A143" s="16" t="s">
        <v>259</v>
      </c>
      <c r="B143" s="16" t="s">
        <v>135</v>
      </c>
      <c r="C143" s="16" t="s">
        <v>309</v>
      </c>
      <c r="D143" s="16" t="s">
        <v>316</v>
      </c>
      <c r="E143" s="16">
        <v>0</v>
      </c>
      <c r="F143">
        <f t="shared" si="8"/>
        <v>13</v>
      </c>
      <c r="G143" s="16">
        <v>0</v>
      </c>
      <c r="H143">
        <f t="shared" si="9"/>
        <v>23</v>
      </c>
    </row>
    <row r="146" spans="3:8" x14ac:dyDescent="0.25">
      <c r="C146">
        <v>3</v>
      </c>
      <c r="D146" s="16" t="s">
        <v>317</v>
      </c>
      <c r="G146" s="19">
        <f>C146/C149</f>
        <v>2.1126760563380281E-2</v>
      </c>
      <c r="H146" s="19"/>
    </row>
    <row r="147" spans="3:8" x14ac:dyDescent="0.25">
      <c r="C147">
        <v>81</v>
      </c>
      <c r="D147" s="16" t="s">
        <v>316</v>
      </c>
      <c r="G147" s="19">
        <f>C147/C149</f>
        <v>0.57042253521126762</v>
      </c>
      <c r="H147" s="19"/>
    </row>
    <row r="148" spans="3:8" x14ac:dyDescent="0.25">
      <c r="C148">
        <v>58</v>
      </c>
      <c r="D148" s="16" t="s">
        <v>315</v>
      </c>
      <c r="G148" s="19">
        <f>C148/C149</f>
        <v>0.40845070422535212</v>
      </c>
      <c r="H148" s="19"/>
    </row>
    <row r="149" spans="3:8" x14ac:dyDescent="0.25">
      <c r="C149">
        <f>SUM(C146:C148)</f>
        <v>142</v>
      </c>
      <c r="D149" s="16" t="s">
        <v>343</v>
      </c>
    </row>
    <row r="151" spans="3:8" x14ac:dyDescent="0.25">
      <c r="C151" t="s">
        <v>344</v>
      </c>
      <c r="D151" s="16" t="s">
        <v>345</v>
      </c>
      <c r="E151" s="19">
        <f>12/142</f>
        <v>8.4507042253521125E-2</v>
      </c>
      <c r="F151" s="19"/>
    </row>
    <row r="152" spans="3:8" x14ac:dyDescent="0.25">
      <c r="C152" t="s">
        <v>347</v>
      </c>
      <c r="D152" s="16" t="s">
        <v>346</v>
      </c>
      <c r="E152" s="19">
        <f>22/142</f>
        <v>0.15492957746478872</v>
      </c>
      <c r="F152" s="19"/>
    </row>
    <row r="153" spans="3:8" x14ac:dyDescent="0.25">
      <c r="C153" t="s">
        <v>344</v>
      </c>
      <c r="D153" s="16" t="s">
        <v>348</v>
      </c>
      <c r="E153" s="16" t="s">
        <v>349</v>
      </c>
      <c r="F153" s="16"/>
    </row>
    <row r="154" spans="3:8" x14ac:dyDescent="0.25">
      <c r="C154" t="s">
        <v>347</v>
      </c>
      <c r="D154" s="16" t="s">
        <v>351</v>
      </c>
      <c r="E154" s="16" t="s">
        <v>350</v>
      </c>
      <c r="F154" s="16"/>
    </row>
  </sheetData>
  <autoFilter ref="A1:K143" xr:uid="{00000000-0009-0000-0000-000004000000}">
    <sortState xmlns:xlrd2="http://schemas.microsoft.com/office/spreadsheetml/2017/richdata2" ref="A2:K101">
      <sortCondition descending="1" ref="G1:G147"/>
    </sortState>
  </autoFilter>
  <dataValidations count="1">
    <dataValidation type="list" allowBlank="1" showInputMessage="1" showErrorMessage="1" sqref="D2:D143" xr:uid="{00000000-0002-0000-0400-000000000000}">
      <formula1>$G$4:$G$5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4"/>
  <sheetViews>
    <sheetView workbookViewId="0">
      <selection activeCell="C5" sqref="C5"/>
    </sheetView>
  </sheetViews>
  <sheetFormatPr defaultRowHeight="15" x14ac:dyDescent="0.25"/>
  <cols>
    <col min="1" max="1" width="8.140625" bestFit="1" customWidth="1"/>
    <col min="2" max="2" width="31.140625" bestFit="1" customWidth="1"/>
    <col min="3" max="3" width="8.85546875" bestFit="1" customWidth="1"/>
    <col min="4" max="4" width="7.28515625" bestFit="1" customWidth="1"/>
    <col min="5" max="5" width="8.85546875" bestFit="1" customWidth="1"/>
    <col min="6" max="6" width="7.28515625" bestFit="1" customWidth="1"/>
  </cols>
  <sheetData>
    <row r="1" spans="1:6" ht="37.5" thickBot="1" x14ac:dyDescent="0.3">
      <c r="A1" s="20" t="s">
        <v>0</v>
      </c>
      <c r="B1" s="20" t="s">
        <v>2</v>
      </c>
      <c r="C1" s="20" t="s">
        <v>322</v>
      </c>
      <c r="D1" s="20" t="s">
        <v>352</v>
      </c>
      <c r="E1" s="20" t="s">
        <v>354</v>
      </c>
      <c r="F1" s="20" t="s">
        <v>353</v>
      </c>
    </row>
    <row r="2" spans="1:6" ht="15.75" thickTop="1" x14ac:dyDescent="0.25">
      <c r="A2" s="16" t="s">
        <v>133</v>
      </c>
      <c r="B2" s="17" t="s">
        <v>129</v>
      </c>
      <c r="C2" s="16">
        <v>5801</v>
      </c>
      <c r="D2" s="16">
        <f>RANK(C2, $C$2:$C$143)</f>
        <v>1</v>
      </c>
      <c r="E2" s="16">
        <v>7843</v>
      </c>
      <c r="F2" s="16">
        <f>RANK(E2, $E$2:$E$143)</f>
        <v>1</v>
      </c>
    </row>
    <row r="3" spans="1:6" x14ac:dyDescent="0.25">
      <c r="A3" s="16" t="s">
        <v>319</v>
      </c>
      <c r="B3" s="18" t="s">
        <v>311</v>
      </c>
      <c r="C3" s="16">
        <v>3274</v>
      </c>
      <c r="D3" s="16">
        <f t="shared" ref="D3:D66" si="0">RANK(C3, $C$2:$C$143)</f>
        <v>2</v>
      </c>
      <c r="E3" s="16">
        <v>3159</v>
      </c>
      <c r="F3" s="16">
        <f t="shared" ref="F3:F66" si="1">RANK(E3, $E$2:$E$143)</f>
        <v>2</v>
      </c>
    </row>
    <row r="4" spans="1:6" x14ac:dyDescent="0.25">
      <c r="A4" s="16" t="s">
        <v>133</v>
      </c>
      <c r="B4" s="17" t="s">
        <v>117</v>
      </c>
      <c r="C4" s="16">
        <v>527</v>
      </c>
      <c r="D4" s="16">
        <f t="shared" si="0"/>
        <v>5</v>
      </c>
      <c r="E4" s="16">
        <v>1412</v>
      </c>
      <c r="F4" s="16">
        <f t="shared" si="1"/>
        <v>3</v>
      </c>
    </row>
    <row r="5" spans="1:6" x14ac:dyDescent="0.25">
      <c r="A5" s="16" t="s">
        <v>259</v>
      </c>
      <c r="B5" s="16" t="s">
        <v>260</v>
      </c>
      <c r="C5" s="16">
        <v>1212</v>
      </c>
      <c r="D5" s="16">
        <f t="shared" si="0"/>
        <v>3</v>
      </c>
      <c r="E5" s="16">
        <v>1240</v>
      </c>
      <c r="F5" s="16">
        <f t="shared" si="1"/>
        <v>4</v>
      </c>
    </row>
    <row r="6" spans="1:6" x14ac:dyDescent="0.25">
      <c r="A6" s="16" t="s">
        <v>133</v>
      </c>
      <c r="B6" s="17" t="s">
        <v>94</v>
      </c>
      <c r="C6" s="16">
        <v>1181</v>
      </c>
      <c r="D6" s="16">
        <f t="shared" si="0"/>
        <v>4</v>
      </c>
      <c r="E6" s="16">
        <v>832</v>
      </c>
      <c r="F6" s="16">
        <f t="shared" si="1"/>
        <v>5</v>
      </c>
    </row>
    <row r="7" spans="1:6" x14ac:dyDescent="0.25">
      <c r="A7" s="16" t="s">
        <v>321</v>
      </c>
      <c r="B7" s="17" t="s">
        <v>320</v>
      </c>
      <c r="C7" s="16">
        <v>317</v>
      </c>
      <c r="D7" s="16">
        <f t="shared" si="0"/>
        <v>6</v>
      </c>
      <c r="E7" s="16">
        <v>758</v>
      </c>
      <c r="F7" s="16">
        <f t="shared" si="1"/>
        <v>6</v>
      </c>
    </row>
    <row r="8" spans="1:6" x14ac:dyDescent="0.25">
      <c r="A8" s="16" t="s">
        <v>133</v>
      </c>
      <c r="B8" s="17" t="s">
        <v>131</v>
      </c>
      <c r="C8" s="16">
        <v>22</v>
      </c>
      <c r="D8" s="16">
        <f t="shared" si="0"/>
        <v>9</v>
      </c>
      <c r="E8" s="16">
        <v>49</v>
      </c>
      <c r="F8" s="16">
        <f t="shared" si="1"/>
        <v>7</v>
      </c>
    </row>
    <row r="9" spans="1:6" x14ac:dyDescent="0.25">
      <c r="A9" s="16" t="s">
        <v>133</v>
      </c>
      <c r="B9" s="17" t="s">
        <v>126</v>
      </c>
      <c r="C9" s="16">
        <v>28</v>
      </c>
      <c r="D9" s="16">
        <f t="shared" si="0"/>
        <v>8</v>
      </c>
      <c r="E9" s="16">
        <v>24</v>
      </c>
      <c r="F9" s="16">
        <f t="shared" si="1"/>
        <v>8</v>
      </c>
    </row>
    <row r="10" spans="1:6" x14ac:dyDescent="0.25">
      <c r="A10" s="16" t="s">
        <v>133</v>
      </c>
      <c r="B10" s="17" t="s">
        <v>124</v>
      </c>
      <c r="C10" s="16">
        <v>7</v>
      </c>
      <c r="D10" s="16">
        <f t="shared" si="0"/>
        <v>10</v>
      </c>
      <c r="E10" s="16">
        <v>21</v>
      </c>
      <c r="F10" s="16">
        <f t="shared" si="1"/>
        <v>9</v>
      </c>
    </row>
    <row r="11" spans="1:6" x14ac:dyDescent="0.25">
      <c r="A11" s="16" t="s">
        <v>133</v>
      </c>
      <c r="B11" s="17" t="s">
        <v>111</v>
      </c>
      <c r="C11" s="16">
        <v>0</v>
      </c>
      <c r="D11" s="16">
        <f t="shared" si="0"/>
        <v>13</v>
      </c>
      <c r="E11" s="16">
        <v>18</v>
      </c>
      <c r="F11" s="16">
        <f t="shared" si="1"/>
        <v>10</v>
      </c>
    </row>
    <row r="12" spans="1:6" x14ac:dyDescent="0.25">
      <c r="A12" s="16" t="s">
        <v>133</v>
      </c>
      <c r="B12" s="17" t="s">
        <v>128</v>
      </c>
      <c r="C12" s="16">
        <v>0</v>
      </c>
      <c r="D12" s="16">
        <f t="shared" si="0"/>
        <v>13</v>
      </c>
      <c r="E12" s="16">
        <v>17</v>
      </c>
      <c r="F12" s="16">
        <f t="shared" si="1"/>
        <v>11</v>
      </c>
    </row>
    <row r="13" spans="1:6" x14ac:dyDescent="0.25">
      <c r="A13" s="16" t="s">
        <v>133</v>
      </c>
      <c r="B13" s="17" t="s">
        <v>110</v>
      </c>
      <c r="C13" s="16">
        <v>0</v>
      </c>
      <c r="D13" s="16">
        <f t="shared" si="0"/>
        <v>13</v>
      </c>
      <c r="E13" s="16">
        <v>11</v>
      </c>
      <c r="F13" s="16">
        <f t="shared" si="1"/>
        <v>12</v>
      </c>
    </row>
    <row r="14" spans="1:6" x14ac:dyDescent="0.25">
      <c r="A14" s="16" t="s">
        <v>133</v>
      </c>
      <c r="B14" s="17" t="s">
        <v>132</v>
      </c>
      <c r="C14" s="16">
        <v>0</v>
      </c>
      <c r="D14" s="16">
        <f t="shared" si="0"/>
        <v>13</v>
      </c>
      <c r="E14" s="16">
        <v>11</v>
      </c>
      <c r="F14" s="16">
        <f t="shared" si="1"/>
        <v>12</v>
      </c>
    </row>
    <row r="15" spans="1:6" x14ac:dyDescent="0.25">
      <c r="A15" s="16" t="s">
        <v>133</v>
      </c>
      <c r="B15" s="17" t="s">
        <v>118</v>
      </c>
      <c r="C15" s="16">
        <v>0</v>
      </c>
      <c r="D15" s="16">
        <f t="shared" si="0"/>
        <v>13</v>
      </c>
      <c r="E15" s="16">
        <v>8</v>
      </c>
      <c r="F15" s="16">
        <f t="shared" si="1"/>
        <v>14</v>
      </c>
    </row>
    <row r="16" spans="1:6" x14ac:dyDescent="0.25">
      <c r="A16" s="16" t="s">
        <v>133</v>
      </c>
      <c r="B16" s="17" t="s">
        <v>122</v>
      </c>
      <c r="C16" s="16">
        <v>4</v>
      </c>
      <c r="D16" s="16">
        <f t="shared" si="0"/>
        <v>11</v>
      </c>
      <c r="E16" s="16">
        <v>7</v>
      </c>
      <c r="F16" s="16">
        <f t="shared" si="1"/>
        <v>15</v>
      </c>
    </row>
    <row r="17" spans="1:6" x14ac:dyDescent="0.25">
      <c r="A17" s="16" t="s">
        <v>259</v>
      </c>
      <c r="B17" s="16" t="s">
        <v>276</v>
      </c>
      <c r="C17" s="16">
        <v>0</v>
      </c>
      <c r="D17" s="16">
        <f t="shared" si="0"/>
        <v>13</v>
      </c>
      <c r="E17" s="16">
        <v>7</v>
      </c>
      <c r="F17" s="16">
        <f t="shared" si="1"/>
        <v>15</v>
      </c>
    </row>
    <row r="18" spans="1:6" x14ac:dyDescent="0.25">
      <c r="A18" s="16" t="s">
        <v>133</v>
      </c>
      <c r="B18" s="17" t="s">
        <v>121</v>
      </c>
      <c r="C18" s="16">
        <v>1</v>
      </c>
      <c r="D18" s="16">
        <f t="shared" si="0"/>
        <v>12</v>
      </c>
      <c r="E18" s="16">
        <v>6</v>
      </c>
      <c r="F18" s="16">
        <f t="shared" si="1"/>
        <v>17</v>
      </c>
    </row>
    <row r="19" spans="1:6" x14ac:dyDescent="0.25">
      <c r="A19" s="16" t="s">
        <v>259</v>
      </c>
      <c r="B19" s="16" t="s">
        <v>283</v>
      </c>
      <c r="C19" s="16">
        <v>0</v>
      </c>
      <c r="D19" s="16">
        <f t="shared" si="0"/>
        <v>13</v>
      </c>
      <c r="E19" s="16">
        <v>2</v>
      </c>
      <c r="F19" s="16">
        <f t="shared" si="1"/>
        <v>18</v>
      </c>
    </row>
    <row r="20" spans="1:6" x14ac:dyDescent="0.25">
      <c r="A20" s="16" t="s">
        <v>133</v>
      </c>
      <c r="B20" s="17" t="s">
        <v>93</v>
      </c>
      <c r="C20" s="16">
        <v>33</v>
      </c>
      <c r="D20" s="16">
        <f t="shared" si="0"/>
        <v>7</v>
      </c>
      <c r="E20" s="16">
        <v>1</v>
      </c>
      <c r="F20" s="16">
        <f t="shared" si="1"/>
        <v>19</v>
      </c>
    </row>
    <row r="21" spans="1:6" x14ac:dyDescent="0.25">
      <c r="A21" s="21" t="s">
        <v>133</v>
      </c>
      <c r="B21" s="22" t="s">
        <v>115</v>
      </c>
      <c r="C21" s="21">
        <v>0</v>
      </c>
      <c r="D21" s="21">
        <f t="shared" si="0"/>
        <v>13</v>
      </c>
      <c r="E21" s="21">
        <v>1</v>
      </c>
      <c r="F21" s="21">
        <f t="shared" si="1"/>
        <v>19</v>
      </c>
    </row>
    <row r="22" spans="1:6" x14ac:dyDescent="0.25">
      <c r="A22" s="21" t="s">
        <v>133</v>
      </c>
      <c r="B22" s="22" t="s">
        <v>119</v>
      </c>
      <c r="C22" s="21">
        <v>0</v>
      </c>
      <c r="D22" s="21">
        <f t="shared" si="0"/>
        <v>13</v>
      </c>
      <c r="E22" s="21">
        <v>1</v>
      </c>
      <c r="F22" s="21">
        <f t="shared" si="1"/>
        <v>19</v>
      </c>
    </row>
    <row r="23" spans="1:6" ht="15.75" thickBot="1" x14ac:dyDescent="0.3">
      <c r="A23" s="23" t="s">
        <v>259</v>
      </c>
      <c r="B23" s="23" t="s">
        <v>288</v>
      </c>
      <c r="C23" s="23">
        <v>0</v>
      </c>
      <c r="D23" s="23">
        <f t="shared" si="0"/>
        <v>13</v>
      </c>
      <c r="E23" s="23">
        <v>1</v>
      </c>
      <c r="F23" s="23">
        <f t="shared" si="1"/>
        <v>19</v>
      </c>
    </row>
    <row r="24" spans="1:6" ht="15.75" thickTop="1" x14ac:dyDescent="0.25">
      <c r="A24" s="16" t="s">
        <v>133</v>
      </c>
      <c r="B24" s="17" t="s">
        <v>195</v>
      </c>
      <c r="C24" s="16">
        <v>0</v>
      </c>
      <c r="D24" s="16">
        <f t="shared" si="0"/>
        <v>13</v>
      </c>
      <c r="E24" s="16">
        <v>0</v>
      </c>
      <c r="F24" s="16">
        <f t="shared" si="1"/>
        <v>23</v>
      </c>
    </row>
    <row r="25" spans="1:6" x14ac:dyDescent="0.25">
      <c r="A25" s="16" t="s">
        <v>133</v>
      </c>
      <c r="B25" s="17" t="s">
        <v>196</v>
      </c>
      <c r="C25" s="16">
        <v>0</v>
      </c>
      <c r="D25" s="16">
        <f t="shared" si="0"/>
        <v>13</v>
      </c>
      <c r="E25" s="16">
        <v>0</v>
      </c>
      <c r="F25" s="16">
        <f t="shared" si="1"/>
        <v>23</v>
      </c>
    </row>
    <row r="26" spans="1:6" x14ac:dyDescent="0.25">
      <c r="A26" s="16" t="s">
        <v>133</v>
      </c>
      <c r="B26" s="17" t="s">
        <v>197</v>
      </c>
      <c r="C26" s="16">
        <v>0</v>
      </c>
      <c r="D26" s="16">
        <f t="shared" si="0"/>
        <v>13</v>
      </c>
      <c r="E26" s="16">
        <v>0</v>
      </c>
      <c r="F26" s="16">
        <f t="shared" si="1"/>
        <v>23</v>
      </c>
    </row>
    <row r="27" spans="1:6" x14ac:dyDescent="0.25">
      <c r="A27" s="16" t="s">
        <v>133</v>
      </c>
      <c r="B27" s="17" t="s">
        <v>123</v>
      </c>
      <c r="C27" s="16">
        <v>0</v>
      </c>
      <c r="D27" s="16">
        <f t="shared" si="0"/>
        <v>13</v>
      </c>
      <c r="E27" s="16">
        <v>0</v>
      </c>
      <c r="F27" s="16">
        <f t="shared" si="1"/>
        <v>23</v>
      </c>
    </row>
    <row r="28" spans="1:6" x14ac:dyDescent="0.25">
      <c r="A28" s="16" t="s">
        <v>319</v>
      </c>
      <c r="B28" s="17" t="s">
        <v>312</v>
      </c>
      <c r="C28" s="16">
        <v>0</v>
      </c>
      <c r="D28" s="16">
        <f t="shared" si="0"/>
        <v>13</v>
      </c>
      <c r="E28" s="16">
        <v>0</v>
      </c>
      <c r="F28" s="16">
        <f t="shared" si="1"/>
        <v>23</v>
      </c>
    </row>
    <row r="29" spans="1:6" x14ac:dyDescent="0.25">
      <c r="A29" s="16" t="s">
        <v>133</v>
      </c>
      <c r="B29" s="17" t="s">
        <v>198</v>
      </c>
      <c r="C29" s="16">
        <v>0</v>
      </c>
      <c r="D29" s="16">
        <f t="shared" si="0"/>
        <v>13</v>
      </c>
      <c r="E29" s="16">
        <v>0</v>
      </c>
      <c r="F29" s="16">
        <f t="shared" si="1"/>
        <v>23</v>
      </c>
    </row>
    <row r="30" spans="1:6" x14ac:dyDescent="0.25">
      <c r="A30" s="16" t="s">
        <v>133</v>
      </c>
      <c r="B30" s="17" t="s">
        <v>199</v>
      </c>
      <c r="C30" s="16">
        <v>0</v>
      </c>
      <c r="D30" s="16">
        <f t="shared" si="0"/>
        <v>13</v>
      </c>
      <c r="E30" s="16">
        <v>0</v>
      </c>
      <c r="F30" s="16">
        <f t="shared" si="1"/>
        <v>23</v>
      </c>
    </row>
    <row r="31" spans="1:6" x14ac:dyDescent="0.25">
      <c r="A31" s="16" t="s">
        <v>133</v>
      </c>
      <c r="B31" s="17" t="s">
        <v>200</v>
      </c>
      <c r="C31" s="16">
        <v>0</v>
      </c>
      <c r="D31" s="16">
        <f t="shared" si="0"/>
        <v>13</v>
      </c>
      <c r="E31" s="16">
        <v>0</v>
      </c>
      <c r="F31" s="16">
        <f t="shared" si="1"/>
        <v>23</v>
      </c>
    </row>
    <row r="32" spans="1:6" ht="24" x14ac:dyDescent="0.25">
      <c r="A32" s="16" t="s">
        <v>133</v>
      </c>
      <c r="B32" s="17" t="s">
        <v>318</v>
      </c>
      <c r="C32" s="16">
        <v>0</v>
      </c>
      <c r="D32" s="16">
        <f t="shared" si="0"/>
        <v>13</v>
      </c>
      <c r="E32" s="16">
        <v>0</v>
      </c>
      <c r="F32" s="16">
        <f t="shared" si="1"/>
        <v>23</v>
      </c>
    </row>
    <row r="33" spans="1:6" x14ac:dyDescent="0.25">
      <c r="A33" s="16" t="s">
        <v>133</v>
      </c>
      <c r="B33" s="17" t="s">
        <v>329</v>
      </c>
      <c r="C33" s="16">
        <v>0</v>
      </c>
      <c r="D33" s="16">
        <f t="shared" si="0"/>
        <v>13</v>
      </c>
      <c r="E33" s="16">
        <v>0</v>
      </c>
      <c r="F33" s="16">
        <f t="shared" si="1"/>
        <v>23</v>
      </c>
    </row>
    <row r="34" spans="1:6" x14ac:dyDescent="0.25">
      <c r="A34" s="16" t="s">
        <v>133</v>
      </c>
      <c r="B34" s="17" t="s">
        <v>139</v>
      </c>
      <c r="C34" s="16">
        <v>0</v>
      </c>
      <c r="D34" s="16">
        <f t="shared" si="0"/>
        <v>13</v>
      </c>
      <c r="E34" s="16">
        <v>0</v>
      </c>
      <c r="F34" s="16">
        <f t="shared" si="1"/>
        <v>23</v>
      </c>
    </row>
    <row r="35" spans="1:6" x14ac:dyDescent="0.25">
      <c r="A35" s="16" t="s">
        <v>133</v>
      </c>
      <c r="B35" s="17" t="s">
        <v>84</v>
      </c>
      <c r="C35" s="16">
        <v>0</v>
      </c>
      <c r="D35" s="16">
        <f t="shared" si="0"/>
        <v>13</v>
      </c>
      <c r="E35" s="16">
        <v>0</v>
      </c>
      <c r="F35" s="16">
        <f t="shared" si="1"/>
        <v>23</v>
      </c>
    </row>
    <row r="36" spans="1:6" x14ac:dyDescent="0.25">
      <c r="A36" s="16" t="s">
        <v>133</v>
      </c>
      <c r="B36" s="17" t="s">
        <v>88</v>
      </c>
      <c r="C36" s="16">
        <v>0</v>
      </c>
      <c r="D36" s="16">
        <f t="shared" si="0"/>
        <v>13</v>
      </c>
      <c r="E36" s="16">
        <v>0</v>
      </c>
      <c r="F36" s="16">
        <f t="shared" si="1"/>
        <v>23</v>
      </c>
    </row>
    <row r="37" spans="1:6" x14ac:dyDescent="0.25">
      <c r="A37" s="16" t="s">
        <v>133</v>
      </c>
      <c r="B37" s="17" t="s">
        <v>90</v>
      </c>
      <c r="C37" s="16">
        <v>0</v>
      </c>
      <c r="D37" s="16">
        <f t="shared" si="0"/>
        <v>13</v>
      </c>
      <c r="E37" s="16">
        <v>0</v>
      </c>
      <c r="F37" s="16">
        <f t="shared" si="1"/>
        <v>23</v>
      </c>
    </row>
    <row r="38" spans="1:6" x14ac:dyDescent="0.25">
      <c r="A38" s="16" t="s">
        <v>133</v>
      </c>
      <c r="B38" s="17" t="s">
        <v>92</v>
      </c>
      <c r="C38" s="16">
        <v>0</v>
      </c>
      <c r="D38" s="16">
        <f t="shared" si="0"/>
        <v>13</v>
      </c>
      <c r="E38" s="16">
        <v>0</v>
      </c>
      <c r="F38" s="16">
        <f t="shared" si="1"/>
        <v>23</v>
      </c>
    </row>
    <row r="39" spans="1:6" x14ac:dyDescent="0.25">
      <c r="A39" s="16" t="s">
        <v>133</v>
      </c>
      <c r="B39" s="17" t="s">
        <v>113</v>
      </c>
      <c r="C39" s="16">
        <v>0</v>
      </c>
      <c r="D39" s="16">
        <f t="shared" si="0"/>
        <v>13</v>
      </c>
      <c r="E39" s="16">
        <v>0</v>
      </c>
      <c r="F39" s="16">
        <f t="shared" si="1"/>
        <v>23</v>
      </c>
    </row>
    <row r="40" spans="1:6" x14ac:dyDescent="0.25">
      <c r="A40" s="16" t="s">
        <v>133</v>
      </c>
      <c r="B40" s="17" t="s">
        <v>114</v>
      </c>
      <c r="C40" s="16">
        <v>0</v>
      </c>
      <c r="D40" s="16">
        <f t="shared" si="0"/>
        <v>13</v>
      </c>
      <c r="E40" s="16">
        <v>0</v>
      </c>
      <c r="F40" s="16">
        <f t="shared" si="1"/>
        <v>23</v>
      </c>
    </row>
    <row r="41" spans="1:6" x14ac:dyDescent="0.25">
      <c r="A41" s="16" t="s">
        <v>133</v>
      </c>
      <c r="B41" s="17" t="s">
        <v>116</v>
      </c>
      <c r="C41" s="16">
        <v>0</v>
      </c>
      <c r="D41" s="16">
        <f t="shared" si="0"/>
        <v>13</v>
      </c>
      <c r="E41" s="16">
        <v>0</v>
      </c>
      <c r="F41" s="16">
        <f t="shared" si="1"/>
        <v>23</v>
      </c>
    </row>
    <row r="42" spans="1:6" x14ac:dyDescent="0.25">
      <c r="A42" s="16" t="s">
        <v>133</v>
      </c>
      <c r="B42" s="17" t="s">
        <v>120</v>
      </c>
      <c r="C42" s="16">
        <v>0</v>
      </c>
      <c r="D42" s="16">
        <f t="shared" si="0"/>
        <v>13</v>
      </c>
      <c r="E42" s="16">
        <v>0</v>
      </c>
      <c r="F42" s="16">
        <f t="shared" si="1"/>
        <v>23</v>
      </c>
    </row>
    <row r="43" spans="1:6" x14ac:dyDescent="0.25">
      <c r="A43" s="16" t="s">
        <v>133</v>
      </c>
      <c r="B43" s="17" t="s">
        <v>140</v>
      </c>
      <c r="C43" s="16">
        <v>0</v>
      </c>
      <c r="D43" s="16">
        <f t="shared" si="0"/>
        <v>13</v>
      </c>
      <c r="E43" s="16">
        <v>0</v>
      </c>
      <c r="F43" s="16">
        <f t="shared" si="1"/>
        <v>23</v>
      </c>
    </row>
    <row r="44" spans="1:6" x14ac:dyDescent="0.25">
      <c r="A44" s="16" t="s">
        <v>133</v>
      </c>
      <c r="B44" s="17" t="s">
        <v>141</v>
      </c>
      <c r="C44" s="16">
        <v>0</v>
      </c>
      <c r="D44" s="16">
        <f t="shared" si="0"/>
        <v>13</v>
      </c>
      <c r="E44" s="16">
        <v>0</v>
      </c>
      <c r="F44" s="16">
        <f t="shared" si="1"/>
        <v>23</v>
      </c>
    </row>
    <row r="45" spans="1:6" ht="24" x14ac:dyDescent="0.25">
      <c r="A45" s="16" t="s">
        <v>133</v>
      </c>
      <c r="B45" s="17" t="s">
        <v>143</v>
      </c>
      <c r="C45" s="16">
        <v>0</v>
      </c>
      <c r="D45" s="16">
        <f t="shared" si="0"/>
        <v>13</v>
      </c>
      <c r="E45" s="16">
        <v>0</v>
      </c>
      <c r="F45" s="16">
        <f t="shared" si="1"/>
        <v>23</v>
      </c>
    </row>
    <row r="46" spans="1:6" ht="24" x14ac:dyDescent="0.25">
      <c r="A46" s="16" t="s">
        <v>133</v>
      </c>
      <c r="B46" s="17" t="s">
        <v>144</v>
      </c>
      <c r="C46" s="16">
        <v>0</v>
      </c>
      <c r="D46" s="16">
        <f t="shared" si="0"/>
        <v>13</v>
      </c>
      <c r="E46" s="16">
        <v>0</v>
      </c>
      <c r="F46" s="16">
        <f t="shared" si="1"/>
        <v>23</v>
      </c>
    </row>
    <row r="47" spans="1:6" x14ac:dyDescent="0.25">
      <c r="A47" s="16" t="s">
        <v>133</v>
      </c>
      <c r="B47" s="17" t="s">
        <v>142</v>
      </c>
      <c r="C47" s="16">
        <v>0</v>
      </c>
      <c r="D47" s="16">
        <f t="shared" si="0"/>
        <v>13</v>
      </c>
      <c r="E47" s="16">
        <v>0</v>
      </c>
      <c r="F47" s="16">
        <f t="shared" si="1"/>
        <v>23</v>
      </c>
    </row>
    <row r="48" spans="1:6" x14ac:dyDescent="0.25">
      <c r="A48" s="16" t="s">
        <v>133</v>
      </c>
      <c r="B48" s="17" t="s">
        <v>145</v>
      </c>
      <c r="C48" s="16">
        <v>0</v>
      </c>
      <c r="D48" s="16">
        <f t="shared" si="0"/>
        <v>13</v>
      </c>
      <c r="E48" s="16">
        <v>0</v>
      </c>
      <c r="F48" s="16">
        <f t="shared" si="1"/>
        <v>23</v>
      </c>
    </row>
    <row r="49" spans="1:6" x14ac:dyDescent="0.25">
      <c r="A49" s="16" t="s">
        <v>133</v>
      </c>
      <c r="B49" s="17" t="s">
        <v>146</v>
      </c>
      <c r="C49" s="16">
        <v>0</v>
      </c>
      <c r="D49" s="16">
        <f t="shared" si="0"/>
        <v>13</v>
      </c>
      <c r="E49" s="16">
        <v>0</v>
      </c>
      <c r="F49" s="16">
        <f t="shared" si="1"/>
        <v>23</v>
      </c>
    </row>
    <row r="50" spans="1:6" x14ac:dyDescent="0.25">
      <c r="A50" s="16" t="s">
        <v>133</v>
      </c>
      <c r="B50" s="17" t="s">
        <v>147</v>
      </c>
      <c r="C50" s="16">
        <v>0</v>
      </c>
      <c r="D50" s="16">
        <f t="shared" si="0"/>
        <v>13</v>
      </c>
      <c r="E50" s="16">
        <v>0</v>
      </c>
      <c r="F50" s="16">
        <f t="shared" si="1"/>
        <v>23</v>
      </c>
    </row>
    <row r="51" spans="1:6" x14ac:dyDescent="0.25">
      <c r="A51" s="16" t="s">
        <v>133</v>
      </c>
      <c r="B51" s="17" t="s">
        <v>148</v>
      </c>
      <c r="C51" s="16">
        <v>0</v>
      </c>
      <c r="D51" s="16">
        <f t="shared" si="0"/>
        <v>13</v>
      </c>
      <c r="E51" s="16">
        <v>0</v>
      </c>
      <c r="F51" s="16">
        <f t="shared" si="1"/>
        <v>23</v>
      </c>
    </row>
    <row r="52" spans="1:6" x14ac:dyDescent="0.25">
      <c r="A52" s="16" t="s">
        <v>133</v>
      </c>
      <c r="B52" s="17" t="s">
        <v>149</v>
      </c>
      <c r="C52" s="16">
        <v>0</v>
      </c>
      <c r="D52" s="16">
        <f t="shared" si="0"/>
        <v>13</v>
      </c>
      <c r="E52" s="16">
        <v>0</v>
      </c>
      <c r="F52" s="16">
        <f t="shared" si="1"/>
        <v>23</v>
      </c>
    </row>
    <row r="53" spans="1:6" x14ac:dyDescent="0.25">
      <c r="A53" s="16" t="s">
        <v>133</v>
      </c>
      <c r="B53" s="17" t="s">
        <v>150</v>
      </c>
      <c r="C53" s="16">
        <v>0</v>
      </c>
      <c r="D53" s="16">
        <f t="shared" si="0"/>
        <v>13</v>
      </c>
      <c r="E53" s="16">
        <v>0</v>
      </c>
      <c r="F53" s="16">
        <f t="shared" si="1"/>
        <v>23</v>
      </c>
    </row>
    <row r="54" spans="1:6" x14ac:dyDescent="0.25">
      <c r="A54" s="16" t="s">
        <v>133</v>
      </c>
      <c r="B54" s="17" t="s">
        <v>151</v>
      </c>
      <c r="C54" s="16">
        <v>0</v>
      </c>
      <c r="D54" s="16">
        <f t="shared" si="0"/>
        <v>13</v>
      </c>
      <c r="E54" s="16">
        <v>0</v>
      </c>
      <c r="F54" s="16">
        <f t="shared" si="1"/>
        <v>23</v>
      </c>
    </row>
    <row r="55" spans="1:6" x14ac:dyDescent="0.25">
      <c r="A55" s="16" t="s">
        <v>133</v>
      </c>
      <c r="B55" s="17" t="s">
        <v>152</v>
      </c>
      <c r="C55" s="16">
        <v>0</v>
      </c>
      <c r="D55" s="16">
        <f t="shared" si="0"/>
        <v>13</v>
      </c>
      <c r="E55" s="16">
        <v>0</v>
      </c>
      <c r="F55" s="16">
        <f t="shared" si="1"/>
        <v>23</v>
      </c>
    </row>
    <row r="56" spans="1:6" x14ac:dyDescent="0.25">
      <c r="A56" s="16" t="s">
        <v>133</v>
      </c>
      <c r="B56" s="17" t="s">
        <v>153</v>
      </c>
      <c r="C56" s="16">
        <v>0</v>
      </c>
      <c r="D56" s="16">
        <f t="shared" si="0"/>
        <v>13</v>
      </c>
      <c r="E56" s="16">
        <v>0</v>
      </c>
      <c r="F56" s="16">
        <f t="shared" si="1"/>
        <v>23</v>
      </c>
    </row>
    <row r="57" spans="1:6" x14ac:dyDescent="0.25">
      <c r="A57" s="16" t="s">
        <v>133</v>
      </c>
      <c r="B57" s="17" t="s">
        <v>154</v>
      </c>
      <c r="C57" s="16">
        <v>0</v>
      </c>
      <c r="D57" s="16">
        <f t="shared" si="0"/>
        <v>13</v>
      </c>
      <c r="E57" s="16">
        <v>0</v>
      </c>
      <c r="F57" s="16">
        <f t="shared" si="1"/>
        <v>23</v>
      </c>
    </row>
    <row r="58" spans="1:6" x14ac:dyDescent="0.25">
      <c r="A58" s="16" t="s">
        <v>133</v>
      </c>
      <c r="B58" s="17" t="s">
        <v>155</v>
      </c>
      <c r="C58" s="16">
        <v>0</v>
      </c>
      <c r="D58" s="16">
        <f t="shared" si="0"/>
        <v>13</v>
      </c>
      <c r="E58" s="16">
        <v>0</v>
      </c>
      <c r="F58" s="16">
        <f t="shared" si="1"/>
        <v>23</v>
      </c>
    </row>
    <row r="59" spans="1:6" x14ac:dyDescent="0.25">
      <c r="A59" s="16" t="s">
        <v>133</v>
      </c>
      <c r="B59" s="17" t="s">
        <v>156</v>
      </c>
      <c r="C59" s="16">
        <v>0</v>
      </c>
      <c r="D59" s="16">
        <f t="shared" si="0"/>
        <v>13</v>
      </c>
      <c r="E59" s="16">
        <v>0</v>
      </c>
      <c r="F59" s="16">
        <f t="shared" si="1"/>
        <v>23</v>
      </c>
    </row>
    <row r="60" spans="1:6" ht="24" x14ac:dyDescent="0.25">
      <c r="A60" s="16" t="s">
        <v>133</v>
      </c>
      <c r="B60" s="17" t="s">
        <v>158</v>
      </c>
      <c r="C60" s="16">
        <v>0</v>
      </c>
      <c r="D60" s="16">
        <f t="shared" si="0"/>
        <v>13</v>
      </c>
      <c r="E60" s="16">
        <v>0</v>
      </c>
      <c r="F60" s="16">
        <f t="shared" si="1"/>
        <v>23</v>
      </c>
    </row>
    <row r="61" spans="1:6" x14ac:dyDescent="0.25">
      <c r="A61" s="16" t="s">
        <v>133</v>
      </c>
      <c r="B61" s="17" t="s">
        <v>157</v>
      </c>
      <c r="C61" s="16">
        <v>0</v>
      </c>
      <c r="D61" s="16">
        <f t="shared" si="0"/>
        <v>13</v>
      </c>
      <c r="E61" s="16">
        <v>0</v>
      </c>
      <c r="F61" s="16">
        <f t="shared" si="1"/>
        <v>23</v>
      </c>
    </row>
    <row r="62" spans="1:6" ht="24" x14ac:dyDescent="0.25">
      <c r="A62" s="16" t="s">
        <v>133</v>
      </c>
      <c r="B62" s="17" t="s">
        <v>160</v>
      </c>
      <c r="C62" s="16">
        <v>0</v>
      </c>
      <c r="D62" s="16">
        <f t="shared" si="0"/>
        <v>13</v>
      </c>
      <c r="E62" s="16">
        <v>0</v>
      </c>
      <c r="F62" s="16">
        <f t="shared" si="1"/>
        <v>23</v>
      </c>
    </row>
    <row r="63" spans="1:6" x14ac:dyDescent="0.25">
      <c r="A63" s="16" t="s">
        <v>133</v>
      </c>
      <c r="B63" s="17" t="s">
        <v>161</v>
      </c>
      <c r="C63" s="16">
        <v>0</v>
      </c>
      <c r="D63" s="16">
        <f t="shared" si="0"/>
        <v>13</v>
      </c>
      <c r="E63" s="16">
        <v>0</v>
      </c>
      <c r="F63" s="16">
        <f t="shared" si="1"/>
        <v>23</v>
      </c>
    </row>
    <row r="64" spans="1:6" x14ac:dyDescent="0.25">
      <c r="A64" s="16" t="s">
        <v>133</v>
      </c>
      <c r="B64" s="17" t="s">
        <v>162</v>
      </c>
      <c r="C64" s="16">
        <v>0</v>
      </c>
      <c r="D64" s="16">
        <f t="shared" si="0"/>
        <v>13</v>
      </c>
      <c r="E64" s="16">
        <v>0</v>
      </c>
      <c r="F64" s="16">
        <f t="shared" si="1"/>
        <v>23</v>
      </c>
    </row>
    <row r="65" spans="1:6" x14ac:dyDescent="0.25">
      <c r="A65" s="16" t="s">
        <v>133</v>
      </c>
      <c r="B65" s="17" t="s">
        <v>163</v>
      </c>
      <c r="C65" s="16">
        <v>0</v>
      </c>
      <c r="D65" s="16">
        <f t="shared" si="0"/>
        <v>13</v>
      </c>
      <c r="E65" s="16">
        <v>0</v>
      </c>
      <c r="F65" s="16">
        <f t="shared" si="1"/>
        <v>23</v>
      </c>
    </row>
    <row r="66" spans="1:6" x14ac:dyDescent="0.25">
      <c r="A66" s="16" t="s">
        <v>133</v>
      </c>
      <c r="B66" s="17" t="s">
        <v>164</v>
      </c>
      <c r="C66" s="16">
        <v>0</v>
      </c>
      <c r="D66" s="16">
        <f t="shared" si="0"/>
        <v>13</v>
      </c>
      <c r="E66" s="16">
        <v>0</v>
      </c>
      <c r="F66" s="16">
        <f t="shared" si="1"/>
        <v>23</v>
      </c>
    </row>
    <row r="67" spans="1:6" x14ac:dyDescent="0.25">
      <c r="A67" s="16" t="s">
        <v>133</v>
      </c>
      <c r="B67" s="17" t="s">
        <v>165</v>
      </c>
      <c r="C67" s="16">
        <v>0</v>
      </c>
      <c r="D67" s="16">
        <f t="shared" ref="D67:D130" si="2">RANK(C67, $C$2:$C$143)</f>
        <v>13</v>
      </c>
      <c r="E67" s="16">
        <v>0</v>
      </c>
      <c r="F67" s="16">
        <f t="shared" ref="F67:F130" si="3">RANK(E67, $E$2:$E$143)</f>
        <v>23</v>
      </c>
    </row>
    <row r="68" spans="1:6" x14ac:dyDescent="0.25">
      <c r="A68" s="16" t="s">
        <v>133</v>
      </c>
      <c r="B68" s="17" t="s">
        <v>166</v>
      </c>
      <c r="C68" s="16">
        <v>0</v>
      </c>
      <c r="D68" s="16">
        <f t="shared" si="2"/>
        <v>13</v>
      </c>
      <c r="E68" s="16">
        <v>0</v>
      </c>
      <c r="F68" s="16">
        <f t="shared" si="3"/>
        <v>23</v>
      </c>
    </row>
    <row r="69" spans="1:6" ht="24" x14ac:dyDescent="0.25">
      <c r="A69" s="16" t="s">
        <v>133</v>
      </c>
      <c r="B69" s="17" t="s">
        <v>167</v>
      </c>
      <c r="C69" s="16">
        <v>0</v>
      </c>
      <c r="D69" s="16">
        <f t="shared" si="2"/>
        <v>13</v>
      </c>
      <c r="E69" s="16">
        <v>0</v>
      </c>
      <c r="F69" s="16">
        <f t="shared" si="3"/>
        <v>23</v>
      </c>
    </row>
    <row r="70" spans="1:6" ht="24" x14ac:dyDescent="0.25">
      <c r="A70" s="16" t="s">
        <v>133</v>
      </c>
      <c r="B70" s="17" t="s">
        <v>168</v>
      </c>
      <c r="C70" s="16">
        <v>0</v>
      </c>
      <c r="D70" s="16">
        <f t="shared" si="2"/>
        <v>13</v>
      </c>
      <c r="E70" s="16">
        <v>0</v>
      </c>
      <c r="F70" s="16">
        <f t="shared" si="3"/>
        <v>23</v>
      </c>
    </row>
    <row r="71" spans="1:6" x14ac:dyDescent="0.25">
      <c r="A71" s="16" t="s">
        <v>133</v>
      </c>
      <c r="B71" s="17" t="s">
        <v>169</v>
      </c>
      <c r="C71" s="16">
        <v>0</v>
      </c>
      <c r="D71" s="16">
        <f t="shared" si="2"/>
        <v>13</v>
      </c>
      <c r="E71" s="16">
        <v>0</v>
      </c>
      <c r="F71" s="16">
        <f t="shared" si="3"/>
        <v>23</v>
      </c>
    </row>
    <row r="72" spans="1:6" x14ac:dyDescent="0.25">
      <c r="A72" s="16" t="s">
        <v>133</v>
      </c>
      <c r="B72" s="17" t="s">
        <v>170</v>
      </c>
      <c r="C72" s="16">
        <v>0</v>
      </c>
      <c r="D72" s="16">
        <f t="shared" si="2"/>
        <v>13</v>
      </c>
      <c r="E72" s="16">
        <v>0</v>
      </c>
      <c r="F72" s="16">
        <f t="shared" si="3"/>
        <v>23</v>
      </c>
    </row>
    <row r="73" spans="1:6" x14ac:dyDescent="0.25">
      <c r="A73" s="16" t="s">
        <v>133</v>
      </c>
      <c r="B73" s="17" t="s">
        <v>171</v>
      </c>
      <c r="C73" s="16">
        <v>0</v>
      </c>
      <c r="D73" s="16">
        <f t="shared" si="2"/>
        <v>13</v>
      </c>
      <c r="E73" s="16">
        <v>0</v>
      </c>
      <c r="F73" s="16">
        <f t="shared" si="3"/>
        <v>23</v>
      </c>
    </row>
    <row r="74" spans="1:6" x14ac:dyDescent="0.25">
      <c r="A74" s="16" t="s">
        <v>133</v>
      </c>
      <c r="B74" s="17" t="s">
        <v>172</v>
      </c>
      <c r="C74" s="16">
        <v>0</v>
      </c>
      <c r="D74" s="16">
        <f t="shared" si="2"/>
        <v>13</v>
      </c>
      <c r="E74" s="16">
        <v>0</v>
      </c>
      <c r="F74" s="16">
        <f t="shared" si="3"/>
        <v>23</v>
      </c>
    </row>
    <row r="75" spans="1:6" x14ac:dyDescent="0.25">
      <c r="A75" s="16" t="s">
        <v>133</v>
      </c>
      <c r="B75" s="17" t="s">
        <v>173</v>
      </c>
      <c r="C75" s="16">
        <v>0</v>
      </c>
      <c r="D75" s="16">
        <f t="shared" si="2"/>
        <v>13</v>
      </c>
      <c r="E75" s="16">
        <v>0</v>
      </c>
      <c r="F75" s="16">
        <f t="shared" si="3"/>
        <v>23</v>
      </c>
    </row>
    <row r="76" spans="1:6" x14ac:dyDescent="0.25">
      <c r="A76" s="16" t="s">
        <v>133</v>
      </c>
      <c r="B76" s="17" t="s">
        <v>174</v>
      </c>
      <c r="C76" s="16">
        <v>0</v>
      </c>
      <c r="D76" s="16">
        <f t="shared" si="2"/>
        <v>13</v>
      </c>
      <c r="E76" s="16">
        <v>0</v>
      </c>
      <c r="F76" s="16">
        <f t="shared" si="3"/>
        <v>23</v>
      </c>
    </row>
    <row r="77" spans="1:6" x14ac:dyDescent="0.25">
      <c r="A77" s="16" t="s">
        <v>133</v>
      </c>
      <c r="B77" s="17" t="s">
        <v>175</v>
      </c>
      <c r="C77" s="16">
        <v>0</v>
      </c>
      <c r="D77" s="16">
        <f t="shared" si="2"/>
        <v>13</v>
      </c>
      <c r="E77" s="16">
        <v>0</v>
      </c>
      <c r="F77" s="16">
        <f t="shared" si="3"/>
        <v>23</v>
      </c>
    </row>
    <row r="78" spans="1:6" x14ac:dyDescent="0.25">
      <c r="A78" s="16" t="s">
        <v>133</v>
      </c>
      <c r="B78" s="17" t="s">
        <v>176</v>
      </c>
      <c r="C78" s="16">
        <v>0</v>
      </c>
      <c r="D78" s="16">
        <f t="shared" si="2"/>
        <v>13</v>
      </c>
      <c r="E78" s="16">
        <v>0</v>
      </c>
      <c r="F78" s="16">
        <f t="shared" si="3"/>
        <v>23</v>
      </c>
    </row>
    <row r="79" spans="1:6" x14ac:dyDescent="0.25">
      <c r="A79" s="16" t="s">
        <v>133</v>
      </c>
      <c r="B79" s="17" t="s">
        <v>177</v>
      </c>
      <c r="C79" s="16">
        <v>0</v>
      </c>
      <c r="D79" s="16">
        <f t="shared" si="2"/>
        <v>13</v>
      </c>
      <c r="E79" s="16">
        <v>0</v>
      </c>
      <c r="F79" s="16">
        <f t="shared" si="3"/>
        <v>23</v>
      </c>
    </row>
    <row r="80" spans="1:6" x14ac:dyDescent="0.25">
      <c r="A80" s="16" t="s">
        <v>133</v>
      </c>
      <c r="B80" s="17" t="s">
        <v>178</v>
      </c>
      <c r="C80" s="16">
        <v>0</v>
      </c>
      <c r="D80" s="16">
        <f t="shared" si="2"/>
        <v>13</v>
      </c>
      <c r="E80" s="16">
        <v>0</v>
      </c>
      <c r="F80" s="16">
        <f t="shared" si="3"/>
        <v>23</v>
      </c>
    </row>
    <row r="81" spans="1:6" x14ac:dyDescent="0.25">
      <c r="A81" s="16" t="s">
        <v>133</v>
      </c>
      <c r="B81" s="17" t="s">
        <v>179</v>
      </c>
      <c r="C81" s="16">
        <v>0</v>
      </c>
      <c r="D81" s="16">
        <f t="shared" si="2"/>
        <v>13</v>
      </c>
      <c r="E81" s="16">
        <v>0</v>
      </c>
      <c r="F81" s="16">
        <f t="shared" si="3"/>
        <v>23</v>
      </c>
    </row>
    <row r="82" spans="1:6" x14ac:dyDescent="0.25">
      <c r="A82" s="16" t="s">
        <v>133</v>
      </c>
      <c r="B82" s="17" t="s">
        <v>180</v>
      </c>
      <c r="C82" s="16">
        <v>0</v>
      </c>
      <c r="D82" s="16">
        <f t="shared" si="2"/>
        <v>13</v>
      </c>
      <c r="E82" s="16">
        <v>0</v>
      </c>
      <c r="F82" s="16">
        <f t="shared" si="3"/>
        <v>23</v>
      </c>
    </row>
    <row r="83" spans="1:6" x14ac:dyDescent="0.25">
      <c r="A83" s="16" t="s">
        <v>133</v>
      </c>
      <c r="B83" s="17" t="s">
        <v>181</v>
      </c>
      <c r="C83" s="16">
        <v>0</v>
      </c>
      <c r="D83" s="16">
        <f t="shared" si="2"/>
        <v>13</v>
      </c>
      <c r="E83" s="16">
        <v>0</v>
      </c>
      <c r="F83" s="16">
        <f t="shared" si="3"/>
        <v>23</v>
      </c>
    </row>
    <row r="84" spans="1:6" x14ac:dyDescent="0.25">
      <c r="A84" s="16" t="s">
        <v>133</v>
      </c>
      <c r="B84" s="17" t="s">
        <v>182</v>
      </c>
      <c r="C84" s="16">
        <v>0</v>
      </c>
      <c r="D84" s="16">
        <f t="shared" si="2"/>
        <v>13</v>
      </c>
      <c r="E84" s="16">
        <v>0</v>
      </c>
      <c r="F84" s="16">
        <f t="shared" si="3"/>
        <v>23</v>
      </c>
    </row>
    <row r="85" spans="1:6" x14ac:dyDescent="0.25">
      <c r="A85" s="16" t="s">
        <v>133</v>
      </c>
      <c r="B85" s="17" t="s">
        <v>183</v>
      </c>
      <c r="C85" s="16">
        <v>0</v>
      </c>
      <c r="D85" s="16">
        <f t="shared" si="2"/>
        <v>13</v>
      </c>
      <c r="E85" s="16">
        <v>0</v>
      </c>
      <c r="F85" s="16">
        <f t="shared" si="3"/>
        <v>23</v>
      </c>
    </row>
    <row r="86" spans="1:6" x14ac:dyDescent="0.25">
      <c r="A86" s="16" t="s">
        <v>133</v>
      </c>
      <c r="B86" s="17" t="s">
        <v>184</v>
      </c>
      <c r="C86" s="16">
        <v>0</v>
      </c>
      <c r="D86" s="16">
        <f t="shared" si="2"/>
        <v>13</v>
      </c>
      <c r="E86" s="16">
        <v>0</v>
      </c>
      <c r="F86" s="16">
        <f t="shared" si="3"/>
        <v>23</v>
      </c>
    </row>
    <row r="87" spans="1:6" x14ac:dyDescent="0.25">
      <c r="A87" s="16" t="s">
        <v>133</v>
      </c>
      <c r="B87" s="17" t="s">
        <v>185</v>
      </c>
      <c r="C87" s="16">
        <v>0</v>
      </c>
      <c r="D87" s="16">
        <f t="shared" si="2"/>
        <v>13</v>
      </c>
      <c r="E87" s="16">
        <v>0</v>
      </c>
      <c r="F87" s="16">
        <f t="shared" si="3"/>
        <v>23</v>
      </c>
    </row>
    <row r="88" spans="1:6" x14ac:dyDescent="0.25">
      <c r="A88" s="16" t="s">
        <v>133</v>
      </c>
      <c r="B88" s="17" t="s">
        <v>186</v>
      </c>
      <c r="C88" s="16">
        <v>0</v>
      </c>
      <c r="D88" s="16">
        <f t="shared" si="2"/>
        <v>13</v>
      </c>
      <c r="E88" s="16">
        <v>0</v>
      </c>
      <c r="F88" s="16">
        <f t="shared" si="3"/>
        <v>23</v>
      </c>
    </row>
    <row r="89" spans="1:6" x14ac:dyDescent="0.25">
      <c r="A89" s="16" t="s">
        <v>133</v>
      </c>
      <c r="B89" s="17" t="s">
        <v>187</v>
      </c>
      <c r="C89" s="16">
        <v>0</v>
      </c>
      <c r="D89" s="16">
        <f t="shared" si="2"/>
        <v>13</v>
      </c>
      <c r="E89" s="16">
        <v>0</v>
      </c>
      <c r="F89" s="16">
        <f t="shared" si="3"/>
        <v>23</v>
      </c>
    </row>
    <row r="90" spans="1:6" x14ac:dyDescent="0.25">
      <c r="A90" s="16" t="s">
        <v>133</v>
      </c>
      <c r="B90" s="17" t="s">
        <v>188</v>
      </c>
      <c r="C90" s="16">
        <v>0</v>
      </c>
      <c r="D90" s="16">
        <f t="shared" si="2"/>
        <v>13</v>
      </c>
      <c r="E90" s="16">
        <v>0</v>
      </c>
      <c r="F90" s="16">
        <f t="shared" si="3"/>
        <v>23</v>
      </c>
    </row>
    <row r="91" spans="1:6" x14ac:dyDescent="0.25">
      <c r="A91" s="16" t="s">
        <v>133</v>
      </c>
      <c r="B91" s="17" t="s">
        <v>189</v>
      </c>
      <c r="C91" s="16">
        <v>0</v>
      </c>
      <c r="D91" s="16">
        <f t="shared" si="2"/>
        <v>13</v>
      </c>
      <c r="E91" s="16">
        <v>0</v>
      </c>
      <c r="F91" s="16">
        <f t="shared" si="3"/>
        <v>23</v>
      </c>
    </row>
    <row r="92" spans="1:6" x14ac:dyDescent="0.25">
      <c r="A92" s="16" t="s">
        <v>133</v>
      </c>
      <c r="B92" s="17" t="s">
        <v>190</v>
      </c>
      <c r="C92" s="16">
        <v>0</v>
      </c>
      <c r="D92" s="16">
        <f t="shared" si="2"/>
        <v>13</v>
      </c>
      <c r="E92" s="16">
        <v>0</v>
      </c>
      <c r="F92" s="16">
        <f t="shared" si="3"/>
        <v>23</v>
      </c>
    </row>
    <row r="93" spans="1:6" x14ac:dyDescent="0.25">
      <c r="A93" s="16" t="s">
        <v>133</v>
      </c>
      <c r="B93" s="17" t="s">
        <v>191</v>
      </c>
      <c r="C93" s="16">
        <v>0</v>
      </c>
      <c r="D93" s="16">
        <f t="shared" si="2"/>
        <v>13</v>
      </c>
      <c r="E93" s="16">
        <v>0</v>
      </c>
      <c r="F93" s="16">
        <f t="shared" si="3"/>
        <v>23</v>
      </c>
    </row>
    <row r="94" spans="1:6" x14ac:dyDescent="0.25">
      <c r="A94" s="16" t="s">
        <v>133</v>
      </c>
      <c r="B94" s="17" t="s">
        <v>192</v>
      </c>
      <c r="C94" s="16">
        <v>0</v>
      </c>
      <c r="D94" s="16">
        <f t="shared" si="2"/>
        <v>13</v>
      </c>
      <c r="E94" s="16">
        <v>0</v>
      </c>
      <c r="F94" s="16">
        <f t="shared" si="3"/>
        <v>23</v>
      </c>
    </row>
    <row r="95" spans="1:6" x14ac:dyDescent="0.25">
      <c r="A95" s="16" t="s">
        <v>133</v>
      </c>
      <c r="B95" s="17" t="s">
        <v>193</v>
      </c>
      <c r="C95" s="16">
        <v>0</v>
      </c>
      <c r="D95" s="16">
        <f t="shared" si="2"/>
        <v>13</v>
      </c>
      <c r="E95" s="16">
        <v>0</v>
      </c>
      <c r="F95" s="16">
        <f t="shared" si="3"/>
        <v>23</v>
      </c>
    </row>
    <row r="96" spans="1:6" x14ac:dyDescent="0.25">
      <c r="A96" s="16" t="s">
        <v>133</v>
      </c>
      <c r="B96" s="17" t="s">
        <v>194</v>
      </c>
      <c r="C96" s="16">
        <v>0</v>
      </c>
      <c r="D96" s="16">
        <f t="shared" si="2"/>
        <v>13</v>
      </c>
      <c r="E96" s="16">
        <v>0</v>
      </c>
      <c r="F96" s="16">
        <f t="shared" si="3"/>
        <v>23</v>
      </c>
    </row>
    <row r="97" spans="1:6" x14ac:dyDescent="0.25">
      <c r="A97" s="16" t="s">
        <v>133</v>
      </c>
      <c r="B97" s="17" t="s">
        <v>159</v>
      </c>
      <c r="C97" s="16">
        <v>0</v>
      </c>
      <c r="D97" s="16">
        <f t="shared" si="2"/>
        <v>13</v>
      </c>
      <c r="E97" s="16">
        <v>0</v>
      </c>
      <c r="F97" s="16">
        <f t="shared" si="3"/>
        <v>23</v>
      </c>
    </row>
    <row r="98" spans="1:6" x14ac:dyDescent="0.25">
      <c r="A98" s="16" t="s">
        <v>259</v>
      </c>
      <c r="B98" s="16" t="s">
        <v>261</v>
      </c>
      <c r="C98" s="16">
        <v>0</v>
      </c>
      <c r="D98" s="16">
        <f t="shared" si="2"/>
        <v>13</v>
      </c>
      <c r="E98" s="16">
        <v>0</v>
      </c>
      <c r="F98" s="16">
        <f t="shared" si="3"/>
        <v>23</v>
      </c>
    </row>
    <row r="99" spans="1:6" x14ac:dyDescent="0.25">
      <c r="A99" s="16" t="s">
        <v>259</v>
      </c>
      <c r="B99" s="16" t="s">
        <v>262</v>
      </c>
      <c r="C99" s="16">
        <v>0</v>
      </c>
      <c r="D99" s="16">
        <f t="shared" si="2"/>
        <v>13</v>
      </c>
      <c r="E99" s="16">
        <v>0</v>
      </c>
      <c r="F99" s="16">
        <f t="shared" si="3"/>
        <v>23</v>
      </c>
    </row>
    <row r="100" spans="1:6" x14ac:dyDescent="0.25">
      <c r="A100" s="16" t="s">
        <v>259</v>
      </c>
      <c r="B100" s="16" t="s">
        <v>263</v>
      </c>
      <c r="C100" s="16">
        <v>0</v>
      </c>
      <c r="D100" s="16">
        <f t="shared" si="2"/>
        <v>13</v>
      </c>
      <c r="E100" s="16">
        <v>0</v>
      </c>
      <c r="F100" s="16">
        <f t="shared" si="3"/>
        <v>23</v>
      </c>
    </row>
    <row r="101" spans="1:6" x14ac:dyDescent="0.25">
      <c r="A101" s="16" t="s">
        <v>259</v>
      </c>
      <c r="B101" s="16" t="s">
        <v>264</v>
      </c>
      <c r="C101" s="16">
        <v>0</v>
      </c>
      <c r="D101" s="16">
        <f t="shared" si="2"/>
        <v>13</v>
      </c>
      <c r="E101" s="16">
        <v>0</v>
      </c>
      <c r="F101" s="16">
        <f t="shared" si="3"/>
        <v>23</v>
      </c>
    </row>
    <row r="102" spans="1:6" x14ac:dyDescent="0.25">
      <c r="A102" s="16" t="s">
        <v>259</v>
      </c>
      <c r="B102" s="16" t="s">
        <v>265</v>
      </c>
      <c r="C102" s="16">
        <v>0</v>
      </c>
      <c r="D102" s="16">
        <f t="shared" si="2"/>
        <v>13</v>
      </c>
      <c r="E102" s="16">
        <v>0</v>
      </c>
      <c r="F102" s="16">
        <f t="shared" si="3"/>
        <v>23</v>
      </c>
    </row>
    <row r="103" spans="1:6" x14ac:dyDescent="0.25">
      <c r="A103" s="16" t="s">
        <v>259</v>
      </c>
      <c r="B103" s="16" t="s">
        <v>266</v>
      </c>
      <c r="C103" s="16">
        <v>0</v>
      </c>
      <c r="D103" s="16">
        <f t="shared" si="2"/>
        <v>13</v>
      </c>
      <c r="E103" s="16">
        <v>0</v>
      </c>
      <c r="F103" s="16">
        <f t="shared" si="3"/>
        <v>23</v>
      </c>
    </row>
    <row r="104" spans="1:6" x14ac:dyDescent="0.25">
      <c r="A104" s="16" t="s">
        <v>259</v>
      </c>
      <c r="B104" s="16" t="s">
        <v>267</v>
      </c>
      <c r="C104" s="16">
        <v>0</v>
      </c>
      <c r="D104" s="16">
        <f t="shared" si="2"/>
        <v>13</v>
      </c>
      <c r="E104" s="16">
        <v>0</v>
      </c>
      <c r="F104" s="16">
        <f t="shared" si="3"/>
        <v>23</v>
      </c>
    </row>
    <row r="105" spans="1:6" x14ac:dyDescent="0.25">
      <c r="A105" s="16" t="s">
        <v>259</v>
      </c>
      <c r="B105" s="16" t="s">
        <v>268</v>
      </c>
      <c r="C105" s="16">
        <v>0</v>
      </c>
      <c r="D105" s="16">
        <f t="shared" si="2"/>
        <v>13</v>
      </c>
      <c r="E105" s="16">
        <v>0</v>
      </c>
      <c r="F105" s="16">
        <f t="shared" si="3"/>
        <v>23</v>
      </c>
    </row>
    <row r="106" spans="1:6" x14ac:dyDescent="0.25">
      <c r="A106" s="16" t="s">
        <v>259</v>
      </c>
      <c r="B106" s="16" t="s">
        <v>269</v>
      </c>
      <c r="C106" s="16">
        <v>0</v>
      </c>
      <c r="D106" s="16">
        <f t="shared" si="2"/>
        <v>13</v>
      </c>
      <c r="E106" s="16">
        <v>0</v>
      </c>
      <c r="F106" s="16">
        <f t="shared" si="3"/>
        <v>23</v>
      </c>
    </row>
    <row r="107" spans="1:6" x14ac:dyDescent="0.25">
      <c r="A107" s="16" t="s">
        <v>259</v>
      </c>
      <c r="B107" s="16" t="s">
        <v>270</v>
      </c>
      <c r="C107" s="16">
        <v>0</v>
      </c>
      <c r="D107" s="16">
        <f t="shared" si="2"/>
        <v>13</v>
      </c>
      <c r="E107" s="16">
        <v>0</v>
      </c>
      <c r="F107" s="16">
        <f t="shared" si="3"/>
        <v>23</v>
      </c>
    </row>
    <row r="108" spans="1:6" x14ac:dyDescent="0.25">
      <c r="A108" s="16" t="s">
        <v>259</v>
      </c>
      <c r="B108" s="16" t="s">
        <v>271</v>
      </c>
      <c r="C108" s="16">
        <v>0</v>
      </c>
      <c r="D108" s="16">
        <f t="shared" si="2"/>
        <v>13</v>
      </c>
      <c r="E108" s="16">
        <v>0</v>
      </c>
      <c r="F108" s="16">
        <f t="shared" si="3"/>
        <v>23</v>
      </c>
    </row>
    <row r="109" spans="1:6" x14ac:dyDescent="0.25">
      <c r="A109" s="16" t="s">
        <v>259</v>
      </c>
      <c r="B109" s="16" t="s">
        <v>272</v>
      </c>
      <c r="C109" s="16">
        <v>0</v>
      </c>
      <c r="D109" s="16">
        <f t="shared" si="2"/>
        <v>13</v>
      </c>
      <c r="E109" s="16">
        <v>0</v>
      </c>
      <c r="F109" s="16">
        <f t="shared" si="3"/>
        <v>23</v>
      </c>
    </row>
    <row r="110" spans="1:6" x14ac:dyDescent="0.25">
      <c r="A110" s="16" t="s">
        <v>259</v>
      </c>
      <c r="B110" s="16" t="s">
        <v>273</v>
      </c>
      <c r="C110" s="16">
        <v>0</v>
      </c>
      <c r="D110" s="16">
        <f t="shared" si="2"/>
        <v>13</v>
      </c>
      <c r="E110" s="16">
        <v>0</v>
      </c>
      <c r="F110" s="16">
        <f t="shared" si="3"/>
        <v>23</v>
      </c>
    </row>
    <row r="111" spans="1:6" x14ac:dyDescent="0.25">
      <c r="A111" s="16" t="s">
        <v>259</v>
      </c>
      <c r="B111" s="16" t="s">
        <v>274</v>
      </c>
      <c r="C111" s="16">
        <v>0</v>
      </c>
      <c r="D111" s="16">
        <f t="shared" si="2"/>
        <v>13</v>
      </c>
      <c r="E111" s="16">
        <v>0</v>
      </c>
      <c r="F111" s="16">
        <f t="shared" si="3"/>
        <v>23</v>
      </c>
    </row>
    <row r="112" spans="1:6" x14ac:dyDescent="0.25">
      <c r="A112" s="16" t="s">
        <v>259</v>
      </c>
      <c r="B112" s="16" t="s">
        <v>275</v>
      </c>
      <c r="C112" s="16">
        <v>0</v>
      </c>
      <c r="D112" s="16">
        <f t="shared" si="2"/>
        <v>13</v>
      </c>
      <c r="E112" s="16">
        <v>0</v>
      </c>
      <c r="F112" s="16">
        <f t="shared" si="3"/>
        <v>23</v>
      </c>
    </row>
    <row r="113" spans="1:6" x14ac:dyDescent="0.25">
      <c r="A113" s="16" t="s">
        <v>259</v>
      </c>
      <c r="B113" s="16" t="s">
        <v>277</v>
      </c>
      <c r="C113" s="16">
        <v>0</v>
      </c>
      <c r="D113" s="16">
        <f t="shared" si="2"/>
        <v>13</v>
      </c>
      <c r="E113" s="16">
        <v>0</v>
      </c>
      <c r="F113" s="16">
        <f t="shared" si="3"/>
        <v>23</v>
      </c>
    </row>
    <row r="114" spans="1:6" x14ac:dyDescent="0.25">
      <c r="A114" s="16" t="s">
        <v>259</v>
      </c>
      <c r="B114" s="16" t="s">
        <v>278</v>
      </c>
      <c r="C114" s="16">
        <v>0</v>
      </c>
      <c r="D114" s="16">
        <f t="shared" si="2"/>
        <v>13</v>
      </c>
      <c r="E114" s="16">
        <v>0</v>
      </c>
      <c r="F114" s="16">
        <f t="shared" si="3"/>
        <v>23</v>
      </c>
    </row>
    <row r="115" spans="1:6" x14ac:dyDescent="0.25">
      <c r="A115" s="16" t="s">
        <v>259</v>
      </c>
      <c r="B115" s="16" t="s">
        <v>279</v>
      </c>
      <c r="C115" s="16">
        <v>0</v>
      </c>
      <c r="D115" s="16">
        <f t="shared" si="2"/>
        <v>13</v>
      </c>
      <c r="E115" s="16">
        <v>0</v>
      </c>
      <c r="F115" s="16">
        <f t="shared" si="3"/>
        <v>23</v>
      </c>
    </row>
    <row r="116" spans="1:6" x14ac:dyDescent="0.25">
      <c r="A116" s="16" t="s">
        <v>259</v>
      </c>
      <c r="B116" s="16" t="s">
        <v>280</v>
      </c>
      <c r="C116" s="16">
        <v>0</v>
      </c>
      <c r="D116" s="16">
        <f t="shared" si="2"/>
        <v>13</v>
      </c>
      <c r="E116" s="16">
        <v>0</v>
      </c>
      <c r="F116" s="16">
        <f t="shared" si="3"/>
        <v>23</v>
      </c>
    </row>
    <row r="117" spans="1:6" x14ac:dyDescent="0.25">
      <c r="A117" s="16" t="s">
        <v>259</v>
      </c>
      <c r="B117" s="16" t="s">
        <v>281</v>
      </c>
      <c r="C117" s="16">
        <v>0</v>
      </c>
      <c r="D117" s="16">
        <f t="shared" si="2"/>
        <v>13</v>
      </c>
      <c r="E117" s="16">
        <v>0</v>
      </c>
      <c r="F117" s="16">
        <f t="shared" si="3"/>
        <v>23</v>
      </c>
    </row>
    <row r="118" spans="1:6" x14ac:dyDescent="0.25">
      <c r="A118" s="16" t="s">
        <v>259</v>
      </c>
      <c r="B118" s="16" t="s">
        <v>282</v>
      </c>
      <c r="C118" s="16">
        <v>0</v>
      </c>
      <c r="D118" s="16">
        <f t="shared" si="2"/>
        <v>13</v>
      </c>
      <c r="E118" s="16">
        <v>0</v>
      </c>
      <c r="F118" s="16">
        <f t="shared" si="3"/>
        <v>23</v>
      </c>
    </row>
    <row r="119" spans="1:6" x14ac:dyDescent="0.25">
      <c r="A119" s="16" t="s">
        <v>259</v>
      </c>
      <c r="B119" s="16" t="s">
        <v>284</v>
      </c>
      <c r="C119" s="16">
        <v>0</v>
      </c>
      <c r="D119" s="16">
        <f t="shared" si="2"/>
        <v>13</v>
      </c>
      <c r="E119" s="16">
        <v>0</v>
      </c>
      <c r="F119" s="16">
        <f t="shared" si="3"/>
        <v>23</v>
      </c>
    </row>
    <row r="120" spans="1:6" x14ac:dyDescent="0.25">
      <c r="A120" s="16" t="s">
        <v>259</v>
      </c>
      <c r="B120" s="16" t="s">
        <v>285</v>
      </c>
      <c r="C120" s="16">
        <v>0</v>
      </c>
      <c r="D120" s="16">
        <f t="shared" si="2"/>
        <v>13</v>
      </c>
      <c r="E120" s="16">
        <v>0</v>
      </c>
      <c r="F120" s="16">
        <f t="shared" si="3"/>
        <v>23</v>
      </c>
    </row>
    <row r="121" spans="1:6" x14ac:dyDescent="0.25">
      <c r="A121" s="16" t="s">
        <v>259</v>
      </c>
      <c r="B121" s="16" t="s">
        <v>286</v>
      </c>
      <c r="C121" s="16">
        <v>0</v>
      </c>
      <c r="D121" s="16">
        <f t="shared" si="2"/>
        <v>13</v>
      </c>
      <c r="E121" s="16">
        <v>0</v>
      </c>
      <c r="F121" s="16">
        <f t="shared" si="3"/>
        <v>23</v>
      </c>
    </row>
    <row r="122" spans="1:6" x14ac:dyDescent="0.25">
      <c r="A122" s="16" t="s">
        <v>259</v>
      </c>
      <c r="B122" s="16" t="s">
        <v>287</v>
      </c>
      <c r="C122" s="16">
        <v>0</v>
      </c>
      <c r="D122" s="16">
        <f t="shared" si="2"/>
        <v>13</v>
      </c>
      <c r="E122" s="16">
        <v>0</v>
      </c>
      <c r="F122" s="16">
        <f t="shared" si="3"/>
        <v>23</v>
      </c>
    </row>
    <row r="123" spans="1:6" x14ac:dyDescent="0.25">
      <c r="A123" s="16" t="s">
        <v>259</v>
      </c>
      <c r="B123" s="16" t="s">
        <v>289</v>
      </c>
      <c r="C123" s="16">
        <v>0</v>
      </c>
      <c r="D123" s="16">
        <f t="shared" si="2"/>
        <v>13</v>
      </c>
      <c r="E123" s="16">
        <v>0</v>
      </c>
      <c r="F123" s="16">
        <f t="shared" si="3"/>
        <v>23</v>
      </c>
    </row>
    <row r="124" spans="1:6" x14ac:dyDescent="0.25">
      <c r="A124" s="16" t="s">
        <v>259</v>
      </c>
      <c r="B124" s="16" t="s">
        <v>290</v>
      </c>
      <c r="C124" s="16">
        <v>0</v>
      </c>
      <c r="D124" s="16">
        <f t="shared" si="2"/>
        <v>13</v>
      </c>
      <c r="E124" s="16">
        <v>0</v>
      </c>
      <c r="F124" s="16">
        <f t="shared" si="3"/>
        <v>23</v>
      </c>
    </row>
    <row r="125" spans="1:6" x14ac:dyDescent="0.25">
      <c r="A125" s="16" t="s">
        <v>259</v>
      </c>
      <c r="B125" s="16" t="s">
        <v>291</v>
      </c>
      <c r="C125" s="16">
        <v>0</v>
      </c>
      <c r="D125" s="16">
        <f t="shared" si="2"/>
        <v>13</v>
      </c>
      <c r="E125" s="16">
        <v>0</v>
      </c>
      <c r="F125" s="16">
        <f t="shared" si="3"/>
        <v>23</v>
      </c>
    </row>
    <row r="126" spans="1:6" x14ac:dyDescent="0.25">
      <c r="A126" s="16" t="s">
        <v>259</v>
      </c>
      <c r="B126" s="16" t="s">
        <v>292</v>
      </c>
      <c r="C126" s="16">
        <v>0</v>
      </c>
      <c r="D126" s="16">
        <f t="shared" si="2"/>
        <v>13</v>
      </c>
      <c r="E126" s="16">
        <v>0</v>
      </c>
      <c r="F126" s="16">
        <f t="shared" si="3"/>
        <v>23</v>
      </c>
    </row>
    <row r="127" spans="1:6" x14ac:dyDescent="0.25">
      <c r="A127" s="16" t="s">
        <v>259</v>
      </c>
      <c r="B127" s="16" t="s">
        <v>293</v>
      </c>
      <c r="C127" s="16">
        <v>0</v>
      </c>
      <c r="D127" s="16">
        <f t="shared" si="2"/>
        <v>13</v>
      </c>
      <c r="E127" s="16">
        <v>0</v>
      </c>
      <c r="F127" s="16">
        <f t="shared" si="3"/>
        <v>23</v>
      </c>
    </row>
    <row r="128" spans="1:6" x14ac:dyDescent="0.25">
      <c r="A128" s="16" t="s">
        <v>259</v>
      </c>
      <c r="B128" s="16" t="s">
        <v>294</v>
      </c>
      <c r="C128" s="16">
        <v>0</v>
      </c>
      <c r="D128" s="16">
        <f t="shared" si="2"/>
        <v>13</v>
      </c>
      <c r="E128" s="16">
        <v>0</v>
      </c>
      <c r="F128" s="16">
        <f t="shared" si="3"/>
        <v>23</v>
      </c>
    </row>
    <row r="129" spans="1:6" x14ac:dyDescent="0.25">
      <c r="A129" s="16" t="s">
        <v>259</v>
      </c>
      <c r="B129" s="16" t="s">
        <v>295</v>
      </c>
      <c r="C129" s="16">
        <v>0</v>
      </c>
      <c r="D129" s="16">
        <f t="shared" si="2"/>
        <v>13</v>
      </c>
      <c r="E129" s="16">
        <v>0</v>
      </c>
      <c r="F129" s="16">
        <f t="shared" si="3"/>
        <v>23</v>
      </c>
    </row>
    <row r="130" spans="1:6" x14ac:dyDescent="0.25">
      <c r="A130" s="16" t="s">
        <v>259</v>
      </c>
      <c r="B130" s="16" t="s">
        <v>296</v>
      </c>
      <c r="C130" s="16">
        <v>0</v>
      </c>
      <c r="D130" s="16">
        <f t="shared" si="2"/>
        <v>13</v>
      </c>
      <c r="E130" s="16">
        <v>0</v>
      </c>
      <c r="F130" s="16">
        <f t="shared" si="3"/>
        <v>23</v>
      </c>
    </row>
    <row r="131" spans="1:6" x14ac:dyDescent="0.25">
      <c r="A131" s="16" t="s">
        <v>259</v>
      </c>
      <c r="B131" s="16" t="s">
        <v>297</v>
      </c>
      <c r="C131" s="16">
        <v>0</v>
      </c>
      <c r="D131" s="16">
        <f t="shared" ref="D131:D143" si="4">RANK(C131, $C$2:$C$143)</f>
        <v>13</v>
      </c>
      <c r="E131" s="16">
        <v>0</v>
      </c>
      <c r="F131" s="16">
        <f t="shared" ref="F131:F143" si="5">RANK(E131, $E$2:$E$143)</f>
        <v>23</v>
      </c>
    </row>
    <row r="132" spans="1:6" x14ac:dyDescent="0.25">
      <c r="A132" s="16" t="s">
        <v>259</v>
      </c>
      <c r="B132" s="16" t="s">
        <v>298</v>
      </c>
      <c r="C132" s="16">
        <v>0</v>
      </c>
      <c r="D132" s="16">
        <f t="shared" si="4"/>
        <v>13</v>
      </c>
      <c r="E132" s="16">
        <v>0</v>
      </c>
      <c r="F132" s="16">
        <f t="shared" si="5"/>
        <v>23</v>
      </c>
    </row>
    <row r="133" spans="1:6" x14ac:dyDescent="0.25">
      <c r="A133" s="16" t="s">
        <v>259</v>
      </c>
      <c r="B133" s="16" t="s">
        <v>299</v>
      </c>
      <c r="C133" s="16">
        <v>0</v>
      </c>
      <c r="D133" s="16">
        <f t="shared" si="4"/>
        <v>13</v>
      </c>
      <c r="E133" s="16">
        <v>0</v>
      </c>
      <c r="F133" s="16">
        <f t="shared" si="5"/>
        <v>23</v>
      </c>
    </row>
    <row r="134" spans="1:6" x14ac:dyDescent="0.25">
      <c r="A134" s="16" t="s">
        <v>259</v>
      </c>
      <c r="B134" s="16" t="s">
        <v>300</v>
      </c>
      <c r="C134" s="16">
        <v>0</v>
      </c>
      <c r="D134" s="16">
        <f t="shared" si="4"/>
        <v>13</v>
      </c>
      <c r="E134" s="16">
        <v>0</v>
      </c>
      <c r="F134" s="16">
        <f t="shared" si="5"/>
        <v>23</v>
      </c>
    </row>
    <row r="135" spans="1:6" x14ac:dyDescent="0.25">
      <c r="A135" s="16" t="s">
        <v>259</v>
      </c>
      <c r="B135" s="16" t="s">
        <v>301</v>
      </c>
      <c r="C135" s="16">
        <v>0</v>
      </c>
      <c r="D135" s="16">
        <f t="shared" si="4"/>
        <v>13</v>
      </c>
      <c r="E135" s="16">
        <v>0</v>
      </c>
      <c r="F135" s="16">
        <f t="shared" si="5"/>
        <v>23</v>
      </c>
    </row>
    <row r="136" spans="1:6" x14ac:dyDescent="0.25">
      <c r="A136" s="16" t="s">
        <v>259</v>
      </c>
      <c r="B136" s="16" t="s">
        <v>302</v>
      </c>
      <c r="C136" s="16">
        <v>0</v>
      </c>
      <c r="D136" s="16">
        <f t="shared" si="4"/>
        <v>13</v>
      </c>
      <c r="E136" s="16">
        <v>0</v>
      </c>
      <c r="F136" s="16">
        <f t="shared" si="5"/>
        <v>23</v>
      </c>
    </row>
    <row r="137" spans="1:6" x14ac:dyDescent="0.25">
      <c r="A137" s="16" t="s">
        <v>259</v>
      </c>
      <c r="B137" s="16" t="s">
        <v>303</v>
      </c>
      <c r="C137" s="16">
        <v>0</v>
      </c>
      <c r="D137" s="16">
        <f t="shared" si="4"/>
        <v>13</v>
      </c>
      <c r="E137" s="16">
        <v>0</v>
      </c>
      <c r="F137" s="16">
        <f t="shared" si="5"/>
        <v>23</v>
      </c>
    </row>
    <row r="138" spans="1:6" x14ac:dyDescent="0.25">
      <c r="A138" s="16" t="s">
        <v>259</v>
      </c>
      <c r="B138" s="16" t="s">
        <v>304</v>
      </c>
      <c r="C138" s="16">
        <v>0</v>
      </c>
      <c r="D138" s="16">
        <f t="shared" si="4"/>
        <v>13</v>
      </c>
      <c r="E138" s="16">
        <v>0</v>
      </c>
      <c r="F138" s="16">
        <f t="shared" si="5"/>
        <v>23</v>
      </c>
    </row>
    <row r="139" spans="1:6" x14ac:dyDescent="0.25">
      <c r="A139" s="16" t="s">
        <v>259</v>
      </c>
      <c r="B139" s="16" t="s">
        <v>305</v>
      </c>
      <c r="C139" s="16">
        <v>0</v>
      </c>
      <c r="D139" s="16">
        <f t="shared" si="4"/>
        <v>13</v>
      </c>
      <c r="E139" s="16">
        <v>0</v>
      </c>
      <c r="F139" s="16">
        <f t="shared" si="5"/>
        <v>23</v>
      </c>
    </row>
    <row r="140" spans="1:6" x14ac:dyDescent="0.25">
      <c r="A140" s="16" t="s">
        <v>259</v>
      </c>
      <c r="B140" s="16" t="s">
        <v>306</v>
      </c>
      <c r="C140" s="16">
        <v>0</v>
      </c>
      <c r="D140" s="16">
        <f t="shared" si="4"/>
        <v>13</v>
      </c>
      <c r="E140" s="16">
        <v>0</v>
      </c>
      <c r="F140" s="16">
        <f t="shared" si="5"/>
        <v>23</v>
      </c>
    </row>
    <row r="141" spans="1:6" x14ac:dyDescent="0.25">
      <c r="A141" s="16" t="s">
        <v>259</v>
      </c>
      <c r="B141" s="16" t="s">
        <v>307</v>
      </c>
      <c r="C141" s="16">
        <v>0</v>
      </c>
      <c r="D141" s="16">
        <f t="shared" si="4"/>
        <v>13</v>
      </c>
      <c r="E141" s="16">
        <v>0</v>
      </c>
      <c r="F141" s="16">
        <f t="shared" si="5"/>
        <v>23</v>
      </c>
    </row>
    <row r="142" spans="1:6" x14ac:dyDescent="0.25">
      <c r="A142" s="16" t="s">
        <v>259</v>
      </c>
      <c r="B142" s="16" t="s">
        <v>308</v>
      </c>
      <c r="C142" s="16">
        <v>0</v>
      </c>
      <c r="D142" s="16">
        <f t="shared" si="4"/>
        <v>13</v>
      </c>
      <c r="E142" s="16">
        <v>0</v>
      </c>
      <c r="F142" s="16">
        <f t="shared" si="5"/>
        <v>23</v>
      </c>
    </row>
    <row r="143" spans="1:6" x14ac:dyDescent="0.25">
      <c r="A143" s="16" t="s">
        <v>259</v>
      </c>
      <c r="B143" s="16" t="s">
        <v>309</v>
      </c>
      <c r="C143" s="16">
        <v>0</v>
      </c>
      <c r="D143" s="16">
        <f t="shared" si="4"/>
        <v>13</v>
      </c>
      <c r="E143" s="16">
        <v>0</v>
      </c>
      <c r="F143" s="16">
        <f t="shared" si="5"/>
        <v>23</v>
      </c>
    </row>
    <row r="144" spans="1:6" x14ac:dyDescent="0.25">
      <c r="A144" s="16"/>
      <c r="B144" s="16"/>
      <c r="C144" s="16"/>
      <c r="D144" s="16"/>
      <c r="E144" s="16"/>
      <c r="F144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8"/>
  <sheetViews>
    <sheetView topLeftCell="A40" workbookViewId="0">
      <selection activeCell="A3" sqref="A3:A54"/>
    </sheetView>
  </sheetViews>
  <sheetFormatPr defaultRowHeight="15" x14ac:dyDescent="0.25"/>
  <sheetData>
    <row r="1" spans="1:1" x14ac:dyDescent="0.25">
      <c r="A1" t="s">
        <v>201</v>
      </c>
    </row>
    <row r="2" spans="1:1" x14ac:dyDescent="0.25">
      <c r="A2" t="s">
        <v>202</v>
      </c>
    </row>
    <row r="3" spans="1:1" x14ac:dyDescent="0.25">
      <c r="A3" t="s">
        <v>203</v>
      </c>
    </row>
    <row r="4" spans="1:1" x14ac:dyDescent="0.25">
      <c r="A4" t="s">
        <v>204</v>
      </c>
    </row>
    <row r="5" spans="1:1" x14ac:dyDescent="0.25">
      <c r="A5" t="s">
        <v>205</v>
      </c>
    </row>
    <row r="6" spans="1:1" x14ac:dyDescent="0.25">
      <c r="A6" t="s">
        <v>206</v>
      </c>
    </row>
    <row r="7" spans="1:1" x14ac:dyDescent="0.25">
      <c r="A7" t="s">
        <v>207</v>
      </c>
    </row>
    <row r="8" spans="1:1" x14ac:dyDescent="0.25">
      <c r="A8" t="s">
        <v>208</v>
      </c>
    </row>
    <row r="9" spans="1:1" x14ac:dyDescent="0.25">
      <c r="A9" t="s">
        <v>209</v>
      </c>
    </row>
    <row r="10" spans="1:1" x14ac:dyDescent="0.25">
      <c r="A10" t="s">
        <v>210</v>
      </c>
    </row>
    <row r="11" spans="1:1" x14ac:dyDescent="0.25">
      <c r="A11" t="s">
        <v>211</v>
      </c>
    </row>
    <row r="12" spans="1:1" x14ac:dyDescent="0.25">
      <c r="A12" t="s">
        <v>212</v>
      </c>
    </row>
    <row r="13" spans="1:1" x14ac:dyDescent="0.25">
      <c r="A13" t="s">
        <v>213</v>
      </c>
    </row>
    <row r="14" spans="1:1" x14ac:dyDescent="0.25">
      <c r="A14" t="s">
        <v>214</v>
      </c>
    </row>
    <row r="15" spans="1:1" x14ac:dyDescent="0.25">
      <c r="A15" t="s">
        <v>215</v>
      </c>
    </row>
    <row r="16" spans="1:1" x14ac:dyDescent="0.25">
      <c r="A16" t="s">
        <v>216</v>
      </c>
    </row>
    <row r="17" spans="1:1" x14ac:dyDescent="0.25">
      <c r="A17" t="s">
        <v>217</v>
      </c>
    </row>
    <row r="18" spans="1:1" x14ac:dyDescent="0.25">
      <c r="A18" t="s">
        <v>218</v>
      </c>
    </row>
    <row r="19" spans="1:1" x14ac:dyDescent="0.25">
      <c r="A19" t="s">
        <v>219</v>
      </c>
    </row>
    <row r="20" spans="1:1" x14ac:dyDescent="0.25">
      <c r="A20" t="s">
        <v>220</v>
      </c>
    </row>
    <row r="21" spans="1:1" x14ac:dyDescent="0.25">
      <c r="A21" t="s">
        <v>221</v>
      </c>
    </row>
    <row r="22" spans="1:1" x14ac:dyDescent="0.25">
      <c r="A22" t="s">
        <v>222</v>
      </c>
    </row>
    <row r="23" spans="1:1" x14ac:dyDescent="0.25">
      <c r="A23" t="s">
        <v>223</v>
      </c>
    </row>
    <row r="24" spans="1:1" x14ac:dyDescent="0.25">
      <c r="A24" t="s">
        <v>224</v>
      </c>
    </row>
    <row r="25" spans="1:1" x14ac:dyDescent="0.25">
      <c r="A25" t="s">
        <v>225</v>
      </c>
    </row>
    <row r="26" spans="1:1" x14ac:dyDescent="0.25">
      <c r="A26" t="s">
        <v>226</v>
      </c>
    </row>
    <row r="27" spans="1:1" x14ac:dyDescent="0.25">
      <c r="A27" t="s">
        <v>227</v>
      </c>
    </row>
    <row r="28" spans="1:1" x14ac:dyDescent="0.25">
      <c r="A28" t="s">
        <v>228</v>
      </c>
    </row>
    <row r="29" spans="1:1" x14ac:dyDescent="0.25">
      <c r="A29" t="s">
        <v>229</v>
      </c>
    </row>
    <row r="30" spans="1:1" x14ac:dyDescent="0.25">
      <c r="A30" t="s">
        <v>230</v>
      </c>
    </row>
    <row r="31" spans="1:1" x14ac:dyDescent="0.25">
      <c r="A31" t="s">
        <v>231</v>
      </c>
    </row>
    <row r="32" spans="1:1" x14ac:dyDescent="0.25">
      <c r="A32" t="s">
        <v>232</v>
      </c>
    </row>
    <row r="33" spans="1:1" x14ac:dyDescent="0.25">
      <c r="A33" t="s">
        <v>233</v>
      </c>
    </row>
    <row r="34" spans="1:1" x14ac:dyDescent="0.25">
      <c r="A34" t="s">
        <v>234</v>
      </c>
    </row>
    <row r="35" spans="1:1" x14ac:dyDescent="0.25">
      <c r="A35" t="s">
        <v>235</v>
      </c>
    </row>
    <row r="36" spans="1:1" x14ac:dyDescent="0.25">
      <c r="A36" t="s">
        <v>236</v>
      </c>
    </row>
    <row r="37" spans="1:1" x14ac:dyDescent="0.25">
      <c r="A37" t="s">
        <v>237</v>
      </c>
    </row>
    <row r="38" spans="1:1" x14ac:dyDescent="0.25">
      <c r="A38" t="s">
        <v>238</v>
      </c>
    </row>
    <row r="39" spans="1:1" x14ac:dyDescent="0.25">
      <c r="A39" t="s">
        <v>239</v>
      </c>
    </row>
    <row r="40" spans="1:1" x14ac:dyDescent="0.25">
      <c r="A40" t="s">
        <v>240</v>
      </c>
    </row>
    <row r="41" spans="1:1" x14ac:dyDescent="0.25">
      <c r="A41" t="s">
        <v>241</v>
      </c>
    </row>
    <row r="42" spans="1:1" x14ac:dyDescent="0.25">
      <c r="A42" t="s">
        <v>242</v>
      </c>
    </row>
    <row r="43" spans="1:1" x14ac:dyDescent="0.25">
      <c r="A43" t="s">
        <v>243</v>
      </c>
    </row>
    <row r="44" spans="1:1" x14ac:dyDescent="0.25">
      <c r="A44" t="s">
        <v>244</v>
      </c>
    </row>
    <row r="45" spans="1:1" x14ac:dyDescent="0.25">
      <c r="A45" t="s">
        <v>245</v>
      </c>
    </row>
    <row r="46" spans="1:1" x14ac:dyDescent="0.25">
      <c r="A46" t="s">
        <v>246</v>
      </c>
    </row>
    <row r="47" spans="1:1" x14ac:dyDescent="0.25">
      <c r="A47" t="s">
        <v>247</v>
      </c>
    </row>
    <row r="48" spans="1:1" x14ac:dyDescent="0.25">
      <c r="A48" t="s">
        <v>248</v>
      </c>
    </row>
    <row r="49" spans="1:1" x14ac:dyDescent="0.25">
      <c r="A49" t="s">
        <v>249</v>
      </c>
    </row>
    <row r="50" spans="1:1" x14ac:dyDescent="0.25">
      <c r="A50" t="s">
        <v>250</v>
      </c>
    </row>
    <row r="51" spans="1:1" x14ac:dyDescent="0.25">
      <c r="A51" t="s">
        <v>251</v>
      </c>
    </row>
    <row r="52" spans="1:1" x14ac:dyDescent="0.25">
      <c r="A52" t="s">
        <v>252</v>
      </c>
    </row>
    <row r="53" spans="1:1" x14ac:dyDescent="0.25">
      <c r="A53" t="s">
        <v>253</v>
      </c>
    </row>
    <row r="54" spans="1:1" x14ac:dyDescent="0.25">
      <c r="A54" t="s">
        <v>254</v>
      </c>
    </row>
    <row r="55" spans="1:1" x14ac:dyDescent="0.25">
      <c r="A55" t="s">
        <v>255</v>
      </c>
    </row>
    <row r="56" spans="1:1" x14ac:dyDescent="0.25">
      <c r="A56" t="s">
        <v>256</v>
      </c>
    </row>
    <row r="57" spans="1:1" x14ac:dyDescent="0.25">
      <c r="A57" t="s">
        <v>257</v>
      </c>
    </row>
    <row r="58" spans="1:1" x14ac:dyDescent="0.25">
      <c r="A58" t="s">
        <v>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5"/>
  <sheetViews>
    <sheetView workbookViewId="0">
      <selection activeCell="A50" sqref="A1:A50"/>
    </sheetView>
  </sheetViews>
  <sheetFormatPr defaultRowHeight="15" x14ac:dyDescent="0.25"/>
  <sheetData>
    <row r="1" spans="1:5" ht="45" x14ac:dyDescent="0.25">
      <c r="A1" s="9" t="s">
        <v>84</v>
      </c>
      <c r="B1" s="9" t="s">
        <v>85</v>
      </c>
      <c r="C1" s="9" t="s">
        <v>86</v>
      </c>
      <c r="D1" s="9" t="s">
        <v>87</v>
      </c>
      <c r="E1" s="2"/>
    </row>
    <row r="2" spans="1:5" ht="30" x14ac:dyDescent="0.25">
      <c r="A2" s="9" t="s">
        <v>88</v>
      </c>
      <c r="B2" s="9" t="s">
        <v>85</v>
      </c>
      <c r="C2" s="9" t="s">
        <v>86</v>
      </c>
      <c r="D2" s="9" t="s">
        <v>89</v>
      </c>
      <c r="E2" s="2"/>
    </row>
    <row r="3" spans="1:5" ht="30" x14ac:dyDescent="0.25">
      <c r="A3" s="9" t="s">
        <v>90</v>
      </c>
      <c r="B3" s="9" t="s">
        <v>85</v>
      </c>
      <c r="C3" s="9" t="s">
        <v>86</v>
      </c>
      <c r="D3" s="9" t="s">
        <v>91</v>
      </c>
      <c r="E3" s="2"/>
    </row>
    <row r="4" spans="1:5" ht="30" x14ac:dyDescent="0.25">
      <c r="A4" s="9" t="s">
        <v>92</v>
      </c>
      <c r="B4" s="9" t="s">
        <v>85</v>
      </c>
      <c r="C4" s="9" t="s">
        <v>86</v>
      </c>
      <c r="D4" s="9" t="s">
        <v>87</v>
      </c>
      <c r="E4" s="2"/>
    </row>
    <row r="5" spans="1:5" ht="30" x14ac:dyDescent="0.25">
      <c r="A5" s="9" t="s">
        <v>93</v>
      </c>
      <c r="B5" s="9" t="s">
        <v>85</v>
      </c>
      <c r="C5" s="9" t="s">
        <v>86</v>
      </c>
      <c r="D5" s="9" t="s">
        <v>91</v>
      </c>
      <c r="E5" s="2"/>
    </row>
    <row r="6" spans="1:5" ht="135" x14ac:dyDescent="0.25">
      <c r="A6" s="9" t="s">
        <v>94</v>
      </c>
      <c r="B6" s="9" t="s">
        <v>85</v>
      </c>
      <c r="C6" s="9" t="s">
        <v>86</v>
      </c>
      <c r="D6" s="9" t="s">
        <v>95</v>
      </c>
      <c r="E6" s="2"/>
    </row>
    <row r="7" spans="1:5" ht="30" x14ac:dyDescent="0.25">
      <c r="A7" s="9" t="s">
        <v>96</v>
      </c>
      <c r="B7" s="9" t="s">
        <v>85</v>
      </c>
      <c r="C7" s="9" t="s">
        <v>86</v>
      </c>
      <c r="D7" s="9" t="s">
        <v>85</v>
      </c>
      <c r="E7" s="2"/>
    </row>
    <row r="8" spans="1:5" ht="30" x14ac:dyDescent="0.25">
      <c r="A8" s="9" t="s">
        <v>96</v>
      </c>
      <c r="B8" s="9" t="s">
        <v>85</v>
      </c>
      <c r="C8" s="9" t="s">
        <v>86</v>
      </c>
      <c r="D8" s="9" t="s">
        <v>97</v>
      </c>
      <c r="E8" s="2"/>
    </row>
    <row r="9" spans="1:5" ht="30" x14ac:dyDescent="0.25">
      <c r="A9" s="9" t="s">
        <v>96</v>
      </c>
      <c r="B9" s="9" t="s">
        <v>85</v>
      </c>
      <c r="C9" s="9" t="s">
        <v>86</v>
      </c>
      <c r="D9" s="9" t="s">
        <v>98</v>
      </c>
      <c r="E9" s="2"/>
    </row>
    <row r="10" spans="1:5" ht="30" x14ac:dyDescent="0.25">
      <c r="A10" s="9" t="s">
        <v>96</v>
      </c>
      <c r="B10" s="9" t="s">
        <v>85</v>
      </c>
      <c r="C10" s="9" t="s">
        <v>86</v>
      </c>
      <c r="D10" s="9" t="s">
        <v>99</v>
      </c>
      <c r="E10" s="2"/>
    </row>
    <row r="11" spans="1:5" ht="30" x14ac:dyDescent="0.25">
      <c r="A11" s="9" t="s">
        <v>96</v>
      </c>
      <c r="B11" s="9" t="s">
        <v>85</v>
      </c>
      <c r="C11" s="9" t="s">
        <v>86</v>
      </c>
      <c r="D11" s="9" t="s">
        <v>100</v>
      </c>
      <c r="E11" s="2"/>
    </row>
    <row r="12" spans="1:5" ht="30" x14ac:dyDescent="0.25">
      <c r="A12" s="9" t="s">
        <v>96</v>
      </c>
      <c r="B12" s="9" t="s">
        <v>85</v>
      </c>
      <c r="C12" s="9" t="s">
        <v>86</v>
      </c>
      <c r="D12" s="9" t="s">
        <v>101</v>
      </c>
      <c r="E12" s="2"/>
    </row>
    <row r="13" spans="1:5" ht="30" x14ac:dyDescent="0.25">
      <c r="A13" s="9" t="s">
        <v>96</v>
      </c>
      <c r="B13" s="9" t="s">
        <v>85</v>
      </c>
      <c r="C13" s="9" t="s">
        <v>86</v>
      </c>
      <c r="D13" s="9" t="s">
        <v>102</v>
      </c>
      <c r="E13" s="2"/>
    </row>
    <row r="14" spans="1:5" ht="30" x14ac:dyDescent="0.25">
      <c r="A14" s="9" t="s">
        <v>96</v>
      </c>
      <c r="B14" s="9" t="s">
        <v>85</v>
      </c>
      <c r="C14" s="9" t="s">
        <v>86</v>
      </c>
      <c r="D14" s="9" t="s">
        <v>103</v>
      </c>
      <c r="E14" s="2"/>
    </row>
    <row r="15" spans="1:5" ht="30" x14ac:dyDescent="0.25">
      <c r="A15" s="9" t="s">
        <v>96</v>
      </c>
      <c r="B15" s="9" t="s">
        <v>85</v>
      </c>
      <c r="C15" s="9" t="s">
        <v>86</v>
      </c>
      <c r="D15" s="9" t="s">
        <v>104</v>
      </c>
      <c r="E15" s="2"/>
    </row>
    <row r="16" spans="1:5" ht="45" x14ac:dyDescent="0.25">
      <c r="A16" s="9" t="s">
        <v>96</v>
      </c>
      <c r="B16" s="9" t="s">
        <v>85</v>
      </c>
      <c r="C16" s="9" t="s">
        <v>86</v>
      </c>
      <c r="D16" s="9" t="s">
        <v>105</v>
      </c>
      <c r="E16" s="2"/>
    </row>
    <row r="17" spans="1:5" ht="30" x14ac:dyDescent="0.25">
      <c r="A17" s="9" t="s">
        <v>96</v>
      </c>
      <c r="B17" s="9" t="s">
        <v>85</v>
      </c>
      <c r="C17" s="9" t="s">
        <v>86</v>
      </c>
      <c r="D17" s="9" t="s">
        <v>89</v>
      </c>
      <c r="E17" s="2"/>
    </row>
    <row r="18" spans="1:5" ht="30" x14ac:dyDescent="0.25">
      <c r="A18" s="9" t="s">
        <v>96</v>
      </c>
      <c r="B18" s="9" t="s">
        <v>85</v>
      </c>
      <c r="C18" s="9" t="s">
        <v>86</v>
      </c>
      <c r="D18" s="9" t="s">
        <v>106</v>
      </c>
      <c r="E18" s="2"/>
    </row>
    <row r="19" spans="1:5" ht="30" x14ac:dyDescent="0.25">
      <c r="A19" s="9" t="s">
        <v>96</v>
      </c>
      <c r="B19" s="9" t="s">
        <v>85</v>
      </c>
      <c r="C19" s="9" t="s">
        <v>86</v>
      </c>
      <c r="D19" s="9" t="s">
        <v>107</v>
      </c>
      <c r="E19" s="2"/>
    </row>
    <row r="20" spans="1:5" ht="30" x14ac:dyDescent="0.25">
      <c r="A20" s="9" t="s">
        <v>96</v>
      </c>
      <c r="B20" s="9" t="s">
        <v>85</v>
      </c>
      <c r="C20" s="9" t="s">
        <v>86</v>
      </c>
      <c r="D20" s="9" t="s">
        <v>91</v>
      </c>
      <c r="E20" s="2"/>
    </row>
    <row r="21" spans="1:5" ht="30" x14ac:dyDescent="0.25">
      <c r="A21" s="9" t="s">
        <v>96</v>
      </c>
      <c r="B21" s="9" t="s">
        <v>85</v>
      </c>
      <c r="C21" s="9" t="s">
        <v>86</v>
      </c>
      <c r="D21" s="9" t="s">
        <v>108</v>
      </c>
      <c r="E21" s="2"/>
    </row>
    <row r="22" spans="1:5" ht="30" x14ac:dyDescent="0.25">
      <c r="A22" s="9" t="s">
        <v>96</v>
      </c>
      <c r="B22" s="9" t="s">
        <v>85</v>
      </c>
      <c r="C22" s="9" t="s">
        <v>86</v>
      </c>
      <c r="D22" s="9" t="s">
        <v>109</v>
      </c>
      <c r="E22" s="2"/>
    </row>
    <row r="23" spans="1:5" x14ac:dyDescent="0.25">
      <c r="A23" s="9" t="s">
        <v>110</v>
      </c>
      <c r="B23" s="9" t="s">
        <v>85</v>
      </c>
      <c r="C23" s="9" t="s">
        <v>86</v>
      </c>
      <c r="D23" s="9" t="s">
        <v>97</v>
      </c>
      <c r="E23" s="2"/>
    </row>
    <row r="24" spans="1:5" ht="30" x14ac:dyDescent="0.25">
      <c r="A24" s="9" t="s">
        <v>111</v>
      </c>
      <c r="B24" s="9" t="s">
        <v>85</v>
      </c>
      <c r="C24" s="9" t="s">
        <v>86</v>
      </c>
      <c r="D24" s="9" t="s">
        <v>112</v>
      </c>
      <c r="E24" s="2"/>
    </row>
    <row r="25" spans="1:5" ht="30" x14ac:dyDescent="0.25">
      <c r="A25" s="9" t="s">
        <v>111</v>
      </c>
      <c r="B25" s="9" t="s">
        <v>85</v>
      </c>
      <c r="C25" s="9" t="s">
        <v>86</v>
      </c>
      <c r="D25" s="9" t="s">
        <v>91</v>
      </c>
      <c r="E25" s="2"/>
    </row>
    <row r="26" spans="1:5" ht="30" x14ac:dyDescent="0.25">
      <c r="A26" s="9" t="s">
        <v>113</v>
      </c>
      <c r="B26" s="9" t="s">
        <v>85</v>
      </c>
      <c r="C26" s="9" t="s">
        <v>86</v>
      </c>
      <c r="D26" s="9" t="s">
        <v>91</v>
      </c>
      <c r="E26" s="2"/>
    </row>
    <row r="27" spans="1:5" ht="30" x14ac:dyDescent="0.25">
      <c r="A27" s="9" t="s">
        <v>114</v>
      </c>
      <c r="B27" s="9" t="s">
        <v>85</v>
      </c>
      <c r="C27" s="9" t="s">
        <v>86</v>
      </c>
      <c r="D27" s="9" t="s">
        <v>91</v>
      </c>
      <c r="E27" s="2"/>
    </row>
    <row r="28" spans="1:5" ht="30" x14ac:dyDescent="0.25">
      <c r="A28" s="9" t="s">
        <v>115</v>
      </c>
      <c r="B28" s="9" t="s">
        <v>85</v>
      </c>
      <c r="C28" s="9" t="s">
        <v>86</v>
      </c>
      <c r="D28" s="9" t="s">
        <v>91</v>
      </c>
      <c r="E28" s="2"/>
    </row>
    <row r="29" spans="1:5" ht="30" x14ac:dyDescent="0.25">
      <c r="A29" s="9" t="s">
        <v>116</v>
      </c>
      <c r="B29" s="9" t="s">
        <v>85</v>
      </c>
      <c r="C29" s="9" t="s">
        <v>86</v>
      </c>
      <c r="D29" s="9" t="s">
        <v>91</v>
      </c>
      <c r="E29" s="2"/>
    </row>
    <row r="30" spans="1:5" ht="30" x14ac:dyDescent="0.25">
      <c r="A30" s="9" t="s">
        <v>117</v>
      </c>
      <c r="B30" s="9" t="s">
        <v>85</v>
      </c>
      <c r="C30" s="9" t="s">
        <v>86</v>
      </c>
      <c r="D30" s="9" t="s">
        <v>98</v>
      </c>
      <c r="E30" s="2"/>
    </row>
    <row r="31" spans="1:5" ht="30" x14ac:dyDescent="0.25">
      <c r="A31" s="9" t="s">
        <v>117</v>
      </c>
      <c r="B31" s="9" t="s">
        <v>85</v>
      </c>
      <c r="C31" s="9" t="s">
        <v>86</v>
      </c>
      <c r="D31" s="9" t="s">
        <v>91</v>
      </c>
      <c r="E31" s="2"/>
    </row>
    <row r="32" spans="1:5" ht="45" x14ac:dyDescent="0.25">
      <c r="A32" s="9" t="s">
        <v>118</v>
      </c>
      <c r="B32" s="9" t="s">
        <v>85</v>
      </c>
      <c r="C32" s="9" t="s">
        <v>86</v>
      </c>
      <c r="D32" s="9" t="s">
        <v>97</v>
      </c>
      <c r="E32" s="2"/>
    </row>
    <row r="33" spans="1:5" ht="30" x14ac:dyDescent="0.25">
      <c r="A33" s="9" t="s">
        <v>119</v>
      </c>
      <c r="B33" s="9" t="s">
        <v>85</v>
      </c>
      <c r="C33" s="9" t="s">
        <v>86</v>
      </c>
      <c r="D33" s="9" t="s">
        <v>91</v>
      </c>
      <c r="E33" s="2"/>
    </row>
    <row r="34" spans="1:5" ht="30" x14ac:dyDescent="0.25">
      <c r="A34" s="9" t="s">
        <v>120</v>
      </c>
      <c r="B34" s="9" t="s">
        <v>85</v>
      </c>
      <c r="C34" s="9" t="s">
        <v>86</v>
      </c>
      <c r="D34" s="9" t="s">
        <v>91</v>
      </c>
      <c r="E34" s="2"/>
    </row>
    <row r="35" spans="1:5" ht="30" x14ac:dyDescent="0.25">
      <c r="A35" s="9" t="s">
        <v>121</v>
      </c>
      <c r="B35" s="9" t="s">
        <v>85</v>
      </c>
      <c r="C35" s="9" t="s">
        <v>86</v>
      </c>
      <c r="D35" s="9" t="s">
        <v>91</v>
      </c>
      <c r="E35" s="2"/>
    </row>
    <row r="36" spans="1:5" ht="30" x14ac:dyDescent="0.25">
      <c r="A36" s="9" t="s">
        <v>122</v>
      </c>
      <c r="B36" s="9" t="s">
        <v>85</v>
      </c>
      <c r="C36" s="9" t="s">
        <v>86</v>
      </c>
      <c r="D36" s="9" t="s">
        <v>101</v>
      </c>
      <c r="E36" s="2"/>
    </row>
    <row r="37" spans="1:5" x14ac:dyDescent="0.25">
      <c r="A37" s="9" t="s">
        <v>123</v>
      </c>
      <c r="B37" s="9" t="s">
        <v>85</v>
      </c>
      <c r="C37" s="9" t="s">
        <v>86</v>
      </c>
      <c r="D37" s="9" t="s">
        <v>97</v>
      </c>
      <c r="E37" s="2"/>
    </row>
    <row r="38" spans="1:5" ht="30" x14ac:dyDescent="0.25">
      <c r="A38" s="9" t="s">
        <v>124</v>
      </c>
      <c r="B38" s="9" t="s">
        <v>85</v>
      </c>
      <c r="C38" s="9" t="s">
        <v>86</v>
      </c>
      <c r="D38" s="9" t="s">
        <v>89</v>
      </c>
      <c r="E38" s="2"/>
    </row>
    <row r="39" spans="1:5" x14ac:dyDescent="0.25">
      <c r="A39" s="9" t="s">
        <v>125</v>
      </c>
      <c r="B39" s="9" t="s">
        <v>85</v>
      </c>
      <c r="C39" s="9" t="s">
        <v>86</v>
      </c>
      <c r="D39" s="9" t="s">
        <v>97</v>
      </c>
      <c r="E39" s="2"/>
    </row>
    <row r="40" spans="1:5" x14ac:dyDescent="0.25">
      <c r="A40" s="9" t="s">
        <v>125</v>
      </c>
      <c r="B40" s="9" t="s">
        <v>85</v>
      </c>
      <c r="C40" s="9" t="s">
        <v>86</v>
      </c>
      <c r="D40" s="9" t="s">
        <v>100</v>
      </c>
      <c r="E40" s="2"/>
    </row>
    <row r="41" spans="1:5" x14ac:dyDescent="0.25">
      <c r="A41" s="9" t="s">
        <v>125</v>
      </c>
      <c r="B41" s="9" t="s">
        <v>85</v>
      </c>
      <c r="C41" s="9" t="s">
        <v>86</v>
      </c>
      <c r="D41" s="9" t="s">
        <v>102</v>
      </c>
      <c r="E41" s="2"/>
    </row>
    <row r="42" spans="1:5" ht="30" x14ac:dyDescent="0.25">
      <c r="A42" s="9" t="s">
        <v>125</v>
      </c>
      <c r="B42" s="9" t="s">
        <v>85</v>
      </c>
      <c r="C42" s="9" t="s">
        <v>86</v>
      </c>
      <c r="D42" s="9" t="s">
        <v>91</v>
      </c>
      <c r="E42" s="2"/>
    </row>
    <row r="43" spans="1:5" ht="30" x14ac:dyDescent="0.25">
      <c r="A43" s="9" t="s">
        <v>126</v>
      </c>
      <c r="B43" s="9" t="s">
        <v>85</v>
      </c>
      <c r="C43" s="9" t="s">
        <v>86</v>
      </c>
      <c r="D43" s="9" t="s">
        <v>127</v>
      </c>
      <c r="E43" s="2"/>
    </row>
    <row r="44" spans="1:5" ht="30" x14ac:dyDescent="0.25">
      <c r="A44" s="9" t="s">
        <v>128</v>
      </c>
      <c r="B44" s="9" t="s">
        <v>85</v>
      </c>
      <c r="C44" s="9" t="s">
        <v>86</v>
      </c>
      <c r="D44" s="9" t="s">
        <v>91</v>
      </c>
      <c r="E44" s="2"/>
    </row>
    <row r="45" spans="1:5" x14ac:dyDescent="0.25">
      <c r="A45" s="9" t="s">
        <v>129</v>
      </c>
      <c r="B45" s="9" t="s">
        <v>85</v>
      </c>
      <c r="C45" s="9" t="s">
        <v>86</v>
      </c>
      <c r="D45" s="9" t="s">
        <v>97</v>
      </c>
      <c r="E45" s="2"/>
    </row>
    <row r="46" spans="1:5" x14ac:dyDescent="0.25">
      <c r="A46" s="9" t="s">
        <v>129</v>
      </c>
      <c r="B46" s="9" t="s">
        <v>85</v>
      </c>
      <c r="C46" s="9" t="s">
        <v>86</v>
      </c>
      <c r="D46" s="9" t="s">
        <v>102</v>
      </c>
      <c r="E46" s="2"/>
    </row>
    <row r="47" spans="1:5" x14ac:dyDescent="0.25">
      <c r="A47" s="9" t="s">
        <v>129</v>
      </c>
      <c r="B47" s="9" t="s">
        <v>85</v>
      </c>
      <c r="C47" s="9" t="s">
        <v>86</v>
      </c>
      <c r="D47" s="9" t="s">
        <v>130</v>
      </c>
      <c r="E47" s="2"/>
    </row>
    <row r="48" spans="1:5" ht="30" x14ac:dyDescent="0.25">
      <c r="A48" s="9" t="s">
        <v>129</v>
      </c>
      <c r="B48" s="9" t="s">
        <v>85</v>
      </c>
      <c r="C48" s="9" t="s">
        <v>86</v>
      </c>
      <c r="D48" s="9" t="s">
        <v>91</v>
      </c>
      <c r="E48" s="2"/>
    </row>
    <row r="49" spans="1:5" ht="30" x14ac:dyDescent="0.25">
      <c r="A49" s="9" t="s">
        <v>131</v>
      </c>
      <c r="B49" s="9" t="s">
        <v>85</v>
      </c>
      <c r="C49" s="9" t="s">
        <v>86</v>
      </c>
      <c r="D49" s="9" t="s">
        <v>91</v>
      </c>
      <c r="E49" s="2"/>
    </row>
    <row r="50" spans="1:5" ht="30" x14ac:dyDescent="0.25">
      <c r="A50" s="9" t="s">
        <v>132</v>
      </c>
      <c r="B50" s="9" t="s">
        <v>85</v>
      </c>
      <c r="C50" s="9" t="s">
        <v>86</v>
      </c>
      <c r="D50" s="9" t="s">
        <v>91</v>
      </c>
    </row>
    <row r="51" spans="1:5" ht="90" x14ac:dyDescent="0.25">
      <c r="A51" s="1" t="s">
        <v>4</v>
      </c>
    </row>
    <row r="52" spans="1:5" ht="120" x14ac:dyDescent="0.25">
      <c r="A52" s="1" t="s">
        <v>5</v>
      </c>
    </row>
    <row r="53" spans="1:5" ht="90" x14ac:dyDescent="0.25">
      <c r="A53" s="1" t="s">
        <v>6</v>
      </c>
    </row>
    <row r="54" spans="1:5" ht="90" x14ac:dyDescent="0.25">
      <c r="A54" s="1" t="s">
        <v>7</v>
      </c>
    </row>
    <row r="55" spans="1:5" ht="105" x14ac:dyDescent="0.25">
      <c r="A55" s="1" t="s">
        <v>8</v>
      </c>
    </row>
    <row r="56" spans="1:5" ht="135" x14ac:dyDescent="0.25">
      <c r="A56" s="1" t="s">
        <v>9</v>
      </c>
    </row>
    <row r="57" spans="1:5" ht="135" x14ac:dyDescent="0.25">
      <c r="A57" s="1" t="s">
        <v>10</v>
      </c>
    </row>
    <row r="58" spans="1:5" ht="105" x14ac:dyDescent="0.25">
      <c r="A58" s="1" t="s">
        <v>11</v>
      </c>
    </row>
    <row r="59" spans="1:5" ht="105" x14ac:dyDescent="0.25">
      <c r="A59" s="1" t="s">
        <v>12</v>
      </c>
    </row>
    <row r="60" spans="1:5" ht="120" x14ac:dyDescent="0.25">
      <c r="A60" s="1" t="s">
        <v>13</v>
      </c>
    </row>
    <row r="61" spans="1:5" ht="90" x14ac:dyDescent="0.25">
      <c r="A61" s="1" t="s">
        <v>14</v>
      </c>
    </row>
    <row r="62" spans="1:5" ht="90" x14ac:dyDescent="0.25">
      <c r="A62" s="1" t="s">
        <v>15</v>
      </c>
    </row>
    <row r="63" spans="1:5" ht="105" x14ac:dyDescent="0.25">
      <c r="A63" s="1" t="s">
        <v>16</v>
      </c>
    </row>
    <row r="64" spans="1:5" ht="90" x14ac:dyDescent="0.25">
      <c r="A64" s="1" t="s">
        <v>17</v>
      </c>
    </row>
    <row r="65" spans="1:1" ht="105" x14ac:dyDescent="0.25">
      <c r="A65" s="1" t="s">
        <v>18</v>
      </c>
    </row>
    <row r="66" spans="1:1" ht="105" x14ac:dyDescent="0.25">
      <c r="A66" s="1" t="s">
        <v>19</v>
      </c>
    </row>
    <row r="67" spans="1:1" ht="105" x14ac:dyDescent="0.25">
      <c r="A67" s="1" t="s">
        <v>20</v>
      </c>
    </row>
    <row r="68" spans="1:1" ht="90" x14ac:dyDescent="0.25">
      <c r="A68" s="1" t="s">
        <v>21</v>
      </c>
    </row>
    <row r="69" spans="1:1" ht="90" x14ac:dyDescent="0.25">
      <c r="A69" s="1" t="s">
        <v>22</v>
      </c>
    </row>
    <row r="70" spans="1:1" ht="90" x14ac:dyDescent="0.25">
      <c r="A70" s="1" t="s">
        <v>23</v>
      </c>
    </row>
    <row r="71" spans="1:1" ht="135" x14ac:dyDescent="0.25">
      <c r="A71" s="1" t="s">
        <v>24</v>
      </c>
    </row>
    <row r="72" spans="1:1" ht="105" x14ac:dyDescent="0.25">
      <c r="A72" s="1" t="s">
        <v>25</v>
      </c>
    </row>
    <row r="73" spans="1:1" ht="135" x14ac:dyDescent="0.25">
      <c r="A73" s="1" t="s">
        <v>26</v>
      </c>
    </row>
    <row r="74" spans="1:1" ht="135" x14ac:dyDescent="0.25">
      <c r="A74" s="1" t="s">
        <v>27</v>
      </c>
    </row>
    <row r="75" spans="1:1" ht="105" x14ac:dyDescent="0.25">
      <c r="A75" s="1" t="s">
        <v>28</v>
      </c>
    </row>
    <row r="76" spans="1:1" ht="105" x14ac:dyDescent="0.25">
      <c r="A76" s="1" t="s">
        <v>29</v>
      </c>
    </row>
    <row r="77" spans="1:1" ht="90" x14ac:dyDescent="0.25">
      <c r="A77" s="1" t="s">
        <v>30</v>
      </c>
    </row>
    <row r="78" spans="1:1" ht="105" x14ac:dyDescent="0.25">
      <c r="A78" s="1" t="s">
        <v>31</v>
      </c>
    </row>
    <row r="79" spans="1:1" ht="90" x14ac:dyDescent="0.25">
      <c r="A79" s="1" t="s">
        <v>32</v>
      </c>
    </row>
    <row r="80" spans="1:1" ht="105" x14ac:dyDescent="0.25">
      <c r="A80" s="1" t="s">
        <v>33</v>
      </c>
    </row>
    <row r="81" spans="1:1" ht="120" x14ac:dyDescent="0.25">
      <c r="A81" s="1" t="s">
        <v>34</v>
      </c>
    </row>
    <row r="82" spans="1:1" ht="120" x14ac:dyDescent="0.25">
      <c r="A82" s="1" t="s">
        <v>35</v>
      </c>
    </row>
    <row r="83" spans="1:1" ht="90" x14ac:dyDescent="0.25">
      <c r="A83" s="1" t="s">
        <v>36</v>
      </c>
    </row>
    <row r="84" spans="1:1" ht="105" x14ac:dyDescent="0.25">
      <c r="A84" s="1" t="s">
        <v>37</v>
      </c>
    </row>
    <row r="85" spans="1:1" ht="90" x14ac:dyDescent="0.25">
      <c r="A85" s="1" t="s">
        <v>38</v>
      </c>
    </row>
    <row r="86" spans="1:1" ht="105" x14ac:dyDescent="0.25">
      <c r="A86" s="1" t="s">
        <v>39</v>
      </c>
    </row>
    <row r="87" spans="1:1" ht="105" x14ac:dyDescent="0.25">
      <c r="A87" s="1" t="s">
        <v>40</v>
      </c>
    </row>
    <row r="88" spans="1:1" ht="135" x14ac:dyDescent="0.25">
      <c r="A88" s="1" t="s">
        <v>41</v>
      </c>
    </row>
    <row r="89" spans="1:1" ht="90" x14ac:dyDescent="0.25">
      <c r="A89" s="1" t="s">
        <v>42</v>
      </c>
    </row>
    <row r="90" spans="1:1" ht="90" x14ac:dyDescent="0.25">
      <c r="A90" s="1" t="s">
        <v>43</v>
      </c>
    </row>
    <row r="91" spans="1:1" ht="105" x14ac:dyDescent="0.25">
      <c r="A91" s="1" t="s">
        <v>44</v>
      </c>
    </row>
    <row r="92" spans="1:1" ht="90" x14ac:dyDescent="0.25">
      <c r="A92" s="1" t="s">
        <v>45</v>
      </c>
    </row>
    <row r="93" spans="1:1" ht="90" x14ac:dyDescent="0.25">
      <c r="A93" s="1" t="s">
        <v>46</v>
      </c>
    </row>
    <row r="94" spans="1:1" ht="90" x14ac:dyDescent="0.25">
      <c r="A94" s="1" t="s">
        <v>47</v>
      </c>
    </row>
    <row r="95" spans="1:1" ht="120" x14ac:dyDescent="0.25">
      <c r="A95" s="1" t="s">
        <v>48</v>
      </c>
    </row>
    <row r="96" spans="1:1" ht="105" x14ac:dyDescent="0.25">
      <c r="A96" s="1" t="s">
        <v>49</v>
      </c>
    </row>
    <row r="97" spans="1:1" ht="90" x14ac:dyDescent="0.25">
      <c r="A97" s="1" t="s">
        <v>50</v>
      </c>
    </row>
    <row r="98" spans="1:1" ht="105" x14ac:dyDescent="0.25">
      <c r="A98" s="1" t="s">
        <v>51</v>
      </c>
    </row>
    <row r="99" spans="1:1" ht="150" x14ac:dyDescent="0.25">
      <c r="A99" s="1" t="s">
        <v>52</v>
      </c>
    </row>
    <row r="100" spans="1:1" ht="135" x14ac:dyDescent="0.25">
      <c r="A100" s="1" t="s">
        <v>53</v>
      </c>
    </row>
    <row r="101" spans="1:1" ht="105" x14ac:dyDescent="0.25">
      <c r="A101" s="1" t="s">
        <v>54</v>
      </c>
    </row>
    <row r="102" spans="1:1" ht="105" x14ac:dyDescent="0.25">
      <c r="A102" s="1" t="s">
        <v>55</v>
      </c>
    </row>
    <row r="103" spans="1:1" ht="105" x14ac:dyDescent="0.25">
      <c r="A103" s="1" t="s">
        <v>56</v>
      </c>
    </row>
    <row r="104" spans="1:1" ht="105" x14ac:dyDescent="0.25">
      <c r="A104" s="1" t="s">
        <v>57</v>
      </c>
    </row>
    <row r="105" spans="1:1" ht="90" x14ac:dyDescent="0.25">
      <c r="A105" s="1" t="s">
        <v>58</v>
      </c>
    </row>
    <row r="106" spans="1:1" ht="105" x14ac:dyDescent="0.25">
      <c r="A106" s="1" t="s">
        <v>59</v>
      </c>
    </row>
    <row r="107" spans="1:1" ht="90" x14ac:dyDescent="0.25">
      <c r="A107" s="1" t="s">
        <v>60</v>
      </c>
    </row>
    <row r="108" spans="1:1" ht="120" x14ac:dyDescent="0.25">
      <c r="A108" s="1" t="s">
        <v>61</v>
      </c>
    </row>
    <row r="109" spans="1:1" ht="90" x14ac:dyDescent="0.25">
      <c r="A109" s="1" t="s">
        <v>62</v>
      </c>
    </row>
    <row r="110" spans="1:1" ht="90" x14ac:dyDescent="0.25">
      <c r="A110" s="1" t="s">
        <v>63</v>
      </c>
    </row>
    <row r="111" spans="1:1" ht="90" x14ac:dyDescent="0.25">
      <c r="A111" s="1" t="s">
        <v>64</v>
      </c>
    </row>
    <row r="112" spans="1:1" ht="135" x14ac:dyDescent="0.25">
      <c r="A112" s="1" t="s">
        <v>65</v>
      </c>
    </row>
    <row r="113" spans="1:1" ht="120" x14ac:dyDescent="0.25">
      <c r="A113" s="1" t="s">
        <v>66</v>
      </c>
    </row>
    <row r="114" spans="1:1" ht="90" x14ac:dyDescent="0.25">
      <c r="A114" s="1" t="s">
        <v>67</v>
      </c>
    </row>
    <row r="115" spans="1:1" ht="90" x14ac:dyDescent="0.25">
      <c r="A115" s="1" t="s">
        <v>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B10" sqref="B10"/>
    </sheetView>
  </sheetViews>
  <sheetFormatPr defaultRowHeight="15" x14ac:dyDescent="0.25"/>
  <sheetData>
    <row r="1" spans="1:8" ht="30" x14ac:dyDescent="0.25">
      <c r="A1" s="4"/>
      <c r="B1" s="5" t="s">
        <v>69</v>
      </c>
      <c r="C1" s="6" t="s">
        <v>70</v>
      </c>
      <c r="D1" s="7"/>
      <c r="H1" s="10" t="s">
        <v>83</v>
      </c>
    </row>
    <row r="2" spans="1:8" ht="30" x14ac:dyDescent="0.25">
      <c r="A2" s="4"/>
      <c r="B2" s="5" t="s">
        <v>71</v>
      </c>
      <c r="C2" s="6" t="s">
        <v>72</v>
      </c>
      <c r="D2" s="7"/>
    </row>
    <row r="3" spans="1:8" ht="30" x14ac:dyDescent="0.25">
      <c r="A3" s="4"/>
      <c r="B3" s="5" t="s">
        <v>73</v>
      </c>
      <c r="C3" s="6"/>
      <c r="D3" s="7"/>
    </row>
    <row r="4" spans="1:8" ht="45" x14ac:dyDescent="0.25">
      <c r="A4" s="4"/>
      <c r="B4" s="5" t="s">
        <v>74</v>
      </c>
      <c r="C4" s="6" t="s">
        <v>75</v>
      </c>
      <c r="D4" s="7"/>
    </row>
    <row r="5" spans="1:8" ht="45" x14ac:dyDescent="0.25">
      <c r="A5" s="4"/>
      <c r="B5" s="5"/>
      <c r="C5" s="6" t="s">
        <v>76</v>
      </c>
      <c r="D5" s="7"/>
    </row>
    <row r="6" spans="1:8" x14ac:dyDescent="0.25">
      <c r="A6" s="4"/>
      <c r="B6" s="5"/>
      <c r="C6" s="6"/>
      <c r="D6" s="7"/>
    </row>
    <row r="7" spans="1:8" ht="30" x14ac:dyDescent="0.25">
      <c r="A7" s="4"/>
      <c r="B7" s="8" t="s">
        <v>77</v>
      </c>
      <c r="C7" s="6"/>
      <c r="D7" s="7"/>
    </row>
    <row r="8" spans="1:8" ht="45" x14ac:dyDescent="0.25">
      <c r="A8" s="4"/>
      <c r="B8" s="5" t="s">
        <v>78</v>
      </c>
      <c r="C8" s="6" t="s">
        <v>79</v>
      </c>
      <c r="D8" s="7"/>
    </row>
    <row r="9" spans="1:8" x14ac:dyDescent="0.25">
      <c r="A9" s="4"/>
      <c r="B9" s="5"/>
      <c r="C9" s="6"/>
      <c r="D9" s="7"/>
    </row>
    <row r="10" spans="1:8" ht="60" x14ac:dyDescent="0.25">
      <c r="A10" s="4"/>
      <c r="B10" s="8" t="s">
        <v>80</v>
      </c>
      <c r="C10" s="6"/>
      <c r="D10" s="7"/>
    </row>
    <row r="11" spans="1:8" ht="60" x14ac:dyDescent="0.25">
      <c r="A11" s="4"/>
      <c r="B11" s="5" t="s">
        <v>81</v>
      </c>
      <c r="C11" s="6" t="s">
        <v>82</v>
      </c>
      <c r="D11" s="3"/>
    </row>
  </sheetData>
  <hyperlinks>
    <hyperlink ref="B7" r:id="rId1" location="taxstatus" display="https://www.itis.gov/glossary.html - taxstatus" xr:uid="{00000000-0004-0000-0800-000000000000}"/>
    <hyperlink ref="B10" r:id="rId2" location="dataquality" display="https://www.itis.gov/glossary.html - dataquality" xr:uid="{00000000-0004-0000-08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freqpermill</vt:lpstr>
      <vt:lpstr>All</vt:lpstr>
      <vt:lpstr>Freq_dist_notlower</vt:lpstr>
      <vt:lpstr>Freq_dist_lower</vt:lpstr>
      <vt:lpstr>noduo</vt:lpstr>
      <vt:lpstr>VTO</vt:lpstr>
      <vt:lpstr>CoL</vt:lpstr>
      <vt:lpstr>ITIS</vt:lpstr>
      <vt:lpstr>freqpermilsaltrut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2020-02-14T15:03:45Z</cp:lastPrinted>
  <dcterms:created xsi:type="dcterms:W3CDTF">2019-09-30T06:03:58Z</dcterms:created>
  <dcterms:modified xsi:type="dcterms:W3CDTF">2020-05-18T14:48:40Z</dcterms:modified>
</cp:coreProperties>
</file>