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00" tabRatio="1000"/>
  </bookViews>
  <sheets>
    <sheet name="Hoja20" sheetId="20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5" i="20" l="1"/>
  <c r="X21" i="20"/>
  <c r="X24" i="20"/>
  <c r="X30" i="20"/>
  <c r="U21" i="20"/>
  <c r="U24" i="20"/>
  <c r="U30" i="20"/>
  <c r="R21" i="20"/>
  <c r="S21" i="20"/>
  <c r="T21" i="20"/>
  <c r="R24" i="20"/>
  <c r="R30" i="20"/>
  <c r="O21" i="20"/>
  <c r="O24" i="20"/>
  <c r="O30" i="20"/>
  <c r="L21" i="20"/>
  <c r="L24" i="20"/>
  <c r="L30" i="20"/>
  <c r="I21" i="20"/>
  <c r="I24" i="20"/>
  <c r="I30" i="20"/>
  <c r="F21" i="20"/>
  <c r="G21" i="20"/>
  <c r="H21" i="20"/>
  <c r="F24" i="20"/>
  <c r="F30" i="20"/>
  <c r="C21" i="20"/>
  <c r="D21" i="20"/>
  <c r="E21" i="20"/>
  <c r="C24" i="20"/>
  <c r="C30" i="20"/>
  <c r="Z21" i="20"/>
  <c r="Y21" i="20"/>
  <c r="W21" i="20"/>
  <c r="V21" i="20"/>
  <c r="Q21" i="20"/>
  <c r="P21" i="20"/>
  <c r="N21" i="20"/>
  <c r="M21" i="20"/>
  <c r="K21" i="20"/>
  <c r="J21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</calcChain>
</file>

<file path=xl/sharedStrings.xml><?xml version="1.0" encoding="utf-8"?>
<sst xmlns="http://schemas.openxmlformats.org/spreadsheetml/2006/main" count="41" uniqueCount="13">
  <si>
    <t>TP1</t>
  </si>
  <si>
    <t>TP2</t>
  </si>
  <si>
    <t>TP3</t>
  </si>
  <si>
    <t>Mean</t>
  </si>
  <si>
    <t>Step</t>
  </si>
  <si>
    <t>Standard</t>
  </si>
  <si>
    <t>dB</t>
  </si>
  <si>
    <t>HL</t>
  </si>
  <si>
    <t>Temporal frequency (Hz)</t>
  </si>
  <si>
    <t>Dra. Sandra Arranz Paraíso</t>
  </si>
  <si>
    <t>Last x</t>
  </si>
  <si>
    <t>Write an 'X' on the last step  you heard. Please note that a 4000Hz tone is used as a reference for the estimations.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</si>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</sst>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1D1D1F"/>
      <name val="Monaco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6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workbookViewId="0">
      <selection activeCell="E48" sqref="E48"/>
    </sheetView>
  </sheetViews>
  <sheetFormatPr baseColWidth="10" defaultRowHeight="15" x14ac:dyDescent="0"/>
  <cols>
    <col min="1" max="1" width="5.5" style="7" bestFit="1" customWidth="1"/>
    <col min="2" max="2" width="8.83203125" style="8" bestFit="1" customWidth="1"/>
    <col min="3" max="20" width="12" style="7" bestFit="1" customWidth="1"/>
    <col min="21" max="21" width="14.33203125" style="7" customWidth="1"/>
    <col min="22" max="26" width="12" style="7" bestFit="1" customWidth="1"/>
    <col min="27" max="16384" width="10.83203125" style="7"/>
  </cols>
  <sheetData>
    <row r="1" spans="1:26" s="8" customFormat="1">
      <c r="C1" s="12" t="s">
        <v>8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6" s="8" customFormat="1">
      <c r="A2" s="8" t="s">
        <v>6</v>
      </c>
      <c r="B2" s="8" t="s">
        <v>4</v>
      </c>
      <c r="C2" s="12">
        <v>125</v>
      </c>
      <c r="D2" s="12"/>
      <c r="E2" s="12"/>
      <c r="F2" s="12">
        <v>250</v>
      </c>
      <c r="G2" s="12"/>
      <c r="H2" s="12"/>
      <c r="I2" s="12">
        <v>500</v>
      </c>
      <c r="J2" s="12"/>
      <c r="K2" s="12"/>
      <c r="L2" s="12">
        <v>1000</v>
      </c>
      <c r="M2" s="12">
        <v>604.16666666666697</v>
      </c>
      <c r="N2" s="12">
        <v>666.66666666666697</v>
      </c>
      <c r="O2" s="12">
        <v>2000</v>
      </c>
      <c r="P2" s="12">
        <v>791.66666666666697</v>
      </c>
      <c r="Q2" s="12">
        <v>854.16666666666697</v>
      </c>
      <c r="R2" s="13">
        <v>4000</v>
      </c>
      <c r="S2" s="13"/>
      <c r="T2" s="13"/>
      <c r="U2" s="12">
        <v>8000</v>
      </c>
      <c r="V2" s="12">
        <v>1041.6666666666699</v>
      </c>
      <c r="W2" s="12">
        <v>1104.1666666666699</v>
      </c>
      <c r="X2" s="12">
        <v>12000</v>
      </c>
      <c r="Y2" s="12"/>
      <c r="Z2" s="12"/>
    </row>
    <row r="3" spans="1:26">
      <c r="A3" s="7" t="e">
        <f t="shared" ref="A3:A13" si="0">IF(B3=$R$35,0,($R$35-B3)*5)</f>
        <v>#N/A</v>
      </c>
      <c r="B3" s="8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>
      <c r="A4" s="7" t="e">
        <f t="shared" si="0"/>
        <v>#N/A</v>
      </c>
      <c r="B4" s="8">
        <v>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>
      <c r="A5" s="7" t="e">
        <f t="shared" si="0"/>
        <v>#N/A</v>
      </c>
      <c r="B5" s="8">
        <v>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>
      <c r="A6" s="7" t="e">
        <f t="shared" si="0"/>
        <v>#N/A</v>
      </c>
      <c r="B6" s="8">
        <v>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>
      <c r="A7" s="7" t="e">
        <f t="shared" si="0"/>
        <v>#N/A</v>
      </c>
      <c r="B7" s="8">
        <v>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>
      <c r="A8" s="7" t="e">
        <f t="shared" si="0"/>
        <v>#N/A</v>
      </c>
      <c r="B8" s="8">
        <v>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>
      <c r="A9" s="7" t="e">
        <f t="shared" si="0"/>
        <v>#N/A</v>
      </c>
      <c r="B9" s="8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>
      <c r="A10" s="7" t="e">
        <f>IF(B10=$R$35,0,($R$35-B10)*5)</f>
        <v>#N/A</v>
      </c>
      <c r="B10" s="8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>
      <c r="A11" s="7" t="e">
        <f t="shared" si="0"/>
        <v>#N/A</v>
      </c>
      <c r="B11" s="8">
        <v>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>
      <c r="A12" s="7" t="e">
        <f t="shared" si="0"/>
        <v>#N/A</v>
      </c>
      <c r="B12" s="8">
        <v>10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>
      <c r="A13" s="7" t="e">
        <f t="shared" si="0"/>
        <v>#N/A</v>
      </c>
      <c r="B13" s="8">
        <v>11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>
      <c r="A14" s="7" t="e">
        <f>IF(B14=$R$35,0,($R$35-B14)*5)</f>
        <v>#N/A</v>
      </c>
      <c r="B14" s="8">
        <v>12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>
      <c r="A15" s="7" t="e">
        <f t="shared" ref="A15:A18" si="1">IF(B15=$R$35,0,($R$35-B15)*5)</f>
        <v>#N/A</v>
      </c>
      <c r="B15" s="8">
        <v>13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>
      <c r="A16" s="7" t="e">
        <f t="shared" si="1"/>
        <v>#N/A</v>
      </c>
      <c r="B16" s="8">
        <v>14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>
      <c r="A17" s="7" t="e">
        <f t="shared" si="1"/>
        <v>#N/A</v>
      </c>
      <c r="B17" s="8">
        <v>15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>
      <c r="A18" s="7" t="e">
        <f t="shared" si="1"/>
        <v>#N/A</v>
      </c>
      <c r="B18" s="8">
        <v>16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20" spans="1:26">
      <c r="C20" s="8" t="s">
        <v>0</v>
      </c>
      <c r="D20" s="3" t="s">
        <v>1</v>
      </c>
      <c r="E20" s="3" t="s">
        <v>2</v>
      </c>
      <c r="F20" s="8" t="s">
        <v>0</v>
      </c>
      <c r="G20" s="3" t="s">
        <v>1</v>
      </c>
      <c r="H20" s="3" t="s">
        <v>2</v>
      </c>
      <c r="I20" s="8" t="s">
        <v>0</v>
      </c>
      <c r="J20" s="3" t="s">
        <v>1</v>
      </c>
      <c r="K20" s="3" t="s">
        <v>2</v>
      </c>
      <c r="L20" s="8" t="s">
        <v>0</v>
      </c>
      <c r="M20" s="3" t="s">
        <v>1</v>
      </c>
      <c r="N20" s="3" t="s">
        <v>2</v>
      </c>
      <c r="O20" s="8" t="s">
        <v>0</v>
      </c>
      <c r="P20" s="3" t="s">
        <v>1</v>
      </c>
      <c r="Q20" s="3" t="s">
        <v>2</v>
      </c>
      <c r="R20" s="8" t="s">
        <v>0</v>
      </c>
      <c r="S20" s="3" t="s">
        <v>1</v>
      </c>
      <c r="T20" s="3" t="s">
        <v>2</v>
      </c>
      <c r="U20" s="8" t="s">
        <v>0</v>
      </c>
      <c r="V20" s="3" t="s">
        <v>1</v>
      </c>
      <c r="W20" s="3" t="s">
        <v>2</v>
      </c>
      <c r="X20" s="8" t="s">
        <v>0</v>
      </c>
      <c r="Y20" s="3" t="s">
        <v>1</v>
      </c>
      <c r="Z20" s="3" t="s">
        <v>2</v>
      </c>
    </row>
    <row r="21" spans="1:26" ht="16">
      <c r="C21" s="2" t="e">
        <f>(IF((MATCH("x",C3:C18,0))=$R$35,-2.5,(((($R$35-(MATCH("x",C3:C18,0)))*5)+((($R$35-(MATCH("x",C3:C18,0)))*5)-5))/2)))</f>
        <v>#N/A</v>
      </c>
      <c r="D21" s="2" t="e">
        <f t="shared" ref="D21:Z21" si="2">(IF((MATCH("x",D3:D18,0))=$R$35,-2.5,(((($R$35-(MATCH("x",D3:D18,0)))*5)+((($R$35-(MATCH("x",D3:D18,0)))*5)-5))/2)))</f>
        <v>#N/A</v>
      </c>
      <c r="E21" s="2" t="e">
        <f t="shared" si="2"/>
        <v>#N/A</v>
      </c>
      <c r="F21" s="2" t="e">
        <f t="shared" si="2"/>
        <v>#N/A</v>
      </c>
      <c r="G21" s="2" t="e">
        <f t="shared" si="2"/>
        <v>#N/A</v>
      </c>
      <c r="H21" s="2" t="e">
        <f t="shared" si="2"/>
        <v>#N/A</v>
      </c>
      <c r="I21" s="2" t="e">
        <f t="shared" si="2"/>
        <v>#N/A</v>
      </c>
      <c r="J21" s="2" t="e">
        <f t="shared" si="2"/>
        <v>#N/A</v>
      </c>
      <c r="K21" s="2" t="e">
        <f t="shared" si="2"/>
        <v>#N/A</v>
      </c>
      <c r="L21" s="2" t="e">
        <f t="shared" si="2"/>
        <v>#N/A</v>
      </c>
      <c r="M21" s="2" t="e">
        <f t="shared" si="2"/>
        <v>#N/A</v>
      </c>
      <c r="N21" s="2" t="e">
        <f t="shared" si="2"/>
        <v>#N/A</v>
      </c>
      <c r="O21" s="2" t="e">
        <f t="shared" si="2"/>
        <v>#N/A</v>
      </c>
      <c r="P21" s="2" t="e">
        <f t="shared" si="2"/>
        <v>#N/A</v>
      </c>
      <c r="Q21" s="2" t="e">
        <f t="shared" si="2"/>
        <v>#N/A</v>
      </c>
      <c r="R21" s="2" t="e">
        <f t="shared" si="2"/>
        <v>#N/A</v>
      </c>
      <c r="S21" s="2" t="e">
        <f t="shared" si="2"/>
        <v>#N/A</v>
      </c>
      <c r="T21" s="2" t="e">
        <f t="shared" si="2"/>
        <v>#N/A</v>
      </c>
      <c r="U21" s="2" t="e">
        <f t="shared" si="2"/>
        <v>#N/A</v>
      </c>
      <c r="V21" s="2" t="e">
        <f t="shared" si="2"/>
        <v>#N/A</v>
      </c>
      <c r="W21" s="2" t="e">
        <f t="shared" si="2"/>
        <v>#N/A</v>
      </c>
      <c r="X21" s="2" t="e">
        <f t="shared" si="2"/>
        <v>#N/A</v>
      </c>
      <c r="Y21" s="2" t="e">
        <f t="shared" si="2"/>
        <v>#N/A</v>
      </c>
      <c r="Z21" s="2" t="e">
        <f t="shared" si="2"/>
        <v>#N/A</v>
      </c>
    </row>
    <row r="22" spans="1:26" s="6" customFormat="1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6">
      <c r="C23" s="14" t="s">
        <v>3</v>
      </c>
      <c r="D23" s="14"/>
      <c r="E23" s="14"/>
      <c r="F23" s="14" t="s">
        <v>3</v>
      </c>
      <c r="G23" s="14"/>
      <c r="H23" s="14"/>
      <c r="I23" s="14" t="s">
        <v>3</v>
      </c>
      <c r="J23" s="14"/>
      <c r="K23" s="14"/>
      <c r="L23" s="14" t="s">
        <v>3</v>
      </c>
      <c r="M23" s="14"/>
      <c r="N23" s="14"/>
      <c r="O23" s="14" t="s">
        <v>3</v>
      </c>
      <c r="P23" s="14"/>
      <c r="Q23" s="14"/>
      <c r="R23" s="14" t="s">
        <v>3</v>
      </c>
      <c r="S23" s="14"/>
      <c r="T23" s="14"/>
      <c r="U23" s="14" t="s">
        <v>3</v>
      </c>
      <c r="V23" s="14"/>
      <c r="W23" s="14"/>
      <c r="X23" s="14" t="s">
        <v>3</v>
      </c>
      <c r="Y23" s="14"/>
      <c r="Z23" s="14"/>
    </row>
    <row r="24" spans="1:26">
      <c r="C24" s="11" t="e">
        <f>AVERAGE(C21:E21)</f>
        <v>#N/A</v>
      </c>
      <c r="D24" s="11"/>
      <c r="E24" s="11"/>
      <c r="F24" s="11" t="e">
        <f>AVERAGE(F21:H21)</f>
        <v>#N/A</v>
      </c>
      <c r="G24" s="11"/>
      <c r="H24" s="11"/>
      <c r="I24" s="11" t="e">
        <f t="shared" ref="I24" si="3">AVERAGE(I21:K21)</f>
        <v>#N/A</v>
      </c>
      <c r="J24" s="11"/>
      <c r="K24" s="11"/>
      <c r="L24" s="11" t="e">
        <f t="shared" ref="L24" si="4">AVERAGE(L21:N21)</f>
        <v>#N/A</v>
      </c>
      <c r="M24" s="11"/>
      <c r="N24" s="11"/>
      <c r="O24" s="11" t="e">
        <f t="shared" ref="O24" si="5">AVERAGE(O21:Q21)</f>
        <v>#N/A</v>
      </c>
      <c r="P24" s="11"/>
      <c r="Q24" s="11"/>
      <c r="R24" s="11" t="e">
        <f t="shared" ref="R24" si="6">AVERAGE(R21:T21)</f>
        <v>#N/A</v>
      </c>
      <c r="S24" s="11"/>
      <c r="T24" s="11"/>
      <c r="U24" s="11" t="e">
        <f t="shared" ref="U24" si="7">AVERAGE(U21:W21)</f>
        <v>#N/A</v>
      </c>
      <c r="V24" s="11"/>
      <c r="W24" s="11"/>
      <c r="X24" s="11" t="e">
        <f>AVERAGE(X21:Z21)</f>
        <v>#N/A</v>
      </c>
      <c r="Y24" s="11"/>
      <c r="Z24" s="11"/>
    </row>
    <row r="25" spans="1:26" ht="16">
      <c r="D25" s="1"/>
    </row>
    <row r="28" spans="1:26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6">
      <c r="B29" s="8" t="s">
        <v>5</v>
      </c>
      <c r="C29" s="10">
        <v>21.4</v>
      </c>
      <c r="D29" s="10"/>
      <c r="E29" s="10"/>
      <c r="F29" s="10">
        <v>11.2</v>
      </c>
      <c r="G29" s="10"/>
      <c r="H29" s="10"/>
      <c r="I29" s="10">
        <v>6</v>
      </c>
      <c r="J29" s="10"/>
      <c r="K29" s="10"/>
      <c r="L29" s="10">
        <v>4.2</v>
      </c>
      <c r="M29" s="10"/>
      <c r="N29" s="10"/>
      <c r="O29" s="10">
        <v>1</v>
      </c>
      <c r="P29" s="10"/>
      <c r="Q29" s="10"/>
      <c r="R29" s="10">
        <v>-3.9</v>
      </c>
      <c r="S29" s="10"/>
      <c r="T29" s="10"/>
      <c r="U29" s="10">
        <v>15.3</v>
      </c>
      <c r="V29" s="10"/>
      <c r="W29" s="10"/>
      <c r="X29" s="10">
        <v>12</v>
      </c>
      <c r="Y29" s="10"/>
      <c r="Z29" s="10"/>
    </row>
    <row r="30" spans="1:26">
      <c r="B30" s="8" t="s">
        <v>7</v>
      </c>
      <c r="C30" s="11" t="e">
        <f>C24-C29</f>
        <v>#N/A</v>
      </c>
      <c r="D30" s="10"/>
      <c r="E30" s="10"/>
      <c r="F30" s="11" t="e">
        <f t="shared" ref="F30" si="8">F24-F29</f>
        <v>#N/A</v>
      </c>
      <c r="G30" s="10"/>
      <c r="H30" s="10"/>
      <c r="I30" s="11" t="e">
        <f t="shared" ref="I30" si="9">I24-I29</f>
        <v>#N/A</v>
      </c>
      <c r="J30" s="10"/>
      <c r="K30" s="10"/>
      <c r="L30" s="11" t="e">
        <f t="shared" ref="L30" si="10">L24-L29</f>
        <v>#N/A</v>
      </c>
      <c r="M30" s="10"/>
      <c r="N30" s="10"/>
      <c r="O30" s="11" t="e">
        <f t="shared" ref="O30" si="11">O24-O29</f>
        <v>#N/A</v>
      </c>
      <c r="P30" s="10"/>
      <c r="Q30" s="10"/>
      <c r="R30" s="11" t="e">
        <f t="shared" ref="R30" si="12">R24-R29</f>
        <v>#N/A</v>
      </c>
      <c r="S30" s="10"/>
      <c r="T30" s="10"/>
      <c r="U30" s="11" t="e">
        <f t="shared" ref="U30" si="13">U24-U29</f>
        <v>#N/A</v>
      </c>
      <c r="V30" s="10"/>
      <c r="W30" s="10"/>
      <c r="X30" s="11" t="e">
        <f t="shared" ref="X30" si="14">X24-X29</f>
        <v>#N/A</v>
      </c>
      <c r="Y30" s="10"/>
      <c r="Z30" s="10"/>
    </row>
    <row r="34" spans="2:20">
      <c r="B34" s="7"/>
      <c r="R34" s="15" t="s">
        <v>10</v>
      </c>
      <c r="S34" s="15"/>
      <c r="T34" s="15"/>
    </row>
    <row r="35" spans="2:20">
      <c r="B35" s="7"/>
      <c r="R35" s="15" t="e">
        <f>MAX((MATCH("x",R3:R18,0)),(MATCH("x",S3:S18,0)),(MATCH("x",T3:T18,0)))</f>
        <v>#N/A</v>
      </c>
      <c r="S35" s="15"/>
      <c r="T35" s="15"/>
    </row>
    <row r="37" spans="2:20">
      <c r="B37" s="7"/>
      <c r="R37"/>
    </row>
    <row r="43" spans="2:20">
      <c r="C43" s="9" t="s">
        <v>12</v>
      </c>
      <c r="D43" s="10" t="s">
        <v>11</v>
      </c>
      <c r="E43" s="10"/>
      <c r="F43" s="10"/>
      <c r="G43" s="10"/>
      <c r="H43" s="10"/>
      <c r="I43" s="10"/>
      <c r="J43" s="10"/>
      <c r="K43" s="10"/>
      <c r="L43" s="10"/>
      <c r="M43" s="10"/>
      <c r="O43" s="10" t="s">
        <v>9</v>
      </c>
      <c r="P43" s="10"/>
    </row>
  </sheetData>
  <mergeCells count="52">
    <mergeCell ref="R34:T34"/>
    <mergeCell ref="R35:T35"/>
    <mergeCell ref="X29:Z29"/>
    <mergeCell ref="C30:E30"/>
    <mergeCell ref="F30:H30"/>
    <mergeCell ref="I30:K30"/>
    <mergeCell ref="L30:N30"/>
    <mergeCell ref="O30:Q30"/>
    <mergeCell ref="R30:T30"/>
    <mergeCell ref="U30:W30"/>
    <mergeCell ref="X30:Z30"/>
    <mergeCell ref="I29:K29"/>
    <mergeCell ref="L29:N29"/>
    <mergeCell ref="O29:Q29"/>
    <mergeCell ref="R29:T29"/>
    <mergeCell ref="U29:W29"/>
    <mergeCell ref="X24:Z24"/>
    <mergeCell ref="C28:E28"/>
    <mergeCell ref="F28:H28"/>
    <mergeCell ref="I28:K28"/>
    <mergeCell ref="L28:N28"/>
    <mergeCell ref="O28:Q28"/>
    <mergeCell ref="R28:T28"/>
    <mergeCell ref="U28:W28"/>
    <mergeCell ref="I24:K24"/>
    <mergeCell ref="L24:N24"/>
    <mergeCell ref="O24:Q24"/>
    <mergeCell ref="R24:T24"/>
    <mergeCell ref="U24:W24"/>
    <mergeCell ref="X2:Z2"/>
    <mergeCell ref="C23:E23"/>
    <mergeCell ref="F23:H23"/>
    <mergeCell ref="I23:K23"/>
    <mergeCell ref="L23:N23"/>
    <mergeCell ref="O23:Q23"/>
    <mergeCell ref="R23:T23"/>
    <mergeCell ref="U23:W23"/>
    <mergeCell ref="X23:Z23"/>
    <mergeCell ref="C1:W1"/>
    <mergeCell ref="C2:E2"/>
    <mergeCell ref="F2:H2"/>
    <mergeCell ref="I2:K2"/>
    <mergeCell ref="L2:N2"/>
    <mergeCell ref="O2:Q2"/>
    <mergeCell ref="R2:T2"/>
    <mergeCell ref="U2:W2"/>
    <mergeCell ref="O43:P43"/>
    <mergeCell ref="D43:M43"/>
    <mergeCell ref="C29:E29"/>
    <mergeCell ref="F29:H29"/>
    <mergeCell ref="C24:E24"/>
    <mergeCell ref="F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dcterms:created xsi:type="dcterms:W3CDTF">2020-10-23T15:25:07Z</dcterms:created>
  <dcterms:modified xsi:type="dcterms:W3CDTF">2023-10-07T10:18:31Z</dcterms:modified>
</cp:coreProperties>
</file>