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Del Cid\Downloads\"/>
    </mc:Choice>
  </mc:AlternateContent>
  <bookViews>
    <workbookView xWindow="0" yWindow="0" windowWidth="19200" windowHeight="7050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Producto'!$B$5:$P$192</definedName>
    <definedName name="RealizedSpeed">OFFSET(#REF!,1,0,#REF!,1)</definedName>
    <definedName name="Sprint">'Backlog del Producto'!$N$10:$N$192</definedName>
    <definedName name="SprintCount">#REF!</definedName>
    <definedName name="SprintsInTrend">#REF!</definedName>
    <definedName name="SprintTasks">#REF!</definedName>
    <definedName name="Status">'Backlog del Producto'!$O$10:$O$192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62913"/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F6" i="7"/>
  <c r="F7" i="7"/>
  <c r="C4" i="7"/>
  <c r="C5" i="7" s="1"/>
  <c r="C9" i="7"/>
  <c r="B9" i="7" s="1"/>
  <c r="F9" i="7" s="1"/>
  <c r="E5" i="7" l="1"/>
  <c r="C6" i="7"/>
  <c r="E4" i="7"/>
  <c r="E9" i="7"/>
  <c r="C10" i="7"/>
  <c r="C7" i="7" l="1"/>
  <c r="E7" i="7" s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Petri Heiramo</author>
    <author>Hector Bravo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G6" authorId="1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I6" authorId="0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<sst xmlns="http://schemas.openxmlformats.org/spreadsheetml/2006/main" count="94" uniqueCount="71">
  <si>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</si>
  <si>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</si>
  <si>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</si>
  <si>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</si>
  <si>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</si>
  <si>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</si>
  <si>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</si>
  <si>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</si>
  <si>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</si>
  <si>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</si>
  <si>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</si>
  <si>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</si>
  <si>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</si>
  <si>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</si>
  <si>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</si>
  <si>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Estimación</t>
  </si>
  <si>
    <t>Como (Rol)…</t>
  </si>
  <si>
    <t>Deseo….</t>
  </si>
  <si>
    <t>Para….</t>
  </si>
  <si>
    <t>ID Historia de Usuario</t>
  </si>
  <si>
    <t>Backlog del Producto</t>
  </si>
  <si>
    <t>HISTORIA DE USUARIO</t>
  </si>
  <si>
    <t>HU01</t>
  </si>
  <si>
    <t>HU02</t>
  </si>
  <si>
    <t>HU03</t>
  </si>
  <si>
    <t>HU04</t>
  </si>
  <si>
    <t>Dependencias</t>
  </si>
  <si>
    <t>OTROS DATOS DE HISTORIA DE USUARIO</t>
  </si>
  <si>
    <t xml:space="preserve">Por hacer </t>
  </si>
  <si>
    <t xml:space="preserve">Visualizar las citas realizadas </t>
  </si>
  <si>
    <t xml:space="preserve">Visualizar los tratamientos </t>
  </si>
  <si>
    <t>HU05</t>
  </si>
  <si>
    <t>HU06</t>
  </si>
  <si>
    <t>HU07</t>
  </si>
  <si>
    <t>HU08</t>
  </si>
  <si>
    <t xml:space="preserve">Como paciente </t>
  </si>
  <si>
    <t>Como paciente</t>
  </si>
  <si>
    <t>Como asistente</t>
  </si>
  <si>
    <t xml:space="preserve">Como odontologo general </t>
  </si>
  <si>
    <t xml:space="preserve">Como administrador </t>
  </si>
  <si>
    <t xml:space="preserve">Obtener todos los registros de las citas diarias </t>
  </si>
  <si>
    <t>HU09</t>
  </si>
  <si>
    <t xml:space="preserve"> Realizar una cita  </t>
  </si>
  <si>
    <t>Generar un expediente odontológico</t>
  </si>
  <si>
    <t xml:space="preserve">Que a la hora de busqueda de ingresos de datos </t>
  </si>
  <si>
    <t xml:space="preserve">Corroborar la fecha de la cita </t>
  </si>
  <si>
    <t xml:space="preserve">Tener actualizado al doctor sobre los pacientes que atenderá </t>
  </si>
  <si>
    <t xml:space="preserve">Preparar los materiales que utilizara el doctor </t>
  </si>
  <si>
    <t xml:space="preserve">Generar un informe de pacientes citados para el siguiente día </t>
  </si>
  <si>
    <t xml:space="preserve">Solventar un problema bucal </t>
  </si>
  <si>
    <t xml:space="preserve">Tener  un comprobante </t>
  </si>
  <si>
    <t xml:space="preserve">Confirmación de mi cita </t>
  </si>
  <si>
    <t xml:space="preserve">Dar una mejor atención al cliente </t>
  </si>
  <si>
    <t xml:space="preserve">Tener un número  estimado de los clientes </t>
  </si>
  <si>
    <t xml:space="preserve">Tener un mejor manejo de la información </t>
  </si>
  <si>
    <t>HU10</t>
  </si>
  <si>
    <t xml:space="preserve">Como ortodoncista </t>
  </si>
  <si>
    <t>Sandra Yamileth Delgado Alas</t>
  </si>
  <si>
    <t>Implementar un Dashboard</t>
  </si>
  <si>
    <t xml:space="preserve">Un mejor desarrollo de la aplicación de los datos </t>
  </si>
  <si>
    <t xml:space="preserve">Nombre del Proyecto: Sistema informatico de recervación de citas  </t>
  </si>
  <si>
    <t>Dueño del Producto: Product owner</t>
  </si>
  <si>
    <t>Como desarrodor</t>
  </si>
  <si>
    <t>HU11</t>
  </si>
  <si>
    <t xml:space="preserve">Estar al pendiente de los procesos a realizar </t>
  </si>
  <si>
    <t xml:space="preserve"> Ver la fecha y hora en  la cual se atendera a los  pacientes</t>
  </si>
  <si>
    <t>HU12</t>
  </si>
  <si>
    <t>Como endodoncista</t>
  </si>
  <si>
    <t xml:space="preserve">Llevar un control de los diferentes servicios que se realizan en esta area </t>
  </si>
  <si>
    <t>Informado de los tratamientos que se realizarán</t>
  </si>
  <si>
    <t>Sistema de Reservación de 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</si>
</sst>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1" fillId="4" borderId="0" xfId="0" applyFont="1" applyFill="1" applyAlignment="1">
      <alignment vertical="top"/>
    </xf>
    <xf numFmtId="0" fontId="11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52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S82"/>
  <sheetViews>
    <sheetView showGridLines="0" tabSelected="1" topLeftCell="A3" zoomScale="90" zoomScaleNormal="90" workbookViewId="0">
      <selection activeCell="C14" sqref="C14"/>
    </sheetView>
  </sheetViews>
  <sheetFormatPr baseColWidth="10" defaultColWidth="9.1796875" defaultRowHeight="12.5" x14ac:dyDescent="0.25"/>
  <cols>
    <col min="1" max="1" width="12.26953125" style="6" customWidth="1"/>
    <col min="2" max="2" width="26.7265625" style="5" customWidth="1"/>
    <col min="3" max="3" width="34.81640625" style="5" customWidth="1"/>
    <col min="4" max="4" width="48" style="5" customWidth="1"/>
    <col min="5" max="5" width="12.81640625" style="5" customWidth="1"/>
    <col min="6" max="6" width="11.26953125" style="5" customWidth="1"/>
    <col min="7" max="7" width="16.81640625" style="4" customWidth="1"/>
    <col min="8" max="8" width="11.7265625" style="4" customWidth="1"/>
    <col min="9" max="9" width="12.7265625" style="4" customWidth="1"/>
    <col min="10" max="10" width="44.453125" style="4" customWidth="1"/>
    <col min="11" max="11" width="10.26953125" style="5" customWidth="1"/>
    <col min="12" max="13" width="15" style="5" customWidth="1"/>
    <col min="14" max="14" width="11.453125" style="5" customWidth="1"/>
    <col min="15" max="15" width="12.54296875" style="5" customWidth="1"/>
    <col min="16" max="16" width="39.54296875" style="4" customWidth="1"/>
    <col min="17" max="17" width="6" style="6" customWidth="1"/>
    <col min="18" max="16384" width="9.1796875" style="6"/>
  </cols>
  <sheetData>
    <row r="1" spans="1:19" ht="18" x14ac:dyDescent="0.25">
      <c r="B1" s="30" t="s">
        <v>20</v>
      </c>
      <c r="C1" s="30"/>
      <c r="D1" s="30"/>
      <c r="E1" s="30"/>
      <c r="K1" s="12"/>
      <c r="L1" s="10" t="s">
        <v>11</v>
      </c>
    </row>
    <row r="2" spans="1:19" customFormat="1" ht="18" customHeight="1" x14ac:dyDescent="0.25">
      <c r="B2" s="55" t="s">
        <v>60</v>
      </c>
      <c r="C2" s="55"/>
      <c r="D2" s="56" t="s">
        <v>70</v>
      </c>
      <c r="E2" s="56"/>
      <c r="F2" s="38"/>
      <c r="G2" s="38"/>
      <c r="H2" s="38"/>
      <c r="I2" s="33"/>
      <c r="J2" s="33"/>
      <c r="K2" s="13"/>
      <c r="L2" s="10" t="s">
        <v>10</v>
      </c>
      <c r="M2" s="33"/>
      <c r="N2" s="33"/>
      <c r="O2" s="29"/>
      <c r="P2" s="24"/>
      <c r="Q2" s="24"/>
      <c r="R2" s="6"/>
      <c r="S2" s="6"/>
    </row>
    <row r="3" spans="1:19" customFormat="1" ht="18" customHeight="1" x14ac:dyDescent="0.25">
      <c r="B3" s="55" t="s">
        <v>61</v>
      </c>
      <c r="C3" s="55"/>
      <c r="D3" s="56" t="s">
        <v>57</v>
      </c>
      <c r="E3" s="56"/>
      <c r="F3" s="38"/>
      <c r="G3" s="38"/>
      <c r="H3" s="38"/>
      <c r="I3" s="33"/>
      <c r="J3" s="33"/>
      <c r="K3" s="11"/>
      <c r="L3" s="10" t="s">
        <v>9</v>
      </c>
      <c r="M3" s="33"/>
      <c r="N3" s="33"/>
      <c r="O3" s="29"/>
      <c r="P3" s="24"/>
      <c r="Q3" s="24"/>
      <c r="R3" s="6"/>
      <c r="S3" s="6"/>
    </row>
    <row r="4" spans="1:19" customFormat="1" ht="17.5" x14ac:dyDescent="0.25">
      <c r="B4" s="28"/>
      <c r="C4" s="28"/>
      <c r="D4" s="28"/>
      <c r="E4" s="28"/>
      <c r="F4" s="28"/>
      <c r="G4" s="31"/>
      <c r="H4" s="31"/>
      <c r="I4" s="31"/>
      <c r="J4" s="31"/>
      <c r="K4" s="25"/>
      <c r="L4" s="10" t="s">
        <v>12</v>
      </c>
      <c r="M4" s="32"/>
      <c r="N4" s="24"/>
      <c r="O4" s="28"/>
      <c r="P4" s="24"/>
      <c r="Q4" s="24"/>
      <c r="R4" s="6"/>
      <c r="S4" s="6"/>
    </row>
    <row r="5" spans="1:19" ht="12.75" customHeight="1" x14ac:dyDescent="0.25">
      <c r="A5" s="52" t="s">
        <v>21</v>
      </c>
      <c r="B5" s="53"/>
      <c r="C5" s="53"/>
      <c r="D5" s="54"/>
      <c r="E5" s="51" t="s">
        <v>27</v>
      </c>
      <c r="F5" s="51"/>
      <c r="G5" s="51"/>
      <c r="H5" s="51"/>
      <c r="I5" s="51"/>
      <c r="J5" s="51"/>
      <c r="K5" s="43"/>
      <c r="L5" s="6"/>
      <c r="M5" s="6"/>
      <c r="N5" s="6"/>
      <c r="O5" s="6"/>
      <c r="P5" s="6"/>
    </row>
    <row r="6" spans="1:19" ht="26" x14ac:dyDescent="0.25">
      <c r="A6" s="35" t="s">
        <v>19</v>
      </c>
      <c r="B6" s="35" t="s">
        <v>16</v>
      </c>
      <c r="C6" s="35" t="s">
        <v>17</v>
      </c>
      <c r="D6" s="35" t="s">
        <v>18</v>
      </c>
      <c r="E6" s="37" t="s">
        <v>2</v>
      </c>
      <c r="F6" s="37" t="s">
        <v>15</v>
      </c>
      <c r="G6" s="37" t="s">
        <v>26</v>
      </c>
      <c r="H6" s="37" t="s">
        <v>0</v>
      </c>
      <c r="I6" s="37" t="s">
        <v>1</v>
      </c>
      <c r="J6" s="36" t="s">
        <v>3</v>
      </c>
      <c r="K6" s="6"/>
      <c r="L6" s="6"/>
      <c r="M6" s="6"/>
      <c r="N6" s="6"/>
      <c r="O6" s="6"/>
      <c r="P6" s="6"/>
    </row>
    <row r="7" spans="1:19" s="47" customFormat="1" ht="24.75" customHeight="1" x14ac:dyDescent="0.25">
      <c r="A7" s="45" t="s">
        <v>22</v>
      </c>
      <c r="B7" s="49" t="s">
        <v>35</v>
      </c>
      <c r="C7" s="49" t="s">
        <v>42</v>
      </c>
      <c r="D7" s="49" t="s">
        <v>49</v>
      </c>
      <c r="E7" s="50"/>
      <c r="F7" s="50"/>
      <c r="G7" s="50"/>
      <c r="H7" s="50"/>
      <c r="I7" s="8" t="s">
        <v>28</v>
      </c>
      <c r="J7" s="48"/>
    </row>
    <row r="8" spans="1:19" s="47" customFormat="1" ht="24.75" customHeight="1" x14ac:dyDescent="0.25">
      <c r="A8" s="45" t="s">
        <v>23</v>
      </c>
      <c r="B8" s="49" t="s">
        <v>36</v>
      </c>
      <c r="C8" s="49" t="s">
        <v>50</v>
      </c>
      <c r="D8" s="49" t="s">
        <v>51</v>
      </c>
      <c r="E8" s="50"/>
      <c r="F8" s="50"/>
      <c r="G8" s="50"/>
      <c r="H8" s="50"/>
      <c r="I8" s="8" t="s">
        <v>28</v>
      </c>
      <c r="J8" s="48"/>
    </row>
    <row r="9" spans="1:19" s="47" customFormat="1" ht="24.75" customHeight="1" x14ac:dyDescent="0.25">
      <c r="A9" s="45" t="s">
        <v>24</v>
      </c>
      <c r="B9" s="49" t="s">
        <v>36</v>
      </c>
      <c r="C9" s="49" t="s">
        <v>29</v>
      </c>
      <c r="D9" s="49" t="s">
        <v>45</v>
      </c>
      <c r="E9" s="50"/>
      <c r="F9" s="50"/>
      <c r="G9" s="50"/>
      <c r="H9" s="50"/>
      <c r="I9" s="8" t="s">
        <v>28</v>
      </c>
      <c r="J9" s="48"/>
    </row>
    <row r="10" spans="1:19" ht="28.5" customHeight="1" x14ac:dyDescent="0.25">
      <c r="A10" s="45" t="s">
        <v>25</v>
      </c>
      <c r="B10" s="39" t="s">
        <v>37</v>
      </c>
      <c r="C10" s="39" t="s">
        <v>43</v>
      </c>
      <c r="D10" s="39" t="s">
        <v>44</v>
      </c>
      <c r="E10" s="8"/>
      <c r="F10" s="8"/>
      <c r="G10" s="8"/>
      <c r="H10" s="8"/>
      <c r="I10" s="8" t="s">
        <v>28</v>
      </c>
      <c r="J10" s="9"/>
      <c r="K10" s="6"/>
      <c r="L10" s="6"/>
      <c r="M10" s="6"/>
      <c r="N10" s="6"/>
      <c r="O10" s="6"/>
      <c r="P10" s="6"/>
    </row>
    <row r="11" spans="1:19" ht="25" x14ac:dyDescent="0.25">
      <c r="A11" s="45" t="s">
        <v>31</v>
      </c>
      <c r="B11" s="39" t="s">
        <v>37</v>
      </c>
      <c r="C11" s="39" t="s">
        <v>48</v>
      </c>
      <c r="D11" s="39" t="s">
        <v>46</v>
      </c>
      <c r="E11" s="8"/>
      <c r="F11" s="8"/>
      <c r="G11" s="8"/>
      <c r="H11" s="8"/>
      <c r="I11" s="8" t="s">
        <v>28</v>
      </c>
      <c r="J11" s="9"/>
      <c r="K11" s="6"/>
      <c r="L11" s="6"/>
      <c r="M11" s="6"/>
      <c r="N11" s="6"/>
      <c r="O11" s="6"/>
      <c r="P11" s="6"/>
    </row>
    <row r="12" spans="1:19" ht="27" customHeight="1" x14ac:dyDescent="0.25">
      <c r="A12" s="45" t="s">
        <v>32</v>
      </c>
      <c r="B12" s="39" t="s">
        <v>37</v>
      </c>
      <c r="C12" s="39" t="s">
        <v>29</v>
      </c>
      <c r="D12" s="39" t="s">
        <v>47</v>
      </c>
      <c r="E12" s="8"/>
      <c r="F12" s="8"/>
      <c r="G12" s="8"/>
      <c r="H12" s="8"/>
      <c r="I12" s="8" t="s">
        <v>28</v>
      </c>
      <c r="J12" s="9"/>
      <c r="K12" s="6"/>
      <c r="L12" s="6"/>
      <c r="M12" s="6"/>
      <c r="N12" s="6"/>
      <c r="O12" s="6"/>
      <c r="P12" s="6"/>
    </row>
    <row r="13" spans="1:19" ht="30" customHeight="1" x14ac:dyDescent="0.25">
      <c r="A13" s="45" t="s">
        <v>33</v>
      </c>
      <c r="B13" s="39" t="s">
        <v>38</v>
      </c>
      <c r="C13" s="39" t="s">
        <v>30</v>
      </c>
      <c r="D13" s="39" t="s">
        <v>54</v>
      </c>
      <c r="E13" s="8"/>
      <c r="F13" s="8"/>
      <c r="G13" s="8"/>
      <c r="H13" s="8"/>
      <c r="I13" s="8" t="s">
        <v>28</v>
      </c>
      <c r="J13" s="9"/>
      <c r="K13" s="6"/>
      <c r="L13" s="6"/>
      <c r="M13" s="6"/>
      <c r="N13" s="6"/>
      <c r="O13" s="6"/>
      <c r="P13" s="6"/>
    </row>
    <row r="14" spans="1:19" ht="27.5" customHeight="1" x14ac:dyDescent="0.25">
      <c r="A14" s="45" t="s">
        <v>34</v>
      </c>
      <c r="B14" s="39" t="s">
        <v>38</v>
      </c>
      <c r="C14" s="39" t="s">
        <v>29</v>
      </c>
      <c r="D14" s="39" t="s">
        <v>52</v>
      </c>
      <c r="E14" s="8"/>
      <c r="F14" s="8"/>
      <c r="G14" s="8"/>
      <c r="H14" s="8"/>
      <c r="I14" s="8" t="s">
        <v>28</v>
      </c>
      <c r="J14" s="9"/>
      <c r="K14" s="6"/>
      <c r="L14" s="6"/>
      <c r="M14" s="6"/>
      <c r="N14" s="6"/>
      <c r="O14" s="6"/>
      <c r="P14" s="6"/>
    </row>
    <row r="15" spans="1:19" ht="28.5" customHeight="1" x14ac:dyDescent="0.25">
      <c r="A15" s="45" t="s">
        <v>41</v>
      </c>
      <c r="B15" s="46" t="s">
        <v>39</v>
      </c>
      <c r="C15" s="40" t="s">
        <v>40</v>
      </c>
      <c r="D15" s="40" t="s">
        <v>53</v>
      </c>
      <c r="E15" s="44"/>
      <c r="F15" s="8"/>
      <c r="G15" s="8"/>
      <c r="H15" s="8"/>
      <c r="I15" s="8" t="s">
        <v>28</v>
      </c>
      <c r="J15" s="8"/>
      <c r="K15" s="42"/>
      <c r="L15" s="41"/>
      <c r="M15" s="41"/>
      <c r="N15" s="41"/>
      <c r="O15" s="41"/>
      <c r="P15" s="41"/>
    </row>
    <row r="16" spans="1:19" ht="27.75" customHeight="1" x14ac:dyDescent="0.25">
      <c r="A16" s="5" t="s">
        <v>55</v>
      </c>
      <c r="B16" s="40" t="s">
        <v>62</v>
      </c>
      <c r="C16" s="40" t="s">
        <v>58</v>
      </c>
      <c r="D16" s="40" t="s">
        <v>59</v>
      </c>
      <c r="E16" s="44"/>
      <c r="F16" s="8"/>
      <c r="G16" s="8"/>
      <c r="H16" s="8"/>
      <c r="I16" s="8" t="s">
        <v>28</v>
      </c>
      <c r="J16" s="8"/>
      <c r="K16" s="42"/>
      <c r="L16" s="41"/>
      <c r="M16" s="41"/>
      <c r="N16" s="41"/>
      <c r="O16" s="41"/>
      <c r="P16" s="41"/>
    </row>
    <row r="17" spans="1:16" ht="25.5" customHeight="1" x14ac:dyDescent="0.25">
      <c r="A17" s="8" t="s">
        <v>63</v>
      </c>
      <c r="B17" s="40" t="s">
        <v>56</v>
      </c>
      <c r="C17" s="40" t="s">
        <v>65</v>
      </c>
      <c r="D17" s="40" t="s">
        <v>64</v>
      </c>
      <c r="E17" s="40"/>
      <c r="F17" s="40"/>
      <c r="G17" s="40"/>
      <c r="H17" s="40"/>
      <c r="I17" s="8" t="s">
        <v>28</v>
      </c>
      <c r="J17" s="9"/>
      <c r="K17" s="29"/>
      <c r="L17" s="29"/>
      <c r="M17" s="29"/>
      <c r="N17" s="29"/>
      <c r="O17" s="29"/>
      <c r="P17" s="42"/>
    </row>
    <row r="18" spans="1:16" ht="27.75" customHeight="1" x14ac:dyDescent="0.25">
      <c r="A18" s="8" t="s">
        <v>66</v>
      </c>
      <c r="B18" s="40" t="s">
        <v>67</v>
      </c>
      <c r="C18" s="40" t="s">
        <v>68</v>
      </c>
      <c r="D18" s="40" t="s">
        <v>69</v>
      </c>
      <c r="E18" s="40"/>
      <c r="F18" s="40"/>
      <c r="G18" s="40"/>
      <c r="H18" s="40"/>
      <c r="I18" s="40"/>
      <c r="J18" s="9"/>
      <c r="K18" s="29"/>
      <c r="L18" s="29"/>
      <c r="M18" s="29"/>
      <c r="N18" s="29"/>
      <c r="O18" s="29"/>
      <c r="P18" s="42"/>
    </row>
    <row r="19" spans="1:16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9"/>
      <c r="K19" s="29"/>
      <c r="L19" s="29"/>
      <c r="M19" s="29"/>
      <c r="N19" s="29"/>
      <c r="O19" s="29"/>
      <c r="P19" s="42"/>
    </row>
    <row r="20" spans="1:16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9"/>
      <c r="K20" s="29"/>
      <c r="L20" s="29"/>
      <c r="M20" s="29"/>
      <c r="N20" s="29"/>
      <c r="O20" s="29"/>
      <c r="P20" s="42"/>
    </row>
    <row r="21" spans="1:16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9"/>
      <c r="K21" s="29"/>
      <c r="L21" s="29"/>
      <c r="M21" s="29"/>
      <c r="N21" s="29"/>
      <c r="O21" s="29"/>
      <c r="P21" s="42"/>
    </row>
    <row r="22" spans="1:16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9"/>
      <c r="K22" s="29"/>
      <c r="L22" s="29"/>
      <c r="M22" s="29"/>
      <c r="N22" s="29"/>
      <c r="O22" s="29"/>
      <c r="P22" s="42"/>
    </row>
    <row r="23" spans="1:16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9"/>
      <c r="K23" s="29"/>
      <c r="L23" s="29"/>
      <c r="M23" s="29"/>
      <c r="N23" s="29"/>
      <c r="O23" s="29"/>
      <c r="P23" s="42"/>
    </row>
    <row r="24" spans="1:16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9"/>
      <c r="K24" s="29"/>
      <c r="L24" s="29"/>
      <c r="M24" s="29"/>
      <c r="N24" s="29"/>
      <c r="O24" s="29"/>
      <c r="P24" s="42"/>
    </row>
    <row r="25" spans="1:16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9"/>
      <c r="K25" s="29"/>
      <c r="L25" s="29"/>
      <c r="M25" s="29"/>
      <c r="N25" s="29"/>
      <c r="O25" s="29"/>
      <c r="P25" s="42"/>
    </row>
    <row r="26" spans="1:16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9"/>
      <c r="K26" s="29"/>
      <c r="L26" s="29"/>
      <c r="M26" s="29"/>
      <c r="N26" s="29"/>
      <c r="O26" s="29"/>
      <c r="P26" s="42"/>
    </row>
    <row r="27" spans="1:16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9"/>
      <c r="K27" s="29"/>
      <c r="L27" s="29"/>
      <c r="M27" s="29"/>
      <c r="N27" s="29"/>
      <c r="O27" s="29"/>
      <c r="P27" s="42"/>
    </row>
    <row r="28" spans="1:16" x14ac:dyDescent="0.25">
      <c r="A28" s="40"/>
      <c r="B28" s="40"/>
      <c r="C28" s="40"/>
      <c r="D28" s="40"/>
      <c r="E28" s="40"/>
      <c r="F28" s="39"/>
      <c r="G28" s="40"/>
      <c r="H28" s="40"/>
      <c r="I28" s="40"/>
      <c r="J28" s="9"/>
      <c r="K28" s="29"/>
      <c r="L28" s="29"/>
      <c r="M28" s="29"/>
      <c r="N28" s="29"/>
      <c r="O28" s="29"/>
      <c r="P28" s="42"/>
    </row>
    <row r="29" spans="1:16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9"/>
      <c r="K29" s="29"/>
      <c r="L29" s="29"/>
      <c r="M29" s="29"/>
      <c r="N29" s="29"/>
      <c r="O29" s="29"/>
      <c r="P29" s="42"/>
    </row>
    <row r="30" spans="1:16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9"/>
      <c r="K30" s="29"/>
      <c r="L30" s="29"/>
      <c r="M30" s="29"/>
      <c r="N30" s="29"/>
      <c r="O30" s="29"/>
      <c r="P30" s="42"/>
    </row>
    <row r="31" spans="1:16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9"/>
      <c r="K31" s="29"/>
      <c r="L31" s="29"/>
      <c r="M31" s="29"/>
      <c r="N31" s="29"/>
      <c r="O31" s="29"/>
      <c r="P31" s="42"/>
    </row>
    <row r="32" spans="1:16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9"/>
      <c r="K32" s="29"/>
      <c r="L32" s="29"/>
      <c r="M32" s="29"/>
      <c r="N32" s="29"/>
      <c r="O32" s="29"/>
      <c r="P32" s="42"/>
    </row>
    <row r="33" spans="1:16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9"/>
      <c r="K33" s="29"/>
      <c r="L33" s="29"/>
      <c r="M33" s="29"/>
      <c r="N33" s="29"/>
      <c r="O33" s="29"/>
      <c r="P33" s="42"/>
    </row>
    <row r="34" spans="1:16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9"/>
      <c r="K34" s="29"/>
      <c r="L34" s="29"/>
      <c r="M34" s="29"/>
      <c r="N34" s="29"/>
      <c r="O34" s="29"/>
      <c r="P34" s="42"/>
    </row>
    <row r="35" spans="1:16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9"/>
      <c r="K35" s="29"/>
      <c r="L35" s="29"/>
      <c r="M35" s="29"/>
      <c r="N35" s="29"/>
      <c r="O35" s="29"/>
      <c r="P35" s="42"/>
    </row>
    <row r="36" spans="1:16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9"/>
      <c r="K36" s="29"/>
      <c r="L36" s="29"/>
      <c r="M36" s="29"/>
      <c r="N36" s="29"/>
      <c r="O36" s="29"/>
      <c r="P36" s="42"/>
    </row>
    <row r="37" spans="1:16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9"/>
      <c r="K37" s="29"/>
      <c r="L37" s="29"/>
      <c r="M37" s="29"/>
      <c r="N37" s="29"/>
      <c r="O37" s="29"/>
      <c r="P37" s="42"/>
    </row>
    <row r="38" spans="1:16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9"/>
      <c r="K38" s="29"/>
      <c r="L38" s="29"/>
      <c r="M38" s="29"/>
      <c r="N38" s="29"/>
      <c r="O38" s="29"/>
      <c r="P38" s="42"/>
    </row>
    <row r="39" spans="1:16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9"/>
      <c r="K39" s="29"/>
      <c r="L39" s="29"/>
      <c r="M39" s="29"/>
      <c r="N39" s="29"/>
      <c r="O39" s="29"/>
      <c r="P39" s="42"/>
    </row>
    <row r="40" spans="1:16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9"/>
      <c r="K40" s="29"/>
      <c r="L40" s="29"/>
      <c r="M40" s="29"/>
      <c r="N40" s="29"/>
      <c r="O40" s="29"/>
      <c r="P40" s="42"/>
    </row>
    <row r="41" spans="1:16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9"/>
      <c r="K41" s="29"/>
      <c r="L41" s="29"/>
      <c r="M41" s="29"/>
      <c r="N41" s="29"/>
      <c r="O41" s="29"/>
      <c r="P41" s="42"/>
    </row>
    <row r="42" spans="1:16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9"/>
      <c r="K42" s="29"/>
      <c r="L42" s="29"/>
      <c r="M42" s="29"/>
      <c r="N42" s="29"/>
      <c r="O42" s="29"/>
      <c r="P42" s="42"/>
    </row>
    <row r="43" spans="1:1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9"/>
      <c r="K43" s="29"/>
      <c r="L43" s="29"/>
      <c r="M43" s="29"/>
      <c r="N43" s="29"/>
      <c r="O43" s="29"/>
      <c r="P43" s="42"/>
    </row>
    <row r="44" spans="1:1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9"/>
      <c r="K44" s="29"/>
      <c r="L44" s="29"/>
      <c r="M44" s="29"/>
      <c r="N44" s="29"/>
      <c r="O44" s="29"/>
      <c r="P44" s="42"/>
    </row>
    <row r="45" spans="1:1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9"/>
      <c r="K45" s="29"/>
      <c r="L45" s="29"/>
      <c r="M45" s="29"/>
      <c r="N45" s="29"/>
      <c r="O45" s="29"/>
      <c r="P45" s="42"/>
    </row>
    <row r="46" spans="1:1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9"/>
      <c r="K46" s="29"/>
      <c r="L46" s="29"/>
      <c r="M46" s="29"/>
      <c r="N46" s="29"/>
      <c r="O46" s="29"/>
      <c r="P46" s="42"/>
    </row>
    <row r="47" spans="1:1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9"/>
      <c r="K47" s="29"/>
      <c r="L47" s="29"/>
      <c r="M47" s="29"/>
      <c r="N47" s="29"/>
      <c r="O47" s="29"/>
      <c r="P47" s="42"/>
    </row>
    <row r="48" spans="1:1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9"/>
      <c r="K48" s="29"/>
      <c r="L48" s="29"/>
      <c r="M48" s="29"/>
      <c r="N48" s="29"/>
      <c r="O48" s="29"/>
      <c r="P48" s="42"/>
    </row>
    <row r="49" spans="1:1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9"/>
      <c r="K49" s="29"/>
      <c r="L49" s="29"/>
      <c r="M49" s="29"/>
      <c r="N49" s="29"/>
      <c r="O49" s="29"/>
      <c r="P49" s="42"/>
    </row>
    <row r="50" spans="1:1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9"/>
      <c r="K50" s="29"/>
      <c r="L50" s="29"/>
      <c r="M50" s="29"/>
      <c r="N50" s="29"/>
      <c r="O50" s="29"/>
      <c r="P50" s="42"/>
    </row>
    <row r="51" spans="1:1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9"/>
      <c r="K51" s="29"/>
      <c r="L51" s="29"/>
      <c r="M51" s="29"/>
      <c r="N51" s="29"/>
      <c r="O51" s="29"/>
      <c r="P51" s="42"/>
    </row>
    <row r="52" spans="1:1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9"/>
      <c r="K52" s="29"/>
      <c r="L52" s="29"/>
      <c r="M52" s="29"/>
      <c r="N52" s="29"/>
      <c r="O52" s="29"/>
      <c r="P52" s="42"/>
    </row>
    <row r="53" spans="1:1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9"/>
      <c r="K53" s="29"/>
      <c r="L53" s="29"/>
      <c r="M53" s="29"/>
      <c r="N53" s="29"/>
      <c r="O53" s="29"/>
      <c r="P53" s="42"/>
    </row>
    <row r="58" spans="1:16" x14ac:dyDescent="0.25">
      <c r="G58" s="6"/>
      <c r="H58" s="6"/>
      <c r="I58" s="6"/>
      <c r="J58" s="6"/>
    </row>
    <row r="71" spans="16:16" x14ac:dyDescent="0.25">
      <c r="P71" s="7"/>
    </row>
    <row r="82" spans="2:15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</sheetData>
  <mergeCells count="6">
    <mergeCell ref="E5:J5"/>
    <mergeCell ref="A5:D5"/>
    <mergeCell ref="B2:C2"/>
    <mergeCell ref="B3:C3"/>
    <mergeCell ref="D2:E2"/>
    <mergeCell ref="D3:E3"/>
  </mergeCells>
  <phoneticPr fontId="2" type="noConversion"/>
  <conditionalFormatting sqref="P71:P72">
    <cfRule type="expression" dxfId="51" priority="25" stopIfTrue="1">
      <formula>#REF!="Done"</formula>
    </cfRule>
    <cfRule type="expression" dxfId="50" priority="26" stopIfTrue="1">
      <formula>#REF!="Ongoing"</formula>
    </cfRule>
    <cfRule type="expression" dxfId="49" priority="27" stopIfTrue="1">
      <formula>#REF!="Removed"</formula>
    </cfRule>
  </conditionalFormatting>
  <conditionalFormatting sqref="P26">
    <cfRule type="expression" dxfId="48" priority="28" stopIfTrue="1">
      <formula>#REF!="Done"</formula>
    </cfRule>
    <cfRule type="expression" dxfId="47" priority="29" stopIfTrue="1">
      <formula>#REF!="Ongoing"</formula>
    </cfRule>
    <cfRule type="expression" dxfId="46" priority="30" stopIfTrue="1">
      <formula>#REF!="Removed"</formula>
    </cfRule>
  </conditionalFormatting>
  <conditionalFormatting sqref="P82">
    <cfRule type="expression" dxfId="45" priority="73" stopIfTrue="1">
      <formula>$O72="Done"</formula>
    </cfRule>
    <cfRule type="expression" dxfId="44" priority="74" stopIfTrue="1">
      <formula>$O72="Ongoing"</formula>
    </cfRule>
    <cfRule type="expression" dxfId="43" priority="75" stopIfTrue="1">
      <formula>$O72="Removed"</formula>
    </cfRule>
  </conditionalFormatting>
  <conditionalFormatting sqref="B10 D10:H10 A7 J10 B13:H14 J13:J14 I7:I17">
    <cfRule type="expression" dxfId="42" priority="31" stopIfTrue="1">
      <formula>$I7="Terminado"</formula>
    </cfRule>
    <cfRule type="expression" dxfId="41" priority="32" stopIfTrue="1">
      <formula>$I7="En Progreso"</formula>
    </cfRule>
    <cfRule type="expression" dxfId="40" priority="33" stopIfTrue="1">
      <formula>$I7="Eliminado"</formula>
    </cfRule>
  </conditionalFormatting>
  <conditionalFormatting sqref="K1">
    <cfRule type="expression" dxfId="39" priority="82" stopIfTrue="1">
      <formula>$I13="Done"</formula>
    </cfRule>
    <cfRule type="expression" dxfId="38" priority="83" stopIfTrue="1">
      <formula>$I13="In Progress"</formula>
    </cfRule>
    <cfRule type="expression" dxfId="37" priority="84" stopIfTrue="1">
      <formula>$I13="Removed"</formula>
    </cfRule>
  </conditionalFormatting>
  <conditionalFormatting sqref="B18:P127 B17:H17 J17:P17">
    <cfRule type="expression" dxfId="36" priority="88" stopIfTrue="1">
      <formula>$O17="Terminado"</formula>
    </cfRule>
    <cfRule type="expression" dxfId="35" priority="89" stopIfTrue="1">
      <formula>$O17="En Progreso"</formula>
    </cfRule>
    <cfRule type="expression" dxfId="34" priority="90" stopIfTrue="1">
      <formula>$O17="Eliminado"</formula>
    </cfRule>
  </conditionalFormatting>
  <conditionalFormatting sqref="B16:H16 C15:H15 J15:K16 A20:A53">
    <cfRule type="expression" dxfId="33" priority="94" stopIfTrue="1">
      <formula>$J15="Terminado"</formula>
    </cfRule>
    <cfRule type="expression" dxfId="32" priority="95" stopIfTrue="1">
      <formula>$J15="En Progreso"</formula>
    </cfRule>
    <cfRule type="expression" dxfId="31" priority="96" stopIfTrue="1">
      <formula>$J15="Eliminado"</formula>
    </cfRule>
  </conditionalFormatting>
  <conditionalFormatting sqref="A15">
    <cfRule type="expression" dxfId="30" priority="100" stopIfTrue="1">
      <formula>$I19="Terminado"</formula>
    </cfRule>
    <cfRule type="expression" dxfId="29" priority="101" stopIfTrue="1">
      <formula>$I19="En Progreso"</formula>
    </cfRule>
    <cfRule type="expression" dxfId="28" priority="102" stopIfTrue="1">
      <formula>$I19="Eliminado"</formula>
    </cfRule>
  </conditionalFormatting>
  <conditionalFormatting sqref="A8:A10">
    <cfRule type="expression" dxfId="27" priority="115" stopIfTrue="1">
      <formula>$I12="Terminado"</formula>
    </cfRule>
    <cfRule type="expression" dxfId="26" priority="116" stopIfTrue="1">
      <formula>$I12="En Progreso"</formula>
    </cfRule>
    <cfRule type="expression" dxfId="25" priority="117" stopIfTrue="1">
      <formula>$I12="Eliminado"</formula>
    </cfRule>
  </conditionalFormatting>
  <conditionalFormatting sqref="B12:D12 J12">
    <cfRule type="expression" dxfId="24" priority="121" stopIfTrue="1">
      <formula>$I9="Terminado"</formula>
    </cfRule>
    <cfRule type="expression" dxfId="23" priority="122" stopIfTrue="1">
      <formula>$I9="En Progreso"</formula>
    </cfRule>
    <cfRule type="expression" dxfId="22" priority="123" stopIfTrue="1">
      <formula>$I9="Eliminado"</formula>
    </cfRule>
  </conditionalFormatting>
  <conditionalFormatting sqref="B11:D11 J11">
    <cfRule type="expression" dxfId="21" priority="124" stopIfTrue="1">
      <formula>$I7="Terminado"</formula>
    </cfRule>
    <cfRule type="expression" dxfId="20" priority="125" stopIfTrue="1">
      <formula>$I7="En Progreso"</formula>
    </cfRule>
    <cfRule type="expression" dxfId="19" priority="126" stopIfTrue="1">
      <formula>$I7="Eliminado"</formula>
    </cfRule>
  </conditionalFormatting>
  <conditionalFormatting sqref="A19">
    <cfRule type="expression" dxfId="18" priority="127" stopIfTrue="1">
      <formula>$J18="Terminado"</formula>
    </cfRule>
    <cfRule type="expression" dxfId="17" priority="128" stopIfTrue="1">
      <formula>$J18="En Progreso"</formula>
    </cfRule>
    <cfRule type="expression" dxfId="16" priority="129" stopIfTrue="1">
      <formula>$J18="Eliminado"</formula>
    </cfRule>
  </conditionalFormatting>
  <conditionalFormatting sqref="K3">
    <cfRule type="expression" dxfId="8" priority="142" stopIfTrue="1">
      <formula>#REF!="Done"</formula>
    </cfRule>
    <cfRule type="expression" dxfId="7" priority="143" stopIfTrue="1">
      <formula>#REF!="In Progress"</formula>
    </cfRule>
    <cfRule type="expression" dxfId="6" priority="144" stopIfTrue="1">
      <formula>#REF!="Removed"</formula>
    </cfRule>
  </conditionalFormatting>
  <conditionalFormatting sqref="A11">
    <cfRule type="expression" dxfId="5" priority="145" stopIfTrue="1">
      <formula>#REF!="Terminado"</formula>
    </cfRule>
    <cfRule type="expression" dxfId="4" priority="146" stopIfTrue="1">
      <formula>#REF!="En Progreso"</formula>
    </cfRule>
    <cfRule type="expression" dxfId="3" priority="147" stopIfTrue="1">
      <formula>#REF!="Eliminado"</formula>
    </cfRule>
  </conditionalFormatting>
  <conditionalFormatting sqref="A12:A14">
    <cfRule type="expression" dxfId="2" priority="151" stopIfTrue="1">
      <formula>$I15="Terminado"</formula>
    </cfRule>
    <cfRule type="expression" dxfId="1" priority="152" stopIfTrue="1">
      <formula>$I15="En Progreso"</formula>
    </cfRule>
    <cfRule type="expression" dxfId="0" priority="153" stopIfTrue="1">
      <formula>$I15="Eliminado"</formula>
    </cfRule>
  </conditionalFormatting>
  <dataValidations count="2">
    <dataValidation type="list" allowBlank="1" showInputMessage="1" sqref="O83:O192 O17:O81 J15:J16 I6:I17">
      <formula1>"Por Hacer,En Progreso,Terminado,Eliminado"</formula1>
    </dataValidation>
    <dataValidation type="list" allowBlank="1" showInputMessage="1" showErrorMessage="1" sqref="E10:E14 F15:F16 K17:K53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F18" sqref="F18"/>
    </sheetView>
  </sheetViews>
  <sheetFormatPr baseColWidth="10" defaultColWidth="9.1796875" defaultRowHeight="12.5" x14ac:dyDescent="0.25"/>
  <cols>
    <col min="1" max="1" width="3.26953125" customWidth="1"/>
    <col min="2" max="2" width="7.81640625" customWidth="1"/>
    <col min="3" max="3" width="10.453125" customWidth="1"/>
    <col min="4" max="4" width="9.54296875" customWidth="1"/>
    <col min="5" max="6" width="10.7265625" customWidth="1"/>
    <col min="7" max="7" width="9.1796875" customWidth="1"/>
    <col min="8" max="8" width="22" style="2" customWidth="1"/>
    <col min="9" max="9" width="59.1796875" customWidth="1"/>
  </cols>
  <sheetData>
    <row r="1" spans="2:10" ht="17.5" x14ac:dyDescent="0.35">
      <c r="B1" s="3"/>
    </row>
    <row r="2" spans="2:10" ht="13" x14ac:dyDescent="0.3">
      <c r="B2" s="26" t="s">
        <v>0</v>
      </c>
      <c r="C2" s="26" t="s">
        <v>4</v>
      </c>
      <c r="D2" s="26" t="s">
        <v>5</v>
      </c>
      <c r="E2" s="26" t="s">
        <v>6</v>
      </c>
      <c r="F2" s="26" t="s">
        <v>15</v>
      </c>
      <c r="G2" s="27" t="s">
        <v>1</v>
      </c>
      <c r="H2" s="26" t="s">
        <v>7</v>
      </c>
      <c r="I2" s="27" t="s">
        <v>8</v>
      </c>
      <c r="J2" s="1"/>
    </row>
    <row r="3" spans="2:10" x14ac:dyDescent="0.25">
      <c r="B3" s="17">
        <v>1</v>
      </c>
      <c r="C3" s="34">
        <v>43332</v>
      </c>
      <c r="D3" s="20">
        <v>30</v>
      </c>
      <c r="E3" s="21">
        <v>43362</v>
      </c>
      <c r="F3" s="17">
        <f>IF(B3="","",SUMIF('Backlog del Producto'!N$10:N$132,Sprints!B3,'Backlog del Producto'!L$10:L$132))</f>
        <v>0</v>
      </c>
      <c r="G3" s="18" t="s">
        <v>13</v>
      </c>
      <c r="H3" s="20"/>
      <c r="I3" s="15"/>
    </row>
    <row r="4" spans="2:10" x14ac:dyDescent="0.25">
      <c r="B4" s="17">
        <v>2</v>
      </c>
      <c r="C4" s="19">
        <f>IF(AND(C3&lt;&gt;"",D3&lt;&gt;"",D4&lt;&gt;""),C3+D3,"")</f>
        <v>43362</v>
      </c>
      <c r="D4" s="20">
        <v>15</v>
      </c>
      <c r="E4" s="21">
        <f>IF(AND(C4&lt;&gt;"",D4&lt;&gt;""),C4+D4-1,"")</f>
        <v>43376</v>
      </c>
      <c r="F4" s="17">
        <f>IF(B4="","",SUMIF('Backlog del Producto'!N$10:N$132,Sprints!B4,'Backlog del Producto'!L$10:L$132))</f>
        <v>0</v>
      </c>
      <c r="G4" s="18" t="s">
        <v>13</v>
      </c>
      <c r="H4" s="20"/>
      <c r="I4" s="15"/>
    </row>
    <row r="5" spans="2:10" x14ac:dyDescent="0.25">
      <c r="B5" s="17">
        <v>3</v>
      </c>
      <c r="C5" s="19">
        <f>IF(AND(C4&lt;&gt;"",D4&lt;&gt;"",D5&lt;&gt;""),C4+D4,"")</f>
        <v>43377</v>
      </c>
      <c r="D5" s="20">
        <v>30</v>
      </c>
      <c r="E5" s="21">
        <f>IF(AND(C5&lt;&gt;"",D5&lt;&gt;""),C5+D5-1,"")</f>
        <v>43406</v>
      </c>
      <c r="F5" s="17">
        <f>IF(B5="","",SUMIF('Backlog del Producto'!N$10:N$132,Sprints!B5,'Backlog del Producto'!L$10:L$132))</f>
        <v>0</v>
      </c>
      <c r="G5" s="18" t="s">
        <v>13</v>
      </c>
      <c r="H5" s="20"/>
      <c r="I5" s="15"/>
    </row>
    <row r="6" spans="2:10" x14ac:dyDescent="0.25">
      <c r="B6" s="17">
        <v>4</v>
      </c>
      <c r="C6" s="19">
        <f>IF(AND(C5&lt;&gt;"",D5&lt;&gt;"",D6&lt;&gt;""),C5+D5,"")</f>
        <v>43407</v>
      </c>
      <c r="D6" s="20">
        <v>30</v>
      </c>
      <c r="E6" s="21">
        <f>IF(AND(C6&lt;&gt;"",D6&lt;&gt;""),C6+D6-1,"")</f>
        <v>43436</v>
      </c>
      <c r="F6" s="17">
        <f>IF(B6="","",SUMIF('Backlog del Producto'!N$10:N$132,Sprints!B6,'Backlog del Producto'!L$10:L$132))</f>
        <v>0</v>
      </c>
      <c r="G6" s="18" t="s">
        <v>13</v>
      </c>
      <c r="H6" s="20"/>
      <c r="I6" s="15"/>
    </row>
    <row r="7" spans="2:10" x14ac:dyDescent="0.25">
      <c r="B7" s="17">
        <v>5</v>
      </c>
      <c r="C7" s="19">
        <f>IF(AND(C6&lt;&gt;"",D6&lt;&gt;"",D7&lt;&gt;""),C6+D6,"")</f>
        <v>43437</v>
      </c>
      <c r="D7" s="20">
        <v>30</v>
      </c>
      <c r="E7" s="21">
        <f>IF(AND(C7&lt;&gt;"",D7&lt;&gt;""),C7+D7-1,"")</f>
        <v>43466</v>
      </c>
      <c r="F7" s="17">
        <f>IF(B7="","",SUMIF('Backlog del Producto'!N$10:N$132,Sprints!B7,'Backlog del Producto'!L$10:L$132))</f>
        <v>0</v>
      </c>
      <c r="G7" s="18" t="s">
        <v>13</v>
      </c>
      <c r="H7" s="20"/>
      <c r="I7" s="15"/>
    </row>
    <row r="8" spans="2:10" x14ac:dyDescent="0.25">
      <c r="B8" s="17"/>
      <c r="C8" s="19"/>
      <c r="D8" s="20"/>
      <c r="E8" s="21"/>
      <c r="F8" s="17"/>
      <c r="G8" s="18"/>
      <c r="H8" s="20"/>
      <c r="I8" s="15"/>
    </row>
    <row r="9" spans="2:10" x14ac:dyDescent="0.25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Producto'!N$11:N$132,Sprints!B9,'Backlog del Producto'!L$11:L$132))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5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Producto'!N$11:N$132,Sprints!B10,'Backlog del Producto'!L$11:L$132))</f>
        <v/>
      </c>
      <c r="G10" s="18" t="str">
        <f t="shared" si="3"/>
        <v>Unplanned</v>
      </c>
      <c r="H10" s="20"/>
      <c r="I10" s="15"/>
    </row>
    <row r="11" spans="2:10" x14ac:dyDescent="0.25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Producto'!N$11:N$132,Sprints!B11,'Backlog del Producto'!L$11:L$132))</f>
        <v/>
      </c>
      <c r="G11" s="18" t="str">
        <f t="shared" si="3"/>
        <v>Unplanned</v>
      </c>
      <c r="H11" s="20"/>
      <c r="I11" s="15"/>
    </row>
    <row r="12" spans="2:10" x14ac:dyDescent="0.25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Producto'!N$11:N$132,Sprints!B12,'Backlog del Producto'!L$11:L$132))</f>
        <v/>
      </c>
      <c r="G12" s="18" t="str">
        <f t="shared" si="3"/>
        <v>Unplanned</v>
      </c>
      <c r="H12" s="20"/>
      <c r="I12" s="15"/>
    </row>
    <row r="13" spans="2:10" x14ac:dyDescent="0.25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Producto'!N$11:N$132,Sprints!B13,'Backlog del Producto'!L$11:L$132))</f>
        <v/>
      </c>
      <c r="G13" s="18" t="str">
        <f t="shared" si="3"/>
        <v>Unplanned</v>
      </c>
      <c r="H13" s="20"/>
      <c r="I13" s="15"/>
    </row>
    <row r="14" spans="2:10" x14ac:dyDescent="0.25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Producto'!N$11:N$132,Sprints!B14,'Backlog del Producto'!L$11:L$132))</f>
        <v/>
      </c>
      <c r="G14" s="18" t="str">
        <f t="shared" si="3"/>
        <v>Unplanned</v>
      </c>
      <c r="H14" s="20"/>
      <c r="I14" s="15"/>
    </row>
    <row r="15" spans="2:10" x14ac:dyDescent="0.25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Producto'!N$11:N$132,Sprints!B15,'Backlog del Producto'!L$11:L$132))</f>
        <v/>
      </c>
      <c r="G15" s="18" t="str">
        <f t="shared" si="3"/>
        <v>Unplanned</v>
      </c>
      <c r="H15" s="20"/>
      <c r="I15" s="15"/>
    </row>
    <row r="16" spans="2:10" x14ac:dyDescent="0.25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Producto'!N$11:N$132,Sprints!B16,'Backlog del Producto'!L$11:L$132))</f>
        <v/>
      </c>
      <c r="G16" s="18" t="str">
        <f t="shared" si="3"/>
        <v>Unplanned</v>
      </c>
      <c r="H16" s="20"/>
      <c r="I16" s="15"/>
    </row>
    <row r="17" spans="2:9" x14ac:dyDescent="0.25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Producto'!N$11:N$132,Sprints!B17,'Backlog del Producto'!L$11:L$132))</f>
        <v/>
      </c>
      <c r="G17" s="18" t="str">
        <f t="shared" si="3"/>
        <v>Unplanned</v>
      </c>
      <c r="H17" s="20"/>
      <c r="I17" s="15"/>
    </row>
    <row r="18" spans="2:9" ht="13" x14ac:dyDescent="0.3">
      <c r="B18" s="18"/>
      <c r="C18" s="18"/>
      <c r="D18" s="14"/>
      <c r="E18" s="22" t="s">
        <v>14</v>
      </c>
      <c r="F18" s="17">
        <f>SUMIF('Backlog del Producto'!N$11:N$132,"",'Backlog del Producto'!L$11:L$132)-SUMIF('Backlog del Producto'!O$11:O$132,"Eliminado",'Backlog del Producto'!L$11:L$132)</f>
        <v>0</v>
      </c>
      <c r="G18" s="18"/>
      <c r="H18" s="23"/>
      <c r="I18" s="16"/>
    </row>
  </sheetData>
  <phoneticPr fontId="2" type="noConversion"/>
  <conditionalFormatting sqref="F18">
    <cfRule type="expression" dxfId="15" priority="1" stopIfTrue="1">
      <formula>$G18="Planned"</formula>
    </cfRule>
    <cfRule type="expression" dxfId="14" priority="2" stopIfTrue="1">
      <formula>$G18="Ongoing"</formula>
    </cfRule>
  </conditionalFormatting>
  <conditionalFormatting sqref="G3:G17">
    <cfRule type="expression" dxfId="13" priority="3" stopIfTrue="1">
      <formula>$G3="Planned"</formula>
    </cfRule>
    <cfRule type="expression" dxfId="12" priority="4" stopIfTrue="1">
      <formula>$G3="Ongoing"</formula>
    </cfRule>
    <cfRule type="cellIs" dxfId="11" priority="5" stopIfTrue="1" operator="equal">
      <formula>"Unplanned"</formula>
    </cfRule>
  </conditionalFormatting>
  <conditionalFormatting sqref="H3:I17 B3:F17">
    <cfRule type="expression" dxfId="10" priority="6" stopIfTrue="1">
      <formula>OR($G3="Planned",$G3="Unplanned")</formula>
    </cfRule>
    <cfRule type="expression" dxfId="9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9A0D1E8-B670-4184-80F1-6022252F7605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1eb4bd6-a8ff-4439-b7eb-fe0a650fbd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Victor Manuel Del Cid</cp:lastModifiedBy>
  <cp:revision>1</cp:revision>
  <cp:lastPrinted>2006-09-01T14:59:00Z</cp:lastPrinted>
  <dcterms:created xsi:type="dcterms:W3CDTF">1998-06-05T11:20:44Z</dcterms:created>
  <dcterms:modified xsi:type="dcterms:W3CDTF">2021-04-28T00:37:07Z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