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525" documentId="8_{258A8846-CFF6-486C-814D-9E378033C181}" xr6:coauthVersionLast="47" xr6:coauthVersionMax="47" xr10:uidLastSave="{EDE7BFE8-02B4-4791-8207-A070B5B5318B}"/>
  <bookViews>
    <workbookView xWindow="28680" yWindow="-120" windowWidth="29040" windowHeight="1572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externalReferences>
    <externalReference r:id="rId7"/>
  </externalReferences>
  <definedNames>
    <definedName name="_xlnm._FilterDatabase" localSheetId="3" hidden="1">'2022-07-11_11-DOC-lakes_Masters'!$A$1:$DM$381</definedName>
    <definedName name="_xlnm._FilterDatabase" localSheetId="0" hidden="1">'Fishing &amp; environmental data'!$A$1:$O$15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experiment'!$L$26:$L$37</definedName>
    <definedName name="_xlchart.v1.3" hidden="1">'Storage experiment'!$N$26:$N$37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experiment'!$L$2:$L$25</definedName>
    <definedName name="_xlchart.v1.7" hidden="1">'Storage experiment'!$N$2:$N$25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81" i="5" l="1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U11" i="1"/>
  <c r="V7" i="1"/>
  <c r="V5" i="1"/>
  <c r="V15" i="1"/>
  <c r="R14" i="1"/>
  <c r="V13" i="1"/>
  <c r="V12" i="1"/>
  <c r="U10" i="1"/>
  <c r="V9" i="1"/>
  <c r="V8" i="1"/>
  <c r="V6" i="1"/>
  <c r="V4" i="1"/>
  <c r="R3" i="1"/>
  <c r="V2" i="1"/>
  <c r="CI320" i="5" l="1"/>
  <c r="CI295" i="5"/>
  <c r="CJ295" i="5" s="1"/>
  <c r="CI296" i="5"/>
  <c r="CJ296" i="5" s="1"/>
  <c r="CI297" i="5"/>
  <c r="CJ297" i="5" s="1"/>
  <c r="CI298" i="5"/>
  <c r="CJ298" i="5" s="1"/>
  <c r="CI299" i="5"/>
  <c r="CJ299" i="5" s="1"/>
  <c r="CI300" i="5"/>
  <c r="CJ300" i="5" s="1"/>
  <c r="CI301" i="5"/>
  <c r="CJ301" i="5" s="1"/>
  <c r="CI302" i="5"/>
  <c r="CJ302" i="5" s="1"/>
  <c r="CI303" i="5"/>
  <c r="CI304" i="5"/>
  <c r="CJ304" i="5" s="1"/>
  <c r="CI305" i="5"/>
  <c r="CJ305" i="5" s="1"/>
  <c r="CI306" i="5"/>
  <c r="CJ306" i="5" s="1"/>
  <c r="CI307" i="5"/>
  <c r="CJ307" i="5" s="1"/>
  <c r="CI308" i="5"/>
  <c r="CJ308" i="5" s="1"/>
  <c r="CI309" i="5"/>
  <c r="CJ309" i="5" s="1"/>
  <c r="CI310" i="5"/>
  <c r="CJ310" i="5" s="1"/>
  <c r="CI311" i="5"/>
  <c r="CI312" i="5"/>
  <c r="CJ312" i="5" s="1"/>
  <c r="CI313" i="5"/>
  <c r="CJ313" i="5" s="1"/>
  <c r="CI314" i="5"/>
  <c r="CJ314" i="5" s="1"/>
  <c r="CI315" i="5"/>
  <c r="CJ315" i="5" s="1"/>
  <c r="CI316" i="5"/>
  <c r="CJ316" i="5" s="1"/>
  <c r="CI317" i="5"/>
  <c r="CJ317" i="5" s="1"/>
  <c r="CI318" i="5"/>
  <c r="CJ318" i="5" s="1"/>
  <c r="CI319" i="5"/>
  <c r="CJ319" i="5" s="1"/>
  <c r="CI294" i="5"/>
  <c r="CJ294" i="5" s="1"/>
  <c r="CI270" i="5"/>
  <c r="CJ270" i="5" s="1"/>
  <c r="CI271" i="5"/>
  <c r="CJ271" i="5" s="1"/>
  <c r="CI272" i="5"/>
  <c r="CJ272" i="5" s="1"/>
  <c r="CI273" i="5"/>
  <c r="CJ273" i="5" s="1"/>
  <c r="CI274" i="5"/>
  <c r="CJ274" i="5" s="1"/>
  <c r="CI275" i="5"/>
  <c r="CJ275" i="5" s="1"/>
  <c r="CI276" i="5"/>
  <c r="CJ276" i="5" s="1"/>
  <c r="CI277" i="5"/>
  <c r="CJ277" i="5" s="1"/>
  <c r="CI278" i="5"/>
  <c r="CJ278" i="5" s="1"/>
  <c r="CI279" i="5"/>
  <c r="CJ279" i="5" s="1"/>
  <c r="CI280" i="5"/>
  <c r="CJ280" i="5" s="1"/>
  <c r="CI281" i="5"/>
  <c r="CJ281" i="5" s="1"/>
  <c r="CI282" i="5"/>
  <c r="CJ282" i="5" s="1"/>
  <c r="CI283" i="5"/>
  <c r="CJ283" i="5" s="1"/>
  <c r="CI284" i="5"/>
  <c r="CJ284" i="5" s="1"/>
  <c r="CI285" i="5"/>
  <c r="CJ285" i="5" s="1"/>
  <c r="CI286" i="5"/>
  <c r="CJ286" i="5" s="1"/>
  <c r="CI287" i="5"/>
  <c r="CJ287" i="5" s="1"/>
  <c r="CI288" i="5"/>
  <c r="CJ288" i="5" s="1"/>
  <c r="CI289" i="5"/>
  <c r="CJ289" i="5" s="1"/>
  <c r="CI290" i="5"/>
  <c r="CJ290" i="5" s="1"/>
  <c r="CI291" i="5"/>
  <c r="CJ291" i="5" s="1"/>
  <c r="CI292" i="5"/>
  <c r="CJ292" i="5" s="1"/>
  <c r="CI293" i="5"/>
  <c r="CJ293" i="5" s="1"/>
  <c r="CJ303" i="5"/>
  <c r="CJ311" i="5"/>
  <c r="CJ320" i="5"/>
  <c r="CI321" i="5"/>
  <c r="CJ321" i="5" s="1"/>
  <c r="CI322" i="5"/>
  <c r="CJ322" i="5" s="1"/>
  <c r="CI323" i="5"/>
  <c r="CJ323" i="5" s="1"/>
  <c r="CI324" i="5"/>
  <c r="CJ324" i="5" s="1"/>
  <c r="CI325" i="5"/>
  <c r="CJ325" i="5" s="1"/>
  <c r="CI326" i="5"/>
  <c r="CJ326" i="5" s="1"/>
  <c r="CI327" i="5"/>
  <c r="CJ327" i="5" s="1"/>
  <c r="CI328" i="5"/>
  <c r="CJ328" i="5" s="1"/>
  <c r="CI329" i="5"/>
  <c r="CJ329" i="5" s="1"/>
  <c r="CI330" i="5"/>
  <c r="CJ330" i="5" s="1"/>
  <c r="CI331" i="5"/>
  <c r="CJ331" i="5" s="1"/>
  <c r="CI332" i="5"/>
  <c r="CJ332" i="5" s="1"/>
  <c r="CI333" i="5"/>
  <c r="CJ333" i="5" s="1"/>
  <c r="CI334" i="5"/>
  <c r="CJ334" i="5" s="1"/>
  <c r="CI269" i="5"/>
  <c r="CJ269" i="5" s="1"/>
  <c r="CE318" i="5"/>
  <c r="CF318" i="5" s="1"/>
  <c r="CE319" i="5"/>
  <c r="CF319" i="5" s="1"/>
  <c r="CE295" i="5"/>
  <c r="CF295" i="5" s="1"/>
  <c r="CE296" i="5"/>
  <c r="CF296" i="5" s="1"/>
  <c r="CE297" i="5"/>
  <c r="CF297" i="5" s="1"/>
  <c r="CE298" i="5"/>
  <c r="CF298" i="5" s="1"/>
  <c r="CE299" i="5"/>
  <c r="CF299" i="5" s="1"/>
  <c r="CE300" i="5"/>
  <c r="CF300" i="5" s="1"/>
  <c r="CE301" i="5"/>
  <c r="CF301" i="5" s="1"/>
  <c r="CE302" i="5"/>
  <c r="CF302" i="5" s="1"/>
  <c r="CE303" i="5"/>
  <c r="CF303" i="5" s="1"/>
  <c r="CE304" i="5"/>
  <c r="CF304" i="5" s="1"/>
  <c r="CE305" i="5"/>
  <c r="CF305" i="5" s="1"/>
  <c r="CE306" i="5"/>
  <c r="CF306" i="5" s="1"/>
  <c r="CE307" i="5"/>
  <c r="CF307" i="5" s="1"/>
  <c r="CE308" i="5"/>
  <c r="CF308" i="5" s="1"/>
  <c r="CE309" i="5"/>
  <c r="CF309" i="5" s="1"/>
  <c r="CE310" i="5"/>
  <c r="CF310" i="5" s="1"/>
  <c r="CE311" i="5"/>
  <c r="CF311" i="5" s="1"/>
  <c r="CE312" i="5"/>
  <c r="CF312" i="5" s="1"/>
  <c r="CE313" i="5"/>
  <c r="CF313" i="5" s="1"/>
  <c r="CE314" i="5"/>
  <c r="CF314" i="5" s="1"/>
  <c r="CE315" i="5"/>
  <c r="CF315" i="5" s="1"/>
  <c r="CE316" i="5"/>
  <c r="CF316" i="5" s="1"/>
  <c r="CE317" i="5"/>
  <c r="CF317" i="5" s="1"/>
  <c r="CE294" i="5"/>
  <c r="CF294" i="5" s="1"/>
  <c r="CE270" i="5"/>
  <c r="CF270" i="5" s="1"/>
  <c r="CE271" i="5"/>
  <c r="CF271" i="5" s="1"/>
  <c r="CE272" i="5"/>
  <c r="CF272" i="5" s="1"/>
  <c r="CE273" i="5"/>
  <c r="CF273" i="5" s="1"/>
  <c r="CE274" i="5"/>
  <c r="CF274" i="5" s="1"/>
  <c r="CE275" i="5"/>
  <c r="CF275" i="5" s="1"/>
  <c r="CE276" i="5"/>
  <c r="CF276" i="5" s="1"/>
  <c r="CE277" i="5"/>
  <c r="CF277" i="5" s="1"/>
  <c r="CE278" i="5"/>
  <c r="CF278" i="5" s="1"/>
  <c r="CE279" i="5"/>
  <c r="CF279" i="5" s="1"/>
  <c r="CE280" i="5"/>
  <c r="CF280" i="5" s="1"/>
  <c r="CE281" i="5"/>
  <c r="CF281" i="5" s="1"/>
  <c r="CE282" i="5"/>
  <c r="CF282" i="5" s="1"/>
  <c r="CE283" i="5"/>
  <c r="CF283" i="5" s="1"/>
  <c r="CE284" i="5"/>
  <c r="CF284" i="5" s="1"/>
  <c r="CE285" i="5"/>
  <c r="CF285" i="5" s="1"/>
  <c r="CE286" i="5"/>
  <c r="CF286" i="5" s="1"/>
  <c r="CE287" i="5"/>
  <c r="CF287" i="5" s="1"/>
  <c r="CE288" i="5"/>
  <c r="CF288" i="5" s="1"/>
  <c r="CE289" i="5"/>
  <c r="CF289" i="5" s="1"/>
  <c r="CE290" i="5"/>
  <c r="CF290" i="5" s="1"/>
  <c r="CE291" i="5"/>
  <c r="CF291" i="5" s="1"/>
  <c r="CE292" i="5"/>
  <c r="CF292" i="5" s="1"/>
  <c r="CE293" i="5"/>
  <c r="CF293" i="5" s="1"/>
  <c r="CE320" i="5"/>
  <c r="CF320" i="5" s="1"/>
  <c r="CE321" i="5"/>
  <c r="CF321" i="5" s="1"/>
  <c r="CE322" i="5"/>
  <c r="CF322" i="5" s="1"/>
  <c r="CE323" i="5"/>
  <c r="CF323" i="5" s="1"/>
  <c r="CE324" i="5"/>
  <c r="CF324" i="5" s="1"/>
  <c r="CE325" i="5"/>
  <c r="CF325" i="5" s="1"/>
  <c r="CE326" i="5"/>
  <c r="CF326" i="5" s="1"/>
  <c r="CE327" i="5"/>
  <c r="CF327" i="5" s="1"/>
  <c r="CE328" i="5"/>
  <c r="CF328" i="5" s="1"/>
  <c r="CE329" i="5"/>
  <c r="CF329" i="5" s="1"/>
  <c r="CE330" i="5"/>
  <c r="CF330" i="5" s="1"/>
  <c r="CE331" i="5"/>
  <c r="CF331" i="5" s="1"/>
  <c r="CE332" i="5"/>
  <c r="CF332" i="5" s="1"/>
  <c r="CE333" i="5"/>
  <c r="CF333" i="5" s="1"/>
  <c r="CE334" i="5"/>
  <c r="CF334" i="5" s="1"/>
  <c r="CE269" i="5"/>
  <c r="CF269" i="5" s="1"/>
  <c r="CB319" i="5"/>
  <c r="CC319" i="5" s="1"/>
  <c r="CB295" i="5"/>
  <c r="CC295" i="5" s="1"/>
  <c r="CB296" i="5"/>
  <c r="CC296" i="5" s="1"/>
  <c r="CB297" i="5"/>
  <c r="CC297" i="5" s="1"/>
  <c r="CB298" i="5"/>
  <c r="CC298" i="5" s="1"/>
  <c r="CB299" i="5"/>
  <c r="CC299" i="5" s="1"/>
  <c r="CB300" i="5"/>
  <c r="CC300" i="5" s="1"/>
  <c r="CB301" i="5"/>
  <c r="CC301" i="5" s="1"/>
  <c r="CB302" i="5"/>
  <c r="CC302" i="5" s="1"/>
  <c r="CB303" i="5"/>
  <c r="CC303" i="5" s="1"/>
  <c r="CB304" i="5"/>
  <c r="CC304" i="5" s="1"/>
  <c r="CB305" i="5"/>
  <c r="CC305" i="5" s="1"/>
  <c r="CB306" i="5"/>
  <c r="CC306" i="5" s="1"/>
  <c r="CB307" i="5"/>
  <c r="CC307" i="5" s="1"/>
  <c r="CB308" i="5"/>
  <c r="CC308" i="5" s="1"/>
  <c r="CB309" i="5"/>
  <c r="CC309" i="5" s="1"/>
  <c r="CB310" i="5"/>
  <c r="CC310" i="5" s="1"/>
  <c r="CB311" i="5"/>
  <c r="CC311" i="5" s="1"/>
  <c r="CB312" i="5"/>
  <c r="CC312" i="5" s="1"/>
  <c r="CB313" i="5"/>
  <c r="CC313" i="5" s="1"/>
  <c r="CB314" i="5"/>
  <c r="CC314" i="5" s="1"/>
  <c r="CB315" i="5"/>
  <c r="CC315" i="5" s="1"/>
  <c r="CB316" i="5"/>
  <c r="CC316" i="5" s="1"/>
  <c r="CB317" i="5"/>
  <c r="CC317" i="5" s="1"/>
  <c r="CB318" i="5"/>
  <c r="CC318" i="5" s="1"/>
  <c r="CB294" i="5"/>
  <c r="CC294" i="5" s="1"/>
  <c r="CB270" i="5"/>
  <c r="CC270" i="5" s="1"/>
  <c r="CB271" i="5"/>
  <c r="CC271" i="5" s="1"/>
  <c r="CB272" i="5"/>
  <c r="CC272" i="5" s="1"/>
  <c r="CB273" i="5"/>
  <c r="CC273" i="5" s="1"/>
  <c r="CB274" i="5"/>
  <c r="CC274" i="5" s="1"/>
  <c r="CB275" i="5"/>
  <c r="CC275" i="5" s="1"/>
  <c r="CB276" i="5"/>
  <c r="CC276" i="5" s="1"/>
  <c r="CB277" i="5"/>
  <c r="CC277" i="5" s="1"/>
  <c r="CB278" i="5"/>
  <c r="CC278" i="5" s="1"/>
  <c r="CB279" i="5"/>
  <c r="CC279" i="5" s="1"/>
  <c r="CB280" i="5"/>
  <c r="CC280" i="5" s="1"/>
  <c r="CB281" i="5"/>
  <c r="CC281" i="5" s="1"/>
  <c r="CB282" i="5"/>
  <c r="CC282" i="5" s="1"/>
  <c r="CB283" i="5"/>
  <c r="CC283" i="5" s="1"/>
  <c r="CB284" i="5"/>
  <c r="CC284" i="5" s="1"/>
  <c r="CB285" i="5"/>
  <c r="CC285" i="5" s="1"/>
  <c r="CB286" i="5"/>
  <c r="CC286" i="5" s="1"/>
  <c r="CB287" i="5"/>
  <c r="CC287" i="5" s="1"/>
  <c r="CB288" i="5"/>
  <c r="CC288" i="5" s="1"/>
  <c r="CB289" i="5"/>
  <c r="CC289" i="5" s="1"/>
  <c r="CB290" i="5"/>
  <c r="CC290" i="5" s="1"/>
  <c r="CB291" i="5"/>
  <c r="CC291" i="5" s="1"/>
  <c r="CB292" i="5"/>
  <c r="CC292" i="5" s="1"/>
  <c r="CB293" i="5"/>
  <c r="CC293" i="5" s="1"/>
  <c r="CB320" i="5"/>
  <c r="CC320" i="5" s="1"/>
  <c r="CB321" i="5"/>
  <c r="CC321" i="5" s="1"/>
  <c r="CB322" i="5"/>
  <c r="CC322" i="5" s="1"/>
  <c r="CB323" i="5"/>
  <c r="CC323" i="5" s="1"/>
  <c r="CB324" i="5"/>
  <c r="CC324" i="5" s="1"/>
  <c r="CB325" i="5"/>
  <c r="CC325" i="5" s="1"/>
  <c r="CB326" i="5"/>
  <c r="CC326" i="5" s="1"/>
  <c r="CB327" i="5"/>
  <c r="CC327" i="5" s="1"/>
  <c r="CB328" i="5"/>
  <c r="CC328" i="5" s="1"/>
  <c r="CB329" i="5"/>
  <c r="CC329" i="5" s="1"/>
  <c r="CB330" i="5"/>
  <c r="CC330" i="5" s="1"/>
  <c r="CB331" i="5"/>
  <c r="CC331" i="5" s="1"/>
  <c r="CB332" i="5"/>
  <c r="CC332" i="5" s="1"/>
  <c r="CB333" i="5"/>
  <c r="CC333" i="5" s="1"/>
  <c r="CB334" i="5"/>
  <c r="CC334" i="5" s="1"/>
  <c r="CB269" i="5"/>
  <c r="CC269" i="5" s="1"/>
  <c r="BY295" i="5"/>
  <c r="BZ295" i="5" s="1"/>
  <c r="BY296" i="5"/>
  <c r="BZ296" i="5" s="1"/>
  <c r="BY297" i="5"/>
  <c r="BZ297" i="5" s="1"/>
  <c r="BY298" i="5"/>
  <c r="BZ298" i="5" s="1"/>
  <c r="BY299" i="5"/>
  <c r="BZ299" i="5" s="1"/>
  <c r="BY300" i="5"/>
  <c r="BZ300" i="5" s="1"/>
  <c r="BY301" i="5"/>
  <c r="BZ301" i="5" s="1"/>
  <c r="BY302" i="5"/>
  <c r="BZ302" i="5" s="1"/>
  <c r="BY303" i="5"/>
  <c r="BZ303" i="5" s="1"/>
  <c r="BY304" i="5"/>
  <c r="BZ304" i="5" s="1"/>
  <c r="BY305" i="5"/>
  <c r="BZ305" i="5" s="1"/>
  <c r="BY306" i="5"/>
  <c r="BZ306" i="5" s="1"/>
  <c r="BY307" i="5"/>
  <c r="BZ307" i="5" s="1"/>
  <c r="BY308" i="5"/>
  <c r="BZ308" i="5" s="1"/>
  <c r="BY309" i="5"/>
  <c r="BZ309" i="5" s="1"/>
  <c r="BY310" i="5"/>
  <c r="BZ310" i="5" s="1"/>
  <c r="BY311" i="5"/>
  <c r="BZ311" i="5" s="1"/>
  <c r="BY312" i="5"/>
  <c r="BZ312" i="5" s="1"/>
  <c r="BY313" i="5"/>
  <c r="BZ313" i="5" s="1"/>
  <c r="BY314" i="5"/>
  <c r="BZ314" i="5" s="1"/>
  <c r="BY315" i="5"/>
  <c r="BZ315" i="5" s="1"/>
  <c r="BY316" i="5"/>
  <c r="BZ316" i="5" s="1"/>
  <c r="BY317" i="5"/>
  <c r="BZ317" i="5" s="1"/>
  <c r="BY318" i="5"/>
  <c r="BZ318" i="5" s="1"/>
  <c r="BY319" i="5"/>
  <c r="BZ319" i="5" s="1"/>
  <c r="BY294" i="5"/>
  <c r="BZ294" i="5" s="1"/>
  <c r="BY270" i="5"/>
  <c r="BZ270" i="5" s="1"/>
  <c r="BY271" i="5"/>
  <c r="BZ271" i="5" s="1"/>
  <c r="BY272" i="5"/>
  <c r="BZ272" i="5" s="1"/>
  <c r="BY273" i="5"/>
  <c r="BZ273" i="5" s="1"/>
  <c r="BY274" i="5"/>
  <c r="BZ274" i="5" s="1"/>
  <c r="BY275" i="5"/>
  <c r="BZ275" i="5" s="1"/>
  <c r="BY276" i="5"/>
  <c r="BZ276" i="5" s="1"/>
  <c r="BY277" i="5"/>
  <c r="BZ277" i="5" s="1"/>
  <c r="BY278" i="5"/>
  <c r="BZ278" i="5" s="1"/>
  <c r="BY279" i="5"/>
  <c r="BZ279" i="5" s="1"/>
  <c r="BY280" i="5"/>
  <c r="BZ280" i="5" s="1"/>
  <c r="BY281" i="5"/>
  <c r="BZ281" i="5" s="1"/>
  <c r="BY282" i="5"/>
  <c r="BZ282" i="5" s="1"/>
  <c r="BY283" i="5"/>
  <c r="BZ283" i="5" s="1"/>
  <c r="BY284" i="5"/>
  <c r="BZ284" i="5" s="1"/>
  <c r="BY285" i="5"/>
  <c r="BZ285" i="5" s="1"/>
  <c r="BY286" i="5"/>
  <c r="BZ286" i="5" s="1"/>
  <c r="BY287" i="5"/>
  <c r="BZ287" i="5" s="1"/>
  <c r="BY288" i="5"/>
  <c r="BZ288" i="5" s="1"/>
  <c r="BY289" i="5"/>
  <c r="BZ289" i="5" s="1"/>
  <c r="BY290" i="5"/>
  <c r="BZ290" i="5" s="1"/>
  <c r="BY291" i="5"/>
  <c r="BZ291" i="5" s="1"/>
  <c r="BY292" i="5"/>
  <c r="BZ292" i="5" s="1"/>
  <c r="BY293" i="5"/>
  <c r="BZ293" i="5" s="1"/>
  <c r="BY320" i="5"/>
  <c r="BZ320" i="5" s="1"/>
  <c r="BY321" i="5"/>
  <c r="BZ321" i="5" s="1"/>
  <c r="BY322" i="5"/>
  <c r="BZ322" i="5" s="1"/>
  <c r="BY323" i="5"/>
  <c r="BZ323" i="5" s="1"/>
  <c r="BY324" i="5"/>
  <c r="BZ324" i="5" s="1"/>
  <c r="BY325" i="5"/>
  <c r="BZ325" i="5" s="1"/>
  <c r="BY326" i="5"/>
  <c r="BZ326" i="5" s="1"/>
  <c r="BY327" i="5"/>
  <c r="BZ327" i="5" s="1"/>
  <c r="BY328" i="5"/>
  <c r="BZ328" i="5" s="1"/>
  <c r="BY329" i="5"/>
  <c r="BZ329" i="5" s="1"/>
  <c r="BY330" i="5"/>
  <c r="BZ330" i="5" s="1"/>
  <c r="BY331" i="5"/>
  <c r="BZ331" i="5" s="1"/>
  <c r="BY332" i="5"/>
  <c r="BZ332" i="5" s="1"/>
  <c r="BY333" i="5"/>
  <c r="BZ333" i="5" s="1"/>
  <c r="BY334" i="5"/>
  <c r="BZ334" i="5" s="1"/>
  <c r="BY269" i="5"/>
  <c r="BZ269" i="5" s="1"/>
  <c r="BV319" i="5"/>
  <c r="BW319" i="5" s="1"/>
  <c r="BV295" i="5"/>
  <c r="BW295" i="5" s="1"/>
  <c r="BV296" i="5"/>
  <c r="BW296" i="5" s="1"/>
  <c r="BV297" i="5"/>
  <c r="BW297" i="5" s="1"/>
  <c r="BV298" i="5"/>
  <c r="BW298" i="5" s="1"/>
  <c r="BV299" i="5"/>
  <c r="BW299" i="5" s="1"/>
  <c r="BV300" i="5"/>
  <c r="BW300" i="5" s="1"/>
  <c r="BV301" i="5"/>
  <c r="BW301" i="5" s="1"/>
  <c r="BV302" i="5"/>
  <c r="BW302" i="5" s="1"/>
  <c r="BV303" i="5"/>
  <c r="BW303" i="5" s="1"/>
  <c r="BV304" i="5"/>
  <c r="BW304" i="5" s="1"/>
  <c r="BV305" i="5"/>
  <c r="BW305" i="5" s="1"/>
  <c r="BV306" i="5"/>
  <c r="BW306" i="5" s="1"/>
  <c r="BV307" i="5"/>
  <c r="BW307" i="5" s="1"/>
  <c r="BV308" i="5"/>
  <c r="BW308" i="5" s="1"/>
  <c r="BV309" i="5"/>
  <c r="BW309" i="5" s="1"/>
  <c r="BV310" i="5"/>
  <c r="BW310" i="5" s="1"/>
  <c r="BV311" i="5"/>
  <c r="BW311" i="5" s="1"/>
  <c r="BV312" i="5"/>
  <c r="BW312" i="5" s="1"/>
  <c r="BV313" i="5"/>
  <c r="BW313" i="5" s="1"/>
  <c r="BV314" i="5"/>
  <c r="BW314" i="5" s="1"/>
  <c r="BV315" i="5"/>
  <c r="BW315" i="5" s="1"/>
  <c r="BV316" i="5"/>
  <c r="BW316" i="5" s="1"/>
  <c r="BV317" i="5"/>
  <c r="BW317" i="5" s="1"/>
  <c r="BV318" i="5"/>
  <c r="BW318" i="5" s="1"/>
  <c r="BV294" i="5"/>
  <c r="BW294" i="5" s="1"/>
  <c r="BV270" i="5"/>
  <c r="BW270" i="5" s="1"/>
  <c r="BV271" i="5"/>
  <c r="BW271" i="5" s="1"/>
  <c r="BV272" i="5"/>
  <c r="BW272" i="5" s="1"/>
  <c r="BV273" i="5"/>
  <c r="BW273" i="5" s="1"/>
  <c r="BV274" i="5"/>
  <c r="BW274" i="5" s="1"/>
  <c r="BV275" i="5"/>
  <c r="BW275" i="5" s="1"/>
  <c r="BV276" i="5"/>
  <c r="BW276" i="5" s="1"/>
  <c r="BV277" i="5"/>
  <c r="BW277" i="5" s="1"/>
  <c r="BV278" i="5"/>
  <c r="BW278" i="5" s="1"/>
  <c r="BV279" i="5"/>
  <c r="BW279" i="5" s="1"/>
  <c r="BV280" i="5"/>
  <c r="BW280" i="5" s="1"/>
  <c r="BV281" i="5"/>
  <c r="BW281" i="5" s="1"/>
  <c r="BV282" i="5"/>
  <c r="BW282" i="5" s="1"/>
  <c r="BV283" i="5"/>
  <c r="BW283" i="5" s="1"/>
  <c r="BV284" i="5"/>
  <c r="BW284" i="5" s="1"/>
  <c r="BV285" i="5"/>
  <c r="BW285" i="5" s="1"/>
  <c r="BV286" i="5"/>
  <c r="BW286" i="5" s="1"/>
  <c r="BV287" i="5"/>
  <c r="BW287" i="5" s="1"/>
  <c r="BV288" i="5"/>
  <c r="BW288" i="5" s="1"/>
  <c r="BV289" i="5"/>
  <c r="BW289" i="5" s="1"/>
  <c r="BV290" i="5"/>
  <c r="BW290" i="5" s="1"/>
  <c r="BV291" i="5"/>
  <c r="BW291" i="5" s="1"/>
  <c r="BV292" i="5"/>
  <c r="BW292" i="5" s="1"/>
  <c r="BV293" i="5"/>
  <c r="BW293" i="5" s="1"/>
  <c r="BV320" i="5"/>
  <c r="BW320" i="5" s="1"/>
  <c r="BV321" i="5"/>
  <c r="BW321" i="5" s="1"/>
  <c r="BV322" i="5"/>
  <c r="BW322" i="5" s="1"/>
  <c r="BV323" i="5"/>
  <c r="BW323" i="5" s="1"/>
  <c r="BV324" i="5"/>
  <c r="BW324" i="5" s="1"/>
  <c r="BV325" i="5"/>
  <c r="BW325" i="5" s="1"/>
  <c r="BV326" i="5"/>
  <c r="BW326" i="5" s="1"/>
  <c r="BV327" i="5"/>
  <c r="BW327" i="5" s="1"/>
  <c r="BV328" i="5"/>
  <c r="BW328" i="5" s="1"/>
  <c r="BV329" i="5"/>
  <c r="BW329" i="5" s="1"/>
  <c r="BV330" i="5"/>
  <c r="BW330" i="5" s="1"/>
  <c r="BV331" i="5"/>
  <c r="BW331" i="5" s="1"/>
  <c r="BV332" i="5"/>
  <c r="BW332" i="5" s="1"/>
  <c r="BV333" i="5"/>
  <c r="BW333" i="5" s="1"/>
  <c r="BV334" i="5"/>
  <c r="BW334" i="5" s="1"/>
  <c r="BV269" i="5"/>
  <c r="BW269" i="5" s="1"/>
  <c r="BS295" i="5"/>
  <c r="BT295" i="5" s="1"/>
  <c r="BS296" i="5"/>
  <c r="BT296" i="5" s="1"/>
  <c r="BS297" i="5"/>
  <c r="BT297" i="5" s="1"/>
  <c r="BS298" i="5"/>
  <c r="BT298" i="5" s="1"/>
  <c r="BS299" i="5"/>
  <c r="BT299" i="5" s="1"/>
  <c r="BS300" i="5"/>
  <c r="BT300" i="5" s="1"/>
  <c r="BS301" i="5"/>
  <c r="BT301" i="5" s="1"/>
  <c r="BS302" i="5"/>
  <c r="BT302" i="5" s="1"/>
  <c r="BS303" i="5"/>
  <c r="BT303" i="5" s="1"/>
  <c r="BS304" i="5"/>
  <c r="BT304" i="5" s="1"/>
  <c r="BS305" i="5"/>
  <c r="BT305" i="5" s="1"/>
  <c r="BS306" i="5"/>
  <c r="BT306" i="5" s="1"/>
  <c r="BS307" i="5"/>
  <c r="BT307" i="5" s="1"/>
  <c r="BS308" i="5"/>
  <c r="BT308" i="5" s="1"/>
  <c r="BS309" i="5"/>
  <c r="BT309" i="5" s="1"/>
  <c r="BS310" i="5"/>
  <c r="BT310" i="5" s="1"/>
  <c r="BS311" i="5"/>
  <c r="BT311" i="5" s="1"/>
  <c r="BS312" i="5"/>
  <c r="BT312" i="5" s="1"/>
  <c r="BS313" i="5"/>
  <c r="BT313" i="5" s="1"/>
  <c r="BS314" i="5"/>
  <c r="BT314" i="5" s="1"/>
  <c r="BS315" i="5"/>
  <c r="BT315" i="5" s="1"/>
  <c r="BS316" i="5"/>
  <c r="BT316" i="5" s="1"/>
  <c r="BS317" i="5"/>
  <c r="BT317" i="5" s="1"/>
  <c r="BS318" i="5"/>
  <c r="BT318" i="5" s="1"/>
  <c r="BS319" i="5"/>
  <c r="BT319" i="5" s="1"/>
  <c r="BS294" i="5"/>
  <c r="BT294" i="5" s="1"/>
  <c r="BS270" i="5"/>
  <c r="BT270" i="5" s="1"/>
  <c r="BS271" i="5"/>
  <c r="BT271" i="5" s="1"/>
  <c r="BS272" i="5"/>
  <c r="BT272" i="5" s="1"/>
  <c r="BS273" i="5"/>
  <c r="BT273" i="5" s="1"/>
  <c r="BS274" i="5"/>
  <c r="BT274" i="5" s="1"/>
  <c r="BS275" i="5"/>
  <c r="BT275" i="5" s="1"/>
  <c r="BS276" i="5"/>
  <c r="BT276" i="5" s="1"/>
  <c r="BS277" i="5"/>
  <c r="BT277" i="5" s="1"/>
  <c r="BS278" i="5"/>
  <c r="BT278" i="5" s="1"/>
  <c r="BS279" i="5"/>
  <c r="BT279" i="5" s="1"/>
  <c r="BS280" i="5"/>
  <c r="BT280" i="5" s="1"/>
  <c r="BS281" i="5"/>
  <c r="BT281" i="5" s="1"/>
  <c r="BS282" i="5"/>
  <c r="BT282" i="5" s="1"/>
  <c r="BS283" i="5"/>
  <c r="BT283" i="5" s="1"/>
  <c r="BS284" i="5"/>
  <c r="BT284" i="5" s="1"/>
  <c r="BS285" i="5"/>
  <c r="BT285" i="5" s="1"/>
  <c r="BS286" i="5"/>
  <c r="BT286" i="5" s="1"/>
  <c r="BS287" i="5"/>
  <c r="BT287" i="5" s="1"/>
  <c r="BS288" i="5"/>
  <c r="BT288" i="5" s="1"/>
  <c r="BS289" i="5"/>
  <c r="BT289" i="5" s="1"/>
  <c r="BS290" i="5"/>
  <c r="BT290" i="5" s="1"/>
  <c r="BS291" i="5"/>
  <c r="BT291" i="5" s="1"/>
  <c r="BS292" i="5"/>
  <c r="BT292" i="5" s="1"/>
  <c r="BS293" i="5"/>
  <c r="BT293" i="5" s="1"/>
  <c r="BS320" i="5"/>
  <c r="BT320" i="5" s="1"/>
  <c r="BS321" i="5"/>
  <c r="BT321" i="5" s="1"/>
  <c r="BS322" i="5"/>
  <c r="BT322" i="5" s="1"/>
  <c r="BS323" i="5"/>
  <c r="BT323" i="5" s="1"/>
  <c r="BS324" i="5"/>
  <c r="BT324" i="5" s="1"/>
  <c r="BS325" i="5"/>
  <c r="BT325" i="5" s="1"/>
  <c r="BS326" i="5"/>
  <c r="BT326" i="5" s="1"/>
  <c r="BS327" i="5"/>
  <c r="BT327" i="5" s="1"/>
  <c r="BS328" i="5"/>
  <c r="BT328" i="5" s="1"/>
  <c r="BS329" i="5"/>
  <c r="BT329" i="5" s="1"/>
  <c r="BS330" i="5"/>
  <c r="BT330" i="5" s="1"/>
  <c r="BS331" i="5"/>
  <c r="BT331" i="5" s="1"/>
  <c r="BS332" i="5"/>
  <c r="BT332" i="5" s="1"/>
  <c r="BS333" i="5"/>
  <c r="BT333" i="5" s="1"/>
  <c r="BS334" i="5"/>
  <c r="BT334" i="5" s="1"/>
  <c r="BS269" i="5"/>
  <c r="BT269" i="5" s="1"/>
  <c r="BG320" i="5"/>
  <c r="BH320" i="5" s="1"/>
  <c r="BG321" i="5"/>
  <c r="BH321" i="5" s="1"/>
  <c r="BG295" i="5"/>
  <c r="BH295" i="5" s="1"/>
  <c r="BG296" i="5"/>
  <c r="BH296" i="5" s="1"/>
  <c r="BG297" i="5"/>
  <c r="BH297" i="5" s="1"/>
  <c r="BG298" i="5"/>
  <c r="BH298" i="5" s="1"/>
  <c r="BG299" i="5"/>
  <c r="BH299" i="5" s="1"/>
  <c r="BG300" i="5"/>
  <c r="BH300" i="5" s="1"/>
  <c r="BG301" i="5"/>
  <c r="BH301" i="5" s="1"/>
  <c r="BG302" i="5"/>
  <c r="BH302" i="5" s="1"/>
  <c r="BG303" i="5"/>
  <c r="BH303" i="5" s="1"/>
  <c r="BG304" i="5"/>
  <c r="BH304" i="5" s="1"/>
  <c r="BG305" i="5"/>
  <c r="BH305" i="5" s="1"/>
  <c r="BG306" i="5"/>
  <c r="BH306" i="5" s="1"/>
  <c r="BG307" i="5"/>
  <c r="BH307" i="5" s="1"/>
  <c r="BG308" i="5"/>
  <c r="BH308" i="5" s="1"/>
  <c r="BG309" i="5"/>
  <c r="BH309" i="5" s="1"/>
  <c r="BG310" i="5"/>
  <c r="BH310" i="5" s="1"/>
  <c r="BG311" i="5"/>
  <c r="BH311" i="5" s="1"/>
  <c r="BG312" i="5"/>
  <c r="BH312" i="5" s="1"/>
  <c r="BG313" i="5"/>
  <c r="BH313" i="5" s="1"/>
  <c r="BG314" i="5"/>
  <c r="BH314" i="5" s="1"/>
  <c r="BG315" i="5"/>
  <c r="BH315" i="5" s="1"/>
  <c r="BG316" i="5"/>
  <c r="BH316" i="5" s="1"/>
  <c r="BG317" i="5"/>
  <c r="BH317" i="5" s="1"/>
  <c r="BG318" i="5"/>
  <c r="BH318" i="5" s="1"/>
  <c r="BG319" i="5"/>
  <c r="BH319" i="5" s="1"/>
  <c r="BG294" i="5"/>
  <c r="BH294" i="5" s="1"/>
  <c r="BG270" i="5"/>
  <c r="BH270" i="5" s="1"/>
  <c r="BG271" i="5"/>
  <c r="BH271" i="5" s="1"/>
  <c r="BG272" i="5"/>
  <c r="BH272" i="5" s="1"/>
  <c r="BG273" i="5"/>
  <c r="BH273" i="5" s="1"/>
  <c r="BG274" i="5"/>
  <c r="BH274" i="5" s="1"/>
  <c r="BG275" i="5"/>
  <c r="BH275" i="5" s="1"/>
  <c r="BG276" i="5"/>
  <c r="BH276" i="5" s="1"/>
  <c r="BG277" i="5"/>
  <c r="BH277" i="5" s="1"/>
  <c r="BG278" i="5"/>
  <c r="BH278" i="5" s="1"/>
  <c r="BG279" i="5"/>
  <c r="BH279" i="5" s="1"/>
  <c r="BG280" i="5"/>
  <c r="BH280" i="5" s="1"/>
  <c r="BG281" i="5"/>
  <c r="BH281" i="5" s="1"/>
  <c r="BG282" i="5"/>
  <c r="BH282" i="5" s="1"/>
  <c r="BG283" i="5"/>
  <c r="BH283" i="5" s="1"/>
  <c r="BG284" i="5"/>
  <c r="BH284" i="5" s="1"/>
  <c r="BG285" i="5"/>
  <c r="BH285" i="5" s="1"/>
  <c r="BG286" i="5"/>
  <c r="BH286" i="5" s="1"/>
  <c r="BG287" i="5"/>
  <c r="BH287" i="5" s="1"/>
  <c r="BG288" i="5"/>
  <c r="BH288" i="5" s="1"/>
  <c r="BG289" i="5"/>
  <c r="BH289" i="5" s="1"/>
  <c r="BG290" i="5"/>
  <c r="BH290" i="5" s="1"/>
  <c r="BG291" i="5"/>
  <c r="BH291" i="5" s="1"/>
  <c r="BG292" i="5"/>
  <c r="BH292" i="5" s="1"/>
  <c r="BG293" i="5"/>
  <c r="BH293" i="5" s="1"/>
  <c r="BG322" i="5"/>
  <c r="BH322" i="5" s="1"/>
  <c r="BG323" i="5"/>
  <c r="BH323" i="5" s="1"/>
  <c r="BG324" i="5"/>
  <c r="BH324" i="5" s="1"/>
  <c r="BG325" i="5"/>
  <c r="BH325" i="5" s="1"/>
  <c r="BG326" i="5"/>
  <c r="BH326" i="5" s="1"/>
  <c r="BG327" i="5"/>
  <c r="BH327" i="5" s="1"/>
  <c r="BG328" i="5"/>
  <c r="BH328" i="5" s="1"/>
  <c r="BG329" i="5"/>
  <c r="BH329" i="5" s="1"/>
  <c r="BG330" i="5"/>
  <c r="BH330" i="5" s="1"/>
  <c r="BG331" i="5"/>
  <c r="BH331" i="5" s="1"/>
  <c r="BG332" i="5"/>
  <c r="BH332" i="5" s="1"/>
  <c r="BG333" i="5"/>
  <c r="BH333" i="5" s="1"/>
  <c r="BG334" i="5"/>
  <c r="BH334" i="5" s="1"/>
  <c r="BG269" i="5"/>
  <c r="BH269" i="5" s="1"/>
  <c r="BC319" i="5"/>
  <c r="BD319" i="5" s="1"/>
  <c r="BC295" i="5"/>
  <c r="BD295" i="5" s="1"/>
  <c r="BC296" i="5"/>
  <c r="BD296" i="5" s="1"/>
  <c r="BC297" i="5"/>
  <c r="BD297" i="5" s="1"/>
  <c r="BC298" i="5"/>
  <c r="BD298" i="5" s="1"/>
  <c r="BC299" i="5"/>
  <c r="BD299" i="5" s="1"/>
  <c r="BC300" i="5"/>
  <c r="BD300" i="5" s="1"/>
  <c r="BC301" i="5"/>
  <c r="BD301" i="5" s="1"/>
  <c r="BC302" i="5"/>
  <c r="BD302" i="5" s="1"/>
  <c r="BC303" i="5"/>
  <c r="BD303" i="5" s="1"/>
  <c r="BC304" i="5"/>
  <c r="BD304" i="5" s="1"/>
  <c r="BC305" i="5"/>
  <c r="BD305" i="5" s="1"/>
  <c r="BC306" i="5"/>
  <c r="BD306" i="5" s="1"/>
  <c r="BC307" i="5"/>
  <c r="BD307" i="5" s="1"/>
  <c r="BC308" i="5"/>
  <c r="BD308" i="5" s="1"/>
  <c r="BC309" i="5"/>
  <c r="BD309" i="5" s="1"/>
  <c r="BC310" i="5"/>
  <c r="BD310" i="5" s="1"/>
  <c r="BC311" i="5"/>
  <c r="BD311" i="5" s="1"/>
  <c r="BC312" i="5"/>
  <c r="BD312" i="5" s="1"/>
  <c r="BC313" i="5"/>
  <c r="BD313" i="5" s="1"/>
  <c r="BC314" i="5"/>
  <c r="BD314" i="5" s="1"/>
  <c r="BC315" i="5"/>
  <c r="BD315" i="5" s="1"/>
  <c r="BC316" i="5"/>
  <c r="BD316" i="5" s="1"/>
  <c r="BC317" i="5"/>
  <c r="BD317" i="5" s="1"/>
  <c r="BC318" i="5"/>
  <c r="BD318" i="5" s="1"/>
  <c r="BC294" i="5"/>
  <c r="BD294" i="5" s="1"/>
  <c r="BC270" i="5"/>
  <c r="BD270" i="5" s="1"/>
  <c r="BC271" i="5"/>
  <c r="BD271" i="5" s="1"/>
  <c r="BC272" i="5"/>
  <c r="BD272" i="5" s="1"/>
  <c r="BC273" i="5"/>
  <c r="BD273" i="5" s="1"/>
  <c r="BC274" i="5"/>
  <c r="BD274" i="5" s="1"/>
  <c r="BC275" i="5"/>
  <c r="BD275" i="5" s="1"/>
  <c r="BC276" i="5"/>
  <c r="BD276" i="5" s="1"/>
  <c r="BC277" i="5"/>
  <c r="BD277" i="5" s="1"/>
  <c r="BC278" i="5"/>
  <c r="BD278" i="5" s="1"/>
  <c r="BC279" i="5"/>
  <c r="BD279" i="5" s="1"/>
  <c r="BC280" i="5"/>
  <c r="BD280" i="5" s="1"/>
  <c r="BC281" i="5"/>
  <c r="BD281" i="5" s="1"/>
  <c r="BC282" i="5"/>
  <c r="BD282" i="5" s="1"/>
  <c r="BC283" i="5"/>
  <c r="BD283" i="5" s="1"/>
  <c r="BC284" i="5"/>
  <c r="BD284" i="5" s="1"/>
  <c r="BC285" i="5"/>
  <c r="BD285" i="5" s="1"/>
  <c r="BC286" i="5"/>
  <c r="BD286" i="5" s="1"/>
  <c r="BC287" i="5"/>
  <c r="BD287" i="5" s="1"/>
  <c r="BC288" i="5"/>
  <c r="BD288" i="5" s="1"/>
  <c r="BC289" i="5"/>
  <c r="BD289" i="5" s="1"/>
  <c r="BC290" i="5"/>
  <c r="BD290" i="5" s="1"/>
  <c r="BC291" i="5"/>
  <c r="BD291" i="5" s="1"/>
  <c r="BC292" i="5"/>
  <c r="BD292" i="5" s="1"/>
  <c r="BC293" i="5"/>
  <c r="BD293" i="5" s="1"/>
  <c r="BC320" i="5"/>
  <c r="BD320" i="5" s="1"/>
  <c r="BC321" i="5"/>
  <c r="BD321" i="5" s="1"/>
  <c r="BC322" i="5"/>
  <c r="BD322" i="5" s="1"/>
  <c r="BC323" i="5"/>
  <c r="BD323" i="5" s="1"/>
  <c r="BC324" i="5"/>
  <c r="BD324" i="5" s="1"/>
  <c r="BC325" i="5"/>
  <c r="BD325" i="5" s="1"/>
  <c r="BC326" i="5"/>
  <c r="BD326" i="5" s="1"/>
  <c r="BC327" i="5"/>
  <c r="BD327" i="5" s="1"/>
  <c r="BC328" i="5"/>
  <c r="BD328" i="5" s="1"/>
  <c r="BC329" i="5"/>
  <c r="BD329" i="5" s="1"/>
  <c r="BC330" i="5"/>
  <c r="BD330" i="5" s="1"/>
  <c r="BC331" i="5"/>
  <c r="BD331" i="5" s="1"/>
  <c r="BC332" i="5"/>
  <c r="BD332" i="5" s="1"/>
  <c r="BC333" i="5"/>
  <c r="BD333" i="5" s="1"/>
  <c r="BC334" i="5"/>
  <c r="BD334" i="5" s="1"/>
  <c r="BC269" i="5"/>
  <c r="BD269" i="5" s="1"/>
  <c r="AZ295" i="5"/>
  <c r="BA295" i="5" s="1"/>
  <c r="AZ296" i="5"/>
  <c r="BA296" i="5" s="1"/>
  <c r="AZ297" i="5"/>
  <c r="BA297" i="5" s="1"/>
  <c r="AZ298" i="5"/>
  <c r="BA298" i="5" s="1"/>
  <c r="AZ299" i="5"/>
  <c r="BA299" i="5" s="1"/>
  <c r="AZ300" i="5"/>
  <c r="BA300" i="5" s="1"/>
  <c r="AZ301" i="5"/>
  <c r="BA301" i="5" s="1"/>
  <c r="AZ302" i="5"/>
  <c r="BA302" i="5" s="1"/>
  <c r="AZ303" i="5"/>
  <c r="BA303" i="5" s="1"/>
  <c r="AZ304" i="5"/>
  <c r="BA304" i="5" s="1"/>
  <c r="AZ305" i="5"/>
  <c r="AZ306" i="5"/>
  <c r="BA306" i="5" s="1"/>
  <c r="AZ307" i="5"/>
  <c r="BA307" i="5" s="1"/>
  <c r="AZ308" i="5"/>
  <c r="BA308" i="5" s="1"/>
  <c r="AZ309" i="5"/>
  <c r="BA309" i="5" s="1"/>
  <c r="AZ310" i="5"/>
  <c r="BA310" i="5" s="1"/>
  <c r="AZ311" i="5"/>
  <c r="BA311" i="5" s="1"/>
  <c r="AZ312" i="5"/>
  <c r="BA312" i="5" s="1"/>
  <c r="AZ313" i="5"/>
  <c r="BA313" i="5" s="1"/>
  <c r="AZ314" i="5"/>
  <c r="BA314" i="5" s="1"/>
  <c r="AZ315" i="5"/>
  <c r="BA315" i="5" s="1"/>
  <c r="AZ316" i="5"/>
  <c r="BA316" i="5" s="1"/>
  <c r="AZ317" i="5"/>
  <c r="BA317" i="5" s="1"/>
  <c r="AZ318" i="5"/>
  <c r="BA318" i="5" s="1"/>
  <c r="AZ319" i="5"/>
  <c r="BA319" i="5" s="1"/>
  <c r="AZ294" i="5"/>
  <c r="BA294" i="5" s="1"/>
  <c r="AZ270" i="5"/>
  <c r="BA270" i="5" s="1"/>
  <c r="AZ271" i="5"/>
  <c r="BA271" i="5" s="1"/>
  <c r="AZ272" i="5"/>
  <c r="BA272" i="5" s="1"/>
  <c r="AZ273" i="5"/>
  <c r="BA273" i="5" s="1"/>
  <c r="AZ274" i="5"/>
  <c r="BA274" i="5" s="1"/>
  <c r="AZ275" i="5"/>
  <c r="BA275" i="5" s="1"/>
  <c r="AZ276" i="5"/>
  <c r="BA276" i="5" s="1"/>
  <c r="AZ277" i="5"/>
  <c r="BA277" i="5" s="1"/>
  <c r="AZ278" i="5"/>
  <c r="BA278" i="5" s="1"/>
  <c r="AZ279" i="5"/>
  <c r="BA279" i="5" s="1"/>
  <c r="AZ280" i="5"/>
  <c r="BA280" i="5" s="1"/>
  <c r="AZ281" i="5"/>
  <c r="BA281" i="5" s="1"/>
  <c r="AZ282" i="5"/>
  <c r="BA282" i="5" s="1"/>
  <c r="AZ283" i="5"/>
  <c r="BA283" i="5" s="1"/>
  <c r="AZ284" i="5"/>
  <c r="BA284" i="5" s="1"/>
  <c r="AZ285" i="5"/>
  <c r="BA285" i="5" s="1"/>
  <c r="AZ286" i="5"/>
  <c r="BA286" i="5" s="1"/>
  <c r="AZ287" i="5"/>
  <c r="BA287" i="5" s="1"/>
  <c r="AZ288" i="5"/>
  <c r="BA288" i="5" s="1"/>
  <c r="AZ289" i="5"/>
  <c r="BA289" i="5" s="1"/>
  <c r="AZ290" i="5"/>
  <c r="BA290" i="5" s="1"/>
  <c r="AZ291" i="5"/>
  <c r="BA291" i="5" s="1"/>
  <c r="AZ292" i="5"/>
  <c r="BA292" i="5" s="1"/>
  <c r="AZ293" i="5"/>
  <c r="BA293" i="5" s="1"/>
  <c r="BA305" i="5"/>
  <c r="AZ320" i="5"/>
  <c r="BA320" i="5" s="1"/>
  <c r="AZ321" i="5"/>
  <c r="BA321" i="5" s="1"/>
  <c r="AZ322" i="5"/>
  <c r="BA322" i="5" s="1"/>
  <c r="AZ323" i="5"/>
  <c r="BA323" i="5" s="1"/>
  <c r="AZ324" i="5"/>
  <c r="BA324" i="5" s="1"/>
  <c r="AZ325" i="5"/>
  <c r="BA325" i="5" s="1"/>
  <c r="AZ326" i="5"/>
  <c r="BA326" i="5" s="1"/>
  <c r="AZ327" i="5"/>
  <c r="BA327" i="5" s="1"/>
  <c r="AZ328" i="5"/>
  <c r="BA328" i="5" s="1"/>
  <c r="AZ329" i="5"/>
  <c r="BA329" i="5" s="1"/>
  <c r="AZ330" i="5"/>
  <c r="BA330" i="5" s="1"/>
  <c r="AZ331" i="5"/>
  <c r="BA331" i="5" s="1"/>
  <c r="AZ332" i="5"/>
  <c r="BA332" i="5" s="1"/>
  <c r="AZ333" i="5"/>
  <c r="BA333" i="5" s="1"/>
  <c r="AZ334" i="5"/>
  <c r="BA334" i="5" s="1"/>
  <c r="AZ269" i="5"/>
  <c r="BA269" i="5" s="1"/>
  <c r="AW295" i="5"/>
  <c r="AX295" i="5" s="1"/>
  <c r="AW296" i="5"/>
  <c r="AX296" i="5" s="1"/>
  <c r="AW297" i="5"/>
  <c r="AX297" i="5" s="1"/>
  <c r="AW298" i="5"/>
  <c r="AX298" i="5" s="1"/>
  <c r="AW299" i="5"/>
  <c r="AX299" i="5" s="1"/>
  <c r="AW300" i="5"/>
  <c r="AX300" i="5" s="1"/>
  <c r="AW301" i="5"/>
  <c r="AX301" i="5" s="1"/>
  <c r="AW302" i="5"/>
  <c r="AX302" i="5" s="1"/>
  <c r="AW303" i="5"/>
  <c r="AX303" i="5" s="1"/>
  <c r="AW304" i="5"/>
  <c r="AX304" i="5" s="1"/>
  <c r="AW305" i="5"/>
  <c r="AX305" i="5" s="1"/>
  <c r="AW306" i="5"/>
  <c r="AX306" i="5" s="1"/>
  <c r="AW307" i="5"/>
  <c r="AX307" i="5" s="1"/>
  <c r="AW308" i="5"/>
  <c r="AX308" i="5" s="1"/>
  <c r="AW309" i="5"/>
  <c r="AX309" i="5" s="1"/>
  <c r="AW310" i="5"/>
  <c r="AX310" i="5" s="1"/>
  <c r="AW311" i="5"/>
  <c r="AX311" i="5" s="1"/>
  <c r="AW312" i="5"/>
  <c r="AX312" i="5" s="1"/>
  <c r="AW313" i="5"/>
  <c r="AX313" i="5" s="1"/>
  <c r="AW314" i="5"/>
  <c r="AX314" i="5" s="1"/>
  <c r="AW315" i="5"/>
  <c r="AX315" i="5" s="1"/>
  <c r="AW316" i="5"/>
  <c r="AX316" i="5" s="1"/>
  <c r="AW317" i="5"/>
  <c r="AX317" i="5" s="1"/>
  <c r="AW318" i="5"/>
  <c r="AX318" i="5" s="1"/>
  <c r="AW319" i="5"/>
  <c r="AX319" i="5" s="1"/>
  <c r="AW294" i="5"/>
  <c r="AX294" i="5" s="1"/>
  <c r="AW270" i="5"/>
  <c r="AX270" i="5" s="1"/>
  <c r="AW271" i="5"/>
  <c r="AX271" i="5" s="1"/>
  <c r="AW272" i="5"/>
  <c r="AX272" i="5" s="1"/>
  <c r="AW273" i="5"/>
  <c r="AX273" i="5" s="1"/>
  <c r="AW274" i="5"/>
  <c r="AX274" i="5" s="1"/>
  <c r="AW275" i="5"/>
  <c r="AX275" i="5" s="1"/>
  <c r="AW276" i="5"/>
  <c r="AX276" i="5" s="1"/>
  <c r="AW277" i="5"/>
  <c r="AX277" i="5" s="1"/>
  <c r="AW278" i="5"/>
  <c r="AX278" i="5" s="1"/>
  <c r="AW279" i="5"/>
  <c r="AX279" i="5" s="1"/>
  <c r="AW280" i="5"/>
  <c r="AX280" i="5" s="1"/>
  <c r="AW281" i="5"/>
  <c r="AX281" i="5" s="1"/>
  <c r="AW282" i="5"/>
  <c r="AX282" i="5" s="1"/>
  <c r="AW283" i="5"/>
  <c r="AX283" i="5" s="1"/>
  <c r="AW284" i="5"/>
  <c r="AX284" i="5" s="1"/>
  <c r="AW285" i="5"/>
  <c r="AX285" i="5" s="1"/>
  <c r="AW286" i="5"/>
  <c r="AX286" i="5" s="1"/>
  <c r="AW287" i="5"/>
  <c r="AX287" i="5" s="1"/>
  <c r="AW288" i="5"/>
  <c r="AX288" i="5" s="1"/>
  <c r="AW289" i="5"/>
  <c r="AX289" i="5" s="1"/>
  <c r="AW290" i="5"/>
  <c r="AX290" i="5" s="1"/>
  <c r="AW291" i="5"/>
  <c r="AX291" i="5" s="1"/>
  <c r="AW292" i="5"/>
  <c r="AX292" i="5" s="1"/>
  <c r="AW293" i="5"/>
  <c r="AX293" i="5" s="1"/>
  <c r="AW320" i="5"/>
  <c r="AX320" i="5" s="1"/>
  <c r="AW321" i="5"/>
  <c r="AX321" i="5" s="1"/>
  <c r="AW322" i="5"/>
  <c r="AX322" i="5" s="1"/>
  <c r="AW323" i="5"/>
  <c r="AX323" i="5" s="1"/>
  <c r="AW324" i="5"/>
  <c r="AX324" i="5" s="1"/>
  <c r="AW325" i="5"/>
  <c r="AX325" i="5" s="1"/>
  <c r="AW326" i="5"/>
  <c r="AX326" i="5" s="1"/>
  <c r="AW327" i="5"/>
  <c r="AX327" i="5" s="1"/>
  <c r="AW328" i="5"/>
  <c r="AX328" i="5" s="1"/>
  <c r="AW329" i="5"/>
  <c r="AX329" i="5" s="1"/>
  <c r="AW330" i="5"/>
  <c r="AX330" i="5" s="1"/>
  <c r="AW331" i="5"/>
  <c r="AX331" i="5" s="1"/>
  <c r="AW332" i="5"/>
  <c r="AX332" i="5" s="1"/>
  <c r="AW333" i="5"/>
  <c r="AX333" i="5" s="1"/>
  <c r="AW334" i="5"/>
  <c r="AX334" i="5" s="1"/>
  <c r="AW269" i="5"/>
  <c r="AX269" i="5" s="1"/>
  <c r="CI6" i="5"/>
  <c r="CJ6" i="5" s="1"/>
  <c r="CI7" i="5"/>
  <c r="CJ7" i="5" s="1"/>
  <c r="CI8" i="5"/>
  <c r="CJ8" i="5" s="1"/>
  <c r="CI9" i="5"/>
  <c r="CJ9" i="5" s="1"/>
  <c r="CI10" i="5"/>
  <c r="CJ10" i="5" s="1"/>
  <c r="CI11" i="5"/>
  <c r="CJ11" i="5" s="1"/>
  <c r="CI12" i="5"/>
  <c r="CJ12" i="5" s="1"/>
  <c r="CI13" i="5"/>
  <c r="CJ13" i="5" s="1"/>
  <c r="CI14" i="5"/>
  <c r="CJ14" i="5" s="1"/>
  <c r="CI15" i="5"/>
  <c r="CJ15" i="5" s="1"/>
  <c r="CI16" i="5"/>
  <c r="CJ16" i="5" s="1"/>
  <c r="CI17" i="5"/>
  <c r="CJ17" i="5" s="1"/>
  <c r="CI18" i="5"/>
  <c r="CJ18" i="5" s="1"/>
  <c r="CI19" i="5"/>
  <c r="CJ19" i="5" s="1"/>
  <c r="CI20" i="5"/>
  <c r="CJ20" i="5" s="1"/>
  <c r="CI21" i="5"/>
  <c r="CJ21" i="5" s="1"/>
  <c r="CI22" i="5"/>
  <c r="CJ22" i="5" s="1"/>
  <c r="CI23" i="5"/>
  <c r="CJ23" i="5" s="1"/>
  <c r="CI5" i="5"/>
  <c r="CJ5" i="5" s="1"/>
  <c r="CE6" i="5"/>
  <c r="CF6" i="5" s="1"/>
  <c r="CE7" i="5"/>
  <c r="CF7" i="5" s="1"/>
  <c r="CE8" i="5"/>
  <c r="CF8" i="5" s="1"/>
  <c r="CE9" i="5"/>
  <c r="CF9" i="5" s="1"/>
  <c r="CE10" i="5"/>
  <c r="CF10" i="5" s="1"/>
  <c r="CE11" i="5"/>
  <c r="CF11" i="5" s="1"/>
  <c r="CE12" i="5"/>
  <c r="CF12" i="5" s="1"/>
  <c r="CE13" i="5"/>
  <c r="CF13" i="5" s="1"/>
  <c r="CE14" i="5"/>
  <c r="CF14" i="5" s="1"/>
  <c r="CE15" i="5"/>
  <c r="CF15" i="5" s="1"/>
  <c r="CE16" i="5"/>
  <c r="CF16" i="5" s="1"/>
  <c r="CE17" i="5"/>
  <c r="CF17" i="5" s="1"/>
  <c r="CE18" i="5"/>
  <c r="CF18" i="5" s="1"/>
  <c r="CE19" i="5"/>
  <c r="CF19" i="5" s="1"/>
  <c r="CE20" i="5"/>
  <c r="CF20" i="5" s="1"/>
  <c r="CE21" i="5"/>
  <c r="CF21" i="5" s="1"/>
  <c r="CE22" i="5"/>
  <c r="CF22" i="5" s="1"/>
  <c r="CE23" i="5"/>
  <c r="CF23" i="5" s="1"/>
  <c r="CE5" i="5"/>
  <c r="CF5" i="5" s="1"/>
  <c r="CB6" i="5"/>
  <c r="CC6" i="5" s="1"/>
  <c r="CB7" i="5"/>
  <c r="CC7" i="5" s="1"/>
  <c r="CB8" i="5"/>
  <c r="CC8" i="5" s="1"/>
  <c r="CB9" i="5"/>
  <c r="CC9" i="5" s="1"/>
  <c r="CB10" i="5"/>
  <c r="CC10" i="5" s="1"/>
  <c r="CB11" i="5"/>
  <c r="CC11" i="5" s="1"/>
  <c r="CB12" i="5"/>
  <c r="CC12" i="5" s="1"/>
  <c r="CB13" i="5"/>
  <c r="CC13" i="5" s="1"/>
  <c r="CB14" i="5"/>
  <c r="CC14" i="5" s="1"/>
  <c r="CB15" i="5"/>
  <c r="CC15" i="5" s="1"/>
  <c r="CB16" i="5"/>
  <c r="CC16" i="5" s="1"/>
  <c r="CB17" i="5"/>
  <c r="CC17" i="5" s="1"/>
  <c r="CB18" i="5"/>
  <c r="CC18" i="5" s="1"/>
  <c r="CB19" i="5"/>
  <c r="CC19" i="5" s="1"/>
  <c r="CB20" i="5"/>
  <c r="CC20" i="5" s="1"/>
  <c r="CB21" i="5"/>
  <c r="CC21" i="5" s="1"/>
  <c r="CB22" i="5"/>
  <c r="CC22" i="5" s="1"/>
  <c r="CB23" i="5"/>
  <c r="CC23" i="5" s="1"/>
  <c r="CB5" i="5"/>
  <c r="CC5" i="5" s="1"/>
  <c r="BY6" i="5"/>
  <c r="BZ6" i="5" s="1"/>
  <c r="BY7" i="5"/>
  <c r="BZ7" i="5" s="1"/>
  <c r="BY8" i="5"/>
  <c r="BZ8" i="5" s="1"/>
  <c r="BY9" i="5"/>
  <c r="BZ9" i="5" s="1"/>
  <c r="BY10" i="5"/>
  <c r="BZ10" i="5" s="1"/>
  <c r="BY11" i="5"/>
  <c r="BZ11" i="5" s="1"/>
  <c r="BY12" i="5"/>
  <c r="BZ12" i="5" s="1"/>
  <c r="BY13" i="5"/>
  <c r="BZ13" i="5" s="1"/>
  <c r="BY14" i="5"/>
  <c r="BZ14" i="5" s="1"/>
  <c r="BY15" i="5"/>
  <c r="BZ15" i="5" s="1"/>
  <c r="BY16" i="5"/>
  <c r="BZ16" i="5" s="1"/>
  <c r="BY17" i="5"/>
  <c r="BZ17" i="5" s="1"/>
  <c r="BY18" i="5"/>
  <c r="BZ18" i="5" s="1"/>
  <c r="BY19" i="5"/>
  <c r="BZ19" i="5" s="1"/>
  <c r="BY20" i="5"/>
  <c r="BZ20" i="5" s="1"/>
  <c r="BY21" i="5"/>
  <c r="BZ21" i="5" s="1"/>
  <c r="BY22" i="5"/>
  <c r="BZ22" i="5" s="1"/>
  <c r="BY23" i="5"/>
  <c r="BZ23" i="5" s="1"/>
  <c r="BY5" i="5"/>
  <c r="BZ5" i="5" s="1"/>
  <c r="BV6" i="5"/>
  <c r="BW6" i="5" s="1"/>
  <c r="BV7" i="5"/>
  <c r="BW7" i="5" s="1"/>
  <c r="BV8" i="5"/>
  <c r="BW8" i="5" s="1"/>
  <c r="BV9" i="5"/>
  <c r="BW9" i="5" s="1"/>
  <c r="BV10" i="5"/>
  <c r="BW10" i="5" s="1"/>
  <c r="BV11" i="5"/>
  <c r="BW11" i="5" s="1"/>
  <c r="BV12" i="5"/>
  <c r="BW12" i="5" s="1"/>
  <c r="BV13" i="5"/>
  <c r="BW13" i="5" s="1"/>
  <c r="BV14" i="5"/>
  <c r="BW14" i="5" s="1"/>
  <c r="BV15" i="5"/>
  <c r="BW15" i="5" s="1"/>
  <c r="BV16" i="5"/>
  <c r="BW16" i="5" s="1"/>
  <c r="BV17" i="5"/>
  <c r="BW17" i="5" s="1"/>
  <c r="BV18" i="5"/>
  <c r="BW18" i="5" s="1"/>
  <c r="BV19" i="5"/>
  <c r="BW19" i="5" s="1"/>
  <c r="BV20" i="5"/>
  <c r="BW20" i="5" s="1"/>
  <c r="BV21" i="5"/>
  <c r="BW21" i="5" s="1"/>
  <c r="BV22" i="5"/>
  <c r="BW22" i="5" s="1"/>
  <c r="BV23" i="5"/>
  <c r="BW23" i="5" s="1"/>
  <c r="BV5" i="5"/>
  <c r="BW5" i="5" s="1"/>
  <c r="BS6" i="5"/>
  <c r="BT6" i="5" s="1"/>
  <c r="BS7" i="5"/>
  <c r="BT7" i="5" s="1"/>
  <c r="BS8" i="5"/>
  <c r="BT8" i="5" s="1"/>
  <c r="BS9" i="5"/>
  <c r="BT9" i="5" s="1"/>
  <c r="BS10" i="5"/>
  <c r="BT10" i="5" s="1"/>
  <c r="BS11" i="5"/>
  <c r="BT11" i="5" s="1"/>
  <c r="BS12" i="5"/>
  <c r="BT12" i="5" s="1"/>
  <c r="BS13" i="5"/>
  <c r="BT13" i="5" s="1"/>
  <c r="BS14" i="5"/>
  <c r="BT14" i="5" s="1"/>
  <c r="BS15" i="5"/>
  <c r="BT15" i="5" s="1"/>
  <c r="BS16" i="5"/>
  <c r="BT16" i="5" s="1"/>
  <c r="BS17" i="5"/>
  <c r="BT17" i="5" s="1"/>
  <c r="BS18" i="5"/>
  <c r="BT18" i="5" s="1"/>
  <c r="BS19" i="5"/>
  <c r="BT19" i="5" s="1"/>
  <c r="BS20" i="5"/>
  <c r="BT20" i="5" s="1"/>
  <c r="BS21" i="5"/>
  <c r="BT21" i="5" s="1"/>
  <c r="BS22" i="5"/>
  <c r="BT22" i="5" s="1"/>
  <c r="BS23" i="5"/>
  <c r="BT23" i="5" s="1"/>
  <c r="BS5" i="5"/>
  <c r="BT5" i="5" s="1"/>
  <c r="BG7" i="5"/>
  <c r="BH7" i="5" s="1"/>
  <c r="BC12" i="5"/>
  <c r="BD12" i="5" s="1"/>
  <c r="AZ11" i="5"/>
  <c r="BA11" i="5" s="1"/>
  <c r="AZ5" i="5"/>
  <c r="BA5" i="5" s="1"/>
  <c r="BC6" i="5"/>
  <c r="BD6" i="5" s="1"/>
  <c r="BC7" i="5"/>
  <c r="BD7" i="5" s="1"/>
  <c r="BC8" i="5"/>
  <c r="BD8" i="5" s="1"/>
  <c r="BC9" i="5"/>
  <c r="BD9" i="5" s="1"/>
  <c r="BC10" i="5"/>
  <c r="BD10" i="5" s="1"/>
  <c r="BC11" i="5"/>
  <c r="BD11" i="5" s="1"/>
  <c r="BC13" i="5"/>
  <c r="BD13" i="5" s="1"/>
  <c r="BC14" i="5"/>
  <c r="BD14" i="5" s="1"/>
  <c r="BC15" i="5"/>
  <c r="BD15" i="5" s="1"/>
  <c r="BC16" i="5"/>
  <c r="BD16" i="5" s="1"/>
  <c r="BC17" i="5"/>
  <c r="BD17" i="5" s="1"/>
  <c r="BC18" i="5"/>
  <c r="BD18" i="5" s="1"/>
  <c r="BC19" i="5"/>
  <c r="BD19" i="5" s="1"/>
  <c r="BC20" i="5"/>
  <c r="BD20" i="5" s="1"/>
  <c r="BC21" i="5"/>
  <c r="BD21" i="5" s="1"/>
  <c r="BC22" i="5"/>
  <c r="BD22" i="5" s="1"/>
  <c r="BC23" i="5"/>
  <c r="BD23" i="5" s="1"/>
  <c r="BC5" i="5"/>
  <c r="BD5" i="5" s="1"/>
  <c r="BG6" i="5"/>
  <c r="BH6" i="5" s="1"/>
  <c r="BG8" i="5"/>
  <c r="BH8" i="5" s="1"/>
  <c r="BG9" i="5"/>
  <c r="BH9" i="5" s="1"/>
  <c r="BG10" i="5"/>
  <c r="BH10" i="5" s="1"/>
  <c r="BG11" i="5"/>
  <c r="BH11" i="5" s="1"/>
  <c r="BG12" i="5"/>
  <c r="BH12" i="5" s="1"/>
  <c r="BG13" i="5"/>
  <c r="BH13" i="5" s="1"/>
  <c r="BG14" i="5"/>
  <c r="BH14" i="5" s="1"/>
  <c r="BG15" i="5"/>
  <c r="BH15" i="5" s="1"/>
  <c r="BG16" i="5"/>
  <c r="BH16" i="5" s="1"/>
  <c r="BG17" i="5"/>
  <c r="BH17" i="5" s="1"/>
  <c r="BG18" i="5"/>
  <c r="BH18" i="5" s="1"/>
  <c r="BG19" i="5"/>
  <c r="BH19" i="5" s="1"/>
  <c r="BG20" i="5"/>
  <c r="BH20" i="5" s="1"/>
  <c r="BG21" i="5"/>
  <c r="BH21" i="5" s="1"/>
  <c r="BG22" i="5"/>
  <c r="BH22" i="5" s="1"/>
  <c r="BG23" i="5"/>
  <c r="BH23" i="5" s="1"/>
  <c r="BG5" i="5"/>
  <c r="BH5" i="5" s="1"/>
  <c r="AZ6" i="5"/>
  <c r="BA6" i="5" s="1"/>
  <c r="AZ7" i="5"/>
  <c r="BA7" i="5" s="1"/>
  <c r="AZ8" i="5"/>
  <c r="BA8" i="5" s="1"/>
  <c r="AZ9" i="5"/>
  <c r="BA9" i="5" s="1"/>
  <c r="AZ10" i="5"/>
  <c r="BA10" i="5" s="1"/>
  <c r="AZ12" i="5"/>
  <c r="BA12" i="5" s="1"/>
  <c r="AZ13" i="5"/>
  <c r="BA13" i="5" s="1"/>
  <c r="AZ14" i="5"/>
  <c r="BA14" i="5" s="1"/>
  <c r="AZ15" i="5"/>
  <c r="BA15" i="5" s="1"/>
  <c r="AZ16" i="5"/>
  <c r="BA16" i="5" s="1"/>
  <c r="AZ17" i="5"/>
  <c r="BA17" i="5" s="1"/>
  <c r="AZ18" i="5"/>
  <c r="BA18" i="5" s="1"/>
  <c r="AZ19" i="5"/>
  <c r="BA19" i="5" s="1"/>
  <c r="AZ20" i="5"/>
  <c r="BA20" i="5" s="1"/>
  <c r="AZ21" i="5"/>
  <c r="BA21" i="5" s="1"/>
  <c r="AZ22" i="5"/>
  <c r="BA22" i="5" s="1"/>
  <c r="AZ23" i="5"/>
  <c r="BA23" i="5" s="1"/>
  <c r="AW6" i="5"/>
  <c r="AX6" i="5" s="1"/>
  <c r="AW7" i="5"/>
  <c r="AX7" i="5" s="1"/>
  <c r="AW8" i="5"/>
  <c r="AX8" i="5" s="1"/>
  <c r="AW9" i="5"/>
  <c r="AX9" i="5" s="1"/>
  <c r="AW10" i="5"/>
  <c r="AX10" i="5" s="1"/>
  <c r="AW11" i="5"/>
  <c r="AX11" i="5" s="1"/>
  <c r="AW12" i="5"/>
  <c r="AX12" i="5" s="1"/>
  <c r="AW13" i="5"/>
  <c r="AX13" i="5" s="1"/>
  <c r="AW14" i="5"/>
  <c r="AX14" i="5" s="1"/>
  <c r="AW15" i="5"/>
  <c r="AX15" i="5" s="1"/>
  <c r="AW16" i="5"/>
  <c r="AX16" i="5" s="1"/>
  <c r="AW17" i="5"/>
  <c r="AX17" i="5" s="1"/>
  <c r="AW18" i="5"/>
  <c r="AX18" i="5" s="1"/>
  <c r="AW19" i="5"/>
  <c r="AX19" i="5" s="1"/>
  <c r="AW20" i="5"/>
  <c r="AX20" i="5" s="1"/>
  <c r="AW21" i="5"/>
  <c r="AX21" i="5" s="1"/>
  <c r="AW22" i="5"/>
  <c r="AX22" i="5" s="1"/>
  <c r="AW23" i="5"/>
  <c r="AX23" i="5" s="1"/>
  <c r="AW5" i="5"/>
  <c r="AX5" i="5" s="1"/>
  <c r="AJ295" i="5"/>
  <c r="AK295" i="5" s="1"/>
  <c r="AJ296" i="5"/>
  <c r="AK296" i="5" s="1"/>
  <c r="AJ297" i="5"/>
  <c r="AK297" i="5" s="1"/>
  <c r="AJ298" i="5"/>
  <c r="AK298" i="5" s="1"/>
  <c r="AJ299" i="5"/>
  <c r="AK299" i="5" s="1"/>
  <c r="AJ300" i="5"/>
  <c r="AK300" i="5" s="1"/>
  <c r="AJ301" i="5"/>
  <c r="AK301" i="5" s="1"/>
  <c r="AJ302" i="5"/>
  <c r="AK302" i="5" s="1"/>
  <c r="AJ303" i="5"/>
  <c r="AK303" i="5" s="1"/>
  <c r="AJ304" i="5"/>
  <c r="AK304" i="5" s="1"/>
  <c r="AJ305" i="5"/>
  <c r="AK305" i="5" s="1"/>
  <c r="AJ306" i="5"/>
  <c r="AK306" i="5" s="1"/>
  <c r="AJ307" i="5"/>
  <c r="AK307" i="5" s="1"/>
  <c r="AJ308" i="5"/>
  <c r="AK308" i="5" s="1"/>
  <c r="AJ309" i="5"/>
  <c r="AK309" i="5" s="1"/>
  <c r="AJ310" i="5"/>
  <c r="AK310" i="5" s="1"/>
  <c r="AJ311" i="5"/>
  <c r="AK311" i="5" s="1"/>
  <c r="AJ312" i="5"/>
  <c r="AK312" i="5" s="1"/>
  <c r="AJ313" i="5"/>
  <c r="AK313" i="5" s="1"/>
  <c r="AJ314" i="5"/>
  <c r="AK314" i="5" s="1"/>
  <c r="AJ315" i="5"/>
  <c r="AK315" i="5" s="1"/>
  <c r="AJ316" i="5"/>
  <c r="AK316" i="5" s="1"/>
  <c r="AJ317" i="5"/>
  <c r="AK317" i="5" s="1"/>
  <c r="AJ318" i="5"/>
  <c r="AK318" i="5" s="1"/>
  <c r="AJ319" i="5"/>
  <c r="AK319" i="5" s="1"/>
  <c r="AJ294" i="5"/>
  <c r="AK294" i="5" s="1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269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5" i="5"/>
  <c r="AJ5" i="5"/>
  <c r="AK5" i="5" s="1"/>
  <c r="AJ6" i="5"/>
  <c r="AK6" i="5" s="1"/>
  <c r="CM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91" i="5"/>
  <c r="CM92" i="5"/>
  <c r="CM93" i="5"/>
  <c r="CM94" i="5"/>
  <c r="CM95" i="5"/>
  <c r="CM96" i="5"/>
  <c r="CM97" i="5"/>
  <c r="CM98" i="5"/>
  <c r="CM99" i="5"/>
  <c r="CM100" i="5"/>
  <c r="CM101" i="5"/>
  <c r="CM102" i="5"/>
  <c r="CM103" i="5"/>
  <c r="CM104" i="5"/>
  <c r="CM105" i="5"/>
  <c r="CM106" i="5"/>
  <c r="CM107" i="5"/>
  <c r="CM108" i="5"/>
  <c r="CM109" i="5"/>
  <c r="CM110" i="5"/>
  <c r="CM111" i="5"/>
  <c r="CM112" i="5"/>
  <c r="CM113" i="5"/>
  <c r="CM114" i="5"/>
  <c r="CM115" i="5"/>
  <c r="CM116" i="5"/>
  <c r="CM117" i="5"/>
  <c r="CM118" i="5"/>
  <c r="CM119" i="5"/>
  <c r="CM120" i="5"/>
  <c r="CM121" i="5"/>
  <c r="CM122" i="5"/>
  <c r="CM123" i="5"/>
  <c r="CM124" i="5"/>
  <c r="CM125" i="5"/>
  <c r="CM126" i="5"/>
  <c r="CM127" i="5"/>
  <c r="CM128" i="5"/>
  <c r="CM129" i="5"/>
  <c r="CM130" i="5"/>
  <c r="CM131" i="5"/>
  <c r="CM132" i="5"/>
  <c r="CM133" i="5"/>
  <c r="CM134" i="5"/>
  <c r="CM135" i="5"/>
  <c r="CM136" i="5"/>
  <c r="CM137" i="5"/>
  <c r="CM138" i="5"/>
  <c r="CM139" i="5"/>
  <c r="CM140" i="5"/>
  <c r="CM141" i="5"/>
  <c r="CM142" i="5"/>
  <c r="CM143" i="5"/>
  <c r="CM144" i="5"/>
  <c r="CM145" i="5"/>
  <c r="CM146" i="5"/>
  <c r="CM147" i="5"/>
  <c r="CM148" i="5"/>
  <c r="CM149" i="5"/>
  <c r="CM150" i="5"/>
  <c r="CM151" i="5"/>
  <c r="CM152" i="5"/>
  <c r="CM153" i="5"/>
  <c r="CM154" i="5"/>
  <c r="CM155" i="5"/>
  <c r="CM156" i="5"/>
  <c r="CM157" i="5"/>
  <c r="CM158" i="5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204" i="5"/>
  <c r="CM205" i="5"/>
  <c r="CM206" i="5"/>
  <c r="CM207" i="5"/>
  <c r="CM208" i="5"/>
  <c r="CM209" i="5"/>
  <c r="CM210" i="5"/>
  <c r="CM211" i="5"/>
  <c r="CM212" i="5"/>
  <c r="CM213" i="5"/>
  <c r="CM214" i="5"/>
  <c r="CM215" i="5"/>
  <c r="CM216" i="5"/>
  <c r="CM217" i="5"/>
  <c r="CM218" i="5"/>
  <c r="CM219" i="5"/>
  <c r="CM220" i="5"/>
  <c r="CM221" i="5"/>
  <c r="CM222" i="5"/>
  <c r="CM223" i="5"/>
  <c r="CM224" i="5"/>
  <c r="CM225" i="5"/>
  <c r="CM226" i="5"/>
  <c r="CM227" i="5"/>
  <c r="CM228" i="5"/>
  <c r="CM229" i="5"/>
  <c r="CM230" i="5"/>
  <c r="CM231" i="5"/>
  <c r="CM232" i="5"/>
  <c r="CM233" i="5"/>
  <c r="CM234" i="5"/>
  <c r="CM235" i="5"/>
  <c r="CM236" i="5"/>
  <c r="CM237" i="5"/>
  <c r="CM238" i="5"/>
  <c r="CM239" i="5"/>
  <c r="CM240" i="5"/>
  <c r="CM241" i="5"/>
  <c r="CM242" i="5"/>
  <c r="CM243" i="5"/>
  <c r="CM244" i="5"/>
  <c r="CM245" i="5"/>
  <c r="CM246" i="5"/>
  <c r="CM247" i="5"/>
  <c r="CM248" i="5"/>
  <c r="CM249" i="5"/>
  <c r="CM250" i="5"/>
  <c r="CM251" i="5"/>
  <c r="CM252" i="5"/>
  <c r="CM253" i="5"/>
  <c r="CM254" i="5"/>
  <c r="CM255" i="5"/>
  <c r="CM256" i="5"/>
  <c r="CM257" i="5"/>
  <c r="CM258" i="5"/>
  <c r="CM259" i="5"/>
  <c r="CM260" i="5"/>
  <c r="CM261" i="5"/>
  <c r="CM262" i="5"/>
  <c r="CM263" i="5"/>
  <c r="CM264" i="5"/>
  <c r="CM265" i="5"/>
  <c r="CM266" i="5"/>
  <c r="CM267" i="5"/>
  <c r="CM268" i="5"/>
  <c r="CM269" i="5"/>
  <c r="CM270" i="5"/>
  <c r="CM271" i="5"/>
  <c r="CM272" i="5"/>
  <c r="CM273" i="5"/>
  <c r="CM274" i="5"/>
  <c r="CM275" i="5"/>
  <c r="CM276" i="5"/>
  <c r="CM277" i="5"/>
  <c r="CM278" i="5"/>
  <c r="CM279" i="5"/>
  <c r="CM280" i="5"/>
  <c r="CM281" i="5"/>
  <c r="CM282" i="5"/>
  <c r="CM283" i="5"/>
  <c r="CM284" i="5"/>
  <c r="CM285" i="5"/>
  <c r="CM286" i="5"/>
  <c r="CM287" i="5"/>
  <c r="CM288" i="5"/>
  <c r="CM289" i="5"/>
  <c r="CM290" i="5"/>
  <c r="CM291" i="5"/>
  <c r="CM292" i="5"/>
  <c r="CM293" i="5"/>
  <c r="CM294" i="5"/>
  <c r="CM295" i="5"/>
  <c r="CM296" i="5"/>
  <c r="CM297" i="5"/>
  <c r="CM298" i="5"/>
  <c r="CM299" i="5"/>
  <c r="CM300" i="5"/>
  <c r="CM301" i="5"/>
  <c r="CM302" i="5"/>
  <c r="CM303" i="5"/>
  <c r="CM304" i="5"/>
  <c r="CM305" i="5"/>
  <c r="CM306" i="5"/>
  <c r="CM307" i="5"/>
  <c r="CM308" i="5"/>
  <c r="CM309" i="5"/>
  <c r="CM310" i="5"/>
  <c r="CM311" i="5"/>
  <c r="CM312" i="5"/>
  <c r="CM313" i="5"/>
  <c r="CM314" i="5"/>
  <c r="CM315" i="5"/>
  <c r="CM316" i="5"/>
  <c r="CM317" i="5"/>
  <c r="CM318" i="5"/>
  <c r="CM319" i="5"/>
  <c r="CM320" i="5"/>
  <c r="CM321" i="5"/>
  <c r="CM322" i="5"/>
  <c r="CM323" i="5"/>
  <c r="CM324" i="5"/>
  <c r="CM325" i="5"/>
  <c r="CM326" i="5"/>
  <c r="CM327" i="5"/>
  <c r="CM328" i="5"/>
  <c r="CM329" i="5"/>
  <c r="CM330" i="5"/>
  <c r="CM331" i="5"/>
  <c r="CM332" i="5"/>
  <c r="CM333" i="5"/>
  <c r="CM334" i="5"/>
  <c r="CM335" i="5"/>
  <c r="CM336" i="5"/>
  <c r="CM337" i="5"/>
  <c r="CM338" i="5"/>
  <c r="CM339" i="5"/>
  <c r="CM340" i="5"/>
  <c r="CM341" i="5"/>
  <c r="CM342" i="5"/>
  <c r="CM343" i="5"/>
  <c r="CM344" i="5"/>
  <c r="CM345" i="5"/>
  <c r="CM346" i="5"/>
  <c r="CM347" i="5"/>
  <c r="CM348" i="5"/>
  <c r="CM349" i="5"/>
  <c r="CM350" i="5"/>
  <c r="CM351" i="5"/>
  <c r="CM352" i="5"/>
  <c r="CM353" i="5"/>
  <c r="CM354" i="5"/>
  <c r="CM355" i="5"/>
  <c r="CM356" i="5"/>
  <c r="CM357" i="5"/>
  <c r="CM358" i="5"/>
  <c r="CM359" i="5"/>
  <c r="CM360" i="5"/>
  <c r="CM361" i="5"/>
  <c r="CM362" i="5"/>
  <c r="CM363" i="5"/>
  <c r="CM364" i="5"/>
  <c r="CM365" i="5"/>
  <c r="CM366" i="5"/>
  <c r="CM367" i="5"/>
  <c r="CM368" i="5"/>
  <c r="CM369" i="5"/>
  <c r="CM370" i="5"/>
  <c r="CM371" i="5"/>
  <c r="CM372" i="5"/>
  <c r="CM373" i="5"/>
  <c r="CM374" i="5"/>
  <c r="CM375" i="5"/>
  <c r="CM376" i="5"/>
  <c r="CM377" i="5"/>
  <c r="CM378" i="5"/>
  <c r="CM379" i="5"/>
  <c r="CM380" i="5"/>
  <c r="CM381" i="5"/>
  <c r="CM2" i="5"/>
  <c r="AJ320" i="5"/>
  <c r="AK320" i="5" s="1"/>
  <c r="AJ270" i="5"/>
  <c r="AK270" i="5" s="1"/>
  <c r="AJ271" i="5"/>
  <c r="AK271" i="5" s="1"/>
  <c r="AJ272" i="5"/>
  <c r="AK272" i="5" s="1"/>
  <c r="AJ273" i="5"/>
  <c r="AK273" i="5" s="1"/>
  <c r="AJ274" i="5"/>
  <c r="AK274" i="5" s="1"/>
  <c r="AJ275" i="5"/>
  <c r="AK275" i="5" s="1"/>
  <c r="AJ276" i="5"/>
  <c r="AK276" i="5" s="1"/>
  <c r="AJ277" i="5"/>
  <c r="AK277" i="5" s="1"/>
  <c r="AJ278" i="5"/>
  <c r="AK278" i="5" s="1"/>
  <c r="AJ279" i="5"/>
  <c r="AK279" i="5" s="1"/>
  <c r="AJ280" i="5"/>
  <c r="AK280" i="5" s="1"/>
  <c r="AJ281" i="5"/>
  <c r="AK281" i="5" s="1"/>
  <c r="AJ282" i="5"/>
  <c r="AK282" i="5" s="1"/>
  <c r="AJ283" i="5"/>
  <c r="AK283" i="5" s="1"/>
  <c r="AJ284" i="5"/>
  <c r="AK284" i="5" s="1"/>
  <c r="AJ285" i="5"/>
  <c r="AK285" i="5" s="1"/>
  <c r="AJ286" i="5"/>
  <c r="AK286" i="5" s="1"/>
  <c r="AJ287" i="5"/>
  <c r="AK287" i="5" s="1"/>
  <c r="AJ288" i="5"/>
  <c r="AK288" i="5" s="1"/>
  <c r="AJ289" i="5"/>
  <c r="AK289" i="5" s="1"/>
  <c r="AJ290" i="5"/>
  <c r="AK290" i="5" s="1"/>
  <c r="AJ291" i="5"/>
  <c r="AK291" i="5" s="1"/>
  <c r="AJ292" i="5"/>
  <c r="AK292" i="5" s="1"/>
  <c r="AJ293" i="5"/>
  <c r="AK293" i="5" s="1"/>
  <c r="AJ321" i="5"/>
  <c r="AK321" i="5" s="1"/>
  <c r="AJ322" i="5"/>
  <c r="AK322" i="5" s="1"/>
  <c r="AJ323" i="5"/>
  <c r="AK323" i="5" s="1"/>
  <c r="AJ324" i="5"/>
  <c r="AK324" i="5" s="1"/>
  <c r="AJ325" i="5"/>
  <c r="AK325" i="5" s="1"/>
  <c r="AJ326" i="5"/>
  <c r="AK326" i="5" s="1"/>
  <c r="AJ327" i="5"/>
  <c r="AK327" i="5" s="1"/>
  <c r="AJ328" i="5"/>
  <c r="AK328" i="5" s="1"/>
  <c r="AJ329" i="5"/>
  <c r="AK329" i="5" s="1"/>
  <c r="AJ330" i="5"/>
  <c r="AK330" i="5" s="1"/>
  <c r="AJ331" i="5"/>
  <c r="AK331" i="5" s="1"/>
  <c r="AJ332" i="5"/>
  <c r="AK332" i="5" s="1"/>
  <c r="AJ333" i="5"/>
  <c r="AK333" i="5" s="1"/>
  <c r="AJ334" i="5"/>
  <c r="AK334" i="5" s="1"/>
  <c r="AJ269" i="5"/>
  <c r="AK269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O314" i="5" l="1"/>
  <c r="AP314" i="5" s="1"/>
  <c r="AO305" i="5"/>
  <c r="AP305" i="5" s="1"/>
  <c r="AO298" i="5"/>
  <c r="AP298" i="5" s="1"/>
  <c r="AO313" i="5"/>
  <c r="AP313" i="5" s="1"/>
  <c r="AO308" i="5"/>
  <c r="AP308" i="5" s="1"/>
  <c r="AO300" i="5"/>
  <c r="AP300" i="5" s="1"/>
  <c r="AO5" i="5"/>
  <c r="AP5" i="5" s="1"/>
  <c r="AO16" i="5"/>
  <c r="AP16" i="5" s="1"/>
  <c r="AO9" i="5"/>
  <c r="AP9" i="5" s="1"/>
  <c r="AO332" i="5"/>
  <c r="AP332" i="5" s="1"/>
  <c r="AO324" i="5"/>
  <c r="AP324" i="5" s="1"/>
  <c r="AO275" i="5"/>
  <c r="AP275" i="5" s="1"/>
  <c r="AO284" i="5"/>
  <c r="AP284" i="5" s="1"/>
  <c r="AO322" i="5"/>
  <c r="AP322" i="5" s="1"/>
  <c r="AO282" i="5"/>
  <c r="AP282" i="5" s="1"/>
  <c r="AO23" i="5"/>
  <c r="AP23" i="5" s="1"/>
  <c r="AO273" i="5"/>
  <c r="AP273" i="5" s="1"/>
  <c r="AO328" i="5"/>
  <c r="AP328" i="5" s="1"/>
  <c r="AO312" i="5"/>
  <c r="AP312" i="5" s="1"/>
  <c r="AO296" i="5"/>
  <c r="AP296" i="5" s="1"/>
  <c r="AO288" i="5"/>
  <c r="AP288" i="5" s="1"/>
  <c r="AO280" i="5"/>
  <c r="AP280" i="5" s="1"/>
  <c r="AO330" i="5"/>
  <c r="AP330" i="5" s="1"/>
  <c r="AO290" i="5"/>
  <c r="AP290" i="5" s="1"/>
  <c r="AO17" i="5"/>
  <c r="AP17" i="5" s="1"/>
  <c r="AO289" i="5"/>
  <c r="AP289" i="5" s="1"/>
  <c r="AO303" i="5"/>
  <c r="AP303" i="5" s="1"/>
  <c r="AO15" i="5"/>
  <c r="AP15" i="5" s="1"/>
  <c r="AO281" i="5"/>
  <c r="AP281" i="5" s="1"/>
  <c r="AO8" i="5"/>
  <c r="AP8" i="5" s="1"/>
  <c r="AO14" i="5"/>
  <c r="AP14" i="5" s="1"/>
  <c r="AO13" i="5"/>
  <c r="AP13" i="5" s="1"/>
  <c r="AO271" i="5"/>
  <c r="AP271" i="5" s="1"/>
  <c r="AO20" i="5"/>
  <c r="AP20" i="5" s="1"/>
  <c r="AO12" i="5"/>
  <c r="AP12" i="5" s="1"/>
  <c r="AO334" i="5"/>
  <c r="AP334" i="5" s="1"/>
  <c r="AO326" i="5"/>
  <c r="AP326" i="5" s="1"/>
  <c r="AO306" i="5"/>
  <c r="AP306" i="5" s="1"/>
  <c r="AO310" i="5"/>
  <c r="AP310" i="5" s="1"/>
  <c r="AO302" i="5"/>
  <c r="AP302" i="5" s="1"/>
  <c r="AO294" i="5"/>
  <c r="AP294" i="5" s="1"/>
  <c r="AO286" i="5"/>
  <c r="AP286" i="5" s="1"/>
  <c r="AO278" i="5"/>
  <c r="AP278" i="5" s="1"/>
  <c r="AO270" i="5"/>
  <c r="AP270" i="5" s="1"/>
  <c r="AO22" i="5"/>
  <c r="AP22" i="5" s="1"/>
  <c r="AO6" i="5"/>
  <c r="AP6" i="5" s="1"/>
  <c r="AO7" i="5"/>
  <c r="AP7" i="5" s="1"/>
  <c r="AO21" i="5"/>
  <c r="AP21" i="5" s="1"/>
  <c r="AO19" i="5"/>
  <c r="AP19" i="5" s="1"/>
  <c r="AO11" i="5"/>
  <c r="AP11" i="5" s="1"/>
  <c r="AO333" i="5"/>
  <c r="AP333" i="5" s="1"/>
  <c r="AO325" i="5"/>
  <c r="AP325" i="5" s="1"/>
  <c r="AO317" i="5"/>
  <c r="AP317" i="5" s="1"/>
  <c r="AO309" i="5"/>
  <c r="AP309" i="5" s="1"/>
  <c r="AO301" i="5"/>
  <c r="AP301" i="5" s="1"/>
  <c r="AO321" i="5"/>
  <c r="AP321" i="5" s="1"/>
  <c r="AO285" i="5"/>
  <c r="AP285" i="5" s="1"/>
  <c r="AO277" i="5"/>
  <c r="AP277" i="5" s="1"/>
  <c r="AO18" i="5"/>
  <c r="AP18" i="5" s="1"/>
  <c r="AO10" i="5"/>
  <c r="AP10" i="5" s="1"/>
  <c r="AO276" i="5"/>
  <c r="AP276" i="5" s="1"/>
  <c r="AO331" i="5"/>
  <c r="AP331" i="5" s="1"/>
  <c r="AO323" i="5"/>
  <c r="AP323" i="5" s="1"/>
  <c r="AO307" i="5"/>
  <c r="AP307" i="5" s="1"/>
  <c r="AO299" i="5"/>
  <c r="AP299" i="5" s="1"/>
  <c r="AO274" i="5"/>
  <c r="AP274" i="5" s="1"/>
  <c r="AO297" i="5"/>
  <c r="AP297" i="5" s="1"/>
  <c r="AO269" i="5"/>
  <c r="AP269" i="5" s="1"/>
  <c r="AO283" i="5"/>
  <c r="AP283" i="5" s="1"/>
  <c r="AO293" i="5"/>
  <c r="AP293" i="5" s="1"/>
  <c r="AO319" i="5"/>
  <c r="AP319" i="5" s="1"/>
  <c r="AO287" i="5"/>
  <c r="AP287" i="5" s="1"/>
  <c r="AO292" i="5"/>
  <c r="AP292" i="5" s="1"/>
  <c r="AO279" i="5"/>
  <c r="AP279" i="5" s="1"/>
  <c r="AO329" i="5"/>
  <c r="AP329" i="5" s="1"/>
  <c r="AO318" i="5"/>
  <c r="AP318" i="5" s="1"/>
  <c r="AO295" i="5"/>
  <c r="AP295" i="5" s="1"/>
  <c r="AO272" i="5"/>
  <c r="AP272" i="5" s="1"/>
  <c r="AO291" i="5"/>
  <c r="AP291" i="5" s="1"/>
  <c r="AO304" i="5"/>
  <c r="AP304" i="5" s="1"/>
  <c r="AO320" i="5"/>
  <c r="AP320" i="5" s="1"/>
  <c r="AO327" i="5"/>
  <c r="AP327" i="5" s="1"/>
  <c r="AO315" i="5"/>
  <c r="AP315" i="5" s="1"/>
  <c r="AO316" i="5"/>
  <c r="AP316" i="5" s="1"/>
  <c r="AO311" i="5"/>
  <c r="AP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<sst xmlns="http://schemas.openxmlformats.org/spreadsheetml/2006/main" count="20179" uniqueCount="251">
  <si>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</si>
  <si>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</si>
  <si>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</si>
  <si>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</si>
  <si>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</si>
  <si>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</si>
  <si>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</si>
  <si>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</si>
  <si>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</si>
  <si>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</si>
  <si>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</si>
  <si>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</si>
  <si>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</si>
  <si>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</si>
  <si>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</si>
  <si>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</si>
  <si>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</si>
  <si>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</si>
  <si>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</si>
  <si>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</si>
  <si>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</si>
  <si>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</si>
  <si>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</si>
  <si>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</si>
  <si>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</si>
  <si>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</si>
  <si>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</si>
  <si>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</si>
  <si>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</si>
  <si>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</si>
  <si>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</si>
  <si>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</si>
  <si>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</si>
  <si>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</si>
  <si>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</si>
  <si>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</si>
  <si>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</si>
  <si>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</si>
  <si>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</si>
  <si>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</si>
  <si>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</si>
  <si>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</si>
  <si>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</si>
  <si>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</si>
  <si>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</si>
  <si>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</si>
  <si>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</si>
  <si>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</si>
  <si>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</si>
  <si>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</si>
  <si>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</si>
  <si>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</si>
  <si>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</si>
  <si>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</si>
  <si>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</si>
  <si>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</si>
  <si>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</si>
  <si>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</si>
  <si>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</si>
  <si>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</si>
  <si>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</si>
  <si>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</si>
  <si>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</si>
  <si>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</si>
  <si>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</si>
  <si>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</si>
  <si>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</si>
  <si>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</si>
  <si>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</si>
  <si>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</si>
  <si>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</si>
  <si>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</si>
  <si>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</si>
  <si>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</si>
  <si>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</si>
  <si>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</si>
  <si>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</si>
  <si>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</si>
  <si>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</si>
  <si>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</si>
  <si>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</si>
  <si>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</si>
  <si>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</si>
  <si>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</si>
  <si>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</si>
  <si>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</si>
  <si>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</si>
  <si>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</si>
  <si>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</si>
  <si>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</si>
  <si>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</si>
  <si>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</si>
  <si>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</si>
  <si>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</si>
  <si>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</si>
  <si>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</si>
  <si>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</si>
  <si>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</si>
  <si>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</si>
  <si>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</si>
  <si>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</si>
  <si>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</si>
  <si>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</si>
  <si>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</si>
  <si>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</si>
  <si>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</si>
  <si>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</si>
  <si>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</si>
  <si>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</si>
  <si>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</si>
  <si>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</si>
  <si>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</si>
  <si>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</si>
  <si>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</si>
  <si>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</si>
  <si>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</si>
  <si>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</si>
  <si>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</si>
  <si>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</si>
  <si>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</si>
  <si>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</si>
  <si>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</si>
  <si>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</si>
  <si>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</si>
  <si>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</si>
  <si>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</si>
  <si>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</si>
  <si>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</si>
  <si>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</si>
  <si>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</si>
  <si>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</si>
  <si>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</si>
  <si>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</si>
  <si>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</si>
  <si>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</si>
  <si>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</si>
  <si>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</si>
  <si>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</si>
  <si>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</si>
  <si>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</si>
  <si>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</si>
  <si>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</si>
  <si>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</si>
  <si>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</si>
  <si>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</si>
  <si>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</si>
  <si>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</si>
  <si>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</si>
  <si>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</si>
  <si>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</si>
  <si>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</si>
  <si>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</si>
  <si>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</si>
  <si>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</si>
  <si>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</si>
  <si>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</si>
  <si>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</si>
  <si>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</si>
  <si>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</si>
  <si>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</si>
  <si>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</si>
  <si>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</si>
  <si>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</si>
  <si>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</si>
  <si>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</si>
  <si>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</si>
  <si>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</si>
  <si>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</si>
  <si>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</si>
  <si>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</si>
  <si>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</si>
  <si>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</si>
  <si>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</si>
  <si>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</si>
  <si>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</si>
  <si>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</si>
  <si>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</si>
  <si>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</si>
  <si>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</si>
  <si>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</si>
  <si>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</si>
  <si>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</si>
  <si>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</si>
  <si>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</si>
  <si>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</si>
  <si>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</si>
  <si>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</si>
  <si>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</si>
  <si>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</si>
  <si>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</si>
  <si>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</si>
  <si>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</si>
  <si>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</si>
  <si>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</si>
  <si>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</si>
  <si>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</si>
  <si>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</si>
  <si>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</si>
  <si>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</si>
  <si>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</si>
  <si>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</si>
  <si>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</si>
  <si>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</si>
  <si>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</si>
  <si>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</si>
  <si>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</si>
  <si>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</si>
  <si>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</si>
  <si>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</si>
  <si>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</si>
  <si>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</si>
  <si>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</si>
  <si>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</si>
  <si>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</si>
  <si>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</si>
  <si>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</si>
  <si>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</si>
  <si>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</si>
  <si>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</si>
  <si>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</si>
  <si>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</si>
  <si>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</si>
  <si>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</si>
  <si>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</si>
  <si>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</si>
  <si>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</si>
  <si>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</si>
  <si>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</si>
  <si>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</si>
  <si>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</si>
  <si>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</si>
  <si>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</si>
  <si>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</si>
  <si>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</si>
  <si>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</si>
  <si>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</si>
  <si>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</si>
  <si>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</si>
  <si>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</si>
  <si>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</si>
  <si>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</si>
  <si>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</si>
  <si>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</si>
  <si>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</si>
  <si>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</si>
  <si>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</si>
  <si>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</si>
  <si>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</si>
  <si>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</si>
  <si>
    <t>Watershed area (ha)</t>
  </si>
  <si>
    <t>Watershed.area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</si>
</sst>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43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275272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C15"/>
  <sheetViews>
    <sheetView zoomScale="120" zoomScaleNormal="120" workbookViewId="0">
      <selection activeCell="P12" sqref="P12"/>
    </sheetView>
  </sheetViews>
  <sheetFormatPr defaultRowHeight="14.5" x14ac:dyDescent="0.35"/>
  <sheetData>
    <row r="1" spans="1:29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t="s">
        <v>249</v>
      </c>
      <c r="Q1" s="10" t="s">
        <v>220</v>
      </c>
      <c r="R1" s="10" t="s">
        <v>223</v>
      </c>
      <c r="S1" s="10" t="s">
        <v>224</v>
      </c>
      <c r="T1" s="10" t="s">
        <v>225</v>
      </c>
      <c r="U1" s="10" t="s">
        <v>222</v>
      </c>
      <c r="V1" s="10" t="s">
        <v>226</v>
      </c>
      <c r="W1" s="10" t="s">
        <v>221</v>
      </c>
      <c r="X1" s="10" t="s">
        <v>227</v>
      </c>
      <c r="Y1" s="10" t="s">
        <v>228</v>
      </c>
      <c r="Z1" s="10" t="s">
        <v>229</v>
      </c>
      <c r="AA1" s="10" t="s">
        <v>230</v>
      </c>
      <c r="AB1" s="10" t="s">
        <v>231</v>
      </c>
      <c r="AC1" s="10" t="s">
        <v>232</v>
      </c>
    </row>
    <row r="2" spans="1:29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>
        <v>57.71</v>
      </c>
      <c r="Q2" s="11">
        <v>12.0243</v>
      </c>
      <c r="R2" s="11">
        <v>1.5</v>
      </c>
      <c r="S2" s="11">
        <v>4.26</v>
      </c>
      <c r="T2" s="12">
        <v>0.80700000000000005</v>
      </c>
      <c r="U2" s="12">
        <v>3.38</v>
      </c>
      <c r="V2" s="11">
        <f>AVERAGE('[1]2022_RBR_Conductivity'!$D$16:$D$31)</f>
        <v>11.084375</v>
      </c>
      <c r="W2" s="11">
        <v>6.08</v>
      </c>
      <c r="X2" s="12">
        <v>2.7</v>
      </c>
      <c r="Y2" s="12">
        <v>283</v>
      </c>
      <c r="Z2" s="12">
        <v>3.79</v>
      </c>
      <c r="AA2" s="12">
        <v>796</v>
      </c>
      <c r="AB2" s="12">
        <v>90</v>
      </c>
      <c r="AC2" s="12">
        <v>4</v>
      </c>
    </row>
    <row r="3" spans="1:29" x14ac:dyDescent="0.35">
      <c r="A3" t="s">
        <v>101</v>
      </c>
      <c r="B3" t="s">
        <v>100</v>
      </c>
      <c r="C3" t="s">
        <v>107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107</v>
      </c>
      <c r="K3">
        <v>10.5</v>
      </c>
      <c r="L3" t="s">
        <v>107</v>
      </c>
      <c r="M3">
        <v>11</v>
      </c>
      <c r="N3" t="s">
        <v>41</v>
      </c>
      <c r="P3">
        <v>204.3</v>
      </c>
      <c r="Q3" s="11">
        <v>16.39</v>
      </c>
      <c r="R3" s="11">
        <f>60/16.39</f>
        <v>3.6607687614399023</v>
      </c>
      <c r="S3" s="11">
        <v>6.3</v>
      </c>
      <c r="T3" s="12">
        <v>1.296</v>
      </c>
      <c r="U3" s="12">
        <v>2.25</v>
      </c>
      <c r="V3" s="11">
        <v>21.88</v>
      </c>
      <c r="W3" s="11">
        <v>6.6</v>
      </c>
      <c r="X3" s="12" t="s">
        <v>233</v>
      </c>
      <c r="Y3" s="12">
        <v>349</v>
      </c>
      <c r="Z3" s="12" t="s">
        <v>234</v>
      </c>
      <c r="AA3" s="12">
        <v>413</v>
      </c>
      <c r="AB3" s="12">
        <v>49</v>
      </c>
      <c r="AC3" s="12">
        <v>5</v>
      </c>
    </row>
    <row r="4" spans="1:29" x14ac:dyDescent="0.35">
      <c r="A4" t="s">
        <v>99</v>
      </c>
      <c r="B4" t="s">
        <v>105</v>
      </c>
      <c r="C4" t="s">
        <v>107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106</v>
      </c>
      <c r="K4">
        <v>14.1</v>
      </c>
      <c r="L4" t="s">
        <v>107</v>
      </c>
      <c r="M4">
        <v>10</v>
      </c>
      <c r="N4" t="s">
        <v>41</v>
      </c>
      <c r="P4">
        <v>97.48</v>
      </c>
      <c r="Q4" s="11">
        <v>26.158000000000001</v>
      </c>
      <c r="R4" s="11">
        <v>11.72</v>
      </c>
      <c r="S4" s="11">
        <v>27.29</v>
      </c>
      <c r="T4" s="12">
        <v>0.433</v>
      </c>
      <c r="U4" s="12">
        <v>4.38</v>
      </c>
      <c r="V4" s="11">
        <f>AVERAGE('[1]2022_RBR_Conductivity'!$D$195:$D$233)</f>
        <v>12.023589743589747</v>
      </c>
      <c r="W4" s="11">
        <v>5.85</v>
      </c>
      <c r="X4" s="12">
        <v>1.4</v>
      </c>
      <c r="Y4" s="12">
        <v>184</v>
      </c>
      <c r="Z4" s="12">
        <v>1.17</v>
      </c>
      <c r="AA4" s="12">
        <v>439</v>
      </c>
      <c r="AB4" s="12">
        <v>56</v>
      </c>
      <c r="AC4" s="12">
        <v>4</v>
      </c>
    </row>
    <row r="5" spans="1:29" x14ac:dyDescent="0.35">
      <c r="A5" t="s">
        <v>99</v>
      </c>
      <c r="B5" t="s">
        <v>102</v>
      </c>
      <c r="C5" t="s">
        <v>108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107</v>
      </c>
      <c r="K5">
        <v>9.5</v>
      </c>
      <c r="L5" t="s">
        <v>108</v>
      </c>
      <c r="M5">
        <v>9.1</v>
      </c>
      <c r="N5" t="s">
        <v>109</v>
      </c>
      <c r="P5">
        <v>97.48</v>
      </c>
      <c r="Q5" s="11">
        <v>26.158000000000001</v>
      </c>
      <c r="R5" s="11">
        <v>11.72</v>
      </c>
      <c r="S5" s="11">
        <v>27.29</v>
      </c>
      <c r="T5" s="12">
        <v>0.433</v>
      </c>
      <c r="U5" s="12">
        <v>4.38</v>
      </c>
      <c r="V5" s="11">
        <f>AVERAGE('[1]2022_RBR_Conductivity'!$D$195:$D$233)</f>
        <v>12.023589743589747</v>
      </c>
      <c r="W5" s="11">
        <v>5.85</v>
      </c>
      <c r="X5" s="12">
        <v>1.4</v>
      </c>
      <c r="Y5" s="12">
        <v>184</v>
      </c>
      <c r="Z5" s="12">
        <v>1.17</v>
      </c>
      <c r="AA5" s="12">
        <v>439</v>
      </c>
      <c r="AB5" s="12">
        <v>56</v>
      </c>
      <c r="AC5" s="12">
        <v>4</v>
      </c>
    </row>
    <row r="6" spans="1:29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>
        <v>393.34</v>
      </c>
      <c r="Q6" s="11">
        <v>54.137</v>
      </c>
      <c r="R6" s="11">
        <v>11.4</v>
      </c>
      <c r="S6" s="11">
        <v>31.46</v>
      </c>
      <c r="T6" s="12">
        <v>0.82599999999999996</v>
      </c>
      <c r="U6" s="12">
        <v>4.38</v>
      </c>
      <c r="V6" s="11">
        <f>AVERAGE('[1]2022_RBR_Conductivity'!$D$603:$D$644)</f>
        <v>17.215476190476188</v>
      </c>
      <c r="W6" s="11">
        <v>6.61</v>
      </c>
      <c r="X6" s="12">
        <v>5.4</v>
      </c>
      <c r="Y6" s="12">
        <v>290</v>
      </c>
      <c r="Z6" s="12">
        <v>2.96</v>
      </c>
      <c r="AA6" s="12">
        <v>532</v>
      </c>
      <c r="AB6" s="12">
        <v>85</v>
      </c>
      <c r="AC6" s="12">
        <v>3</v>
      </c>
    </row>
    <row r="7" spans="1:29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>
        <v>393.34</v>
      </c>
      <c r="Q7" s="11">
        <v>54.137</v>
      </c>
      <c r="R7" s="11">
        <v>11.4</v>
      </c>
      <c r="S7" s="11">
        <v>31.46</v>
      </c>
      <c r="T7" s="12">
        <v>0.82599999999999996</v>
      </c>
      <c r="U7" s="12">
        <v>4.38</v>
      </c>
      <c r="V7" s="11">
        <f>AVERAGE('[1]2022_RBR_Conductivity'!$D$603:$D$644)</f>
        <v>17.215476190476188</v>
      </c>
      <c r="W7" s="11">
        <v>6.61</v>
      </c>
      <c r="X7" s="12">
        <v>5.4</v>
      </c>
      <c r="Y7" s="12">
        <v>290</v>
      </c>
      <c r="Z7" s="12">
        <v>2.96</v>
      </c>
      <c r="AA7" s="12">
        <v>532</v>
      </c>
      <c r="AB7" s="12">
        <v>85</v>
      </c>
      <c r="AC7" s="12">
        <v>3</v>
      </c>
    </row>
    <row r="8" spans="1:29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>
        <v>82.85</v>
      </c>
      <c r="Q8" s="11">
        <v>27.382000000000001</v>
      </c>
      <c r="R8" s="11">
        <v>11.35</v>
      </c>
      <c r="S8" s="11">
        <v>21.23</v>
      </c>
      <c r="T8" s="12">
        <v>0.45300000000000001</v>
      </c>
      <c r="U8" s="12">
        <v>3.63</v>
      </c>
      <c r="V8" s="11">
        <f>AVERAGE('[1]2022_RBR_Conductivity'!$D$1116:$D$1145)</f>
        <v>18.313333333333333</v>
      </c>
      <c r="W8" s="11">
        <v>6.05</v>
      </c>
      <c r="X8" s="12">
        <v>1.8</v>
      </c>
      <c r="Y8" s="12">
        <v>217</v>
      </c>
      <c r="Z8" s="12">
        <v>1.1499999999999999</v>
      </c>
      <c r="AA8" s="12">
        <v>257</v>
      </c>
      <c r="AB8" s="12">
        <v>28</v>
      </c>
      <c r="AC8" s="12">
        <v>5</v>
      </c>
    </row>
    <row r="9" spans="1:29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>
        <v>219.3</v>
      </c>
      <c r="Q9" s="11">
        <v>23.068999999999999</v>
      </c>
      <c r="R9" s="11">
        <v>11.57</v>
      </c>
      <c r="S9" s="11">
        <v>25.89</v>
      </c>
      <c r="T9" s="12">
        <v>0.52900000000000003</v>
      </c>
      <c r="U9" s="12">
        <v>3.63</v>
      </c>
      <c r="V9" s="11">
        <f>AVERAGE('[1]2022_RBR_Conductivity'!$D$1475:$D$1514)</f>
        <v>30.526000000000003</v>
      </c>
      <c r="W9" s="11">
        <v>6.07</v>
      </c>
      <c r="X9" s="12">
        <v>4.5</v>
      </c>
      <c r="Y9" s="12">
        <v>205</v>
      </c>
      <c r="Z9" s="12">
        <v>0.87</v>
      </c>
      <c r="AA9" s="12">
        <v>286</v>
      </c>
      <c r="AB9" s="12">
        <v>37</v>
      </c>
      <c r="AC9" s="12">
        <v>5</v>
      </c>
    </row>
    <row r="10" spans="1:29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  <c r="P10">
        <v>2123</v>
      </c>
      <c r="Q10" s="11">
        <v>28.236999999999998</v>
      </c>
      <c r="R10" s="11">
        <v>9.2100000000000009</v>
      </c>
      <c r="S10" s="11">
        <v>18.149999999999999</v>
      </c>
      <c r="T10" s="12">
        <v>0.55500000000000005</v>
      </c>
      <c r="U10" s="11">
        <f>AVERAGE(6.38, 5.63)</f>
        <v>6.0049999999999999</v>
      </c>
      <c r="V10" s="11">
        <v>17.57</v>
      </c>
      <c r="W10" s="11">
        <v>6.49</v>
      </c>
      <c r="X10" s="12">
        <v>3.5</v>
      </c>
      <c r="Y10" s="12">
        <v>234</v>
      </c>
      <c r="Z10" s="12">
        <v>1.3</v>
      </c>
      <c r="AA10" s="12">
        <v>376</v>
      </c>
      <c r="AB10" s="12">
        <v>52</v>
      </c>
      <c r="AC10" s="12">
        <v>3</v>
      </c>
    </row>
    <row r="11" spans="1:29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  <c r="P11">
        <v>2123</v>
      </c>
      <c r="Q11" s="11">
        <v>28.236999999999998</v>
      </c>
      <c r="R11" s="11">
        <v>9.2100000000000009</v>
      </c>
      <c r="S11" s="11">
        <v>18.149999999999999</v>
      </c>
      <c r="T11" s="12">
        <v>0.55500000000000005</v>
      </c>
      <c r="U11" s="11">
        <f>AVERAGE(6.38, 5.63)</f>
        <v>6.0049999999999999</v>
      </c>
      <c r="V11" s="11">
        <v>17.57</v>
      </c>
      <c r="W11" s="11">
        <v>6.49</v>
      </c>
      <c r="X11" s="12">
        <v>3.5</v>
      </c>
      <c r="Y11" s="12">
        <v>234</v>
      </c>
      <c r="Z11" s="12">
        <v>1.3</v>
      </c>
      <c r="AA11" s="12">
        <v>376</v>
      </c>
      <c r="AB11" s="12">
        <v>52</v>
      </c>
      <c r="AC11" s="12">
        <v>3</v>
      </c>
    </row>
    <row r="12" spans="1:29" x14ac:dyDescent="0.35">
      <c r="A12" t="s">
        <v>103</v>
      </c>
      <c r="B12" t="s">
        <v>104</v>
      </c>
      <c r="C12" t="s">
        <v>110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108</v>
      </c>
      <c r="K12">
        <v>14.3</v>
      </c>
      <c r="L12" t="s">
        <v>111</v>
      </c>
      <c r="M12">
        <v>9.1</v>
      </c>
      <c r="N12" t="s">
        <v>112</v>
      </c>
      <c r="P12">
        <v>136</v>
      </c>
      <c r="Q12" s="11">
        <v>25.158000000000001</v>
      </c>
      <c r="R12" s="11">
        <v>7.94</v>
      </c>
      <c r="S12" s="11">
        <v>16.62</v>
      </c>
      <c r="T12" s="12">
        <v>0.65500000000000003</v>
      </c>
      <c r="U12" s="12">
        <v>3.38</v>
      </c>
      <c r="V12" s="11">
        <f>AVERAGE('[1]2022_RBR_Conductivity'!$D$1753:$D$1784)</f>
        <v>14.975000000000001</v>
      </c>
      <c r="W12" s="11">
        <v>5.91</v>
      </c>
      <c r="X12" s="12">
        <v>3.8</v>
      </c>
      <c r="Y12" s="12">
        <v>256</v>
      </c>
      <c r="Z12" s="12">
        <v>2.0099999999999998</v>
      </c>
      <c r="AA12" s="12">
        <v>502</v>
      </c>
      <c r="AB12" s="12">
        <v>61</v>
      </c>
      <c r="AC12" s="12">
        <v>4</v>
      </c>
    </row>
    <row r="13" spans="1:29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>
        <v>161</v>
      </c>
      <c r="Q13" s="11">
        <v>15.436999999999999</v>
      </c>
      <c r="R13" s="11">
        <v>8.76</v>
      </c>
      <c r="S13" s="11">
        <v>17.93</v>
      </c>
      <c r="T13" s="12">
        <v>0.64300000000000002</v>
      </c>
      <c r="U13" s="12">
        <v>2.88</v>
      </c>
      <c r="V13" s="11">
        <f>AVERAGE('[1]2022_RBR_Conductivity'!$D$2042:$D$2070)</f>
        <v>15.971379310344831</v>
      </c>
      <c r="W13" s="11">
        <v>6.49</v>
      </c>
      <c r="X13" s="12">
        <v>0.7</v>
      </c>
      <c r="Y13" s="12">
        <v>258</v>
      </c>
      <c r="Z13" s="12">
        <v>1.45</v>
      </c>
      <c r="AA13" s="12">
        <v>291</v>
      </c>
      <c r="AB13" s="12">
        <v>40</v>
      </c>
      <c r="AC13" s="12">
        <v>6</v>
      </c>
    </row>
    <row r="14" spans="1:29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>
        <v>167.71</v>
      </c>
      <c r="Q14" s="11">
        <v>4.24</v>
      </c>
      <c r="R14" s="11">
        <f>3.33/4.24</f>
        <v>0.785377358490566</v>
      </c>
      <c r="S14" s="11">
        <v>1.7</v>
      </c>
      <c r="T14" s="13">
        <v>0.84</v>
      </c>
      <c r="U14" s="12" t="s">
        <v>25</v>
      </c>
      <c r="V14" s="11">
        <v>12.4</v>
      </c>
      <c r="W14" s="11">
        <v>7.21</v>
      </c>
      <c r="X14" s="12">
        <v>5.6</v>
      </c>
      <c r="Y14" s="12" t="s">
        <v>235</v>
      </c>
      <c r="Z14" s="12" t="s">
        <v>236</v>
      </c>
      <c r="AA14" s="12">
        <v>987</v>
      </c>
      <c r="AB14" s="12">
        <v>105</v>
      </c>
      <c r="AC14" s="12">
        <v>6</v>
      </c>
    </row>
    <row r="15" spans="1:29" x14ac:dyDescent="0.35">
      <c r="A15" t="s">
        <v>80</v>
      </c>
      <c r="B15" t="s">
        <v>84</v>
      </c>
      <c r="C15" t="s">
        <v>86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85</v>
      </c>
      <c r="K15">
        <v>10.3</v>
      </c>
      <c r="L15" t="s">
        <v>86</v>
      </c>
      <c r="M15">
        <v>9</v>
      </c>
      <c r="N15" t="s">
        <v>41</v>
      </c>
      <c r="P15">
        <v>372.39</v>
      </c>
      <c r="Q15" s="11">
        <v>26.132999999999999</v>
      </c>
      <c r="R15" s="11">
        <v>7.27</v>
      </c>
      <c r="S15" s="11">
        <v>13.11</v>
      </c>
      <c r="T15" s="12">
        <v>0.503</v>
      </c>
      <c r="U15" s="12">
        <v>3.13</v>
      </c>
      <c r="V15" s="11">
        <f>AVERAGE('[1]2022_RBR_Conductivity'!$D$2331:$D$2364)</f>
        <v>14.551764705882354</v>
      </c>
      <c r="W15" s="11">
        <v>6.51</v>
      </c>
      <c r="X15" s="12">
        <v>4.7</v>
      </c>
      <c r="Y15" s="12">
        <v>296</v>
      </c>
      <c r="Z15" s="12">
        <v>1.37</v>
      </c>
      <c r="AA15" s="12">
        <v>398</v>
      </c>
      <c r="AB15" s="12">
        <v>56</v>
      </c>
      <c r="AC15" s="1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M381"/>
  <sheetViews>
    <sheetView tabSelected="1" topLeftCell="A341" zoomScale="85" zoomScaleNormal="85" workbookViewId="0">
      <pane xSplit="3" topLeftCell="N1" activePane="topRight" state="frozen"/>
      <selection pane="topRight" activeCell="AC363" sqref="AC363"/>
    </sheetView>
  </sheetViews>
  <sheetFormatPr defaultRowHeight="14.5" x14ac:dyDescent="0.35"/>
  <sheetData>
    <row r="1" spans="1:117" ht="44.5" x14ac:dyDescent="0.4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250</v>
      </c>
      <c r="V1" s="10" t="s">
        <v>237</v>
      </c>
      <c r="W1" s="10" t="s">
        <v>238</v>
      </c>
      <c r="X1" s="10" t="s">
        <v>239</v>
      </c>
      <c r="Y1" s="10" t="s">
        <v>243</v>
      </c>
      <c r="Z1" s="10" t="s">
        <v>244</v>
      </c>
      <c r="AA1" s="10" t="s">
        <v>240</v>
      </c>
      <c r="AB1" s="10" t="s">
        <v>221</v>
      </c>
      <c r="AC1" s="10" t="s">
        <v>241</v>
      </c>
      <c r="AD1" s="10" t="s">
        <v>242</v>
      </c>
      <c r="AE1" s="10" t="s">
        <v>245</v>
      </c>
      <c r="AF1" s="10" t="s">
        <v>246</v>
      </c>
      <c r="AG1" s="10" t="s">
        <v>247</v>
      </c>
      <c r="AH1" s="10" t="s">
        <v>248</v>
      </c>
      <c r="AI1" t="s">
        <v>160</v>
      </c>
      <c r="AJ1" s="1" t="s">
        <v>161</v>
      </c>
      <c r="AK1" s="1" t="s">
        <v>169</v>
      </c>
      <c r="AL1" t="s">
        <v>119</v>
      </c>
      <c r="AM1" t="s">
        <v>120</v>
      </c>
      <c r="AN1" s="1" t="s">
        <v>170</v>
      </c>
      <c r="AO1" s="1" t="s">
        <v>140</v>
      </c>
      <c r="AP1" s="1" t="s">
        <v>171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s="1" t="s">
        <v>172</v>
      </c>
      <c r="AX1" s="1" t="s">
        <v>141</v>
      </c>
      <c r="AY1" t="s">
        <v>127</v>
      </c>
      <c r="AZ1" t="s">
        <v>142</v>
      </c>
      <c r="BA1" t="s">
        <v>173</v>
      </c>
      <c r="BB1" t="s">
        <v>128</v>
      </c>
      <c r="BC1" t="s">
        <v>143</v>
      </c>
      <c r="BD1" t="s">
        <v>174</v>
      </c>
      <c r="BE1" t="s">
        <v>129</v>
      </c>
      <c r="BF1" t="s">
        <v>130</v>
      </c>
      <c r="BG1" t="s">
        <v>175</v>
      </c>
      <c r="BH1" t="s">
        <v>176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162</v>
      </c>
      <c r="BS1" t="s">
        <v>177</v>
      </c>
      <c r="BT1" t="s">
        <v>178</v>
      </c>
      <c r="BU1" t="s">
        <v>163</v>
      </c>
      <c r="BV1" t="s">
        <v>179</v>
      </c>
      <c r="BW1" t="s">
        <v>180</v>
      </c>
      <c r="BX1" t="s">
        <v>164</v>
      </c>
      <c r="BY1" t="s">
        <v>181</v>
      </c>
      <c r="BZ1" t="s">
        <v>182</v>
      </c>
      <c r="CA1" t="s">
        <v>165</v>
      </c>
      <c r="CB1" t="s">
        <v>183</v>
      </c>
      <c r="CC1" t="s">
        <v>184</v>
      </c>
      <c r="CD1" t="s">
        <v>166</v>
      </c>
      <c r="CE1" t="s">
        <v>185</v>
      </c>
      <c r="CF1" t="s">
        <v>186</v>
      </c>
      <c r="CG1" t="s">
        <v>167</v>
      </c>
      <c r="CH1" t="s">
        <v>168</v>
      </c>
      <c r="CI1" t="s">
        <v>187</v>
      </c>
      <c r="CJ1" t="s">
        <v>188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  <c r="CW1" t="s">
        <v>204</v>
      </c>
      <c r="CX1" t="s">
        <v>205</v>
      </c>
      <c r="CY1" t="s">
        <v>206</v>
      </c>
      <c r="CZ1" t="s">
        <v>207</v>
      </c>
      <c r="DA1" t="s">
        <v>208</v>
      </c>
      <c r="DB1" t="s">
        <v>209</v>
      </c>
      <c r="DC1" t="s">
        <v>210</v>
      </c>
      <c r="DD1" t="s">
        <v>211</v>
      </c>
      <c r="DE1" t="s">
        <v>212</v>
      </c>
      <c r="DF1" t="s">
        <v>213</v>
      </c>
      <c r="DG1" t="s">
        <v>214</v>
      </c>
      <c r="DH1" t="s">
        <v>215</v>
      </c>
      <c r="DI1" t="s">
        <v>216</v>
      </c>
      <c r="DJ1" t="s">
        <v>217</v>
      </c>
      <c r="DK1" t="s">
        <v>218</v>
      </c>
      <c r="DL1" t="s">
        <v>219</v>
      </c>
      <c r="DM1" t="s">
        <v>189</v>
      </c>
    </row>
    <row r="2" spans="1:117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>
        <v>393.34</v>
      </c>
      <c r="V2" s="11">
        <v>54.137</v>
      </c>
      <c r="W2" s="11">
        <v>11.4</v>
      </c>
      <c r="X2" s="11">
        <v>31.46</v>
      </c>
      <c r="Y2" s="12">
        <v>0.82599999999999996</v>
      </c>
      <c r="Z2" s="12">
        <v>4.38</v>
      </c>
      <c r="AA2" s="11">
        <f>AVERAGE('[1]2022_RBR_Conductivity'!$D$603:$D$644)</f>
        <v>17.215476190476188</v>
      </c>
      <c r="AB2" s="11">
        <v>6.61</v>
      </c>
      <c r="AC2" s="12">
        <v>5.4</v>
      </c>
      <c r="AD2" s="12">
        <v>290</v>
      </c>
      <c r="AE2" s="12">
        <v>2.96</v>
      </c>
      <c r="AF2" s="12">
        <v>532</v>
      </c>
      <c r="AG2" s="12">
        <v>85</v>
      </c>
      <c r="AH2" s="12">
        <v>3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>
        <v>135.32551030480201</v>
      </c>
      <c r="CL2">
        <v>23.254138274899599</v>
      </c>
      <c r="CM2">
        <f t="shared" ref="CM2:CM65" si="0">CL2/T2</f>
        <v>3.249600094312409</v>
      </c>
      <c r="CN2">
        <v>16.720800100915199</v>
      </c>
      <c r="CO2">
        <v>5.1713858965164299</v>
      </c>
      <c r="CP2">
        <v>1.0775154043922299</v>
      </c>
      <c r="CQ2">
        <v>1.7078862836847501E-2</v>
      </c>
      <c r="CR2">
        <v>1.81199119883576E-2</v>
      </c>
      <c r="CS2">
        <v>0.94254667725875396</v>
      </c>
      <c r="CT2">
        <v>0.459068809829905</v>
      </c>
      <c r="CU2">
        <v>1.2246417003373999</v>
      </c>
      <c r="CV2">
        <v>8.7039964281530899</v>
      </c>
      <c r="CW2">
        <v>0.89694967352844301</v>
      </c>
      <c r="CX2">
        <v>1.6526151565848399</v>
      </c>
      <c r="CY2">
        <v>0.43493636294367699</v>
      </c>
      <c r="CZ2">
        <v>1.0319572529618299</v>
      </c>
      <c r="DA2">
        <v>0.42656466319773101</v>
      </c>
      <c r="DB2">
        <v>0.11137249896511101</v>
      </c>
      <c r="DC2">
        <v>1.2347581479696901</v>
      </c>
      <c r="DD2">
        <v>0.37473449837089001</v>
      </c>
      <c r="DE2" t="s">
        <v>25</v>
      </c>
      <c r="DF2">
        <v>0.224853155245477</v>
      </c>
      <c r="DG2">
        <v>0.77242299814774606</v>
      </c>
      <c r="DH2">
        <v>1.2048608832163137</v>
      </c>
      <c r="DI2">
        <v>0.39293200931309591</v>
      </c>
      <c r="DJ2">
        <v>0.18623473940072932</v>
      </c>
      <c r="DK2">
        <v>0.13577767521877182</v>
      </c>
      <c r="DL2">
        <v>0</v>
      </c>
      <c r="DM2">
        <v>0.21650598013584343</v>
      </c>
    </row>
    <row r="3" spans="1:117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>
        <v>393.34</v>
      </c>
      <c r="V3" s="11">
        <v>54.137</v>
      </c>
      <c r="W3" s="11">
        <v>11.4</v>
      </c>
      <c r="X3" s="11">
        <v>31.46</v>
      </c>
      <c r="Y3" s="12">
        <v>0.82599999999999996</v>
      </c>
      <c r="Z3" s="12">
        <v>4.38</v>
      </c>
      <c r="AA3" s="11">
        <f>AVERAGE('[1]2022_RBR_Conductivity'!$D$603:$D$644)</f>
        <v>17.215476190476188</v>
      </c>
      <c r="AB3" s="11">
        <v>6.61</v>
      </c>
      <c r="AC3" s="12">
        <v>5.4</v>
      </c>
      <c r="AD3" s="12">
        <v>290</v>
      </c>
      <c r="AE3" s="12">
        <v>2.96</v>
      </c>
      <c r="AF3" s="12">
        <v>532</v>
      </c>
      <c r="AG3" s="12">
        <v>85</v>
      </c>
      <c r="AH3" s="12">
        <v>3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>
        <v>135.32551030480201</v>
      </c>
      <c r="CL3">
        <v>23.254138274899599</v>
      </c>
      <c r="CM3">
        <f t="shared" si="0"/>
        <v>3.249600094312409</v>
      </c>
      <c r="CN3">
        <v>16.720800100915199</v>
      </c>
      <c r="CO3">
        <v>5.1713858965164299</v>
      </c>
      <c r="CP3">
        <v>1.0775154043922299</v>
      </c>
      <c r="CQ3">
        <v>1.7078862836847501E-2</v>
      </c>
      <c r="CR3">
        <v>1.81199119883576E-2</v>
      </c>
      <c r="CS3">
        <v>0.94254667725875396</v>
      </c>
      <c r="CT3">
        <v>0.459068809829905</v>
      </c>
      <c r="CU3">
        <v>1.2246417003373999</v>
      </c>
      <c r="CV3">
        <v>8.7039964281530899</v>
      </c>
      <c r="CW3">
        <v>0.89694967352844301</v>
      </c>
      <c r="CX3">
        <v>1.6526151565848399</v>
      </c>
      <c r="CY3">
        <v>0.43493636294367699</v>
      </c>
      <c r="CZ3">
        <v>1.0319572529618299</v>
      </c>
      <c r="DA3">
        <v>0.42656466319773101</v>
      </c>
      <c r="DB3">
        <v>0.11137249896511101</v>
      </c>
      <c r="DC3">
        <v>1.2347581479696901</v>
      </c>
      <c r="DD3">
        <v>0.37473449837089001</v>
      </c>
      <c r="DE3" t="s">
        <v>25</v>
      </c>
      <c r="DF3">
        <v>0.224853155245477</v>
      </c>
      <c r="DG3">
        <v>0.77242299814774606</v>
      </c>
      <c r="DH3">
        <v>1.2048608832163137</v>
      </c>
      <c r="DI3">
        <v>0.39293200931309591</v>
      </c>
      <c r="DJ3">
        <v>0.18623473940072932</v>
      </c>
      <c r="DK3">
        <v>0.13577767521877182</v>
      </c>
      <c r="DL3">
        <v>0</v>
      </c>
      <c r="DM3">
        <v>0.21650598013584343</v>
      </c>
    </row>
    <row r="4" spans="1:117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>
        <v>393.34</v>
      </c>
      <c r="V4" s="11">
        <v>54.137</v>
      </c>
      <c r="W4" s="11">
        <v>11.4</v>
      </c>
      <c r="X4" s="11">
        <v>31.46</v>
      </c>
      <c r="Y4" s="12">
        <v>0.82599999999999996</v>
      </c>
      <c r="Z4" s="12">
        <v>4.38</v>
      </c>
      <c r="AA4" s="11">
        <f>AVERAGE('[1]2022_RBR_Conductivity'!$D$603:$D$644)</f>
        <v>17.215476190476188</v>
      </c>
      <c r="AB4" s="11">
        <v>6.61</v>
      </c>
      <c r="AC4" s="12">
        <v>5.4</v>
      </c>
      <c r="AD4" s="12">
        <v>290</v>
      </c>
      <c r="AE4" s="12">
        <v>2.96</v>
      </c>
      <c r="AF4" s="12">
        <v>532</v>
      </c>
      <c r="AG4" s="12">
        <v>85</v>
      </c>
      <c r="AH4" s="12">
        <v>3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>
        <v>135.32551030480201</v>
      </c>
      <c r="CL4">
        <v>23.254138274899599</v>
      </c>
      <c r="CM4">
        <f t="shared" si="0"/>
        <v>3.249600094312409</v>
      </c>
      <c r="CN4">
        <v>16.720800100915199</v>
      </c>
      <c r="CO4">
        <v>5.1713858965164299</v>
      </c>
      <c r="CP4">
        <v>1.0775154043922299</v>
      </c>
      <c r="CQ4">
        <v>1.7078862836847501E-2</v>
      </c>
      <c r="CR4">
        <v>1.81199119883576E-2</v>
      </c>
      <c r="CS4">
        <v>0.94254667725875396</v>
      </c>
      <c r="CT4">
        <v>0.459068809829905</v>
      </c>
      <c r="CU4">
        <v>1.2246417003373999</v>
      </c>
      <c r="CV4">
        <v>8.7039964281530899</v>
      </c>
      <c r="CW4">
        <v>0.89694967352844301</v>
      </c>
      <c r="CX4">
        <v>1.6526151565848399</v>
      </c>
      <c r="CY4">
        <v>0.43493636294367699</v>
      </c>
      <c r="CZ4">
        <v>1.0319572529618299</v>
      </c>
      <c r="DA4">
        <v>0.42656466319773101</v>
      </c>
      <c r="DB4">
        <v>0.11137249896511101</v>
      </c>
      <c r="DC4">
        <v>1.2347581479696901</v>
      </c>
      <c r="DD4">
        <v>0.37473449837089001</v>
      </c>
      <c r="DE4" t="s">
        <v>25</v>
      </c>
      <c r="DF4">
        <v>0.224853155245477</v>
      </c>
      <c r="DG4">
        <v>0.77242299814774606</v>
      </c>
      <c r="DH4">
        <v>1.2048608832163137</v>
      </c>
      <c r="DI4">
        <v>0.39293200931309591</v>
      </c>
      <c r="DJ4">
        <v>0.18623473940072932</v>
      </c>
      <c r="DK4">
        <v>0.13577767521877182</v>
      </c>
      <c r="DL4">
        <v>0</v>
      </c>
      <c r="DM4">
        <v>0.21650598013584343</v>
      </c>
    </row>
    <row r="5" spans="1:117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393.34</v>
      </c>
      <c r="V5" s="11">
        <v>54.137</v>
      </c>
      <c r="W5" s="11">
        <v>11.4</v>
      </c>
      <c r="X5" s="11">
        <v>31.46</v>
      </c>
      <c r="Y5" s="12">
        <v>0.82599999999999996</v>
      </c>
      <c r="Z5" s="12">
        <v>4.38</v>
      </c>
      <c r="AA5" s="11">
        <f>AVERAGE('[1]2022_RBR_Conductivity'!$D$603:$D$644)</f>
        <v>17.215476190476188</v>
      </c>
      <c r="AB5" s="11">
        <v>6.61</v>
      </c>
      <c r="AC5" s="12">
        <v>5.4</v>
      </c>
      <c r="AD5" s="12">
        <v>290</v>
      </c>
      <c r="AE5" s="12">
        <v>2.96</v>
      </c>
      <c r="AF5" s="12">
        <v>532</v>
      </c>
      <c r="AG5" s="12">
        <v>85</v>
      </c>
      <c r="AH5" s="12">
        <v>3</v>
      </c>
      <c r="AI5">
        <v>4.8780000000000001</v>
      </c>
      <c r="AJ5">
        <f>(AI5-AVERAGE($AI$7:$AI$8))*F5</f>
        <v>-5.5199999999999784E-2</v>
      </c>
      <c r="AK5">
        <f>AJ5/I5*60</f>
        <v>-0.11039999999999957</v>
      </c>
      <c r="AL5">
        <v>136.04201688313</v>
      </c>
      <c r="AM5">
        <v>10.6572906147121</v>
      </c>
      <c r="AN5">
        <f>AM5/AI5</f>
        <v>2.1847664236802173</v>
      </c>
      <c r="AO5">
        <f>(AN5-AVERAGE($AN$7:$AN$8))*F5</f>
        <v>3.8633518998874773E-2</v>
      </c>
      <c r="AP5">
        <f>AO5/I5*60</f>
        <v>7.7267037997749546E-2</v>
      </c>
      <c r="AQ5">
        <v>7.3106094930548098</v>
      </c>
      <c r="AR5">
        <v>2.0178145394709999</v>
      </c>
      <c r="AS5">
        <v>0.37479241879633801</v>
      </c>
      <c r="AT5">
        <v>2.05718519089358E-2</v>
      </c>
      <c r="AU5">
        <v>1.9168340272705999E-2</v>
      </c>
      <c r="AV5">
        <v>1.07322030057178</v>
      </c>
      <c r="AW5">
        <f>(AV5-AVERAGE($AV$7:$AV$8))*F5</f>
        <v>-8.6797026975690365E-3</v>
      </c>
      <c r="AX5">
        <f>AW5/I5*60</f>
        <v>-1.7359405395138073E-2</v>
      </c>
      <c r="AY5">
        <v>0.53181743369466705</v>
      </c>
      <c r="AZ5">
        <f>(AY5-AVERAGE($AY$7:$AY$8))*F5</f>
        <v>2.6356922898777002E-3</v>
      </c>
      <c r="BA5">
        <f>AZ5/I5*60</f>
        <v>5.2713845797554004E-3</v>
      </c>
      <c r="BB5">
        <v>1.34393659167823</v>
      </c>
      <c r="BC5">
        <f>(BB5-AVERAGE($BB$7:$BB$8))*F5</f>
        <v>2.436938310661474E-3</v>
      </c>
      <c r="BD5">
        <f>BC5/I5*60</f>
        <v>4.873876621322948E-3</v>
      </c>
      <c r="BE5">
        <v>5.2963133974529502</v>
      </c>
      <c r="BF5">
        <v>0.84117690196226103</v>
      </c>
      <c r="BG5">
        <f>(BF5-AVERAGE($BF$7:$BF$8))*F5</f>
        <v>1.6766930613927311E-3</v>
      </c>
      <c r="BH5">
        <f>BG5/I5*60</f>
        <v>3.3533861227854622E-3</v>
      </c>
      <c r="BI5">
        <v>0.67037318009076197</v>
      </c>
      <c r="BJ5">
        <v>0.142185884643519</v>
      </c>
      <c r="BK5">
        <v>0.378772078985744</v>
      </c>
      <c r="BL5">
        <v>0.148126042880106</v>
      </c>
      <c r="BM5">
        <v>3.2555696203074198E-2</v>
      </c>
      <c r="BN5">
        <v>0.37193036170379101</v>
      </c>
      <c r="BO5">
        <v>0.206607431388796</v>
      </c>
      <c r="BP5" t="s">
        <v>25</v>
      </c>
      <c r="BQ5">
        <v>0.187999784720629</v>
      </c>
      <c r="BR5">
        <v>0.26828649560249734</v>
      </c>
      <c r="BS5">
        <f>(BR5-AVERAGE($BR$7:$BR$8))*F5</f>
        <v>-2.5167980562662004E-4</v>
      </c>
      <c r="BT5">
        <f>BS5/I5*60</f>
        <v>-5.0335961125324007E-4</v>
      </c>
      <c r="BU5">
        <v>0.3861452409874066</v>
      </c>
      <c r="BV5">
        <f>(BU5-AVERAGE($BU$7:$BU$8))*F5</f>
        <v>-1.673030898675104E-3</v>
      </c>
      <c r="BW5">
        <f>BV5/I5*60</f>
        <v>-3.346061797350208E-3</v>
      </c>
      <c r="BX5">
        <v>0.19347063190516478</v>
      </c>
      <c r="BY5">
        <f>(BX5-AVERAGE($BX$7:$BX$8))*F5</f>
        <v>1.096699446787791E-3</v>
      </c>
      <c r="BZ5">
        <f>BY5/I5*60</f>
        <v>2.1933988935755821E-3</v>
      </c>
      <c r="CA5">
        <v>5.2759133065219253E-2</v>
      </c>
      <c r="CB5">
        <f>(CA5-AVERAGE($CA$7:$CA$8))*F5</f>
        <v>-2.9165517975158692E-4</v>
      </c>
      <c r="CC5">
        <f>CB5/I5*60</f>
        <v>-5.8331035950317384E-4</v>
      </c>
      <c r="CD5">
        <v>7.8891384492712255E-2</v>
      </c>
      <c r="CE5">
        <f>(CD5-AVERAGE($CD$7:$CD$8))*F5</f>
        <v>-6.4476247235528412E-4</v>
      </c>
      <c r="CF5">
        <f>CE5/I5*60</f>
        <v>-1.2895249447105682E-3</v>
      </c>
      <c r="CG5">
        <v>0</v>
      </c>
      <c r="CH5">
        <v>0.17273605324048905</v>
      </c>
      <c r="CI5">
        <f>(CH5-AVERAGE($CH$7:$CH$8))*F5</f>
        <v>9.9304067502556663E-4</v>
      </c>
      <c r="CJ5">
        <f>CI5/I5*60</f>
        <v>1.9860813500511333E-3</v>
      </c>
      <c r="CK5">
        <v>135.32551030480201</v>
      </c>
      <c r="CL5">
        <v>23.254138274899599</v>
      </c>
      <c r="CM5">
        <f t="shared" si="0"/>
        <v>3.249600094312409</v>
      </c>
      <c r="CN5">
        <v>16.720800100915199</v>
      </c>
      <c r="CO5">
        <v>5.1713858965164299</v>
      </c>
      <c r="CP5">
        <v>1.0775154043922299</v>
      </c>
      <c r="CQ5">
        <v>1.7078862836847501E-2</v>
      </c>
      <c r="CR5">
        <v>1.81199119883576E-2</v>
      </c>
      <c r="CS5">
        <v>0.94254667725875396</v>
      </c>
      <c r="CT5">
        <v>0.459068809829905</v>
      </c>
      <c r="CU5">
        <v>1.2246417003373999</v>
      </c>
      <c r="CV5">
        <v>8.7039964281530899</v>
      </c>
      <c r="CW5">
        <v>0.89694967352844301</v>
      </c>
      <c r="CX5">
        <v>1.6526151565848399</v>
      </c>
      <c r="CY5">
        <v>0.43493636294367699</v>
      </c>
      <c r="CZ5">
        <v>1.0319572529618299</v>
      </c>
      <c r="DA5">
        <v>0.42656466319773101</v>
      </c>
      <c r="DB5">
        <v>0.11137249896511101</v>
      </c>
      <c r="DC5">
        <v>1.2347581479696901</v>
      </c>
      <c r="DD5">
        <v>0.37473449837089001</v>
      </c>
      <c r="DE5" t="s">
        <v>25</v>
      </c>
      <c r="DF5">
        <v>0.224853155245477</v>
      </c>
      <c r="DG5">
        <v>0.77242299814774606</v>
      </c>
      <c r="DH5">
        <v>1.2048608832163137</v>
      </c>
      <c r="DI5">
        <v>0.39293200931309591</v>
      </c>
      <c r="DJ5">
        <v>0.18623473940072932</v>
      </c>
      <c r="DK5">
        <v>0.13577767521877182</v>
      </c>
      <c r="DL5">
        <v>0</v>
      </c>
      <c r="DM5">
        <v>0.21650598013584343</v>
      </c>
    </row>
    <row r="6" spans="1:117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393.34</v>
      </c>
      <c r="V6" s="11">
        <v>54.137</v>
      </c>
      <c r="W6" s="11">
        <v>11.4</v>
      </c>
      <c r="X6" s="11">
        <v>31.46</v>
      </c>
      <c r="Y6" s="12">
        <v>0.82599999999999996</v>
      </c>
      <c r="Z6" s="12">
        <v>4.38</v>
      </c>
      <c r="AA6" s="11">
        <f>AVERAGE('[1]2022_RBR_Conductivity'!$D$603:$D$644)</f>
        <v>17.215476190476188</v>
      </c>
      <c r="AB6" s="11">
        <v>6.61</v>
      </c>
      <c r="AC6" s="12">
        <v>5.4</v>
      </c>
      <c r="AD6" s="12">
        <v>290</v>
      </c>
      <c r="AE6" s="12">
        <v>2.96</v>
      </c>
      <c r="AF6" s="12">
        <v>532</v>
      </c>
      <c r="AG6" s="12">
        <v>85</v>
      </c>
      <c r="AH6" s="12">
        <v>3</v>
      </c>
      <c r="AI6">
        <v>5.2910000000000004</v>
      </c>
      <c r="AJ6">
        <f t="shared" ref="AJ6:AJ23" si="5">(AI6-AVERAGE($AI$7:$AI$8))*F6</f>
        <v>0.16030000000000066</v>
      </c>
      <c r="AK6">
        <f t="shared" ref="AK6:AK23" si="6">AJ6/I6*60</f>
        <v>0.32060000000000133</v>
      </c>
      <c r="AL6">
        <v>139.73554711723699</v>
      </c>
      <c r="AM6">
        <v>11.0081837488692</v>
      </c>
      <c r="AN6">
        <f t="shared" ref="AN6:AN23" si="7">AM6/AI6</f>
        <v>2.0805488090850877</v>
      </c>
      <c r="AO6">
        <f t="shared" ref="AO6:AO23" si="8">(AN6-AVERAGE($AN$7:$AN$8))*F6</f>
        <v>1.7192547447450357E-2</v>
      </c>
      <c r="AP6">
        <f t="shared" ref="AP6:AP23" si="9">AO6/I6*60</f>
        <v>3.4385094894900714E-2</v>
      </c>
      <c r="AQ6">
        <v>7.6288372856123798</v>
      </c>
      <c r="AR6">
        <v>2.1735963410589001</v>
      </c>
      <c r="AS6">
        <v>0.51443695966321001</v>
      </c>
      <c r="AT6">
        <v>2.0136253913521598E-2</v>
      </c>
      <c r="AU6">
        <v>1.79870170023438E-2</v>
      </c>
      <c r="AV6">
        <v>1.1194882348138999</v>
      </c>
      <c r="AW6">
        <f t="shared" ref="AW6:AW23" si="10">(AV6-AVERAGE($AV$7:$AV$8))*F6</f>
        <v>1.2134914341822877E-2</v>
      </c>
      <c r="AX6">
        <f t="shared" ref="AX6:AX23" si="11">AW6/I6*60</f>
        <v>2.4269828683645755E-2</v>
      </c>
      <c r="AY6">
        <v>0.50964348074281896</v>
      </c>
      <c r="AZ6">
        <f t="shared" ref="AZ6:AZ23" si="12">(AY6-AVERAGE($AY$7:$AY$8))*F6</f>
        <v>-9.3718183899123668E-3</v>
      </c>
      <c r="BA6">
        <f t="shared" ref="BA6:BA23" si="13">AZ6/I6*60</f>
        <v>-1.8743636779824734E-2</v>
      </c>
      <c r="BB6">
        <v>1.3111139857516201</v>
      </c>
      <c r="BC6">
        <f t="shared" ref="BC6:BC23" si="14">(BB6-AVERAGE($BB$7:$BB$8))*F6</f>
        <v>-1.7289634757083491E-2</v>
      </c>
      <c r="BD6">
        <f t="shared" ref="BD6:BD23" si="15">BC6/I6*60</f>
        <v>-3.4579269514166983E-2</v>
      </c>
      <c r="BE6">
        <v>4.0439777982199097</v>
      </c>
      <c r="BF6">
        <v>0.80174377445655798</v>
      </c>
      <c r="BG6">
        <f t="shared" ref="BG6:BG23" si="16">(BF6-AVERAGE($BF$7:$BF$8))*F6</f>
        <v>-2.369090544407576E-2</v>
      </c>
      <c r="BH6">
        <f t="shared" ref="BH6:BH23" si="17">BG6/I6*60</f>
        <v>-4.7381810888151521E-2</v>
      </c>
      <c r="BI6">
        <v>0.67534718101465196</v>
      </c>
      <c r="BJ6">
        <v>0.34365404635713098</v>
      </c>
      <c r="BK6">
        <v>0.39809871534221097</v>
      </c>
      <c r="BL6">
        <v>0.14642579036903999</v>
      </c>
      <c r="BM6">
        <v>3.4009689314132598E-2</v>
      </c>
      <c r="BN6">
        <v>0.417136480370495</v>
      </c>
      <c r="BO6">
        <v>0.22724616148456001</v>
      </c>
      <c r="BP6" t="s">
        <v>25</v>
      </c>
      <c r="BQ6">
        <v>0.223161343962887</v>
      </c>
      <c r="BR6">
        <v>0.26913436121595541</v>
      </c>
      <c r="BS6">
        <f t="shared" ref="BS6:BS23" si="18">(BR6-AVERAGE($BR$7:$BR$8))*F6</f>
        <v>6.2530496251989028E-6</v>
      </c>
      <c r="BT6">
        <f t="shared" ref="BT6:BT23" si="19">BS6/I6*60</f>
        <v>1.2506099250397806E-5</v>
      </c>
      <c r="BU6">
        <v>0.39388945364373285</v>
      </c>
      <c r="BV6">
        <f t="shared" ref="BV6:BV23" si="20">(BU6-AVERAGE($BU$7:$BU$8))*F6</f>
        <v>1.5172100958531275E-3</v>
      </c>
      <c r="BW6">
        <f t="shared" ref="BW6:BW23" si="21">BV6/I6*60</f>
        <v>3.0344201917062549E-3</v>
      </c>
      <c r="BX6">
        <v>0.19605685928615979</v>
      </c>
      <c r="BY6">
        <f t="shared" ref="BY6:BY23" si="22">(BX6-AVERAGE($BX$7:$BX$8))*F6</f>
        <v>4.3693245425346855E-3</v>
      </c>
      <c r="BZ6">
        <f t="shared" ref="BZ6:BZ23" si="23">BY6/I6*60</f>
        <v>8.7386490850693711E-3</v>
      </c>
      <c r="CA6">
        <v>4.7480624645330406E-2</v>
      </c>
      <c r="CB6">
        <f t="shared" ref="CB6:CB23" si="24">(CA6-AVERAGE($CA$7:$CA$8))*F6</f>
        <v>-4.3754846466758958E-3</v>
      </c>
      <c r="CC6">
        <f t="shared" ref="CC6:CC23" si="25">CB6/I6*60</f>
        <v>-8.7509692933517916E-3</v>
      </c>
      <c r="CD6">
        <v>7.5780034762934601E-2</v>
      </c>
      <c r="CE6">
        <f t="shared" ref="CE6:CE23" si="26">(CD6-AVERAGE($CD$7:$CD$8))*F6</f>
        <v>-3.6823905796733543E-3</v>
      </c>
      <c r="CF6">
        <f t="shared" ref="CF6:CF23" si="27">CE6/I6*60</f>
        <v>-7.3647811593467094E-3</v>
      </c>
      <c r="CG6">
        <v>0</v>
      </c>
      <c r="CH6">
        <v>0.22488986980973133</v>
      </c>
      <c r="CI6">
        <f t="shared" ref="CI6:CI23" si="28">(CH6-AVERAGE($CH$7:$CH$8))*F6</f>
        <v>3.8824766506862583E-2</v>
      </c>
      <c r="CJ6">
        <f t="shared" ref="CJ6:CJ23" si="29">CI6/I6*60</f>
        <v>7.7649533013725167E-2</v>
      </c>
      <c r="CK6">
        <v>135.32551030480201</v>
      </c>
      <c r="CL6">
        <v>23.254138274899599</v>
      </c>
      <c r="CM6">
        <f t="shared" si="0"/>
        <v>3.249600094312409</v>
      </c>
      <c r="CN6">
        <v>16.720800100915199</v>
      </c>
      <c r="CO6">
        <v>5.1713858965164299</v>
      </c>
      <c r="CP6">
        <v>1.0775154043922299</v>
      </c>
      <c r="CQ6">
        <v>1.7078862836847501E-2</v>
      </c>
      <c r="CR6">
        <v>1.81199119883576E-2</v>
      </c>
      <c r="CS6">
        <v>0.94254667725875396</v>
      </c>
      <c r="CT6">
        <v>0.459068809829905</v>
      </c>
      <c r="CU6">
        <v>1.2246417003373999</v>
      </c>
      <c r="CV6">
        <v>8.7039964281530899</v>
      </c>
      <c r="CW6">
        <v>0.89694967352844301</v>
      </c>
      <c r="CX6">
        <v>1.6526151565848399</v>
      </c>
      <c r="CY6">
        <v>0.43493636294367699</v>
      </c>
      <c r="CZ6">
        <v>1.0319572529618299</v>
      </c>
      <c r="DA6">
        <v>0.42656466319773101</v>
      </c>
      <c r="DB6">
        <v>0.11137249896511101</v>
      </c>
      <c r="DC6">
        <v>1.2347581479696901</v>
      </c>
      <c r="DD6">
        <v>0.37473449837089001</v>
      </c>
      <c r="DE6" t="s">
        <v>25</v>
      </c>
      <c r="DF6">
        <v>0.224853155245477</v>
      </c>
      <c r="DG6">
        <v>0.77242299814774606</v>
      </c>
      <c r="DH6">
        <v>1.2048608832163137</v>
      </c>
      <c r="DI6">
        <v>0.39293200931309591</v>
      </c>
      <c r="DJ6">
        <v>0.18623473940072932</v>
      </c>
      <c r="DK6">
        <v>0.13577767521877182</v>
      </c>
      <c r="DL6">
        <v>0</v>
      </c>
      <c r="DM6">
        <v>0.21650598013584343</v>
      </c>
    </row>
    <row r="7" spans="1:117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393.34</v>
      </c>
      <c r="V7" s="11">
        <v>54.137</v>
      </c>
      <c r="W7" s="11">
        <v>11.4</v>
      </c>
      <c r="X7" s="11">
        <v>31.46</v>
      </c>
      <c r="Y7" s="12">
        <v>0.82599999999999996</v>
      </c>
      <c r="Z7" s="12">
        <v>4.38</v>
      </c>
      <c r="AA7" s="11">
        <f>AVERAGE('[1]2022_RBR_Conductivity'!$D$603:$D$644)</f>
        <v>17.215476190476188</v>
      </c>
      <c r="AB7" s="11">
        <v>6.61</v>
      </c>
      <c r="AC7" s="12">
        <v>5.4</v>
      </c>
      <c r="AD7" s="12">
        <v>290</v>
      </c>
      <c r="AE7" s="12">
        <v>2.96</v>
      </c>
      <c r="AF7" s="12">
        <v>532</v>
      </c>
      <c r="AG7" s="12">
        <v>85</v>
      </c>
      <c r="AH7" s="12">
        <v>3</v>
      </c>
      <c r="AI7">
        <v>5.0209999999999999</v>
      </c>
      <c r="AJ7">
        <f t="shared" si="5"/>
        <v>-1.2299999999999844E-2</v>
      </c>
      <c r="AK7">
        <f t="shared" si="6"/>
        <v>-2.4599999999999688E-2</v>
      </c>
      <c r="AL7">
        <v>136.12363153185601</v>
      </c>
      <c r="AM7">
        <v>10.4108269630484</v>
      </c>
      <c r="AN7">
        <f t="shared" si="7"/>
        <v>2.0734568737399721</v>
      </c>
      <c r="AO7">
        <f t="shared" si="8"/>
        <v>5.2406540168012045E-3</v>
      </c>
      <c r="AP7">
        <f t="shared" si="9"/>
        <v>1.0481308033602409E-2</v>
      </c>
      <c r="AQ7">
        <v>7.0785563229008002</v>
      </c>
      <c r="AR7">
        <v>1.91613398019959</v>
      </c>
      <c r="AS7">
        <v>0.383658417762477</v>
      </c>
      <c r="AT7">
        <v>2.0878083429540201E-2</v>
      </c>
      <c r="AU7">
        <v>1.84618638365565E-2</v>
      </c>
      <c r="AV7">
        <v>1.1308762546606701</v>
      </c>
      <c r="AW7">
        <f t="shared" si="10"/>
        <v>8.6170835290980009E-3</v>
      </c>
      <c r="AX7">
        <f t="shared" si="11"/>
        <v>1.7234167058196002E-2</v>
      </c>
      <c r="AY7">
        <v>0.52691706789140602</v>
      </c>
      <c r="AZ7">
        <f t="shared" si="12"/>
        <v>1.1655825488993909E-3</v>
      </c>
      <c r="BA7">
        <f t="shared" si="13"/>
        <v>2.3311650977987817E-3</v>
      </c>
      <c r="BB7">
        <v>1.3379969427841301</v>
      </c>
      <c r="BC7">
        <f t="shared" si="14"/>
        <v>6.5504364243149647E-4</v>
      </c>
      <c r="BD7">
        <f t="shared" si="15"/>
        <v>1.3100872848629929E-3</v>
      </c>
      <c r="BE7">
        <v>4.5721566083086502</v>
      </c>
      <c r="BF7">
        <v>0.82053627162795495</v>
      </c>
      <c r="BG7">
        <f>(BF7-AVERAGE($BF$7:$BF$8))*F7</f>
        <v>-4.5154960388990913E-3</v>
      </c>
      <c r="BH7">
        <f t="shared" si="17"/>
        <v>-9.0309920777981827E-3</v>
      </c>
      <c r="BI7">
        <v>0.66420377161617505</v>
      </c>
      <c r="BJ7">
        <v>0.24891932037563499</v>
      </c>
      <c r="BK7">
        <v>0.38358627693749697</v>
      </c>
      <c r="BL7">
        <v>0.14643852488964701</v>
      </c>
      <c r="BM7">
        <v>3.5642161452690301E-2</v>
      </c>
      <c r="BN7">
        <v>0.38282289479631698</v>
      </c>
      <c r="BO7">
        <v>0.20972734035675999</v>
      </c>
      <c r="BP7" t="s">
        <v>25</v>
      </c>
      <c r="BQ7">
        <v>0.191597925536798</v>
      </c>
      <c r="BR7">
        <v>0.26592557755431268</v>
      </c>
      <c r="BS7">
        <f t="shared" si="18"/>
        <v>-9.599552200820205E-4</v>
      </c>
      <c r="BT7">
        <f t="shared" si="19"/>
        <v>-1.919910440164041E-3</v>
      </c>
      <c r="BU7">
        <v>0.38996926707807178</v>
      </c>
      <c r="BV7">
        <f t="shared" si="20"/>
        <v>-5.2582307147555076E-4</v>
      </c>
      <c r="BW7">
        <f t="shared" si="21"/>
        <v>-1.0516461429511015E-3</v>
      </c>
      <c r="BX7">
        <v>0.18969346490294878</v>
      </c>
      <c r="BY7">
        <f t="shared" si="22"/>
        <v>-3.6450653877009855E-5</v>
      </c>
      <c r="BZ7">
        <f t="shared" si="23"/>
        <v>-7.2901307754019709E-5</v>
      </c>
      <c r="CA7">
        <v>5.3160424199517491E-2</v>
      </c>
      <c r="CB7">
        <f t="shared" si="24"/>
        <v>-1.7126783946211575E-4</v>
      </c>
      <c r="CC7">
        <f t="shared" si="25"/>
        <v>-3.4253567892423149E-4</v>
      </c>
      <c r="CD7">
        <v>7.9835624139204309E-2</v>
      </c>
      <c r="CE7">
        <f t="shared" si="26"/>
        <v>-3.6149057840766802E-4</v>
      </c>
      <c r="CF7">
        <f t="shared" si="27"/>
        <v>-7.2298115681533603E-4</v>
      </c>
      <c r="CG7">
        <v>0</v>
      </c>
      <c r="CH7">
        <v>0.18879861048089905</v>
      </c>
      <c r="CI7">
        <f t="shared" si="28"/>
        <v>5.811807847148567E-3</v>
      </c>
      <c r="CJ7">
        <f t="shared" si="29"/>
        <v>1.1623615694297134E-2</v>
      </c>
      <c r="CK7">
        <v>135.32551030480201</v>
      </c>
      <c r="CL7">
        <v>23.254138274899599</v>
      </c>
      <c r="CM7">
        <f t="shared" si="0"/>
        <v>3.249600094312409</v>
      </c>
      <c r="CN7">
        <v>16.720800100915199</v>
      </c>
      <c r="CO7">
        <v>5.1713858965164299</v>
      </c>
      <c r="CP7">
        <v>1.0775154043922299</v>
      </c>
      <c r="CQ7">
        <v>1.7078862836847501E-2</v>
      </c>
      <c r="CR7">
        <v>1.81199119883576E-2</v>
      </c>
      <c r="CS7">
        <v>0.94254667725875396</v>
      </c>
      <c r="CT7">
        <v>0.459068809829905</v>
      </c>
      <c r="CU7">
        <v>1.2246417003373999</v>
      </c>
      <c r="CV7">
        <v>8.7039964281530899</v>
      </c>
      <c r="CW7">
        <v>0.89694967352844301</v>
      </c>
      <c r="CX7">
        <v>1.6526151565848399</v>
      </c>
      <c r="CY7">
        <v>0.43493636294367699</v>
      </c>
      <c r="CZ7">
        <v>1.0319572529618299</v>
      </c>
      <c r="DA7">
        <v>0.42656466319773101</v>
      </c>
      <c r="DB7">
        <v>0.11137249896511101</v>
      </c>
      <c r="DC7">
        <v>1.2347581479696901</v>
      </c>
      <c r="DD7">
        <v>0.37473449837089001</v>
      </c>
      <c r="DE7" t="s">
        <v>25</v>
      </c>
      <c r="DF7">
        <v>0.224853155245477</v>
      </c>
      <c r="DG7">
        <v>0.77242299814774606</v>
      </c>
      <c r="DH7">
        <v>1.2048608832163137</v>
      </c>
      <c r="DI7">
        <v>0.39293200931309591</v>
      </c>
      <c r="DJ7">
        <v>0.18623473940072932</v>
      </c>
      <c r="DK7">
        <v>0.13577767521877182</v>
      </c>
      <c r="DL7">
        <v>0</v>
      </c>
      <c r="DM7">
        <v>0.21650598013584343</v>
      </c>
    </row>
    <row r="8" spans="1:117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393.34</v>
      </c>
      <c r="V8" s="11">
        <v>54.137</v>
      </c>
      <c r="W8" s="11">
        <v>11.4</v>
      </c>
      <c r="X8" s="11">
        <v>31.46</v>
      </c>
      <c r="Y8" s="12">
        <v>0.82599999999999996</v>
      </c>
      <c r="Z8" s="12">
        <v>4.38</v>
      </c>
      <c r="AA8" s="11">
        <f>AVERAGE('[1]2022_RBR_Conductivity'!$D$603:$D$644)</f>
        <v>17.215476190476188</v>
      </c>
      <c r="AB8" s="11">
        <v>6.61</v>
      </c>
      <c r="AC8" s="12">
        <v>5.4</v>
      </c>
      <c r="AD8" s="12">
        <v>290</v>
      </c>
      <c r="AE8" s="12">
        <v>2.96</v>
      </c>
      <c r="AF8" s="12">
        <v>532</v>
      </c>
      <c r="AG8" s="12">
        <v>85</v>
      </c>
      <c r="AH8" s="12">
        <v>3</v>
      </c>
      <c r="AI8">
        <v>5.1029999999999998</v>
      </c>
      <c r="AJ8">
        <f t="shared" si="5"/>
        <v>2.8700000000000257E-2</v>
      </c>
      <c r="AK8">
        <f t="shared" si="6"/>
        <v>4.6540540540540958E-2</v>
      </c>
      <c r="AL8">
        <v>136.04201688313</v>
      </c>
      <c r="AM8">
        <v>10.402563377043499</v>
      </c>
      <c r="AN8">
        <f t="shared" si="7"/>
        <v>2.0385191802946308</v>
      </c>
      <c r="AO8">
        <f t="shared" si="8"/>
        <v>-1.2228192705869478E-2</v>
      </c>
      <c r="AP8">
        <f t="shared" si="9"/>
        <v>-1.9829501685193748E-2</v>
      </c>
      <c r="AQ8">
        <v>7.1290050863230503</v>
      </c>
      <c r="AR8">
        <v>1.9941415527853199</v>
      </c>
      <c r="AS8">
        <v>0.44374845033447402</v>
      </c>
      <c r="AT8">
        <v>2.0637961962043101E-2</v>
      </c>
      <c r="AU8">
        <v>1.92262006741638E-2</v>
      </c>
      <c r="AV8">
        <v>1.0734290311333501</v>
      </c>
      <c r="AW8">
        <f t="shared" si="10"/>
        <v>-2.0106528234562004E-2</v>
      </c>
      <c r="AX8">
        <f t="shared" si="11"/>
        <v>-3.2605180920911359E-2</v>
      </c>
      <c r="AY8">
        <v>0.51914651756540997</v>
      </c>
      <c r="AZ8">
        <f t="shared" si="12"/>
        <v>-2.7196926140986566E-3</v>
      </c>
      <c r="BA8">
        <f t="shared" si="13"/>
        <v>-4.4103123471870105E-3</v>
      </c>
      <c r="BB8">
        <v>1.3336299851679201</v>
      </c>
      <c r="BC8">
        <f t="shared" si="14"/>
        <v>-1.5284351656734917E-3</v>
      </c>
      <c r="BD8">
        <f t="shared" si="15"/>
        <v>-2.4785435119029598E-3</v>
      </c>
      <c r="BE8">
        <v>5.6952141023597704</v>
      </c>
      <c r="BF8">
        <v>0.85063957855394901</v>
      </c>
      <c r="BG8">
        <f t="shared" si="16"/>
        <v>1.0536157424097957E-2</v>
      </c>
      <c r="BH8">
        <f t="shared" si="17"/>
        <v>1.7085660687726417E-2</v>
      </c>
      <c r="BI8">
        <v>0.67083290280256702</v>
      </c>
      <c r="BJ8">
        <v>0.15201819609973399</v>
      </c>
      <c r="BK8">
        <v>0.38305682515714101</v>
      </c>
      <c r="BL8">
        <v>0.150713551241795</v>
      </c>
      <c r="BM8">
        <v>3.3811579415395497E-2</v>
      </c>
      <c r="BN8">
        <v>0.38005760861915899</v>
      </c>
      <c r="BO8">
        <v>0.19082258913949901</v>
      </c>
      <c r="BP8" t="s">
        <v>25</v>
      </c>
      <c r="BQ8">
        <v>0.14985027191978101</v>
      </c>
      <c r="BR8">
        <v>0.27232527902152609</v>
      </c>
      <c r="BS8">
        <f t="shared" si="18"/>
        <v>2.2398955135246755E-3</v>
      </c>
      <c r="BT8">
        <f t="shared" si="19"/>
        <v>3.6322629949048792E-3</v>
      </c>
      <c r="BU8">
        <v>0.39347475422124212</v>
      </c>
      <c r="BV8">
        <f t="shared" si="20"/>
        <v>1.2269205001096183E-3</v>
      </c>
      <c r="BW8">
        <f t="shared" si="21"/>
        <v>1.9896008109885699E-3</v>
      </c>
      <c r="BX8">
        <v>0.18993646926212882</v>
      </c>
      <c r="BY8">
        <f t="shared" si="22"/>
        <v>8.5051525713003562E-5</v>
      </c>
      <c r="BZ8">
        <f t="shared" si="23"/>
        <v>1.3792139304811388E-4</v>
      </c>
      <c r="CA8">
        <v>5.4302209795931589E-2</v>
      </c>
      <c r="CB8">
        <f t="shared" si="24"/>
        <v>3.9962495874493187E-4</v>
      </c>
      <c r="CC8">
        <f t="shared" si="25"/>
        <v>6.4804047364043005E-4</v>
      </c>
      <c r="CD8">
        <v>8.2245561328588762E-2</v>
      </c>
      <c r="CE8">
        <f t="shared" si="26"/>
        <v>8.4347801628455871E-4</v>
      </c>
      <c r="CF8">
        <f t="shared" si="27"/>
        <v>1.3678021885695547E-3</v>
      </c>
      <c r="CG8">
        <v>0</v>
      </c>
      <c r="CH8">
        <v>0.1500532248332419</v>
      </c>
      <c r="CI8">
        <f t="shared" si="28"/>
        <v>-1.356088497668001E-2</v>
      </c>
      <c r="CJ8">
        <f t="shared" si="29"/>
        <v>-2.1990624286508123E-2</v>
      </c>
      <c r="CK8">
        <v>135.32551030480201</v>
      </c>
      <c r="CL8">
        <v>23.254138274899599</v>
      </c>
      <c r="CM8">
        <f t="shared" si="0"/>
        <v>3.249600094312409</v>
      </c>
      <c r="CN8">
        <v>16.720800100915199</v>
      </c>
      <c r="CO8">
        <v>5.1713858965164299</v>
      </c>
      <c r="CP8">
        <v>1.0775154043922299</v>
      </c>
      <c r="CQ8">
        <v>1.7078862836847501E-2</v>
      </c>
      <c r="CR8">
        <v>1.81199119883576E-2</v>
      </c>
      <c r="CS8">
        <v>0.94254667725875396</v>
      </c>
      <c r="CT8">
        <v>0.459068809829905</v>
      </c>
      <c r="CU8">
        <v>1.2246417003373999</v>
      </c>
      <c r="CV8">
        <v>8.7039964281530899</v>
      </c>
      <c r="CW8">
        <v>0.89694967352844301</v>
      </c>
      <c r="CX8">
        <v>1.6526151565848399</v>
      </c>
      <c r="CY8">
        <v>0.43493636294367699</v>
      </c>
      <c r="CZ8">
        <v>1.0319572529618299</v>
      </c>
      <c r="DA8">
        <v>0.42656466319773101</v>
      </c>
      <c r="DB8">
        <v>0.11137249896511101</v>
      </c>
      <c r="DC8">
        <v>1.2347581479696901</v>
      </c>
      <c r="DD8">
        <v>0.37473449837089001</v>
      </c>
      <c r="DE8" t="s">
        <v>25</v>
      </c>
      <c r="DF8">
        <v>0.224853155245477</v>
      </c>
      <c r="DG8">
        <v>0.77242299814774606</v>
      </c>
      <c r="DH8">
        <v>1.2048608832163137</v>
      </c>
      <c r="DI8">
        <v>0.39293200931309591</v>
      </c>
      <c r="DJ8">
        <v>0.18623473940072932</v>
      </c>
      <c r="DK8">
        <v>0.13577767521877182</v>
      </c>
      <c r="DL8">
        <v>0</v>
      </c>
      <c r="DM8">
        <v>0.21650598013584343</v>
      </c>
    </row>
    <row r="9" spans="1:117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393.34</v>
      </c>
      <c r="V9" s="11">
        <v>54.137</v>
      </c>
      <c r="W9" s="11">
        <v>11.4</v>
      </c>
      <c r="X9" s="11">
        <v>31.46</v>
      </c>
      <c r="Y9" s="12">
        <v>0.82599999999999996</v>
      </c>
      <c r="Z9" s="12">
        <v>4.38</v>
      </c>
      <c r="AA9" s="11">
        <f>AVERAGE('[1]2022_RBR_Conductivity'!$D$603:$D$644)</f>
        <v>17.215476190476188</v>
      </c>
      <c r="AB9" s="11">
        <v>6.61</v>
      </c>
      <c r="AC9" s="12">
        <v>5.4</v>
      </c>
      <c r="AD9" s="12">
        <v>290</v>
      </c>
      <c r="AE9" s="12">
        <v>2.96</v>
      </c>
      <c r="AF9" s="12">
        <v>532</v>
      </c>
      <c r="AG9" s="12">
        <v>85</v>
      </c>
      <c r="AH9" s="12">
        <v>3</v>
      </c>
      <c r="AI9">
        <v>4.8890000000000002</v>
      </c>
      <c r="AJ9">
        <f t="shared" si="5"/>
        <v>-5.1899999999999745E-2</v>
      </c>
      <c r="AK9">
        <f t="shared" si="6"/>
        <v>-0.10379999999999949</v>
      </c>
      <c r="AL9">
        <v>136.21313904110801</v>
      </c>
      <c r="AM9">
        <v>11.027701389625101</v>
      </c>
      <c r="AN9">
        <f t="shared" si="7"/>
        <v>2.2556149293567396</v>
      </c>
      <c r="AO9">
        <f t="shared" si="8"/>
        <v>5.9888070701831442E-2</v>
      </c>
      <c r="AP9">
        <f t="shared" si="9"/>
        <v>0.11977614140366287</v>
      </c>
      <c r="AQ9">
        <v>7.5909093450991802</v>
      </c>
      <c r="AR9">
        <v>1.9701082841858699</v>
      </c>
      <c r="AS9">
        <v>0.37755499584292102</v>
      </c>
      <c r="AT9">
        <v>2.0620882808699399E-2</v>
      </c>
      <c r="AU9">
        <v>2.0153559690025202E-2</v>
      </c>
      <c r="AV9">
        <v>1.0231881179236799</v>
      </c>
      <c r="AW9">
        <f t="shared" si="10"/>
        <v>-2.368935749199905E-2</v>
      </c>
      <c r="AX9">
        <f t="shared" si="11"/>
        <v>-4.7378714983998101E-2</v>
      </c>
      <c r="AY9">
        <v>0.54410315998330905</v>
      </c>
      <c r="AZ9">
        <f t="shared" si="12"/>
        <v>6.3214101764702988E-3</v>
      </c>
      <c r="BA9">
        <f t="shared" si="13"/>
        <v>1.2642820352940598E-2</v>
      </c>
      <c r="BB9">
        <v>1.3000041571474199</v>
      </c>
      <c r="BC9">
        <f t="shared" si="14"/>
        <v>-1.0742792048581551E-2</v>
      </c>
      <c r="BD9">
        <f t="shared" si="15"/>
        <v>-2.1485584097163102E-2</v>
      </c>
      <c r="BE9">
        <v>4.4394834969969104</v>
      </c>
      <c r="BF9">
        <v>0.81615901573153204</v>
      </c>
      <c r="BG9">
        <f t="shared" si="16"/>
        <v>-5.8286728078259633E-3</v>
      </c>
      <c r="BH9">
        <f t="shared" si="17"/>
        <v>-1.1657345615651927E-2</v>
      </c>
      <c r="BI9">
        <v>0.67933409261812605</v>
      </c>
      <c r="BJ9">
        <v>0.23380353061734899</v>
      </c>
      <c r="BK9">
        <v>0.39939644188861401</v>
      </c>
      <c r="BL9">
        <v>0.147285947089316</v>
      </c>
      <c r="BM9">
        <v>4.0278038953858702E-2</v>
      </c>
      <c r="BN9">
        <v>0.39849135763521798</v>
      </c>
      <c r="BO9">
        <v>0.25225940895801202</v>
      </c>
      <c r="BP9" t="s">
        <v>25</v>
      </c>
      <c r="BQ9">
        <v>0.22616503313854</v>
      </c>
      <c r="BR9">
        <v>0.27463403976261452</v>
      </c>
      <c r="BS9">
        <f t="shared" si="18"/>
        <v>1.6525834424085339E-3</v>
      </c>
      <c r="BT9">
        <f t="shared" si="19"/>
        <v>3.3051668848170677E-3</v>
      </c>
      <c r="BU9">
        <v>0.41150909866886415</v>
      </c>
      <c r="BV9">
        <f t="shared" si="20"/>
        <v>5.9361264057621599E-3</v>
      </c>
      <c r="BW9">
        <f t="shared" si="21"/>
        <v>1.187225281152432E-2</v>
      </c>
      <c r="BX9">
        <v>0.18613342309362926</v>
      </c>
      <c r="BY9">
        <f t="shared" si="22"/>
        <v>-1.1044631966728639E-3</v>
      </c>
      <c r="BZ9">
        <f t="shared" si="23"/>
        <v>-2.2089263933457279E-3</v>
      </c>
      <c r="CA9">
        <v>6.1547405349768554E-2</v>
      </c>
      <c r="CB9">
        <f t="shared" si="24"/>
        <v>2.3448265056132032E-3</v>
      </c>
      <c r="CC9">
        <f t="shared" si="25"/>
        <v>4.6896530112264063E-3</v>
      </c>
      <c r="CD9">
        <v>8.518518138814786E-2</v>
      </c>
      <c r="CE9">
        <f t="shared" si="26"/>
        <v>1.2433765962753974E-3</v>
      </c>
      <c r="CF9">
        <f t="shared" si="27"/>
        <v>2.4867531925507947E-3</v>
      </c>
      <c r="CG9">
        <v>0</v>
      </c>
      <c r="CH9">
        <v>0.21538567550846907</v>
      </c>
      <c r="CI9">
        <f t="shared" si="28"/>
        <v>1.3787927355419574E-2</v>
      </c>
      <c r="CJ9">
        <f t="shared" si="29"/>
        <v>2.7575854710839148E-2</v>
      </c>
      <c r="CK9">
        <v>135.32551030480201</v>
      </c>
      <c r="CL9">
        <v>23.254138274899599</v>
      </c>
      <c r="CM9">
        <f t="shared" si="0"/>
        <v>3.249600094312409</v>
      </c>
      <c r="CN9">
        <v>16.720800100915199</v>
      </c>
      <c r="CO9">
        <v>5.1713858965164299</v>
      </c>
      <c r="CP9">
        <v>1.0775154043922299</v>
      </c>
      <c r="CQ9">
        <v>1.7078862836847501E-2</v>
      </c>
      <c r="CR9">
        <v>1.81199119883576E-2</v>
      </c>
      <c r="CS9">
        <v>0.94254667725875396</v>
      </c>
      <c r="CT9">
        <v>0.459068809829905</v>
      </c>
      <c r="CU9">
        <v>1.2246417003373999</v>
      </c>
      <c r="CV9">
        <v>8.7039964281530899</v>
      </c>
      <c r="CW9">
        <v>0.89694967352844301</v>
      </c>
      <c r="CX9">
        <v>1.6526151565848399</v>
      </c>
      <c r="CY9">
        <v>0.43493636294367699</v>
      </c>
      <c r="CZ9">
        <v>1.0319572529618299</v>
      </c>
      <c r="DA9">
        <v>0.42656466319773101</v>
      </c>
      <c r="DB9">
        <v>0.11137249896511101</v>
      </c>
      <c r="DC9">
        <v>1.2347581479696901</v>
      </c>
      <c r="DD9">
        <v>0.37473449837089001</v>
      </c>
      <c r="DE9" t="s">
        <v>25</v>
      </c>
      <c r="DF9">
        <v>0.224853155245477</v>
      </c>
      <c r="DG9">
        <v>0.77242299814774606</v>
      </c>
      <c r="DH9">
        <v>1.2048608832163137</v>
      </c>
      <c r="DI9">
        <v>0.39293200931309591</v>
      </c>
      <c r="DJ9">
        <v>0.18623473940072932</v>
      </c>
      <c r="DK9">
        <v>0.13577767521877182</v>
      </c>
      <c r="DL9">
        <v>0</v>
      </c>
      <c r="DM9">
        <v>0.21650598013584343</v>
      </c>
    </row>
    <row r="10" spans="1:117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393.34</v>
      </c>
      <c r="V10" s="11">
        <v>54.137</v>
      </c>
      <c r="W10" s="11">
        <v>11.4</v>
      </c>
      <c r="X10" s="11">
        <v>31.46</v>
      </c>
      <c r="Y10" s="12">
        <v>0.82599999999999996</v>
      </c>
      <c r="Z10" s="12">
        <v>4.38</v>
      </c>
      <c r="AA10" s="11">
        <f>AVERAGE('[1]2022_RBR_Conductivity'!$D$603:$D$644)</f>
        <v>17.215476190476188</v>
      </c>
      <c r="AB10" s="11">
        <v>6.61</v>
      </c>
      <c r="AC10" s="12">
        <v>5.4</v>
      </c>
      <c r="AD10" s="12">
        <v>290</v>
      </c>
      <c r="AE10" s="12">
        <v>2.96</v>
      </c>
      <c r="AF10" s="12">
        <v>532</v>
      </c>
      <c r="AG10" s="12">
        <v>85</v>
      </c>
      <c r="AH10" s="12">
        <v>3</v>
      </c>
      <c r="AI10">
        <v>5.141</v>
      </c>
      <c r="AJ10">
        <f t="shared" si="5"/>
        <v>2.3700000000000186E-2</v>
      </c>
      <c r="AK10">
        <f t="shared" si="6"/>
        <v>4.5870967741935845E-2</v>
      </c>
      <c r="AL10">
        <v>136.74604510651099</v>
      </c>
      <c r="AM10">
        <v>10.653258354185001</v>
      </c>
      <c r="AN10">
        <f t="shared" si="7"/>
        <v>2.0722152021367437</v>
      </c>
      <c r="AO10">
        <f t="shared" si="8"/>
        <v>4.8681525358326818E-3</v>
      </c>
      <c r="AP10">
        <f t="shared" si="9"/>
        <v>9.4222307145148676E-3</v>
      </c>
      <c r="AQ10">
        <v>7.3192734941651798</v>
      </c>
      <c r="AR10">
        <v>2.01579789018199</v>
      </c>
      <c r="AS10">
        <v>0.41212011575188001</v>
      </c>
      <c r="AT10">
        <v>1.9709341297233601E-2</v>
      </c>
      <c r="AU10">
        <v>1.8895363168686501E-2</v>
      </c>
      <c r="AV10">
        <v>1.0430781944374601</v>
      </c>
      <c r="AW10">
        <f t="shared" si="10"/>
        <v>-1.7722334537865002E-2</v>
      </c>
      <c r="AX10">
        <f t="shared" si="11"/>
        <v>-3.4301292653932267E-2</v>
      </c>
      <c r="AY10">
        <v>0.55733839154123899</v>
      </c>
      <c r="AZ10">
        <f t="shared" si="12"/>
        <v>1.0291979643849281E-2</v>
      </c>
      <c r="BA10">
        <f t="shared" si="13"/>
        <v>1.9919960600998609E-2</v>
      </c>
      <c r="BB10">
        <v>1.3651322831250201</v>
      </c>
      <c r="BC10">
        <f t="shared" si="14"/>
        <v>8.7956457446985107E-3</v>
      </c>
      <c r="BD10">
        <f t="shared" si="15"/>
        <v>1.7023830473610023E-2</v>
      </c>
      <c r="BE10">
        <v>4.8788205122341104</v>
      </c>
      <c r="BF10">
        <v>0.82989785146204897</v>
      </c>
      <c r="BG10">
        <f t="shared" si="16"/>
        <v>-1.7070220886708841E-3</v>
      </c>
      <c r="BH10">
        <f t="shared" si="17"/>
        <v>-3.3039137200081628E-3</v>
      </c>
      <c r="BI10">
        <v>0.68663110360510504</v>
      </c>
      <c r="BJ10">
        <v>0.226815869667715</v>
      </c>
      <c r="BK10">
        <v>0.42500617992320699</v>
      </c>
      <c r="BL10">
        <v>0.14101743952583401</v>
      </c>
      <c r="BM10">
        <v>3.1900783878940998E-2</v>
      </c>
      <c r="BN10">
        <v>0.457656258690744</v>
      </c>
      <c r="BO10">
        <v>0.24476201200882</v>
      </c>
      <c r="BP10" t="s">
        <v>25</v>
      </c>
      <c r="BQ10">
        <v>0.225464207620929</v>
      </c>
      <c r="BR10">
        <v>0.26408905493734486</v>
      </c>
      <c r="BS10">
        <f t="shared" si="18"/>
        <v>-1.5109120051723657E-3</v>
      </c>
      <c r="BT10">
        <f t="shared" si="19"/>
        <v>-2.9243458164626432E-3</v>
      </c>
      <c r="BU10">
        <v>0.46780551582154012</v>
      </c>
      <c r="BV10">
        <f t="shared" si="20"/>
        <v>2.2825051551564949E-2</v>
      </c>
      <c r="BW10">
        <f t="shared" si="21"/>
        <v>4.4177519132061187E-2</v>
      </c>
      <c r="BX10">
        <v>0.17905661542572801</v>
      </c>
      <c r="BY10">
        <f t="shared" si="22"/>
        <v>-3.2275054970432398E-3</v>
      </c>
      <c r="BZ10">
        <f t="shared" si="23"/>
        <v>-6.2467848329869156E-3</v>
      </c>
      <c r="CA10">
        <v>4.6440776825755536E-2</v>
      </c>
      <c r="CB10">
        <f t="shared" si="24"/>
        <v>-2.1871620515907021E-3</v>
      </c>
      <c r="CC10">
        <f t="shared" si="25"/>
        <v>-4.2332168740465206E-3</v>
      </c>
      <c r="CD10">
        <v>6.8559087069209101E-2</v>
      </c>
      <c r="CE10">
        <f t="shared" si="26"/>
        <v>-3.7444516994062302E-3</v>
      </c>
      <c r="CF10">
        <f t="shared" si="27"/>
        <v>-7.2473258698185095E-3</v>
      </c>
      <c r="CG10">
        <v>0</v>
      </c>
      <c r="CH10">
        <v>0.20849030636782237</v>
      </c>
      <c r="CI10">
        <f t="shared" si="28"/>
        <v>1.1719316613225563E-2</v>
      </c>
      <c r="CJ10">
        <f t="shared" si="29"/>
        <v>2.2682548283662382E-2</v>
      </c>
      <c r="CK10">
        <v>135.32551030480201</v>
      </c>
      <c r="CL10">
        <v>23.254138274899599</v>
      </c>
      <c r="CM10">
        <f t="shared" si="0"/>
        <v>3.249600094312409</v>
      </c>
      <c r="CN10">
        <v>16.720800100915199</v>
      </c>
      <c r="CO10">
        <v>5.1713858965164299</v>
      </c>
      <c r="CP10">
        <v>1.0775154043922299</v>
      </c>
      <c r="CQ10">
        <v>1.7078862836847501E-2</v>
      </c>
      <c r="CR10">
        <v>1.81199119883576E-2</v>
      </c>
      <c r="CS10">
        <v>0.94254667725875396</v>
      </c>
      <c r="CT10">
        <v>0.459068809829905</v>
      </c>
      <c r="CU10">
        <v>1.2246417003373999</v>
      </c>
      <c r="CV10">
        <v>8.7039964281530899</v>
      </c>
      <c r="CW10">
        <v>0.89694967352844301</v>
      </c>
      <c r="CX10">
        <v>1.6526151565848399</v>
      </c>
      <c r="CY10">
        <v>0.43493636294367699</v>
      </c>
      <c r="CZ10">
        <v>1.0319572529618299</v>
      </c>
      <c r="DA10">
        <v>0.42656466319773101</v>
      </c>
      <c r="DB10">
        <v>0.11137249896511101</v>
      </c>
      <c r="DC10">
        <v>1.2347581479696901</v>
      </c>
      <c r="DD10">
        <v>0.37473449837089001</v>
      </c>
      <c r="DE10" t="s">
        <v>25</v>
      </c>
      <c r="DF10">
        <v>0.224853155245477</v>
      </c>
      <c r="DG10">
        <v>0.77242299814774606</v>
      </c>
      <c r="DH10">
        <v>1.2048608832163137</v>
      </c>
      <c r="DI10">
        <v>0.39293200931309591</v>
      </c>
      <c r="DJ10">
        <v>0.18623473940072932</v>
      </c>
      <c r="DK10">
        <v>0.13577767521877182</v>
      </c>
      <c r="DL10">
        <v>0</v>
      </c>
      <c r="DM10">
        <v>0.21650598013584343</v>
      </c>
    </row>
    <row r="11" spans="1:117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393.34</v>
      </c>
      <c r="V11" s="11">
        <v>54.137</v>
      </c>
      <c r="W11" s="11">
        <v>11.4</v>
      </c>
      <c r="X11" s="11">
        <v>31.46</v>
      </c>
      <c r="Y11" s="12">
        <v>0.82599999999999996</v>
      </c>
      <c r="Z11" s="12">
        <v>4.38</v>
      </c>
      <c r="AA11" s="11">
        <f>AVERAGE('[1]2022_RBR_Conductivity'!$D$603:$D$644)</f>
        <v>17.215476190476188</v>
      </c>
      <c r="AB11" s="11">
        <v>6.61</v>
      </c>
      <c r="AC11" s="12">
        <v>5.4</v>
      </c>
      <c r="AD11" s="12">
        <v>290</v>
      </c>
      <c r="AE11" s="12">
        <v>2.96</v>
      </c>
      <c r="AF11" s="12">
        <v>532</v>
      </c>
      <c r="AG11" s="12">
        <v>85</v>
      </c>
      <c r="AH11" s="12">
        <v>3</v>
      </c>
      <c r="AI11">
        <v>5.117</v>
      </c>
      <c r="AJ11">
        <f t="shared" si="5"/>
        <v>2.7500000000000302E-2</v>
      </c>
      <c r="AK11">
        <f t="shared" si="6"/>
        <v>5.5000000000000604E-2</v>
      </c>
      <c r="AL11">
        <v>136.12363153185601</v>
      </c>
      <c r="AM11">
        <v>10.631176511175299</v>
      </c>
      <c r="AN11">
        <f t="shared" si="7"/>
        <v>2.077619017231835</v>
      </c>
      <c r="AO11">
        <f t="shared" si="8"/>
        <v>1.0815495107266759E-2</v>
      </c>
      <c r="AP11">
        <f t="shared" si="9"/>
        <v>2.1630990214533519E-2</v>
      </c>
      <c r="AQ11">
        <v>7.2669739914651998</v>
      </c>
      <c r="AR11">
        <v>1.8895130068657899</v>
      </c>
      <c r="AS11">
        <v>0.345318882554843</v>
      </c>
      <c r="AT11">
        <v>2.11227536377342E-2</v>
      </c>
      <c r="AU11">
        <v>1.8300110204286499E-2</v>
      </c>
      <c r="AV11">
        <v>1.1542418817120901</v>
      </c>
      <c r="AW11">
        <f t="shared" si="10"/>
        <v>2.6044619407539993E-2</v>
      </c>
      <c r="AX11">
        <f t="shared" si="11"/>
        <v>5.2089238815079986E-2</v>
      </c>
      <c r="AY11">
        <v>0.52136890134538505</v>
      </c>
      <c r="AZ11">
        <f>(AY11-AVERAGE($AY$7:$AY$8))*F11</f>
        <v>-8.3144569151150094E-4</v>
      </c>
      <c r="BA11">
        <f t="shared" si="13"/>
        <v>-1.6628913830230019E-3</v>
      </c>
      <c r="BB11">
        <v>1.27319915220761</v>
      </c>
      <c r="BC11">
        <f t="shared" si="14"/>
        <v>-3.1307155884207516E-2</v>
      </c>
      <c r="BD11">
        <f t="shared" si="15"/>
        <v>-6.2614311768415032E-2</v>
      </c>
      <c r="BE11">
        <v>4.9212649381089104</v>
      </c>
      <c r="BF11">
        <v>0.83111716661011703</v>
      </c>
      <c r="BG11">
        <f t="shared" si="16"/>
        <v>-2.2353792404174455E-3</v>
      </c>
      <c r="BH11">
        <f t="shared" si="17"/>
        <v>-4.470758480834891E-3</v>
      </c>
      <c r="BI11">
        <v>0.67838204974329896</v>
      </c>
      <c r="BJ11">
        <v>0.19434489752515399</v>
      </c>
      <c r="BK11">
        <v>0.38355483784560002</v>
      </c>
      <c r="BL11">
        <v>0.150823197211995</v>
      </c>
      <c r="BM11">
        <v>3.4667090472638801E-2</v>
      </c>
      <c r="BN11">
        <v>0.38228716774969501</v>
      </c>
      <c r="BO11">
        <v>0.20908487991220301</v>
      </c>
      <c r="BP11" t="s">
        <v>25</v>
      </c>
      <c r="BQ11">
        <v>0.19853070275194501</v>
      </c>
      <c r="BR11">
        <v>0.27174813624861949</v>
      </c>
      <c r="BS11">
        <f t="shared" si="18"/>
        <v>1.3113539803500385E-3</v>
      </c>
      <c r="BT11">
        <f t="shared" si="19"/>
        <v>2.6227079607000769E-3</v>
      </c>
      <c r="BU11">
        <v>0.38848768159716868</v>
      </c>
      <c r="BV11">
        <f t="shared" si="20"/>
        <v>-1.6171645262441359E-3</v>
      </c>
      <c r="BW11">
        <f t="shared" si="21"/>
        <v>-3.2343290524882717E-3</v>
      </c>
      <c r="BX11">
        <v>0.19583016160334096</v>
      </c>
      <c r="BY11">
        <f t="shared" si="22"/>
        <v>3.0075972604010764E-3</v>
      </c>
      <c r="BZ11">
        <f t="shared" si="23"/>
        <v>6.0151945208021529E-3</v>
      </c>
      <c r="CA11">
        <v>5.3919902552524795E-2</v>
      </c>
      <c r="CB11">
        <f t="shared" si="24"/>
        <v>9.4292777400126204E-5</v>
      </c>
      <c r="CC11">
        <f t="shared" si="25"/>
        <v>1.8858555480025241E-4</v>
      </c>
      <c r="CD11">
        <v>8.3331976082965178E-2</v>
      </c>
      <c r="CE11">
        <f t="shared" si="26"/>
        <v>1.1456916745343215E-3</v>
      </c>
      <c r="CF11">
        <f t="shared" si="27"/>
        <v>2.291383349068643E-3</v>
      </c>
      <c r="CG11">
        <v>0</v>
      </c>
      <c r="CH11">
        <v>0.1881150011770619</v>
      </c>
      <c r="CI11">
        <f t="shared" si="28"/>
        <v>9.3445417599957031E-3</v>
      </c>
      <c r="CJ11">
        <f t="shared" si="29"/>
        <v>1.8689083519991406E-2</v>
      </c>
      <c r="CK11">
        <v>135.32551030480201</v>
      </c>
      <c r="CL11">
        <v>23.254138274899599</v>
      </c>
      <c r="CM11">
        <f t="shared" si="0"/>
        <v>3.249600094312409</v>
      </c>
      <c r="CN11">
        <v>16.720800100915199</v>
      </c>
      <c r="CO11">
        <v>5.1713858965164299</v>
      </c>
      <c r="CP11">
        <v>1.0775154043922299</v>
      </c>
      <c r="CQ11">
        <v>1.7078862836847501E-2</v>
      </c>
      <c r="CR11">
        <v>1.81199119883576E-2</v>
      </c>
      <c r="CS11">
        <v>0.94254667725875396</v>
      </c>
      <c r="CT11">
        <v>0.459068809829905</v>
      </c>
      <c r="CU11">
        <v>1.2246417003373999</v>
      </c>
      <c r="CV11">
        <v>8.7039964281530899</v>
      </c>
      <c r="CW11">
        <v>0.89694967352844301</v>
      </c>
      <c r="CX11">
        <v>1.6526151565848399</v>
      </c>
      <c r="CY11">
        <v>0.43493636294367699</v>
      </c>
      <c r="CZ11">
        <v>1.0319572529618299</v>
      </c>
      <c r="DA11">
        <v>0.42656466319773101</v>
      </c>
      <c r="DB11">
        <v>0.11137249896511101</v>
      </c>
      <c r="DC11">
        <v>1.2347581479696901</v>
      </c>
      <c r="DD11">
        <v>0.37473449837089001</v>
      </c>
      <c r="DE11" t="s">
        <v>25</v>
      </c>
      <c r="DF11">
        <v>0.224853155245477</v>
      </c>
      <c r="DG11">
        <v>0.77242299814774606</v>
      </c>
      <c r="DH11">
        <v>1.2048608832163137</v>
      </c>
      <c r="DI11">
        <v>0.39293200931309591</v>
      </c>
      <c r="DJ11">
        <v>0.18623473940072932</v>
      </c>
      <c r="DK11">
        <v>0.13577767521877182</v>
      </c>
      <c r="DL11">
        <v>0</v>
      </c>
      <c r="DM11">
        <v>0.21650598013584343</v>
      </c>
    </row>
    <row r="12" spans="1:117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393.34</v>
      </c>
      <c r="V12" s="11">
        <v>54.137</v>
      </c>
      <c r="W12" s="11">
        <v>11.4</v>
      </c>
      <c r="X12" s="11">
        <v>31.46</v>
      </c>
      <c r="Y12" s="12">
        <v>0.82599999999999996</v>
      </c>
      <c r="Z12" s="12">
        <v>4.38</v>
      </c>
      <c r="AA12" s="11">
        <f>AVERAGE('[1]2022_RBR_Conductivity'!$D$603:$D$644)</f>
        <v>17.215476190476188</v>
      </c>
      <c r="AB12" s="11">
        <v>6.61</v>
      </c>
      <c r="AC12" s="12">
        <v>5.4</v>
      </c>
      <c r="AD12" s="12">
        <v>290</v>
      </c>
      <c r="AE12" s="12">
        <v>2.96</v>
      </c>
      <c r="AF12" s="12">
        <v>532</v>
      </c>
      <c r="AG12" s="12">
        <v>85</v>
      </c>
      <c r="AH12" s="12">
        <v>3</v>
      </c>
      <c r="AI12">
        <v>4.8949999999999996</v>
      </c>
      <c r="AJ12">
        <f t="shared" si="5"/>
        <v>-8.3499999999999908E-2</v>
      </c>
      <c r="AK12">
        <f t="shared" si="6"/>
        <v>-0.16699999999999982</v>
      </c>
      <c r="AL12">
        <v>137.29245991497001</v>
      </c>
      <c r="AM12">
        <v>10.8565990110346</v>
      </c>
      <c r="AN12">
        <f t="shared" si="7"/>
        <v>2.2178956100172833</v>
      </c>
      <c r="AO12">
        <f t="shared" si="8"/>
        <v>8.0953791499990935E-2</v>
      </c>
      <c r="AP12">
        <f t="shared" si="9"/>
        <v>0.16190758299998187</v>
      </c>
      <c r="AQ12">
        <v>7.5035615242027403</v>
      </c>
      <c r="AR12">
        <v>2.0376886815431798</v>
      </c>
      <c r="AS12">
        <v>0.40666763575777898</v>
      </c>
      <c r="AT12">
        <v>1.9992237343827299E-2</v>
      </c>
      <c r="AU12">
        <v>1.9117376024608401E-2</v>
      </c>
      <c r="AV12">
        <v>1.04576262548232</v>
      </c>
      <c r="AW12">
        <f t="shared" si="10"/>
        <v>-2.8195008707345037E-2</v>
      </c>
      <c r="AX12">
        <f t="shared" si="11"/>
        <v>-5.6390017414690075E-2</v>
      </c>
      <c r="AY12">
        <v>0.51217001148077701</v>
      </c>
      <c r="AZ12">
        <f t="shared" si="12"/>
        <v>-5.4308906238155208E-3</v>
      </c>
      <c r="BA12">
        <f t="shared" si="13"/>
        <v>-1.0861781247631042E-2</v>
      </c>
      <c r="BB12">
        <v>1.33202108794456</v>
      </c>
      <c r="BC12">
        <f>(BB12-AVERAGE($BB$7:$BB$8))*F12</f>
        <v>-1.8961880157325472E-3</v>
      </c>
      <c r="BD12">
        <f t="shared" si="15"/>
        <v>-3.7923760314650945E-3</v>
      </c>
      <c r="BE12">
        <v>4.9486207504899298</v>
      </c>
      <c r="BF12">
        <v>0.83189380497695398</v>
      </c>
      <c r="BG12">
        <f t="shared" si="16"/>
        <v>-1.8470600569989726E-3</v>
      </c>
      <c r="BH12">
        <f t="shared" si="17"/>
        <v>-3.6941201139979456E-3</v>
      </c>
      <c r="BI12">
        <v>0.66019894886535802</v>
      </c>
      <c r="BJ12">
        <v>0.183239670784662</v>
      </c>
      <c r="BK12">
        <v>0.381416420684276</v>
      </c>
      <c r="BL12">
        <v>0.143863799062419</v>
      </c>
      <c r="BM12">
        <v>3.2732349429965099E-2</v>
      </c>
      <c r="BN12">
        <v>0.370057619683618</v>
      </c>
      <c r="BO12">
        <v>0.22279344341832</v>
      </c>
      <c r="BP12" t="s">
        <v>25</v>
      </c>
      <c r="BQ12">
        <v>0.20682712151996799</v>
      </c>
      <c r="BR12">
        <v>0.26286566973261616</v>
      </c>
      <c r="BS12">
        <f t="shared" si="18"/>
        <v>-3.129879277651626E-3</v>
      </c>
      <c r="BT12">
        <f t="shared" si="19"/>
        <v>-6.259758555303252E-3</v>
      </c>
      <c r="BU12">
        <v>0.37554265316605284</v>
      </c>
      <c r="BV12">
        <f t="shared" si="20"/>
        <v>-8.0896787418020533E-3</v>
      </c>
      <c r="BW12">
        <f t="shared" si="21"/>
        <v>-1.6179357483604107E-2</v>
      </c>
      <c r="BX12">
        <v>0.19408278178092905</v>
      </c>
      <c r="BY12">
        <f t="shared" si="22"/>
        <v>2.1339073491951216E-3</v>
      </c>
      <c r="BZ12">
        <f t="shared" si="23"/>
        <v>4.2678146983902432E-3</v>
      </c>
      <c r="CA12">
        <v>4.9893729947633345E-2</v>
      </c>
      <c r="CB12">
        <f t="shared" si="24"/>
        <v>-1.9187935250455992E-3</v>
      </c>
      <c r="CC12">
        <f t="shared" si="25"/>
        <v>-3.8375870500911985E-3</v>
      </c>
      <c r="CD12">
        <v>8.274464380334158E-2</v>
      </c>
      <c r="CE12">
        <f t="shared" si="26"/>
        <v>8.5202553472252252E-4</v>
      </c>
      <c r="CF12">
        <f t="shared" si="27"/>
        <v>1.704051069445045E-3</v>
      </c>
      <c r="CG12">
        <v>0</v>
      </c>
      <c r="CH12">
        <v>0.19282476438812324</v>
      </c>
      <c r="CI12">
        <f t="shared" si="28"/>
        <v>1.1699423365526374E-2</v>
      </c>
      <c r="CJ12">
        <f t="shared" si="29"/>
        <v>2.3398846731052747E-2</v>
      </c>
      <c r="CK12">
        <v>135.32551030480201</v>
      </c>
      <c r="CL12">
        <v>23.254138274899599</v>
      </c>
      <c r="CM12">
        <f t="shared" si="0"/>
        <v>3.249600094312409</v>
      </c>
      <c r="CN12">
        <v>16.720800100915199</v>
      </c>
      <c r="CO12">
        <v>5.1713858965164299</v>
      </c>
      <c r="CP12">
        <v>1.0775154043922299</v>
      </c>
      <c r="CQ12">
        <v>1.7078862836847501E-2</v>
      </c>
      <c r="CR12">
        <v>1.81199119883576E-2</v>
      </c>
      <c r="CS12">
        <v>0.94254667725875396</v>
      </c>
      <c r="CT12">
        <v>0.459068809829905</v>
      </c>
      <c r="CU12">
        <v>1.2246417003373999</v>
      </c>
      <c r="CV12">
        <v>8.7039964281530899</v>
      </c>
      <c r="CW12">
        <v>0.89694967352844301</v>
      </c>
      <c r="CX12">
        <v>1.6526151565848399</v>
      </c>
      <c r="CY12">
        <v>0.43493636294367699</v>
      </c>
      <c r="CZ12">
        <v>1.0319572529618299</v>
      </c>
      <c r="DA12">
        <v>0.42656466319773101</v>
      </c>
      <c r="DB12">
        <v>0.11137249896511101</v>
      </c>
      <c r="DC12">
        <v>1.2347581479696901</v>
      </c>
      <c r="DD12">
        <v>0.37473449837089001</v>
      </c>
      <c r="DE12" t="s">
        <v>25</v>
      </c>
      <c r="DF12">
        <v>0.224853155245477</v>
      </c>
      <c r="DG12">
        <v>0.77242299814774606</v>
      </c>
      <c r="DH12">
        <v>1.2048608832163137</v>
      </c>
      <c r="DI12">
        <v>0.39293200931309591</v>
      </c>
      <c r="DJ12">
        <v>0.18623473940072932</v>
      </c>
      <c r="DK12">
        <v>0.13577767521877182</v>
      </c>
      <c r="DL12">
        <v>0</v>
      </c>
      <c r="DM12">
        <v>0.21650598013584343</v>
      </c>
    </row>
    <row r="13" spans="1:117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393.34</v>
      </c>
      <c r="V13" s="11">
        <v>54.137</v>
      </c>
      <c r="W13" s="11">
        <v>11.4</v>
      </c>
      <c r="X13" s="11">
        <v>31.46</v>
      </c>
      <c r="Y13" s="12">
        <v>0.82599999999999996</v>
      </c>
      <c r="Z13" s="12">
        <v>4.38</v>
      </c>
      <c r="AA13" s="11">
        <f>AVERAGE('[1]2022_RBR_Conductivity'!$D$603:$D$644)</f>
        <v>17.215476190476188</v>
      </c>
      <c r="AB13" s="11">
        <v>6.61</v>
      </c>
      <c r="AC13" s="12">
        <v>5.4</v>
      </c>
      <c r="AD13" s="12">
        <v>290</v>
      </c>
      <c r="AE13" s="12">
        <v>2.96</v>
      </c>
      <c r="AF13" s="12">
        <v>532</v>
      </c>
      <c r="AG13" s="12">
        <v>85</v>
      </c>
      <c r="AH13" s="12">
        <v>3</v>
      </c>
      <c r="AI13">
        <v>4.9859999999999998</v>
      </c>
      <c r="AJ13">
        <f t="shared" si="5"/>
        <v>-4.5599999999999773E-2</v>
      </c>
      <c r="AK13">
        <f t="shared" si="6"/>
        <v>-9.1199999999999545E-2</v>
      </c>
      <c r="AL13">
        <v>136.21313904110801</v>
      </c>
      <c r="AM13">
        <v>11.059692574782099</v>
      </c>
      <c r="AN13">
        <f t="shared" si="7"/>
        <v>2.2181493330890696</v>
      </c>
      <c r="AO13">
        <f t="shared" si="8"/>
        <v>9.7296783643060894E-2</v>
      </c>
      <c r="AP13">
        <f t="shared" si="9"/>
        <v>0.19459356728612179</v>
      </c>
      <c r="AQ13">
        <v>7.6553710987062802</v>
      </c>
      <c r="AR13">
        <v>2.1650993557637399</v>
      </c>
      <c r="AS13">
        <v>0.52107183495438403</v>
      </c>
      <c r="AT13">
        <v>2.0349508900198598E-2</v>
      </c>
      <c r="AU13">
        <v>1.6998053985822201E-2</v>
      </c>
      <c r="AV13">
        <v>1.1971669767122599</v>
      </c>
      <c r="AW13">
        <f t="shared" si="10"/>
        <v>5.7008600289149891E-2</v>
      </c>
      <c r="AX13">
        <f t="shared" si="11"/>
        <v>0.11401720057829978</v>
      </c>
      <c r="AY13">
        <v>0.51644093239599398</v>
      </c>
      <c r="AZ13">
        <f t="shared" si="12"/>
        <v>-3.9545161994484429E-3</v>
      </c>
      <c r="BA13">
        <f t="shared" si="13"/>
        <v>-7.9090323988968859E-3</v>
      </c>
      <c r="BB13">
        <v>1.3169590304319101</v>
      </c>
      <c r="BC13">
        <f t="shared" si="14"/>
        <v>-1.1312660126468987E-2</v>
      </c>
      <c r="BD13">
        <f t="shared" si="15"/>
        <v>-2.2625320252937973E-2</v>
      </c>
      <c r="BE13">
        <v>4.7558207734021902</v>
      </c>
      <c r="BF13">
        <v>0.82626283211926499</v>
      </c>
      <c r="BG13">
        <f t="shared" si="16"/>
        <v>-5.5950557830121593E-3</v>
      </c>
      <c r="BH13">
        <f t="shared" si="17"/>
        <v>-1.1190111566024319E-2</v>
      </c>
      <c r="BI13">
        <v>0.69395623942417695</v>
      </c>
      <c r="BJ13">
        <v>0.20224364172245299</v>
      </c>
      <c r="BK13">
        <v>0.39165856571334601</v>
      </c>
      <c r="BL13">
        <v>0.14867212214092099</v>
      </c>
      <c r="BM13">
        <v>3.6362800141290702E-2</v>
      </c>
      <c r="BN13">
        <v>0.38666171619151501</v>
      </c>
      <c r="BO13">
        <v>0.24088410913420299</v>
      </c>
      <c r="BP13" t="s">
        <v>25</v>
      </c>
      <c r="BQ13">
        <v>0.223079290065618</v>
      </c>
      <c r="BR13">
        <v>0.27588461331295111</v>
      </c>
      <c r="BS13">
        <f t="shared" si="18"/>
        <v>4.0555110150190194E-3</v>
      </c>
      <c r="BT13">
        <f t="shared" si="19"/>
        <v>8.1110220300380387E-3</v>
      </c>
      <c r="BU13">
        <v>0.39894194668979888</v>
      </c>
      <c r="BV13">
        <f t="shared" si="20"/>
        <v>4.3319616240851564E-3</v>
      </c>
      <c r="BW13">
        <f t="shared" si="21"/>
        <v>8.6639232481703129E-3</v>
      </c>
      <c r="BX13">
        <v>0.20158636581765968</v>
      </c>
      <c r="BY13">
        <f t="shared" si="22"/>
        <v>7.0628392410725209E-3</v>
      </c>
      <c r="BZ13">
        <f t="shared" si="23"/>
        <v>1.4125678482145042E-2</v>
      </c>
      <c r="CA13">
        <v>5.3030205127585772E-2</v>
      </c>
      <c r="CB13">
        <f t="shared" si="24"/>
        <v>-4.206671220832625E-4</v>
      </c>
      <c r="CC13">
        <f t="shared" si="25"/>
        <v>-8.41334244166525E-4</v>
      </c>
      <c r="CD13">
        <v>8.3846509068644826E-2</v>
      </c>
      <c r="CE13">
        <f t="shared" si="26"/>
        <v>1.6835498008489741E-3</v>
      </c>
      <c r="CF13">
        <f t="shared" si="27"/>
        <v>3.3670996016979481E-3</v>
      </c>
      <c r="CG13">
        <v>0</v>
      </c>
      <c r="CH13">
        <v>0.20459049596771989</v>
      </c>
      <c r="CI13">
        <f t="shared" si="28"/>
        <v>2.1098746986389638E-2</v>
      </c>
      <c r="CJ13">
        <f t="shared" si="29"/>
        <v>4.2197493972779276E-2</v>
      </c>
      <c r="CK13">
        <v>135.32551030480201</v>
      </c>
      <c r="CL13">
        <v>23.254138274899599</v>
      </c>
      <c r="CM13">
        <f t="shared" si="0"/>
        <v>3.249600094312409</v>
      </c>
      <c r="CN13">
        <v>16.720800100915199</v>
      </c>
      <c r="CO13">
        <v>5.1713858965164299</v>
      </c>
      <c r="CP13">
        <v>1.0775154043922299</v>
      </c>
      <c r="CQ13">
        <v>1.7078862836847501E-2</v>
      </c>
      <c r="CR13">
        <v>1.81199119883576E-2</v>
      </c>
      <c r="CS13">
        <v>0.94254667725875396</v>
      </c>
      <c r="CT13">
        <v>0.459068809829905</v>
      </c>
      <c r="CU13">
        <v>1.2246417003373999</v>
      </c>
      <c r="CV13">
        <v>8.7039964281530899</v>
      </c>
      <c r="CW13">
        <v>0.89694967352844301</v>
      </c>
      <c r="CX13">
        <v>1.6526151565848399</v>
      </c>
      <c r="CY13">
        <v>0.43493636294367699</v>
      </c>
      <c r="CZ13">
        <v>1.0319572529618299</v>
      </c>
      <c r="DA13">
        <v>0.42656466319773101</v>
      </c>
      <c r="DB13">
        <v>0.11137249896511101</v>
      </c>
      <c r="DC13">
        <v>1.2347581479696901</v>
      </c>
      <c r="DD13">
        <v>0.37473449837089001</v>
      </c>
      <c r="DE13" t="s">
        <v>25</v>
      </c>
      <c r="DF13">
        <v>0.224853155245477</v>
      </c>
      <c r="DG13">
        <v>0.77242299814774606</v>
      </c>
      <c r="DH13">
        <v>1.2048608832163137</v>
      </c>
      <c r="DI13">
        <v>0.39293200931309591</v>
      </c>
      <c r="DJ13">
        <v>0.18623473940072932</v>
      </c>
      <c r="DK13">
        <v>0.13577767521877182</v>
      </c>
      <c r="DL13">
        <v>0</v>
      </c>
      <c r="DM13">
        <v>0.21650598013584343</v>
      </c>
    </row>
    <row r="14" spans="1:117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393.34</v>
      </c>
      <c r="V14" s="11">
        <v>54.137</v>
      </c>
      <c r="W14" s="11">
        <v>11.4</v>
      </c>
      <c r="X14" s="11">
        <v>31.46</v>
      </c>
      <c r="Y14" s="12">
        <v>0.82599999999999996</v>
      </c>
      <c r="Z14" s="12">
        <v>4.38</v>
      </c>
      <c r="AA14" s="11">
        <f>AVERAGE('[1]2022_RBR_Conductivity'!$D$603:$D$644)</f>
        <v>17.215476190476188</v>
      </c>
      <c r="AB14" s="11">
        <v>6.61</v>
      </c>
      <c r="AC14" s="12">
        <v>5.4</v>
      </c>
      <c r="AD14" s="12">
        <v>290</v>
      </c>
      <c r="AE14" s="12">
        <v>2.96</v>
      </c>
      <c r="AF14" s="12">
        <v>532</v>
      </c>
      <c r="AG14" s="12">
        <v>85</v>
      </c>
      <c r="AH14" s="12">
        <v>3</v>
      </c>
      <c r="AI14">
        <v>5.2350000000000003</v>
      </c>
      <c r="AJ14">
        <f t="shared" si="5"/>
        <v>0.10380000000000056</v>
      </c>
      <c r="AK14">
        <f t="shared" si="6"/>
        <v>0.20760000000000112</v>
      </c>
      <c r="AL14">
        <v>137.66900322198501</v>
      </c>
      <c r="AM14">
        <v>10.6925766222097</v>
      </c>
      <c r="AN14">
        <f t="shared" si="7"/>
        <v>2.0425170242998472</v>
      </c>
      <c r="AO14">
        <f t="shared" si="8"/>
        <v>-8.0826016304725631E-3</v>
      </c>
      <c r="AP14">
        <f t="shared" si="9"/>
        <v>-1.6165203260945126E-2</v>
      </c>
      <c r="AQ14">
        <v>7.3298750768564398</v>
      </c>
      <c r="AR14">
        <v>1.92539136822347</v>
      </c>
      <c r="AS14">
        <v>0.37181807513570703</v>
      </c>
      <c r="AT14">
        <v>1.9168493863444599E-2</v>
      </c>
      <c r="AU14">
        <v>2.00798198703609E-2</v>
      </c>
      <c r="AV14">
        <v>0.95461483156721705</v>
      </c>
      <c r="AW14">
        <f t="shared" si="10"/>
        <v>-8.8522686797875824E-2</v>
      </c>
      <c r="AX14">
        <f t="shared" si="11"/>
        <v>-0.17704537359575165</v>
      </c>
      <c r="AY14">
        <v>0.54544826186252904</v>
      </c>
      <c r="AZ14">
        <f t="shared" si="12"/>
        <v>1.3449881480472591E-2</v>
      </c>
      <c r="BA14">
        <f t="shared" si="13"/>
        <v>2.6899762960945182E-2</v>
      </c>
      <c r="BB14">
        <v>1.33523790451223</v>
      </c>
      <c r="BC14">
        <f t="shared" si="14"/>
        <v>-3.453356782770367E-4</v>
      </c>
      <c r="BD14">
        <f t="shared" si="15"/>
        <v>-6.9067135655407339E-4</v>
      </c>
      <c r="BE14">
        <v>4.3653054628026204</v>
      </c>
      <c r="BF14">
        <v>0.81361732208297399</v>
      </c>
      <c r="BG14">
        <f t="shared" si="16"/>
        <v>-1.3182361804786756E-2</v>
      </c>
      <c r="BH14">
        <f t="shared" si="17"/>
        <v>-2.6364723609573513E-2</v>
      </c>
      <c r="BI14">
        <v>0.68146896279115998</v>
      </c>
      <c r="BJ14">
        <v>0.25392551178096601</v>
      </c>
      <c r="BK14">
        <v>0.395730527349687</v>
      </c>
      <c r="BL14">
        <v>0.15502879195904001</v>
      </c>
      <c r="BM14">
        <v>4.1961492820344899E-2</v>
      </c>
      <c r="BN14">
        <v>0.39941763706857403</v>
      </c>
      <c r="BO14">
        <v>0.23179243621281501</v>
      </c>
      <c r="BP14" t="s">
        <v>25</v>
      </c>
      <c r="BQ14">
        <v>0.22121802057818299</v>
      </c>
      <c r="BR14">
        <v>0.28137709587678561</v>
      </c>
      <c r="BS14">
        <f t="shared" si="18"/>
        <v>7.3510005533197198E-3</v>
      </c>
      <c r="BT14">
        <f t="shared" si="19"/>
        <v>1.470200110663944E-2</v>
      </c>
      <c r="BU14">
        <v>0.40493181467246253</v>
      </c>
      <c r="BV14">
        <f t="shared" si="20"/>
        <v>7.9258824136833484E-3</v>
      </c>
      <c r="BW14">
        <f t="shared" si="21"/>
        <v>1.5851764827366697E-2</v>
      </c>
      <c r="BX14">
        <v>0.18017768796855138</v>
      </c>
      <c r="BY14">
        <f t="shared" si="22"/>
        <v>-5.7823674683924577E-3</v>
      </c>
      <c r="BZ14">
        <f t="shared" si="23"/>
        <v>-1.1564734936784915E-2</v>
      </c>
      <c r="CA14">
        <v>6.6296462259583813E-2</v>
      </c>
      <c r="CB14">
        <f t="shared" si="24"/>
        <v>7.5390871571155618E-3</v>
      </c>
      <c r="CC14">
        <f t="shared" si="25"/>
        <v>1.5078174314231125E-2</v>
      </c>
      <c r="CD14">
        <v>9.0744647592146344E-2</v>
      </c>
      <c r="CE14">
        <f t="shared" si="26"/>
        <v>5.8224329149498847E-3</v>
      </c>
      <c r="CF14">
        <f t="shared" si="27"/>
        <v>1.1644865829899769E-2</v>
      </c>
      <c r="CG14">
        <v>0</v>
      </c>
      <c r="CH14">
        <v>0.2142153328952093</v>
      </c>
      <c r="CI14">
        <f t="shared" si="28"/>
        <v>2.6873649142883288E-2</v>
      </c>
      <c r="CJ14">
        <f t="shared" si="29"/>
        <v>5.3747298285766576E-2</v>
      </c>
      <c r="CK14">
        <v>135.32551030480201</v>
      </c>
      <c r="CL14">
        <v>23.254138274899599</v>
      </c>
      <c r="CM14">
        <f t="shared" si="0"/>
        <v>3.249600094312409</v>
      </c>
      <c r="CN14">
        <v>16.720800100915199</v>
      </c>
      <c r="CO14">
        <v>5.1713858965164299</v>
      </c>
      <c r="CP14">
        <v>1.0775154043922299</v>
      </c>
      <c r="CQ14">
        <v>1.7078862836847501E-2</v>
      </c>
      <c r="CR14">
        <v>1.81199119883576E-2</v>
      </c>
      <c r="CS14">
        <v>0.94254667725875396</v>
      </c>
      <c r="CT14">
        <v>0.459068809829905</v>
      </c>
      <c r="CU14">
        <v>1.2246417003373999</v>
      </c>
      <c r="CV14">
        <v>8.7039964281530899</v>
      </c>
      <c r="CW14">
        <v>0.89694967352844301</v>
      </c>
      <c r="CX14">
        <v>1.6526151565848399</v>
      </c>
      <c r="CY14">
        <v>0.43493636294367699</v>
      </c>
      <c r="CZ14">
        <v>1.0319572529618299</v>
      </c>
      <c r="DA14">
        <v>0.42656466319773101</v>
      </c>
      <c r="DB14">
        <v>0.11137249896511101</v>
      </c>
      <c r="DC14">
        <v>1.2347581479696901</v>
      </c>
      <c r="DD14">
        <v>0.37473449837089001</v>
      </c>
      <c r="DE14" t="s">
        <v>25</v>
      </c>
      <c r="DF14">
        <v>0.224853155245477</v>
      </c>
      <c r="DG14">
        <v>0.77242299814774606</v>
      </c>
      <c r="DH14">
        <v>1.2048608832163137</v>
      </c>
      <c r="DI14">
        <v>0.39293200931309591</v>
      </c>
      <c r="DJ14">
        <v>0.18623473940072932</v>
      </c>
      <c r="DK14">
        <v>0.13577767521877182</v>
      </c>
      <c r="DL14">
        <v>0</v>
      </c>
      <c r="DM14">
        <v>0.21650598013584343</v>
      </c>
    </row>
    <row r="15" spans="1:117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393.34</v>
      </c>
      <c r="V15" s="11">
        <v>54.137</v>
      </c>
      <c r="W15" s="11">
        <v>11.4</v>
      </c>
      <c r="X15" s="11">
        <v>31.46</v>
      </c>
      <c r="Y15" s="12">
        <v>0.82599999999999996</v>
      </c>
      <c r="Z15" s="12">
        <v>4.38</v>
      </c>
      <c r="AA15" s="11">
        <f>AVERAGE('[1]2022_RBR_Conductivity'!$D$603:$D$644)</f>
        <v>17.215476190476188</v>
      </c>
      <c r="AB15" s="11">
        <v>6.61</v>
      </c>
      <c r="AC15" s="12">
        <v>5.4</v>
      </c>
      <c r="AD15" s="12">
        <v>290</v>
      </c>
      <c r="AE15" s="12">
        <v>2.96</v>
      </c>
      <c r="AF15" s="12">
        <v>532</v>
      </c>
      <c r="AG15" s="12">
        <v>85</v>
      </c>
      <c r="AH15" s="12">
        <v>3</v>
      </c>
      <c r="AI15">
        <v>5.2439999999999998</v>
      </c>
      <c r="AJ15">
        <f t="shared" si="5"/>
        <v>0.10920000000000023</v>
      </c>
      <c r="AK15">
        <f t="shared" si="6"/>
        <v>0.21135483870967786</v>
      </c>
      <c r="AL15">
        <v>136.470354859336</v>
      </c>
      <c r="AM15">
        <v>11.823836675070901</v>
      </c>
      <c r="AN15">
        <f t="shared" si="7"/>
        <v>2.2547362080608124</v>
      </c>
      <c r="AO15">
        <f t="shared" si="8"/>
        <v>0.1192489086261066</v>
      </c>
      <c r="AP15">
        <f t="shared" si="9"/>
        <v>0.23080433927633537</v>
      </c>
      <c r="AQ15">
        <v>8.1742544761167792</v>
      </c>
      <c r="AR15">
        <v>2.4228208985201598</v>
      </c>
      <c r="AS15">
        <v>0.62661816360981903</v>
      </c>
      <c r="AT15">
        <v>1.99865172282668E-2</v>
      </c>
      <c r="AU15">
        <v>1.6824418453780101E-2</v>
      </c>
      <c r="AV15">
        <v>1.18794698807412</v>
      </c>
      <c r="AW15">
        <f t="shared" si="10"/>
        <v>5.1476607106265955E-2</v>
      </c>
      <c r="AX15">
        <f t="shared" si="11"/>
        <v>9.9632142786321196E-2</v>
      </c>
      <c r="AY15">
        <v>0.49913952788301502</v>
      </c>
      <c r="AZ15">
        <f t="shared" si="12"/>
        <v>-1.4335358907235817E-2</v>
      </c>
      <c r="BA15">
        <f t="shared" si="13"/>
        <v>-2.7745855949488678E-2</v>
      </c>
      <c r="BB15">
        <v>1.2508366894210099</v>
      </c>
      <c r="BC15">
        <f t="shared" si="14"/>
        <v>-5.0986064733009102E-2</v>
      </c>
      <c r="BD15">
        <f t="shared" si="15"/>
        <v>-9.8682705934856327E-2</v>
      </c>
      <c r="BE15">
        <v>4.0476058767408896</v>
      </c>
      <c r="BF15">
        <v>0.801886275509752</v>
      </c>
      <c r="BG15">
        <f t="shared" si="16"/>
        <v>-2.0220989748719952E-2</v>
      </c>
      <c r="BH15">
        <f t="shared" si="17"/>
        <v>-3.913739951365152E-2</v>
      </c>
      <c r="BI15">
        <v>0.71715151163804403</v>
      </c>
      <c r="BJ15">
        <v>0.42017920234587802</v>
      </c>
      <c r="BK15">
        <v>0.42837320006666402</v>
      </c>
      <c r="BL15">
        <v>0.15266240340779499</v>
      </c>
      <c r="BM15">
        <v>3.92629054316656E-2</v>
      </c>
      <c r="BN15">
        <v>0.487740463867049</v>
      </c>
      <c r="BO15">
        <v>0.246585986220206</v>
      </c>
      <c r="BP15" t="s">
        <v>25</v>
      </c>
      <c r="BQ15">
        <v>0.24827651529832501</v>
      </c>
      <c r="BR15">
        <v>0.2860371061927568</v>
      </c>
      <c r="BS15">
        <f t="shared" si="18"/>
        <v>1.0147006742902431E-2</v>
      </c>
      <c r="BT15">
        <f t="shared" si="19"/>
        <v>1.9639367889488578E-2</v>
      </c>
      <c r="BU15">
        <v>0.45079350812458963</v>
      </c>
      <c r="BV15">
        <f t="shared" si="20"/>
        <v>3.5442898484959608E-2</v>
      </c>
      <c r="BW15">
        <f t="shared" si="21"/>
        <v>6.8599158357986328E-2</v>
      </c>
      <c r="BX15">
        <v>0.20607362166280416</v>
      </c>
      <c r="BY15">
        <f t="shared" si="22"/>
        <v>9.7551927481592075E-3</v>
      </c>
      <c r="BZ15">
        <f t="shared" si="23"/>
        <v>1.8881018222243626E-2</v>
      </c>
      <c r="CA15">
        <v>5.3573938183979583E-2</v>
      </c>
      <c r="CB15">
        <f t="shared" si="24"/>
        <v>-9.4427288246975993E-5</v>
      </c>
      <c r="CC15">
        <f t="shared" si="25"/>
        <v>-1.8276249338124384E-4</v>
      </c>
      <c r="CD15">
        <v>7.4138292260196539E-2</v>
      </c>
      <c r="CE15">
        <f t="shared" si="26"/>
        <v>-4.1413802842199974E-3</v>
      </c>
      <c r="CF15">
        <f t="shared" si="27"/>
        <v>-8.0155747436516083E-3</v>
      </c>
      <c r="CG15">
        <v>0</v>
      </c>
      <c r="CH15">
        <v>0.24299862329737534</v>
      </c>
      <c r="CI15">
        <f t="shared" si="28"/>
        <v>4.4143623384182908E-2</v>
      </c>
      <c r="CJ15">
        <f t="shared" si="29"/>
        <v>8.5439271066160463E-2</v>
      </c>
      <c r="CK15">
        <v>135.32551030480201</v>
      </c>
      <c r="CL15">
        <v>23.254138274899599</v>
      </c>
      <c r="CM15">
        <f t="shared" si="0"/>
        <v>3.249600094312409</v>
      </c>
      <c r="CN15">
        <v>16.720800100915199</v>
      </c>
      <c r="CO15">
        <v>5.1713858965164299</v>
      </c>
      <c r="CP15">
        <v>1.0775154043922299</v>
      </c>
      <c r="CQ15">
        <v>1.7078862836847501E-2</v>
      </c>
      <c r="CR15">
        <v>1.81199119883576E-2</v>
      </c>
      <c r="CS15">
        <v>0.94254667725875396</v>
      </c>
      <c r="CT15">
        <v>0.459068809829905</v>
      </c>
      <c r="CU15">
        <v>1.2246417003373999</v>
      </c>
      <c r="CV15">
        <v>8.7039964281530899</v>
      </c>
      <c r="CW15">
        <v>0.89694967352844301</v>
      </c>
      <c r="CX15">
        <v>1.6526151565848399</v>
      </c>
      <c r="CY15">
        <v>0.43493636294367699</v>
      </c>
      <c r="CZ15">
        <v>1.0319572529618299</v>
      </c>
      <c r="DA15">
        <v>0.42656466319773101</v>
      </c>
      <c r="DB15">
        <v>0.11137249896511101</v>
      </c>
      <c r="DC15">
        <v>1.2347581479696901</v>
      </c>
      <c r="DD15">
        <v>0.37473449837089001</v>
      </c>
      <c r="DE15" t="s">
        <v>25</v>
      </c>
      <c r="DF15">
        <v>0.224853155245477</v>
      </c>
      <c r="DG15">
        <v>0.77242299814774606</v>
      </c>
      <c r="DH15">
        <v>1.2048608832163137</v>
      </c>
      <c r="DI15">
        <v>0.39293200931309591</v>
      </c>
      <c r="DJ15">
        <v>0.18623473940072932</v>
      </c>
      <c r="DK15">
        <v>0.13577767521877182</v>
      </c>
      <c r="DL15">
        <v>0</v>
      </c>
      <c r="DM15">
        <v>0.21650598013584343</v>
      </c>
    </row>
    <row r="16" spans="1:117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393.34</v>
      </c>
      <c r="V16" s="11">
        <v>54.137</v>
      </c>
      <c r="W16" s="11">
        <v>11.4</v>
      </c>
      <c r="X16" s="11">
        <v>31.46</v>
      </c>
      <c r="Y16" s="12">
        <v>0.82599999999999996</v>
      </c>
      <c r="Z16" s="12">
        <v>4.38</v>
      </c>
      <c r="AA16" s="11">
        <f>AVERAGE('[1]2022_RBR_Conductivity'!$D$603:$D$644)</f>
        <v>17.215476190476188</v>
      </c>
      <c r="AB16" s="11">
        <v>6.61</v>
      </c>
      <c r="AC16" s="12">
        <v>5.4</v>
      </c>
      <c r="AD16" s="12">
        <v>290</v>
      </c>
      <c r="AE16" s="12">
        <v>2.96</v>
      </c>
      <c r="AF16" s="12">
        <v>532</v>
      </c>
      <c r="AG16" s="12">
        <v>85</v>
      </c>
      <c r="AH16" s="12">
        <v>3</v>
      </c>
      <c r="AI16">
        <v>6.7960000000000003</v>
      </c>
      <c r="AJ16">
        <f t="shared" si="5"/>
        <v>1.0404000000000004</v>
      </c>
      <c r="AK16">
        <f t="shared" si="6"/>
        <v>2.0808000000000009</v>
      </c>
      <c r="AL16">
        <v>136.74604510651099</v>
      </c>
      <c r="AM16">
        <v>11.4657650522774</v>
      </c>
      <c r="AN16">
        <f t="shared" si="7"/>
        <v>1.6871343514239845</v>
      </c>
      <c r="AO16">
        <f t="shared" si="8"/>
        <v>-0.22131220535599017</v>
      </c>
      <c r="AP16">
        <f t="shared" si="9"/>
        <v>-0.44262441071198033</v>
      </c>
      <c r="AQ16">
        <v>8.0696766352398299</v>
      </c>
      <c r="AR16">
        <v>2.1587718112593901</v>
      </c>
      <c r="AS16">
        <v>0.42653860358533602</v>
      </c>
      <c r="AT16">
        <v>2.1991051825567098E-2</v>
      </c>
      <c r="AU16">
        <v>1.9327778132658201E-2</v>
      </c>
      <c r="AV16">
        <v>1.1377951296123701</v>
      </c>
      <c r="AW16">
        <f t="shared" si="10"/>
        <v>2.1385492029215979E-2</v>
      </c>
      <c r="AX16">
        <f t="shared" si="11"/>
        <v>4.2770984058431959E-2</v>
      </c>
      <c r="AY16">
        <v>0.51138152120582303</v>
      </c>
      <c r="AZ16">
        <f t="shared" si="12"/>
        <v>-6.990162913551012E-3</v>
      </c>
      <c r="BA16">
        <f t="shared" si="13"/>
        <v>-1.3980325827102024E-2</v>
      </c>
      <c r="BB16">
        <v>1.27617861471312</v>
      </c>
      <c r="BC16">
        <f t="shared" si="14"/>
        <v>-3.5780909557743046E-2</v>
      </c>
      <c r="BD16">
        <f t="shared" si="15"/>
        <v>-7.1561819115486092E-2</v>
      </c>
      <c r="BE16">
        <v>2.3100836314678199</v>
      </c>
      <c r="BF16">
        <v>0.69789282950637699</v>
      </c>
      <c r="BG16">
        <f t="shared" si="16"/>
        <v>-8.2617057350744955E-2</v>
      </c>
      <c r="BH16">
        <f t="shared" si="17"/>
        <v>-0.16523411470148991</v>
      </c>
      <c r="BI16">
        <v>0.73708970821567898</v>
      </c>
      <c r="BJ16">
        <v>0.92064472397187203</v>
      </c>
      <c r="BK16">
        <v>0.54517626913083095</v>
      </c>
      <c r="BL16">
        <v>0.15665082902539099</v>
      </c>
      <c r="BM16">
        <v>3.4575912355150597E-2</v>
      </c>
      <c r="BN16">
        <v>0.92201593071149501</v>
      </c>
      <c r="BO16">
        <v>0.36657307970613301</v>
      </c>
      <c r="BP16" t="s">
        <v>25</v>
      </c>
      <c r="BQ16">
        <v>0.48009733083203698</v>
      </c>
      <c r="BR16">
        <v>0.31328617078475018</v>
      </c>
      <c r="BS16">
        <f t="shared" si="18"/>
        <v>2.6496445498098462E-2</v>
      </c>
      <c r="BT16">
        <f t="shared" si="19"/>
        <v>5.2992890996196924E-2</v>
      </c>
      <c r="BU16">
        <v>0.74731488677403868</v>
      </c>
      <c r="BV16">
        <f t="shared" si="20"/>
        <v>0.21335572567462904</v>
      </c>
      <c r="BW16">
        <f t="shared" si="21"/>
        <v>0.42671145134925809</v>
      </c>
      <c r="BX16">
        <v>8.1909510852846978E-2</v>
      </c>
      <c r="BY16">
        <f t="shared" si="22"/>
        <v>-6.4743273737815091E-2</v>
      </c>
      <c r="BZ16">
        <f t="shared" si="23"/>
        <v>-0.12948654747563018</v>
      </c>
      <c r="CA16">
        <v>5.3554810509109922E-2</v>
      </c>
      <c r="CB16">
        <f t="shared" si="24"/>
        <v>-1.0590389316877252E-4</v>
      </c>
      <c r="CC16">
        <f t="shared" si="25"/>
        <v>-2.1180778633754505E-4</v>
      </c>
      <c r="CD16">
        <v>9.3468613382571512E-3</v>
      </c>
      <c r="CE16">
        <f t="shared" si="26"/>
        <v>-4.3016238837383626E-2</v>
      </c>
      <c r="CF16">
        <f t="shared" si="27"/>
        <v>-8.6032477674767252E-2</v>
      </c>
      <c r="CG16">
        <v>0</v>
      </c>
      <c r="CH16">
        <v>0.4589880118266122</v>
      </c>
      <c r="CI16">
        <f t="shared" si="28"/>
        <v>0.17373725650172503</v>
      </c>
      <c r="CJ16">
        <f t="shared" si="29"/>
        <v>0.34747451300345006</v>
      </c>
      <c r="CK16">
        <v>135.32551030480201</v>
      </c>
      <c r="CL16">
        <v>23.254138274899599</v>
      </c>
      <c r="CM16">
        <f t="shared" si="0"/>
        <v>3.249600094312409</v>
      </c>
      <c r="CN16">
        <v>16.720800100915199</v>
      </c>
      <c r="CO16">
        <v>5.1713858965164299</v>
      </c>
      <c r="CP16">
        <v>1.0775154043922299</v>
      </c>
      <c r="CQ16">
        <v>1.7078862836847501E-2</v>
      </c>
      <c r="CR16">
        <v>1.81199119883576E-2</v>
      </c>
      <c r="CS16">
        <v>0.94254667725875396</v>
      </c>
      <c r="CT16">
        <v>0.459068809829905</v>
      </c>
      <c r="CU16">
        <v>1.2246417003373999</v>
      </c>
      <c r="CV16">
        <v>8.7039964281530899</v>
      </c>
      <c r="CW16">
        <v>0.89694967352844301</v>
      </c>
      <c r="CX16">
        <v>1.6526151565848399</v>
      </c>
      <c r="CY16">
        <v>0.43493636294367699</v>
      </c>
      <c r="CZ16">
        <v>1.0319572529618299</v>
      </c>
      <c r="DA16">
        <v>0.42656466319773101</v>
      </c>
      <c r="DB16">
        <v>0.11137249896511101</v>
      </c>
      <c r="DC16">
        <v>1.2347581479696901</v>
      </c>
      <c r="DD16">
        <v>0.37473449837089001</v>
      </c>
      <c r="DE16" t="s">
        <v>25</v>
      </c>
      <c r="DF16">
        <v>0.224853155245477</v>
      </c>
      <c r="DG16">
        <v>0.77242299814774606</v>
      </c>
      <c r="DH16">
        <v>1.2048608832163137</v>
      </c>
      <c r="DI16">
        <v>0.39293200931309591</v>
      </c>
      <c r="DJ16">
        <v>0.18623473940072932</v>
      </c>
      <c r="DK16">
        <v>0.13577767521877182</v>
      </c>
      <c r="DL16">
        <v>0</v>
      </c>
      <c r="DM16">
        <v>0.21650598013584343</v>
      </c>
    </row>
    <row r="17" spans="1:117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393.34</v>
      </c>
      <c r="V17" s="11">
        <v>54.137</v>
      </c>
      <c r="W17" s="11">
        <v>11.4</v>
      </c>
      <c r="X17" s="11">
        <v>31.46</v>
      </c>
      <c r="Y17" s="12">
        <v>0.82599999999999996</v>
      </c>
      <c r="Z17" s="12">
        <v>4.38</v>
      </c>
      <c r="AA17" s="11">
        <f>AVERAGE('[1]2022_RBR_Conductivity'!$D$603:$D$644)</f>
        <v>17.215476190476188</v>
      </c>
      <c r="AB17" s="11">
        <v>6.61</v>
      </c>
      <c r="AC17" s="12">
        <v>5.4</v>
      </c>
      <c r="AD17" s="12">
        <v>290</v>
      </c>
      <c r="AE17" s="12">
        <v>2.96</v>
      </c>
      <c r="AF17" s="12">
        <v>532</v>
      </c>
      <c r="AG17" s="12">
        <v>85</v>
      </c>
      <c r="AH17" s="12">
        <v>3</v>
      </c>
      <c r="AI17">
        <v>5.2489999999999997</v>
      </c>
      <c r="AJ17">
        <f t="shared" si="5"/>
        <v>0.11220000000000016</v>
      </c>
      <c r="AK17">
        <f t="shared" si="6"/>
        <v>0.22440000000000032</v>
      </c>
      <c r="AL17">
        <v>135.766091749205</v>
      </c>
      <c r="AM17">
        <v>11.714212788170499</v>
      </c>
      <c r="AN17">
        <f t="shared" si="7"/>
        <v>2.2317037127396646</v>
      </c>
      <c r="AO17">
        <f t="shared" si="8"/>
        <v>0.1054294114334179</v>
      </c>
      <c r="AP17">
        <f t="shared" si="9"/>
        <v>0.2108588228668358</v>
      </c>
      <c r="AQ17">
        <v>8.2144547902398806</v>
      </c>
      <c r="AR17">
        <v>2.3247977878518098</v>
      </c>
      <c r="AS17">
        <v>0.57870810946594797</v>
      </c>
      <c r="AT17">
        <v>1.9523524309787599E-2</v>
      </c>
      <c r="AU17">
        <v>1.7667210925645899E-2</v>
      </c>
      <c r="AV17">
        <v>1.1050711055612701</v>
      </c>
      <c r="AW17">
        <f t="shared" si="10"/>
        <v>1.7510775985559945E-3</v>
      </c>
      <c r="AX17">
        <f t="shared" si="11"/>
        <v>3.5021551971119889E-3</v>
      </c>
      <c r="AY17">
        <v>0.51355298295660701</v>
      </c>
      <c r="AZ17">
        <f t="shared" si="12"/>
        <v>-5.6872858630806263E-3</v>
      </c>
      <c r="BA17">
        <f t="shared" si="13"/>
        <v>-1.1374571726161253E-2</v>
      </c>
      <c r="BB17">
        <v>1.3112939633930301</v>
      </c>
      <c r="BC17">
        <f t="shared" si="14"/>
        <v>-1.4711700349797007E-2</v>
      </c>
      <c r="BD17">
        <f t="shared" si="15"/>
        <v>-2.9423400699594014E-2</v>
      </c>
      <c r="BE17">
        <v>3.3250420924880002</v>
      </c>
      <c r="BF17">
        <v>0.76878837740403405</v>
      </c>
      <c r="BG17">
        <f t="shared" si="16"/>
        <v>-4.0079728612150721E-2</v>
      </c>
      <c r="BH17">
        <f t="shared" si="17"/>
        <v>-8.0159457224301442E-2</v>
      </c>
      <c r="BI17">
        <v>0.73557302418523896</v>
      </c>
      <c r="BJ17">
        <v>0.38506847159574398</v>
      </c>
      <c r="BK17">
        <v>0.44249018035878901</v>
      </c>
      <c r="BL17">
        <v>0.16527744433766101</v>
      </c>
      <c r="BM17">
        <v>4.6450766150995901E-2</v>
      </c>
      <c r="BN17">
        <v>0.46012074347468301</v>
      </c>
      <c r="BO17">
        <v>0.40569146800710199</v>
      </c>
      <c r="BP17" t="s">
        <v>25</v>
      </c>
      <c r="BQ17">
        <v>0.46415050327792401</v>
      </c>
      <c r="BR17">
        <v>0.30037185212668122</v>
      </c>
      <c r="BS17">
        <f t="shared" si="18"/>
        <v>1.8747854303257084E-2</v>
      </c>
      <c r="BT17">
        <f t="shared" si="19"/>
        <v>3.7495708606514168E-2</v>
      </c>
      <c r="BU17">
        <v>0.43895019075514174</v>
      </c>
      <c r="BV17">
        <f t="shared" si="20"/>
        <v>2.8336908063290877E-2</v>
      </c>
      <c r="BW17">
        <f t="shared" si="21"/>
        <v>5.6673816126581754E-2</v>
      </c>
      <c r="BX17">
        <v>0.18557999038486414</v>
      </c>
      <c r="BY17">
        <f t="shared" si="22"/>
        <v>-2.5409860186048016E-3</v>
      </c>
      <c r="BZ17">
        <f t="shared" si="23"/>
        <v>-5.0819720372096032E-3</v>
      </c>
      <c r="CA17">
        <v>6.0723959609078434E-2</v>
      </c>
      <c r="CB17">
        <f t="shared" si="24"/>
        <v>4.1955855668123349E-3</v>
      </c>
      <c r="CC17">
        <f t="shared" si="25"/>
        <v>8.3911711336246697E-3</v>
      </c>
      <c r="CD17">
        <v>0.15414339191343623</v>
      </c>
      <c r="CE17">
        <f t="shared" si="26"/>
        <v>4.3861679507723815E-2</v>
      </c>
      <c r="CF17">
        <f t="shared" si="27"/>
        <v>8.772335901544763E-2</v>
      </c>
      <c r="CG17">
        <v>0</v>
      </c>
      <c r="CH17">
        <v>0.39372365617586058</v>
      </c>
      <c r="CI17">
        <f t="shared" si="28"/>
        <v>0.13457864311127404</v>
      </c>
      <c r="CJ17">
        <f t="shared" si="29"/>
        <v>0.26915728622254809</v>
      </c>
      <c r="CK17">
        <v>135.32551030480201</v>
      </c>
      <c r="CL17">
        <v>23.254138274899599</v>
      </c>
      <c r="CM17">
        <f t="shared" si="0"/>
        <v>3.249600094312409</v>
      </c>
      <c r="CN17">
        <v>16.720800100915199</v>
      </c>
      <c r="CO17">
        <v>5.1713858965164299</v>
      </c>
      <c r="CP17">
        <v>1.0775154043922299</v>
      </c>
      <c r="CQ17">
        <v>1.7078862836847501E-2</v>
      </c>
      <c r="CR17">
        <v>1.81199119883576E-2</v>
      </c>
      <c r="CS17">
        <v>0.94254667725875396</v>
      </c>
      <c r="CT17">
        <v>0.459068809829905</v>
      </c>
      <c r="CU17">
        <v>1.2246417003373999</v>
      </c>
      <c r="CV17">
        <v>8.7039964281530899</v>
      </c>
      <c r="CW17">
        <v>0.89694967352844301</v>
      </c>
      <c r="CX17">
        <v>1.6526151565848399</v>
      </c>
      <c r="CY17">
        <v>0.43493636294367699</v>
      </c>
      <c r="CZ17">
        <v>1.0319572529618299</v>
      </c>
      <c r="DA17">
        <v>0.42656466319773101</v>
      </c>
      <c r="DB17">
        <v>0.11137249896511101</v>
      </c>
      <c r="DC17">
        <v>1.2347581479696901</v>
      </c>
      <c r="DD17">
        <v>0.37473449837089001</v>
      </c>
      <c r="DE17" t="s">
        <v>25</v>
      </c>
      <c r="DF17">
        <v>0.224853155245477</v>
      </c>
      <c r="DG17">
        <v>0.77242299814774606</v>
      </c>
      <c r="DH17">
        <v>1.2048608832163137</v>
      </c>
      <c r="DI17">
        <v>0.39293200931309591</v>
      </c>
      <c r="DJ17">
        <v>0.18623473940072932</v>
      </c>
      <c r="DK17">
        <v>0.13577767521877182</v>
      </c>
      <c r="DL17">
        <v>0</v>
      </c>
      <c r="DM17">
        <v>0.21650598013584343</v>
      </c>
    </row>
    <row r="18" spans="1:117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393.34</v>
      </c>
      <c r="V18" s="11">
        <v>54.137</v>
      </c>
      <c r="W18" s="11">
        <v>11.4</v>
      </c>
      <c r="X18" s="11">
        <v>31.46</v>
      </c>
      <c r="Y18" s="12">
        <v>0.82599999999999996</v>
      </c>
      <c r="Z18" s="12">
        <v>4.38</v>
      </c>
      <c r="AA18" s="11">
        <f>AVERAGE('[1]2022_RBR_Conductivity'!$D$603:$D$644)</f>
        <v>17.215476190476188</v>
      </c>
      <c r="AB18" s="11">
        <v>6.61</v>
      </c>
      <c r="AC18" s="12">
        <v>5.4</v>
      </c>
      <c r="AD18" s="12">
        <v>290</v>
      </c>
      <c r="AE18" s="12">
        <v>2.96</v>
      </c>
      <c r="AF18" s="12">
        <v>532</v>
      </c>
      <c r="AG18" s="12">
        <v>85</v>
      </c>
      <c r="AH18" s="12">
        <v>3</v>
      </c>
      <c r="AI18">
        <v>4.9820000000000002</v>
      </c>
      <c r="AJ18">
        <f t="shared" si="5"/>
        <v>-2.3999999999999754E-2</v>
      </c>
      <c r="AK18">
        <f t="shared" si="6"/>
        <v>-4.7999999999999508E-2</v>
      </c>
      <c r="AL18">
        <v>136.21313904110801</v>
      </c>
      <c r="AM18">
        <v>10.727333395042301</v>
      </c>
      <c r="AN18">
        <f t="shared" si="7"/>
        <v>2.1532182647616018</v>
      </c>
      <c r="AO18">
        <f t="shared" si="8"/>
        <v>2.9169071323290118E-2</v>
      </c>
      <c r="AP18">
        <f t="shared" si="9"/>
        <v>5.8338142646580236E-2</v>
      </c>
      <c r="AQ18">
        <v>7.4173206448177602</v>
      </c>
      <c r="AR18">
        <v>2.0632945622903098</v>
      </c>
      <c r="AS18">
        <v>0.39327471987795798</v>
      </c>
      <c r="AT18">
        <v>2.0208115851193E-2</v>
      </c>
      <c r="AU18">
        <v>1.98819737902333E-2</v>
      </c>
      <c r="AV18">
        <v>1.01640390759995</v>
      </c>
      <c r="AW18">
        <f t="shared" si="10"/>
        <v>-2.5724620589118018E-2</v>
      </c>
      <c r="AX18">
        <f t="shared" si="11"/>
        <v>-5.1449241178236037E-2</v>
      </c>
      <c r="AY18">
        <v>0.54334438985754296</v>
      </c>
      <c r="AZ18">
        <f t="shared" si="12"/>
        <v>6.0937791387404737E-3</v>
      </c>
      <c r="BA18">
        <f t="shared" si="13"/>
        <v>1.2187558277480947E-2</v>
      </c>
      <c r="BB18">
        <v>1.2924326821402401</v>
      </c>
      <c r="BC18">
        <f t="shared" si="14"/>
        <v>-1.3014234550735493E-2</v>
      </c>
      <c r="BD18">
        <f t="shared" si="15"/>
        <v>-2.6028469101470986E-2</v>
      </c>
      <c r="BE18">
        <v>4.7632539102224696</v>
      </c>
      <c r="BF18">
        <v>0.82648690903132505</v>
      </c>
      <c r="BG18">
        <f t="shared" si="16"/>
        <v>-2.7303048178880626E-3</v>
      </c>
      <c r="BH18">
        <f t="shared" si="17"/>
        <v>-5.4606096357761253E-3</v>
      </c>
      <c r="BI18">
        <v>0.67142691202563198</v>
      </c>
      <c r="BJ18">
        <v>0.184826056702801</v>
      </c>
      <c r="BK18">
        <v>0.38954017497715498</v>
      </c>
      <c r="BL18">
        <v>0.14879402863649699</v>
      </c>
      <c r="BM18">
        <v>3.5809624588037901E-2</v>
      </c>
      <c r="BN18">
        <v>0.40168162264115298</v>
      </c>
      <c r="BO18">
        <v>0.22140707417209801</v>
      </c>
      <c r="BP18" t="s">
        <v>25</v>
      </c>
      <c r="BQ18">
        <v>0.21662648504819901</v>
      </c>
      <c r="BR18">
        <v>0.26927170936344286</v>
      </c>
      <c r="BS18">
        <f t="shared" si="18"/>
        <v>4.3884322657034014E-5</v>
      </c>
      <c r="BT18">
        <f t="shared" si="19"/>
        <v>8.7768645314068028E-5</v>
      </c>
      <c r="BU18">
        <v>0.41342692598365494</v>
      </c>
      <c r="BV18">
        <f t="shared" si="20"/>
        <v>6.511474600199396E-3</v>
      </c>
      <c r="BW18">
        <f t="shared" si="21"/>
        <v>1.3022949200398792E-2</v>
      </c>
      <c r="BX18">
        <v>0.18536602174141495</v>
      </c>
      <c r="BY18">
        <f t="shared" si="22"/>
        <v>-1.3346836023371584E-3</v>
      </c>
      <c r="BZ18">
        <f t="shared" si="23"/>
        <v>-2.6693672046743167E-3</v>
      </c>
      <c r="CA18">
        <v>5.7548604288280854E-2</v>
      </c>
      <c r="CB18">
        <f t="shared" si="24"/>
        <v>1.1451861871668932E-3</v>
      </c>
      <c r="CC18">
        <f t="shared" si="25"/>
        <v>2.2903723743337863E-3</v>
      </c>
      <c r="CD18">
        <v>8.4087673545631361E-2</v>
      </c>
      <c r="CE18">
        <f t="shared" si="26"/>
        <v>9.1412424352044772E-4</v>
      </c>
      <c r="CF18">
        <f t="shared" si="27"/>
        <v>1.8282484870408954E-3</v>
      </c>
      <c r="CG18">
        <v>0</v>
      </c>
      <c r="CH18">
        <v>0.19895987570991941</v>
      </c>
      <c r="CI18">
        <f t="shared" si="28"/>
        <v>8.8601874158546756E-3</v>
      </c>
      <c r="CJ18">
        <f t="shared" si="29"/>
        <v>1.7720374831709351E-2</v>
      </c>
      <c r="CK18">
        <v>135.32551030480201</v>
      </c>
      <c r="CL18">
        <v>23.254138274899599</v>
      </c>
      <c r="CM18">
        <f t="shared" si="0"/>
        <v>3.249600094312409</v>
      </c>
      <c r="CN18">
        <v>16.720800100915199</v>
      </c>
      <c r="CO18">
        <v>5.1713858965164299</v>
      </c>
      <c r="CP18">
        <v>1.0775154043922299</v>
      </c>
      <c r="CQ18">
        <v>1.7078862836847501E-2</v>
      </c>
      <c r="CR18">
        <v>1.81199119883576E-2</v>
      </c>
      <c r="CS18">
        <v>0.94254667725875396</v>
      </c>
      <c r="CT18">
        <v>0.459068809829905</v>
      </c>
      <c r="CU18">
        <v>1.2246417003373999</v>
      </c>
      <c r="CV18">
        <v>8.7039964281530899</v>
      </c>
      <c r="CW18">
        <v>0.89694967352844301</v>
      </c>
      <c r="CX18">
        <v>1.6526151565848399</v>
      </c>
      <c r="CY18">
        <v>0.43493636294367699</v>
      </c>
      <c r="CZ18">
        <v>1.0319572529618299</v>
      </c>
      <c r="DA18">
        <v>0.42656466319773101</v>
      </c>
      <c r="DB18">
        <v>0.11137249896511101</v>
      </c>
      <c r="DC18">
        <v>1.2347581479696901</v>
      </c>
      <c r="DD18">
        <v>0.37473449837089001</v>
      </c>
      <c r="DE18" t="s">
        <v>25</v>
      </c>
      <c r="DF18">
        <v>0.224853155245477</v>
      </c>
      <c r="DG18">
        <v>0.77242299814774606</v>
      </c>
      <c r="DH18">
        <v>1.2048608832163137</v>
      </c>
      <c r="DI18">
        <v>0.39293200931309591</v>
      </c>
      <c r="DJ18">
        <v>0.18623473940072932</v>
      </c>
      <c r="DK18">
        <v>0.13577767521877182</v>
      </c>
      <c r="DL18">
        <v>0</v>
      </c>
      <c r="DM18">
        <v>0.21650598013584343</v>
      </c>
    </row>
    <row r="19" spans="1:117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393.34</v>
      </c>
      <c r="V19" s="11">
        <v>54.137</v>
      </c>
      <c r="W19" s="11">
        <v>11.4</v>
      </c>
      <c r="X19" s="11">
        <v>31.46</v>
      </c>
      <c r="Y19" s="12">
        <v>0.82599999999999996</v>
      </c>
      <c r="Z19" s="12">
        <v>4.38</v>
      </c>
      <c r="AA19" s="11">
        <f>AVERAGE('[1]2022_RBR_Conductivity'!$D$603:$D$644)</f>
        <v>17.215476190476188</v>
      </c>
      <c r="AB19" s="11">
        <v>6.61</v>
      </c>
      <c r="AC19" s="12">
        <v>5.4</v>
      </c>
      <c r="AD19" s="12">
        <v>290</v>
      </c>
      <c r="AE19" s="12">
        <v>2.96</v>
      </c>
      <c r="AF19" s="12">
        <v>532</v>
      </c>
      <c r="AG19" s="12">
        <v>85</v>
      </c>
      <c r="AH19" s="12">
        <v>3</v>
      </c>
      <c r="AI19">
        <v>4.8920000000000003</v>
      </c>
      <c r="AJ19">
        <f t="shared" si="5"/>
        <v>-5.0999999999999712E-2</v>
      </c>
      <c r="AK19">
        <f t="shared" si="6"/>
        <v>-9.27272727272722E-2</v>
      </c>
      <c r="AL19">
        <v>136.21313904110801</v>
      </c>
      <c r="AM19">
        <v>10.6367930829157</v>
      </c>
      <c r="AN19">
        <f t="shared" si="7"/>
        <v>2.1743240153139207</v>
      </c>
      <c r="AO19">
        <f t="shared" si="8"/>
        <v>3.5500796488985784E-2</v>
      </c>
      <c r="AP19">
        <f t="shared" si="9"/>
        <v>6.4546902707246889E-2</v>
      </c>
      <c r="AQ19">
        <v>7.2768164424023496</v>
      </c>
      <c r="AR19">
        <v>1.9705243067951801</v>
      </c>
      <c r="AS19">
        <v>0.37602526576935802</v>
      </c>
      <c r="AT19">
        <v>2.0998167115304799E-2</v>
      </c>
      <c r="AU19">
        <v>1.9955373656142601E-2</v>
      </c>
      <c r="AV19">
        <v>1.0522562732791101</v>
      </c>
      <c r="AW19">
        <f t="shared" si="10"/>
        <v>-1.4968910885370001E-2</v>
      </c>
      <c r="AX19">
        <f t="shared" si="11"/>
        <v>-2.7216201609763638E-2</v>
      </c>
      <c r="AY19">
        <v>0.56885920642506804</v>
      </c>
      <c r="AZ19">
        <f t="shared" si="12"/>
        <v>1.3748224108997996E-2</v>
      </c>
      <c r="BA19">
        <f t="shared" si="13"/>
        <v>2.4996771107269083E-2</v>
      </c>
      <c r="BB19">
        <v>1.29912753930401</v>
      </c>
      <c r="BC19">
        <f t="shared" si="14"/>
        <v>-1.100577740160451E-2</v>
      </c>
      <c r="BD19">
        <f t="shared" si="15"/>
        <v>-2.0010504366553654E-2</v>
      </c>
      <c r="BE19">
        <v>4.4929288996006802</v>
      </c>
      <c r="BF19">
        <v>0.81794776188115303</v>
      </c>
      <c r="BG19">
        <f t="shared" si="16"/>
        <v>-5.2920489629396661E-3</v>
      </c>
      <c r="BH19">
        <f t="shared" si="17"/>
        <v>-9.6219072053448478E-3</v>
      </c>
      <c r="BI19">
        <v>0.67745675202256606</v>
      </c>
      <c r="BJ19">
        <v>0.21081719804232699</v>
      </c>
      <c r="BK19">
        <v>0.397479987748731</v>
      </c>
      <c r="BL19">
        <v>0.14595567145173299</v>
      </c>
      <c r="BM19">
        <v>4.1810925843135997E-2</v>
      </c>
      <c r="BN19">
        <v>0.39938050487091598</v>
      </c>
      <c r="BO19">
        <v>0.24176429338349401</v>
      </c>
      <c r="BP19" t="s">
        <v>25</v>
      </c>
      <c r="BQ19">
        <v>0.22259419579426401</v>
      </c>
      <c r="BR19">
        <v>0.27124488846090156</v>
      </c>
      <c r="BS19">
        <f t="shared" si="18"/>
        <v>6.3583805189464375E-4</v>
      </c>
      <c r="BT19">
        <f t="shared" si="19"/>
        <v>1.1560691852629886E-3</v>
      </c>
      <c r="BU19">
        <v>0.41377356517587666</v>
      </c>
      <c r="BV19">
        <f t="shared" si="20"/>
        <v>6.6154663578659118E-3</v>
      </c>
      <c r="BW19">
        <f t="shared" si="21"/>
        <v>1.2028120650665294E-2</v>
      </c>
      <c r="BX19">
        <v>0.18091950970951051</v>
      </c>
      <c r="BY19">
        <f t="shared" si="22"/>
        <v>-2.6686372119084892E-3</v>
      </c>
      <c r="BZ19">
        <f t="shared" si="23"/>
        <v>-4.8520676580154354E-3</v>
      </c>
      <c r="CA19">
        <v>5.9927039232358641E-2</v>
      </c>
      <c r="CB19">
        <f t="shared" si="24"/>
        <v>1.8587166703902293E-3</v>
      </c>
      <c r="CC19">
        <f t="shared" si="25"/>
        <v>3.3794848552549622E-3</v>
      </c>
      <c r="CD19">
        <v>8.144094049617949E-2</v>
      </c>
      <c r="CE19">
        <f t="shared" si="26"/>
        <v>1.2010432868488629E-4</v>
      </c>
      <c r="CF19">
        <f t="shared" si="27"/>
        <v>2.1837150669979326E-4</v>
      </c>
      <c r="CG19">
        <v>0</v>
      </c>
      <c r="CH19">
        <v>0.20907697159846744</v>
      </c>
      <c r="CI19">
        <f t="shared" si="28"/>
        <v>1.1895316182419085E-2</v>
      </c>
      <c r="CJ19">
        <f t="shared" si="29"/>
        <v>2.1627847604398336E-2</v>
      </c>
      <c r="CK19">
        <v>135.32551030480201</v>
      </c>
      <c r="CL19">
        <v>23.254138274899599</v>
      </c>
      <c r="CM19">
        <f t="shared" si="0"/>
        <v>3.249600094312409</v>
      </c>
      <c r="CN19">
        <v>16.720800100915199</v>
      </c>
      <c r="CO19">
        <v>5.1713858965164299</v>
      </c>
      <c r="CP19">
        <v>1.0775154043922299</v>
      </c>
      <c r="CQ19">
        <v>1.7078862836847501E-2</v>
      </c>
      <c r="CR19">
        <v>1.81199119883576E-2</v>
      </c>
      <c r="CS19">
        <v>0.94254667725875396</v>
      </c>
      <c r="CT19">
        <v>0.459068809829905</v>
      </c>
      <c r="CU19">
        <v>1.2246417003373999</v>
      </c>
      <c r="CV19">
        <v>8.7039964281530899</v>
      </c>
      <c r="CW19">
        <v>0.89694967352844301</v>
      </c>
      <c r="CX19">
        <v>1.6526151565848399</v>
      </c>
      <c r="CY19">
        <v>0.43493636294367699</v>
      </c>
      <c r="CZ19">
        <v>1.0319572529618299</v>
      </c>
      <c r="DA19">
        <v>0.42656466319773101</v>
      </c>
      <c r="DB19">
        <v>0.11137249896511101</v>
      </c>
      <c r="DC19">
        <v>1.2347581479696901</v>
      </c>
      <c r="DD19">
        <v>0.37473449837089001</v>
      </c>
      <c r="DE19" t="s">
        <v>25</v>
      </c>
      <c r="DF19">
        <v>0.224853155245477</v>
      </c>
      <c r="DG19">
        <v>0.77242299814774606</v>
      </c>
      <c r="DH19">
        <v>1.2048608832163137</v>
      </c>
      <c r="DI19">
        <v>0.39293200931309591</v>
      </c>
      <c r="DJ19">
        <v>0.18623473940072932</v>
      </c>
      <c r="DK19">
        <v>0.13577767521877182</v>
      </c>
      <c r="DL19">
        <v>0</v>
      </c>
      <c r="DM19">
        <v>0.21650598013584343</v>
      </c>
    </row>
    <row r="20" spans="1:117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393.34</v>
      </c>
      <c r="V20" s="11">
        <v>54.137</v>
      </c>
      <c r="W20" s="11">
        <v>11.4</v>
      </c>
      <c r="X20" s="11">
        <v>31.46</v>
      </c>
      <c r="Y20" s="12">
        <v>0.82599999999999996</v>
      </c>
      <c r="Z20" s="12">
        <v>4.38</v>
      </c>
      <c r="AA20" s="11">
        <f>AVERAGE('[1]2022_RBR_Conductivity'!$D$603:$D$644)</f>
        <v>17.215476190476188</v>
      </c>
      <c r="AB20" s="11">
        <v>6.61</v>
      </c>
      <c r="AC20" s="12">
        <v>5.4</v>
      </c>
      <c r="AD20" s="12">
        <v>290</v>
      </c>
      <c r="AE20" s="12">
        <v>2.96</v>
      </c>
      <c r="AF20" s="12">
        <v>532</v>
      </c>
      <c r="AG20" s="12">
        <v>85</v>
      </c>
      <c r="AH20" s="12">
        <v>3</v>
      </c>
      <c r="AI20">
        <v>5.1479999999999997</v>
      </c>
      <c r="AJ20">
        <f t="shared" si="5"/>
        <v>2.580000000000009E-2</v>
      </c>
      <c r="AK20">
        <f t="shared" si="6"/>
        <v>4.8375000000000168E-2</v>
      </c>
      <c r="AL20">
        <v>136.470354859336</v>
      </c>
      <c r="AM20">
        <v>11.902765393243101</v>
      </c>
      <c r="AN20">
        <f t="shared" si="7"/>
        <v>2.3121144897519623</v>
      </c>
      <c r="AO20">
        <f t="shared" si="8"/>
        <v>7.6837938820398258E-2</v>
      </c>
      <c r="AP20">
        <f t="shared" si="9"/>
        <v>0.14407113528824672</v>
      </c>
      <c r="AQ20">
        <v>8.5300615714535599</v>
      </c>
      <c r="AR20">
        <v>2.7305516551878699</v>
      </c>
      <c r="AS20">
        <v>0.68220175408200701</v>
      </c>
      <c r="AT20">
        <v>1.8065489160313399E-2</v>
      </c>
      <c r="AU20">
        <v>1.6866421180048101E-2</v>
      </c>
      <c r="AV20">
        <v>1.07109202168411</v>
      </c>
      <c r="AW20">
        <f t="shared" si="10"/>
        <v>-9.3181863638700287E-3</v>
      </c>
      <c r="AX20">
        <f t="shared" si="11"/>
        <v>-1.7471599432256305E-2</v>
      </c>
      <c r="AY20">
        <v>0.53102666317390501</v>
      </c>
      <c r="AZ20">
        <f t="shared" si="12"/>
        <v>2.3984611336490881E-3</v>
      </c>
      <c r="BA20">
        <f t="shared" si="13"/>
        <v>4.4971146255920399E-3</v>
      </c>
      <c r="BB20">
        <v>1.22374999392592</v>
      </c>
      <c r="BC20">
        <f t="shared" si="14"/>
        <v>-3.3619041015031527E-2</v>
      </c>
      <c r="BD20">
        <f t="shared" si="15"/>
        <v>-6.303570190318411E-2</v>
      </c>
      <c r="BE20">
        <v>4.7725336331110704</v>
      </c>
      <c r="BF20">
        <v>0.82676584259916097</v>
      </c>
      <c r="BG20">
        <f t="shared" si="16"/>
        <v>-2.6466247475372849E-3</v>
      </c>
      <c r="BH20">
        <f t="shared" si="17"/>
        <v>-4.9624214016324095E-3</v>
      </c>
      <c r="BI20">
        <v>0.71032881271283499</v>
      </c>
      <c r="BJ20">
        <v>0.25015176424768298</v>
      </c>
      <c r="BK20">
        <v>0.44012482860393898</v>
      </c>
      <c r="BL20">
        <v>0.159299584664544</v>
      </c>
      <c r="BM20">
        <v>4.46969522371716E-2</v>
      </c>
      <c r="BN20">
        <v>0.49088912530627699</v>
      </c>
      <c r="BO20">
        <v>0.24118807579620599</v>
      </c>
      <c r="BP20" t="s">
        <v>25</v>
      </c>
      <c r="BQ20">
        <v>0.228762169654806</v>
      </c>
      <c r="BR20">
        <v>0.29613319059340804</v>
      </c>
      <c r="BS20">
        <f t="shared" si="18"/>
        <v>8.1023286916465879E-3</v>
      </c>
      <c r="BT20">
        <f t="shared" si="19"/>
        <v>1.5191866296837352E-2</v>
      </c>
      <c r="BU20">
        <v>0.49341202950111407</v>
      </c>
      <c r="BV20">
        <f t="shared" si="20"/>
        <v>3.0507005655437135E-2</v>
      </c>
      <c r="BW20">
        <f t="shared" si="21"/>
        <v>5.720063560394463E-2</v>
      </c>
      <c r="BX20">
        <v>0.16523831353998783</v>
      </c>
      <c r="BY20">
        <f t="shared" si="22"/>
        <v>-7.3729960627652935E-3</v>
      </c>
      <c r="BZ20">
        <f t="shared" si="23"/>
        <v>-1.3824367617684925E-2</v>
      </c>
      <c r="CA20">
        <v>6.6898248389562501E-2</v>
      </c>
      <c r="CB20">
        <f t="shared" si="24"/>
        <v>3.9500794175513871E-3</v>
      </c>
      <c r="CC20">
        <f t="shared" si="25"/>
        <v>7.4063989079088512E-3</v>
      </c>
      <c r="CD20">
        <v>7.9524977908323247E-2</v>
      </c>
      <c r="CE20">
        <f t="shared" si="26"/>
        <v>-4.5468444767198662E-4</v>
      </c>
      <c r="CF20">
        <f t="shared" si="27"/>
        <v>-8.5253333938497492E-4</v>
      </c>
      <c r="CG20">
        <v>0</v>
      </c>
      <c r="CH20">
        <v>0.21345438355313043</v>
      </c>
      <c r="CI20">
        <f t="shared" si="28"/>
        <v>1.3208539768817982E-2</v>
      </c>
      <c r="CJ20">
        <f t="shared" si="29"/>
        <v>2.4766012066533716E-2</v>
      </c>
      <c r="CK20">
        <v>135.32551030480201</v>
      </c>
      <c r="CL20">
        <v>23.254138274899599</v>
      </c>
      <c r="CM20">
        <f t="shared" si="0"/>
        <v>3.249600094312409</v>
      </c>
      <c r="CN20">
        <v>16.720800100915199</v>
      </c>
      <c r="CO20">
        <v>5.1713858965164299</v>
      </c>
      <c r="CP20">
        <v>1.0775154043922299</v>
      </c>
      <c r="CQ20">
        <v>1.7078862836847501E-2</v>
      </c>
      <c r="CR20">
        <v>1.81199119883576E-2</v>
      </c>
      <c r="CS20">
        <v>0.94254667725875396</v>
      </c>
      <c r="CT20">
        <v>0.459068809829905</v>
      </c>
      <c r="CU20">
        <v>1.2246417003373999</v>
      </c>
      <c r="CV20">
        <v>8.7039964281530899</v>
      </c>
      <c r="CW20">
        <v>0.89694967352844301</v>
      </c>
      <c r="CX20">
        <v>1.6526151565848399</v>
      </c>
      <c r="CY20">
        <v>0.43493636294367699</v>
      </c>
      <c r="CZ20">
        <v>1.0319572529618299</v>
      </c>
      <c r="DA20">
        <v>0.42656466319773101</v>
      </c>
      <c r="DB20">
        <v>0.11137249896511101</v>
      </c>
      <c r="DC20">
        <v>1.2347581479696901</v>
      </c>
      <c r="DD20">
        <v>0.37473449837089001</v>
      </c>
      <c r="DE20" t="s">
        <v>25</v>
      </c>
      <c r="DF20">
        <v>0.224853155245477</v>
      </c>
      <c r="DG20">
        <v>0.77242299814774606</v>
      </c>
      <c r="DH20">
        <v>1.2048608832163137</v>
      </c>
      <c r="DI20">
        <v>0.39293200931309591</v>
      </c>
      <c r="DJ20">
        <v>0.18623473940072932</v>
      </c>
      <c r="DK20">
        <v>0.13577767521877182</v>
      </c>
      <c r="DL20">
        <v>0</v>
      </c>
      <c r="DM20">
        <v>0.21650598013584343</v>
      </c>
    </row>
    <row r="21" spans="1:117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393.34</v>
      </c>
      <c r="V21" s="11">
        <v>54.137</v>
      </c>
      <c r="W21" s="11">
        <v>11.4</v>
      </c>
      <c r="X21" s="11">
        <v>31.46</v>
      </c>
      <c r="Y21" s="12">
        <v>0.82599999999999996</v>
      </c>
      <c r="Z21" s="12">
        <v>4.38</v>
      </c>
      <c r="AA21" s="11">
        <f>AVERAGE('[1]2022_RBR_Conductivity'!$D$603:$D$644)</f>
        <v>17.215476190476188</v>
      </c>
      <c r="AB21" s="11">
        <v>6.61</v>
      </c>
      <c r="AC21" s="12">
        <v>5.4</v>
      </c>
      <c r="AD21" s="12">
        <v>290</v>
      </c>
      <c r="AE21" s="12">
        <v>2.96</v>
      </c>
      <c r="AF21" s="12">
        <v>532</v>
      </c>
      <c r="AG21" s="12">
        <v>85</v>
      </c>
      <c r="AH21" s="12">
        <v>3</v>
      </c>
      <c r="AI21">
        <v>4.8689999999999998</v>
      </c>
      <c r="AJ21">
        <f t="shared" si="5"/>
        <v>-5.7899999999999882E-2</v>
      </c>
      <c r="AK21">
        <f t="shared" si="6"/>
        <v>-9.9257142857142655E-2</v>
      </c>
      <c r="AL21">
        <v>139.73554711723699</v>
      </c>
      <c r="AM21">
        <v>11.114136115390901</v>
      </c>
      <c r="AN21">
        <f t="shared" si="7"/>
        <v>2.2826321863608339</v>
      </c>
      <c r="AO21">
        <f t="shared" si="8"/>
        <v>6.7993247803059723E-2</v>
      </c>
      <c r="AP21">
        <f t="shared" si="9"/>
        <v>0.11655985337667381</v>
      </c>
      <c r="AQ21">
        <v>7.6865228243827399</v>
      </c>
      <c r="AR21">
        <v>2.14665117830463</v>
      </c>
      <c r="AS21">
        <v>0.45662254255589202</v>
      </c>
      <c r="AT21">
        <v>2.03643786807544E-2</v>
      </c>
      <c r="AU21">
        <v>1.91740346527947E-2</v>
      </c>
      <c r="AV21">
        <v>1.0620810408197601</v>
      </c>
      <c r="AW21">
        <f t="shared" si="10"/>
        <v>-1.2021480623175007E-2</v>
      </c>
      <c r="AX21">
        <f t="shared" si="11"/>
        <v>-2.060825249687144E-2</v>
      </c>
      <c r="AY21">
        <v>0.52285622636808005</v>
      </c>
      <c r="AZ21">
        <f t="shared" si="12"/>
        <v>-5.2669908098401665E-5</v>
      </c>
      <c r="BA21">
        <f t="shared" si="13"/>
        <v>-9.0291271025831423E-5</v>
      </c>
      <c r="BB21">
        <v>1.32671070921326</v>
      </c>
      <c r="BC21">
        <f t="shared" si="14"/>
        <v>-2.7308264288295357E-3</v>
      </c>
      <c r="BD21">
        <f t="shared" si="15"/>
        <v>-4.6814167351363466E-3</v>
      </c>
      <c r="BE21">
        <v>5.1220919304484402</v>
      </c>
      <c r="BF21">
        <v>0.83665714083343601</v>
      </c>
      <c r="BG21">
        <f t="shared" si="16"/>
        <v>3.2076472274522594E-4</v>
      </c>
      <c r="BH21">
        <f t="shared" si="17"/>
        <v>5.4988238184895872E-4</v>
      </c>
      <c r="BI21">
        <v>0.65272630972671097</v>
      </c>
      <c r="BJ21">
        <v>0.17188124984810299</v>
      </c>
      <c r="BK21">
        <v>0.37853255274416697</v>
      </c>
      <c r="BL21">
        <v>0.142771168803355</v>
      </c>
      <c r="BM21">
        <v>3.5085611807952999E-2</v>
      </c>
      <c r="BN21">
        <v>0.37073755447712198</v>
      </c>
      <c r="BO21">
        <v>0.209247823481815</v>
      </c>
      <c r="BP21" t="s">
        <v>25</v>
      </c>
      <c r="BQ21">
        <v>0.192785304578555</v>
      </c>
      <c r="BR21">
        <v>0.26304181761704315</v>
      </c>
      <c r="BS21">
        <f t="shared" si="18"/>
        <v>-1.825083201262878E-3</v>
      </c>
      <c r="BT21">
        <f t="shared" si="19"/>
        <v>-3.1287140593077908E-3</v>
      </c>
      <c r="BU21">
        <v>0.37983138329781158</v>
      </c>
      <c r="BV21">
        <f t="shared" si="20"/>
        <v>-3.5671882055536117E-3</v>
      </c>
      <c r="BW21">
        <f t="shared" si="21"/>
        <v>-6.1151797809490486E-3</v>
      </c>
      <c r="BX21">
        <v>0.19095513354777355</v>
      </c>
      <c r="BY21">
        <f t="shared" si="22"/>
        <v>3.4204993957042128E-4</v>
      </c>
      <c r="BZ21">
        <f t="shared" si="23"/>
        <v>5.8637132497786507E-4</v>
      </c>
      <c r="CA21">
        <v>5.0409097529709311E-2</v>
      </c>
      <c r="CB21">
        <f t="shared" si="24"/>
        <v>-9.966658404045696E-4</v>
      </c>
      <c r="CC21">
        <f t="shared" si="25"/>
        <v>-1.7085700121221192E-3</v>
      </c>
      <c r="CD21">
        <v>8.0565065640705286E-2</v>
      </c>
      <c r="CE21">
        <f t="shared" si="26"/>
        <v>-1.4265812795737491E-4</v>
      </c>
      <c r="CF21">
        <f t="shared" si="27"/>
        <v>-2.445567907840713E-4</v>
      </c>
      <c r="CG21">
        <v>0</v>
      </c>
      <c r="CH21">
        <v>0.17785270469270067</v>
      </c>
      <c r="CI21">
        <f t="shared" si="28"/>
        <v>2.5280361106890551E-3</v>
      </c>
      <c r="CJ21">
        <f t="shared" si="29"/>
        <v>4.333776189752666E-3</v>
      </c>
      <c r="CK21">
        <v>135.32551030480201</v>
      </c>
      <c r="CL21">
        <v>23.254138274899599</v>
      </c>
      <c r="CM21">
        <f t="shared" si="0"/>
        <v>3.249600094312409</v>
      </c>
      <c r="CN21">
        <v>16.720800100915199</v>
      </c>
      <c r="CO21">
        <v>5.1713858965164299</v>
      </c>
      <c r="CP21">
        <v>1.0775154043922299</v>
      </c>
      <c r="CQ21">
        <v>1.7078862836847501E-2</v>
      </c>
      <c r="CR21">
        <v>1.81199119883576E-2</v>
      </c>
      <c r="CS21">
        <v>0.94254667725875396</v>
      </c>
      <c r="CT21">
        <v>0.459068809829905</v>
      </c>
      <c r="CU21">
        <v>1.2246417003373999</v>
      </c>
      <c r="CV21">
        <v>8.7039964281530899</v>
      </c>
      <c r="CW21">
        <v>0.89694967352844301</v>
      </c>
      <c r="CX21">
        <v>1.6526151565848399</v>
      </c>
      <c r="CY21">
        <v>0.43493636294367699</v>
      </c>
      <c r="CZ21">
        <v>1.0319572529618299</v>
      </c>
      <c r="DA21">
        <v>0.42656466319773101</v>
      </c>
      <c r="DB21">
        <v>0.11137249896511101</v>
      </c>
      <c r="DC21">
        <v>1.2347581479696901</v>
      </c>
      <c r="DD21">
        <v>0.37473449837089001</v>
      </c>
      <c r="DE21" t="s">
        <v>25</v>
      </c>
      <c r="DF21">
        <v>0.224853155245477</v>
      </c>
      <c r="DG21">
        <v>0.77242299814774606</v>
      </c>
      <c r="DH21">
        <v>1.2048608832163137</v>
      </c>
      <c r="DI21">
        <v>0.39293200931309591</v>
      </c>
      <c r="DJ21">
        <v>0.18623473940072932</v>
      </c>
      <c r="DK21">
        <v>0.13577767521877182</v>
      </c>
      <c r="DL21">
        <v>0</v>
      </c>
      <c r="DM21">
        <v>0.21650598013584343</v>
      </c>
    </row>
    <row r="22" spans="1:117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393.34</v>
      </c>
      <c r="V22" s="11">
        <v>54.137</v>
      </c>
      <c r="W22" s="11">
        <v>11.4</v>
      </c>
      <c r="X22" s="11">
        <v>31.46</v>
      </c>
      <c r="Y22" s="12">
        <v>0.82599999999999996</v>
      </c>
      <c r="Z22" s="12">
        <v>4.38</v>
      </c>
      <c r="AA22" s="11">
        <f>AVERAGE('[1]2022_RBR_Conductivity'!$D$603:$D$644)</f>
        <v>17.215476190476188</v>
      </c>
      <c r="AB22" s="11">
        <v>6.61</v>
      </c>
      <c r="AC22" s="12">
        <v>5.4</v>
      </c>
      <c r="AD22" s="12">
        <v>290</v>
      </c>
      <c r="AE22" s="12">
        <v>2.96</v>
      </c>
      <c r="AF22" s="12">
        <v>532</v>
      </c>
      <c r="AG22" s="12">
        <v>85</v>
      </c>
      <c r="AH22" s="12">
        <v>3</v>
      </c>
      <c r="AI22">
        <v>5.0679999999999996</v>
      </c>
      <c r="AJ22">
        <f t="shared" si="5"/>
        <v>1.800000000000068E-3</v>
      </c>
      <c r="AK22">
        <f t="shared" si="6"/>
        <v>3.2727272727273962E-3</v>
      </c>
      <c r="AL22">
        <v>133.908715208415</v>
      </c>
      <c r="AM22">
        <v>10.960839404586</v>
      </c>
      <c r="AN22">
        <f t="shared" si="7"/>
        <v>2.1627544207943963</v>
      </c>
      <c r="AO22">
        <f t="shared" si="8"/>
        <v>3.202991813312845E-2</v>
      </c>
      <c r="AP22">
        <f t="shared" si="9"/>
        <v>5.8236214787506277E-2</v>
      </c>
      <c r="AQ22">
        <v>7.4605096486582303</v>
      </c>
      <c r="AR22">
        <v>2.00312999228233</v>
      </c>
      <c r="AS22">
        <v>0.35909959148541498</v>
      </c>
      <c r="AT22">
        <v>2.092143433219E-2</v>
      </c>
      <c r="AU22">
        <v>2.0860378846365501E-2</v>
      </c>
      <c r="AV22">
        <v>1.0029268637101001</v>
      </c>
      <c r="AW22">
        <f t="shared" si="10"/>
        <v>-2.9767733756073E-2</v>
      </c>
      <c r="AX22">
        <f t="shared" si="11"/>
        <v>-5.4123152283769092E-2</v>
      </c>
      <c r="AY22">
        <v>0.60693063837635097</v>
      </c>
      <c r="AZ22">
        <f t="shared" si="12"/>
        <v>2.5169653694382874E-2</v>
      </c>
      <c r="BA22">
        <f t="shared" si="13"/>
        <v>4.5763006717059768E-2</v>
      </c>
      <c r="BB22">
        <v>1.29798862123343</v>
      </c>
      <c r="BC22">
        <f t="shared" si="14"/>
        <v>-1.1347452822778535E-2</v>
      </c>
      <c r="BD22">
        <f t="shared" si="15"/>
        <v>-2.0631732405051881E-2</v>
      </c>
      <c r="BE22">
        <v>2.3955286345007898</v>
      </c>
      <c r="BF22">
        <v>0.70549504726912105</v>
      </c>
      <c r="BG22">
        <f t="shared" si="16"/>
        <v>-3.9027863346549264E-2</v>
      </c>
      <c r="BH22">
        <f t="shared" si="17"/>
        <v>-7.095975153918048E-2</v>
      </c>
      <c r="BI22">
        <v>0.70271299674283505</v>
      </c>
      <c r="BJ22">
        <v>0.33481898098232299</v>
      </c>
      <c r="BK22">
        <v>0.40817758660919801</v>
      </c>
      <c r="BL22">
        <v>0.157031682959032</v>
      </c>
      <c r="BM22">
        <v>3.7510314555708503E-2</v>
      </c>
      <c r="BN22">
        <v>0.44793854406008998</v>
      </c>
      <c r="BO22">
        <v>0.40033489472697098</v>
      </c>
      <c r="BP22" t="s">
        <v>25</v>
      </c>
      <c r="BQ22">
        <v>0.58588703816792698</v>
      </c>
      <c r="BR22">
        <v>0.28200957100252871</v>
      </c>
      <c r="BS22">
        <f t="shared" si="18"/>
        <v>3.8652428143827909E-3</v>
      </c>
      <c r="BT22">
        <f t="shared" si="19"/>
        <v>7.0277142079687108E-3</v>
      </c>
      <c r="BU22">
        <v>0.42573748687934609</v>
      </c>
      <c r="BV22">
        <f t="shared" si="20"/>
        <v>1.0204642868906743E-2</v>
      </c>
      <c r="BW22">
        <f t="shared" si="21"/>
        <v>1.8553896125284988E-2</v>
      </c>
      <c r="BX22">
        <v>0.1901854439492198</v>
      </c>
      <c r="BY22">
        <f t="shared" si="22"/>
        <v>1.1114306000429563E-4</v>
      </c>
      <c r="BZ22">
        <f t="shared" si="23"/>
        <v>2.0207829091690115E-4</v>
      </c>
      <c r="CA22">
        <v>5.2057916404251309E-2</v>
      </c>
      <c r="CB22">
        <f t="shared" si="24"/>
        <v>-5.0202017804197032E-4</v>
      </c>
      <c r="CC22">
        <f t="shared" si="25"/>
        <v>-9.1276396007630971E-4</v>
      </c>
      <c r="CD22">
        <v>7.5462562102489916E-2</v>
      </c>
      <c r="CE22">
        <f t="shared" si="26"/>
        <v>-1.6734091894219857E-3</v>
      </c>
      <c r="CF22">
        <f t="shared" si="27"/>
        <v>-3.0425621625854286E-3</v>
      </c>
      <c r="CG22">
        <v>0</v>
      </c>
      <c r="CH22">
        <v>0.44746811969260919</v>
      </c>
      <c r="CI22">
        <f t="shared" si="28"/>
        <v>8.3412660610661604E-2</v>
      </c>
      <c r="CJ22">
        <f t="shared" si="29"/>
        <v>0.15165938292847564</v>
      </c>
      <c r="CK22">
        <v>135.32551030480201</v>
      </c>
      <c r="CL22">
        <v>23.254138274899599</v>
      </c>
      <c r="CM22">
        <f t="shared" si="0"/>
        <v>3.249600094312409</v>
      </c>
      <c r="CN22">
        <v>16.720800100915199</v>
      </c>
      <c r="CO22">
        <v>5.1713858965164299</v>
      </c>
      <c r="CP22">
        <v>1.0775154043922299</v>
      </c>
      <c r="CQ22">
        <v>1.7078862836847501E-2</v>
      </c>
      <c r="CR22">
        <v>1.81199119883576E-2</v>
      </c>
      <c r="CS22">
        <v>0.94254667725875396</v>
      </c>
      <c r="CT22">
        <v>0.459068809829905</v>
      </c>
      <c r="CU22">
        <v>1.2246417003373999</v>
      </c>
      <c r="CV22">
        <v>8.7039964281530899</v>
      </c>
      <c r="CW22">
        <v>0.89694967352844301</v>
      </c>
      <c r="CX22">
        <v>1.6526151565848399</v>
      </c>
      <c r="CY22">
        <v>0.43493636294367699</v>
      </c>
      <c r="CZ22">
        <v>1.0319572529618299</v>
      </c>
      <c r="DA22">
        <v>0.42656466319773101</v>
      </c>
      <c r="DB22">
        <v>0.11137249896511101</v>
      </c>
      <c r="DC22">
        <v>1.2347581479696901</v>
      </c>
      <c r="DD22">
        <v>0.37473449837089001</v>
      </c>
      <c r="DE22" t="s">
        <v>25</v>
      </c>
      <c r="DF22">
        <v>0.224853155245477</v>
      </c>
      <c r="DG22">
        <v>0.77242299814774606</v>
      </c>
      <c r="DH22">
        <v>1.2048608832163137</v>
      </c>
      <c r="DI22">
        <v>0.39293200931309591</v>
      </c>
      <c r="DJ22">
        <v>0.18623473940072932</v>
      </c>
      <c r="DK22">
        <v>0.13577767521877182</v>
      </c>
      <c r="DL22">
        <v>0</v>
      </c>
      <c r="DM22">
        <v>0.21650598013584343</v>
      </c>
    </row>
    <row r="23" spans="1:117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393.34</v>
      </c>
      <c r="V23" s="11">
        <v>54.137</v>
      </c>
      <c r="W23" s="11">
        <v>11.4</v>
      </c>
      <c r="X23" s="11">
        <v>31.46</v>
      </c>
      <c r="Y23" s="12">
        <v>0.82599999999999996</v>
      </c>
      <c r="Z23" s="12">
        <v>4.38</v>
      </c>
      <c r="AA23" s="11">
        <f>AVERAGE('[1]2022_RBR_Conductivity'!$D$603:$D$644)</f>
        <v>17.215476190476188</v>
      </c>
      <c r="AB23" s="11">
        <v>6.61</v>
      </c>
      <c r="AC23" s="12">
        <v>5.4</v>
      </c>
      <c r="AD23" s="12">
        <v>290</v>
      </c>
      <c r="AE23" s="12">
        <v>2.96</v>
      </c>
      <c r="AF23" s="12">
        <v>532</v>
      </c>
      <c r="AG23" s="12">
        <v>85</v>
      </c>
      <c r="AH23" s="12">
        <v>3</v>
      </c>
      <c r="AI23">
        <v>5.2619999999999996</v>
      </c>
      <c r="AJ23">
        <f t="shared" si="5"/>
        <v>6.0000000000000053E-2</v>
      </c>
      <c r="AK23">
        <f t="shared" si="6"/>
        <v>0.10000000000000009</v>
      </c>
      <c r="AL23">
        <v>137.66900322198501</v>
      </c>
      <c r="AM23">
        <v>11.1246375098355</v>
      </c>
      <c r="AN23">
        <f t="shared" si="7"/>
        <v>2.1141462390413341</v>
      </c>
      <c r="AO23">
        <f t="shared" si="8"/>
        <v>1.744746360720981E-2</v>
      </c>
      <c r="AP23">
        <f t="shared" si="9"/>
        <v>2.907910601201635E-2</v>
      </c>
      <c r="AQ23">
        <v>7.6669667782638902</v>
      </c>
      <c r="AR23">
        <v>2.1261336820869601</v>
      </c>
      <c r="AS23">
        <v>0.41524125669872602</v>
      </c>
      <c r="AT23">
        <v>2.06904946329927E-2</v>
      </c>
      <c r="AU23">
        <v>2.0141539903312598E-2</v>
      </c>
      <c r="AV23">
        <v>1.0272548540139099</v>
      </c>
      <c r="AW23">
        <f t="shared" si="10"/>
        <v>-2.2469336664930051E-2</v>
      </c>
      <c r="AX23">
        <f t="shared" si="11"/>
        <v>-3.7448894441550085E-2</v>
      </c>
      <c r="AY23">
        <v>0.51412410832105104</v>
      </c>
      <c r="AZ23">
        <f t="shared" si="12"/>
        <v>-2.6723053222071024E-3</v>
      </c>
      <c r="BA23">
        <f t="shared" si="13"/>
        <v>-4.4538422036785041E-3</v>
      </c>
      <c r="BB23">
        <v>1.24868885820771</v>
      </c>
      <c r="BC23">
        <f t="shared" si="14"/>
        <v>-2.6137381730494513E-2</v>
      </c>
      <c r="BD23">
        <f t="shared" si="15"/>
        <v>-4.3562302884157522E-2</v>
      </c>
      <c r="BE23">
        <v>3.7860526246252202</v>
      </c>
      <c r="BF23">
        <v>0.79105954772523901</v>
      </c>
      <c r="BG23">
        <f t="shared" si="16"/>
        <v>-1.3358513209713874E-2</v>
      </c>
      <c r="BH23">
        <f t="shared" si="17"/>
        <v>-2.2264188682856456E-2</v>
      </c>
      <c r="BI23">
        <v>0.69075469141225598</v>
      </c>
      <c r="BJ23">
        <v>0.37138227630526199</v>
      </c>
      <c r="BK23">
        <v>0.41139560087665999</v>
      </c>
      <c r="BL23">
        <v>0.15759975935676601</v>
      </c>
      <c r="BM23">
        <v>4.3053714566744797E-2</v>
      </c>
      <c r="BN23">
        <v>0.42380565033843098</v>
      </c>
      <c r="BO23">
        <v>0.25303743066067802</v>
      </c>
      <c r="BP23" t="s">
        <v>25</v>
      </c>
      <c r="BQ23">
        <v>0.25723425357616098</v>
      </c>
      <c r="BR23">
        <v>0.27926009091781451</v>
      </c>
      <c r="BS23">
        <f t="shared" si="18"/>
        <v>3.0403987889685291E-3</v>
      </c>
      <c r="BT23">
        <f t="shared" si="19"/>
        <v>5.0673313149475485E-3</v>
      </c>
      <c r="BU23">
        <v>0.41264252143893226</v>
      </c>
      <c r="BV23">
        <f t="shared" si="20"/>
        <v>6.276153236782594E-3</v>
      </c>
      <c r="BW23">
        <f t="shared" si="21"/>
        <v>1.0460255394637658E-2</v>
      </c>
      <c r="BX23">
        <v>0.18530760232842158</v>
      </c>
      <c r="BY23">
        <f t="shared" si="22"/>
        <v>-1.3522094262351681E-3</v>
      </c>
      <c r="BZ23">
        <f t="shared" si="23"/>
        <v>-2.2536823770586134E-3</v>
      </c>
      <c r="CA23">
        <v>6.4213405322327249E-2</v>
      </c>
      <c r="CB23">
        <f t="shared" si="24"/>
        <v>3.1446264973808116E-3</v>
      </c>
      <c r="CC23">
        <f t="shared" si="25"/>
        <v>5.2410441623013532E-3</v>
      </c>
      <c r="CD23">
        <v>8.618958930128405E-2</v>
      </c>
      <c r="CE23">
        <f t="shared" si="26"/>
        <v>1.5446989702162545E-3</v>
      </c>
      <c r="CF23">
        <f t="shared" si="27"/>
        <v>2.5744982836937574E-3</v>
      </c>
      <c r="CG23">
        <v>0</v>
      </c>
      <c r="CH23">
        <v>0.25385419496707068</v>
      </c>
      <c r="CI23">
        <f t="shared" si="28"/>
        <v>2.5328483193000056E-2</v>
      </c>
      <c r="CJ23">
        <f t="shared" si="29"/>
        <v>4.2214138655000094E-2</v>
      </c>
      <c r="CK23">
        <v>135.32551030480201</v>
      </c>
      <c r="CL23">
        <v>23.254138274899599</v>
      </c>
      <c r="CM23">
        <f t="shared" si="0"/>
        <v>3.249600094312409</v>
      </c>
      <c r="CN23">
        <v>16.720800100915199</v>
      </c>
      <c r="CO23">
        <v>5.1713858965164299</v>
      </c>
      <c r="CP23">
        <v>1.0775154043922299</v>
      </c>
      <c r="CQ23">
        <v>1.7078862836847501E-2</v>
      </c>
      <c r="CR23">
        <v>1.81199119883576E-2</v>
      </c>
      <c r="CS23">
        <v>0.94254667725875396</v>
      </c>
      <c r="CT23">
        <v>0.459068809829905</v>
      </c>
      <c r="CU23">
        <v>1.2246417003373999</v>
      </c>
      <c r="CV23">
        <v>8.7039964281530899</v>
      </c>
      <c r="CW23">
        <v>0.89694967352844301</v>
      </c>
      <c r="CX23">
        <v>1.6526151565848399</v>
      </c>
      <c r="CY23">
        <v>0.43493636294367699</v>
      </c>
      <c r="CZ23">
        <v>1.0319572529618299</v>
      </c>
      <c r="DA23">
        <v>0.42656466319773101</v>
      </c>
      <c r="DB23">
        <v>0.11137249896511101</v>
      </c>
      <c r="DC23">
        <v>1.2347581479696901</v>
      </c>
      <c r="DD23">
        <v>0.37473449837089001</v>
      </c>
      <c r="DE23" t="s">
        <v>25</v>
      </c>
      <c r="DF23">
        <v>0.224853155245477</v>
      </c>
      <c r="DG23">
        <v>0.77242299814774606</v>
      </c>
      <c r="DH23">
        <v>1.2048608832163137</v>
      </c>
      <c r="DI23">
        <v>0.39293200931309591</v>
      </c>
      <c r="DJ23">
        <v>0.18623473940072932</v>
      </c>
      <c r="DK23">
        <v>0.13577767521877182</v>
      </c>
      <c r="DL23">
        <v>0</v>
      </c>
      <c r="DM23">
        <v>0.21650598013584343</v>
      </c>
    </row>
    <row r="24" spans="1:117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>
        <v>82.85</v>
      </c>
      <c r="V24" s="11">
        <v>27.382000000000001</v>
      </c>
      <c r="W24" s="11">
        <v>11.35</v>
      </c>
      <c r="X24" s="11">
        <v>21.23</v>
      </c>
      <c r="Y24" s="12">
        <v>0.45300000000000001</v>
      </c>
      <c r="Z24" s="12">
        <v>3.63</v>
      </c>
      <c r="AA24" s="11">
        <f>AVERAGE('[1]2022_RBR_Conductivity'!$D$1116:$D$1145)</f>
        <v>18.313333333333333</v>
      </c>
      <c r="AB24" s="11">
        <v>6.05</v>
      </c>
      <c r="AC24" s="12">
        <v>1.8</v>
      </c>
      <c r="AD24" s="12">
        <v>217</v>
      </c>
      <c r="AE24" s="12">
        <v>1.1499999999999999</v>
      </c>
      <c r="AF24" s="12">
        <v>257</v>
      </c>
      <c r="AG24" s="12">
        <v>28</v>
      </c>
      <c r="AH24" s="12">
        <v>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>
        <v>133.45538999007701</v>
      </c>
      <c r="CL24">
        <v>7.0961232701474399</v>
      </c>
      <c r="CM24">
        <f t="shared" si="0"/>
        <v>1.7942157446643336</v>
      </c>
      <c r="CN24">
        <v>4.7843916398409698</v>
      </c>
      <c r="CO24">
        <v>1.1977495327811001</v>
      </c>
      <c r="CP24">
        <v>0.25594076805807098</v>
      </c>
      <c r="CQ24">
        <v>2.331569324462E-2</v>
      </c>
      <c r="CR24">
        <v>1.8251680017687601E-2</v>
      </c>
      <c r="CS24">
        <v>1.2774546355198499</v>
      </c>
      <c r="CT24">
        <v>0.64952512735497903</v>
      </c>
      <c r="CU24">
        <v>1.31434967481182</v>
      </c>
      <c r="CV24">
        <v>2.43948867495383</v>
      </c>
      <c r="CW24">
        <v>0.70925910956417904</v>
      </c>
      <c r="CX24">
        <v>0.39678204823961799</v>
      </c>
      <c r="CY24">
        <v>0.13683900022135301</v>
      </c>
      <c r="CZ24">
        <v>0.20221842696787901</v>
      </c>
      <c r="DA24">
        <v>7.7205011131485493E-2</v>
      </c>
      <c r="DB24">
        <v>2.27962316170843E-2</v>
      </c>
      <c r="DC24">
        <v>0.21318402722532701</v>
      </c>
      <c r="DD24">
        <v>0.195728313414581</v>
      </c>
      <c r="DE24" t="s">
        <v>25</v>
      </c>
      <c r="DF24">
        <v>0.30592275543667302</v>
      </c>
      <c r="DG24">
        <v>0.12683719048832495</v>
      </c>
      <c r="DH24">
        <v>0.19550811539905938</v>
      </c>
      <c r="DI24">
        <v>0.16818519705297116</v>
      </c>
      <c r="DJ24">
        <v>2.833394570291619E-2</v>
      </c>
      <c r="DK24">
        <v>3.1498612612452605E-2</v>
      </c>
      <c r="DL24">
        <v>0</v>
      </c>
      <c r="DM24">
        <v>0.24493694033896624</v>
      </c>
    </row>
    <row r="25" spans="1:117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>
        <v>82.85</v>
      </c>
      <c r="V25" s="11">
        <v>27.382000000000001</v>
      </c>
      <c r="W25" s="11">
        <v>11.35</v>
      </c>
      <c r="X25" s="11">
        <v>21.23</v>
      </c>
      <c r="Y25" s="12">
        <v>0.45300000000000001</v>
      </c>
      <c r="Z25" s="12">
        <v>3.63</v>
      </c>
      <c r="AA25" s="11">
        <f>AVERAGE('[1]2022_RBR_Conductivity'!$D$1116:$D$1145)</f>
        <v>18.313333333333333</v>
      </c>
      <c r="AB25" s="11">
        <v>6.05</v>
      </c>
      <c r="AC25" s="12">
        <v>1.8</v>
      </c>
      <c r="AD25" s="12">
        <v>217</v>
      </c>
      <c r="AE25" s="12">
        <v>1.1499999999999999</v>
      </c>
      <c r="AF25" s="12">
        <v>257</v>
      </c>
      <c r="AG25" s="12">
        <v>28</v>
      </c>
      <c r="AH25" s="12">
        <v>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>
        <v>133.45538999007701</v>
      </c>
      <c r="CL25">
        <v>7.0961232701474399</v>
      </c>
      <c r="CM25">
        <f t="shared" si="0"/>
        <v>1.7942157446643336</v>
      </c>
      <c r="CN25">
        <v>4.7843916398409698</v>
      </c>
      <c r="CO25">
        <v>1.1977495327811001</v>
      </c>
      <c r="CP25">
        <v>0.25594076805807098</v>
      </c>
      <c r="CQ25">
        <v>2.331569324462E-2</v>
      </c>
      <c r="CR25">
        <v>1.8251680017687601E-2</v>
      </c>
      <c r="CS25">
        <v>1.2774546355198499</v>
      </c>
      <c r="CT25">
        <v>0.64952512735497903</v>
      </c>
      <c r="CU25">
        <v>1.31434967481182</v>
      </c>
      <c r="CV25">
        <v>2.43948867495383</v>
      </c>
      <c r="CW25">
        <v>0.70925910956417904</v>
      </c>
      <c r="CX25">
        <v>0.39678204823961799</v>
      </c>
      <c r="CY25">
        <v>0.13683900022135301</v>
      </c>
      <c r="CZ25">
        <v>0.20221842696787901</v>
      </c>
      <c r="DA25">
        <v>7.7205011131485493E-2</v>
      </c>
      <c r="DB25">
        <v>2.27962316170843E-2</v>
      </c>
      <c r="DC25">
        <v>0.21318402722532701</v>
      </c>
      <c r="DD25">
        <v>0.195728313414581</v>
      </c>
      <c r="DE25" t="s">
        <v>25</v>
      </c>
      <c r="DF25">
        <v>0.30592275543667302</v>
      </c>
      <c r="DG25">
        <v>0.12683719048832495</v>
      </c>
      <c r="DH25">
        <v>0.19550811539905938</v>
      </c>
      <c r="DI25">
        <v>0.16818519705297116</v>
      </c>
      <c r="DJ25">
        <v>2.833394570291619E-2</v>
      </c>
      <c r="DK25">
        <v>3.1498612612452605E-2</v>
      </c>
      <c r="DL25">
        <v>0</v>
      </c>
      <c r="DM25">
        <v>0.24493694033896624</v>
      </c>
    </row>
    <row r="26" spans="1:117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>
        <v>82.85</v>
      </c>
      <c r="V26" s="11">
        <v>27.382000000000001</v>
      </c>
      <c r="W26" s="11">
        <v>11.35</v>
      </c>
      <c r="X26" s="11">
        <v>21.23</v>
      </c>
      <c r="Y26" s="12">
        <v>0.45300000000000001</v>
      </c>
      <c r="Z26" s="12">
        <v>3.63</v>
      </c>
      <c r="AA26" s="11">
        <f>AVERAGE('[1]2022_RBR_Conductivity'!$D$1116:$D$1145)</f>
        <v>18.313333333333333</v>
      </c>
      <c r="AB26" s="11">
        <v>6.05</v>
      </c>
      <c r="AC26" s="12">
        <v>1.8</v>
      </c>
      <c r="AD26" s="12">
        <v>217</v>
      </c>
      <c r="AE26" s="12">
        <v>1.1499999999999999</v>
      </c>
      <c r="AF26" s="12">
        <v>257</v>
      </c>
      <c r="AG26" s="12">
        <v>28</v>
      </c>
      <c r="AH26" s="12">
        <v>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>
        <v>133.45538999007701</v>
      </c>
      <c r="CL26">
        <v>7.0961232701474399</v>
      </c>
      <c r="CM26">
        <f t="shared" si="0"/>
        <v>1.7942157446643336</v>
      </c>
      <c r="CN26">
        <v>4.7843916398409698</v>
      </c>
      <c r="CO26">
        <v>1.1977495327811001</v>
      </c>
      <c r="CP26">
        <v>0.25594076805807098</v>
      </c>
      <c r="CQ26">
        <v>2.331569324462E-2</v>
      </c>
      <c r="CR26">
        <v>1.8251680017687601E-2</v>
      </c>
      <c r="CS26">
        <v>1.2774546355198499</v>
      </c>
      <c r="CT26">
        <v>0.64952512735497903</v>
      </c>
      <c r="CU26">
        <v>1.31434967481182</v>
      </c>
      <c r="CV26">
        <v>2.43948867495383</v>
      </c>
      <c r="CW26">
        <v>0.70925910956417904</v>
      </c>
      <c r="CX26">
        <v>0.39678204823961799</v>
      </c>
      <c r="CY26">
        <v>0.13683900022135301</v>
      </c>
      <c r="CZ26">
        <v>0.20221842696787901</v>
      </c>
      <c r="DA26">
        <v>7.7205011131485493E-2</v>
      </c>
      <c r="DB26">
        <v>2.27962316170843E-2</v>
      </c>
      <c r="DC26">
        <v>0.21318402722532701</v>
      </c>
      <c r="DD26">
        <v>0.195728313414581</v>
      </c>
      <c r="DE26" t="s">
        <v>25</v>
      </c>
      <c r="DF26">
        <v>0.30592275543667302</v>
      </c>
      <c r="DG26">
        <v>0.12683719048832495</v>
      </c>
      <c r="DH26">
        <v>0.19550811539905938</v>
      </c>
      <c r="DI26">
        <v>0.16818519705297116</v>
      </c>
      <c r="DJ26">
        <v>2.833394570291619E-2</v>
      </c>
      <c r="DK26">
        <v>3.1498612612452605E-2</v>
      </c>
      <c r="DL26">
        <v>0</v>
      </c>
      <c r="DM26">
        <v>0.24493694033896624</v>
      </c>
    </row>
    <row r="27" spans="1:117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>
        <v>82.85</v>
      </c>
      <c r="V27" s="11">
        <v>27.382000000000001</v>
      </c>
      <c r="W27" s="11">
        <v>11.35</v>
      </c>
      <c r="X27" s="11">
        <v>21.23</v>
      </c>
      <c r="Y27" s="12">
        <v>0.45300000000000001</v>
      </c>
      <c r="Z27" s="12">
        <v>3.63</v>
      </c>
      <c r="AA27" s="11">
        <f>AVERAGE('[1]2022_RBR_Conductivity'!$D$1116:$D$1145)</f>
        <v>18.313333333333333</v>
      </c>
      <c r="AB27" s="11">
        <v>6.05</v>
      </c>
      <c r="AC27" s="12">
        <v>1.8</v>
      </c>
      <c r="AD27" s="12">
        <v>217</v>
      </c>
      <c r="AE27" s="12">
        <v>1.1499999999999999</v>
      </c>
      <c r="AF27" s="12">
        <v>257</v>
      </c>
      <c r="AG27" s="12">
        <v>28</v>
      </c>
      <c r="AH27" s="12">
        <v>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>
        <v>133.45538999007701</v>
      </c>
      <c r="CL27">
        <v>7.0961232701474399</v>
      </c>
      <c r="CM27">
        <f t="shared" si="0"/>
        <v>1.7942157446643336</v>
      </c>
      <c r="CN27">
        <v>4.7843916398409698</v>
      </c>
      <c r="CO27">
        <v>1.1977495327811001</v>
      </c>
      <c r="CP27">
        <v>0.25594076805807098</v>
      </c>
      <c r="CQ27">
        <v>2.331569324462E-2</v>
      </c>
      <c r="CR27">
        <v>1.8251680017687601E-2</v>
      </c>
      <c r="CS27">
        <v>1.2774546355198499</v>
      </c>
      <c r="CT27">
        <v>0.64952512735497903</v>
      </c>
      <c r="CU27">
        <v>1.31434967481182</v>
      </c>
      <c r="CV27">
        <v>2.43948867495383</v>
      </c>
      <c r="CW27">
        <v>0.70925910956417904</v>
      </c>
      <c r="CX27">
        <v>0.39678204823961799</v>
      </c>
      <c r="CY27">
        <v>0.13683900022135301</v>
      </c>
      <c r="CZ27">
        <v>0.20221842696787901</v>
      </c>
      <c r="DA27">
        <v>7.7205011131485493E-2</v>
      </c>
      <c r="DB27">
        <v>2.27962316170843E-2</v>
      </c>
      <c r="DC27">
        <v>0.21318402722532701</v>
      </c>
      <c r="DD27">
        <v>0.195728313414581</v>
      </c>
      <c r="DE27" t="s">
        <v>25</v>
      </c>
      <c r="DF27">
        <v>0.30592275543667302</v>
      </c>
      <c r="DG27">
        <v>0.12683719048832495</v>
      </c>
      <c r="DH27">
        <v>0.19550811539905938</v>
      </c>
      <c r="DI27">
        <v>0.16818519705297116</v>
      </c>
      <c r="DJ27">
        <v>2.833394570291619E-2</v>
      </c>
      <c r="DK27">
        <v>3.1498612612452605E-2</v>
      </c>
      <c r="DL27">
        <v>0</v>
      </c>
      <c r="DM27">
        <v>0.24493694033896624</v>
      </c>
    </row>
    <row r="28" spans="1:117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>
        <v>82.85</v>
      </c>
      <c r="V28" s="11">
        <v>27.382000000000001</v>
      </c>
      <c r="W28" s="11">
        <v>11.35</v>
      </c>
      <c r="X28" s="11">
        <v>21.23</v>
      </c>
      <c r="Y28" s="12">
        <v>0.45300000000000001</v>
      </c>
      <c r="Z28" s="12">
        <v>3.63</v>
      </c>
      <c r="AA28" s="11">
        <f>AVERAGE('[1]2022_RBR_Conductivity'!$D$1116:$D$1145)</f>
        <v>18.313333333333333</v>
      </c>
      <c r="AB28" s="11">
        <v>6.05</v>
      </c>
      <c r="AC28" s="12">
        <v>1.8</v>
      </c>
      <c r="AD28" s="12">
        <v>217</v>
      </c>
      <c r="AE28" s="12">
        <v>1.1499999999999999</v>
      </c>
      <c r="AF28" s="12">
        <v>257</v>
      </c>
      <c r="AG28" s="12">
        <v>28</v>
      </c>
      <c r="AH28" s="12">
        <v>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>
        <v>133.45538999007701</v>
      </c>
      <c r="CL28">
        <v>7.0961232701474399</v>
      </c>
      <c r="CM28">
        <f t="shared" si="0"/>
        <v>1.7942157446643336</v>
      </c>
      <c r="CN28">
        <v>4.7843916398409698</v>
      </c>
      <c r="CO28">
        <v>1.1977495327811001</v>
      </c>
      <c r="CP28">
        <v>0.25594076805807098</v>
      </c>
      <c r="CQ28">
        <v>2.331569324462E-2</v>
      </c>
      <c r="CR28">
        <v>1.8251680017687601E-2</v>
      </c>
      <c r="CS28">
        <v>1.2774546355198499</v>
      </c>
      <c r="CT28">
        <v>0.64952512735497903</v>
      </c>
      <c r="CU28">
        <v>1.31434967481182</v>
      </c>
      <c r="CV28">
        <v>2.43948867495383</v>
      </c>
      <c r="CW28">
        <v>0.70925910956417904</v>
      </c>
      <c r="CX28">
        <v>0.39678204823961799</v>
      </c>
      <c r="CY28">
        <v>0.13683900022135301</v>
      </c>
      <c r="CZ28">
        <v>0.20221842696787901</v>
      </c>
      <c r="DA28">
        <v>7.7205011131485493E-2</v>
      </c>
      <c r="DB28">
        <v>2.27962316170843E-2</v>
      </c>
      <c r="DC28">
        <v>0.21318402722532701</v>
      </c>
      <c r="DD28">
        <v>0.195728313414581</v>
      </c>
      <c r="DE28" t="s">
        <v>25</v>
      </c>
      <c r="DF28">
        <v>0.30592275543667302</v>
      </c>
      <c r="DG28">
        <v>0.12683719048832495</v>
      </c>
      <c r="DH28">
        <v>0.19550811539905938</v>
      </c>
      <c r="DI28">
        <v>0.16818519705297116</v>
      </c>
      <c r="DJ28">
        <v>2.833394570291619E-2</v>
      </c>
      <c r="DK28">
        <v>3.1498612612452605E-2</v>
      </c>
      <c r="DL28">
        <v>0</v>
      </c>
      <c r="DM28">
        <v>0.24493694033896624</v>
      </c>
    </row>
    <row r="29" spans="1:117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>
        <v>82.85</v>
      </c>
      <c r="V29" s="11">
        <v>27.382000000000001</v>
      </c>
      <c r="W29" s="11">
        <v>11.35</v>
      </c>
      <c r="X29" s="11">
        <v>21.23</v>
      </c>
      <c r="Y29" s="12">
        <v>0.45300000000000001</v>
      </c>
      <c r="Z29" s="12">
        <v>3.63</v>
      </c>
      <c r="AA29" s="11">
        <f>AVERAGE('[1]2022_RBR_Conductivity'!$D$1116:$D$1145)</f>
        <v>18.313333333333333</v>
      </c>
      <c r="AB29" s="11">
        <v>6.05</v>
      </c>
      <c r="AC29" s="12">
        <v>1.8</v>
      </c>
      <c r="AD29" s="12">
        <v>217</v>
      </c>
      <c r="AE29" s="12">
        <v>1.1499999999999999</v>
      </c>
      <c r="AF29" s="12">
        <v>257</v>
      </c>
      <c r="AG29" s="12">
        <v>28</v>
      </c>
      <c r="AH29" s="12">
        <v>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>
        <v>133.45538999007701</v>
      </c>
      <c r="CL29">
        <v>7.0961232701474399</v>
      </c>
      <c r="CM29">
        <f t="shared" si="0"/>
        <v>1.7942157446643336</v>
      </c>
      <c r="CN29">
        <v>4.7843916398409698</v>
      </c>
      <c r="CO29">
        <v>1.1977495327811001</v>
      </c>
      <c r="CP29">
        <v>0.25594076805807098</v>
      </c>
      <c r="CQ29">
        <v>2.331569324462E-2</v>
      </c>
      <c r="CR29">
        <v>1.8251680017687601E-2</v>
      </c>
      <c r="CS29">
        <v>1.2774546355198499</v>
      </c>
      <c r="CT29">
        <v>0.64952512735497903</v>
      </c>
      <c r="CU29">
        <v>1.31434967481182</v>
      </c>
      <c r="CV29">
        <v>2.43948867495383</v>
      </c>
      <c r="CW29">
        <v>0.70925910956417904</v>
      </c>
      <c r="CX29">
        <v>0.39678204823961799</v>
      </c>
      <c r="CY29">
        <v>0.13683900022135301</v>
      </c>
      <c r="CZ29">
        <v>0.20221842696787901</v>
      </c>
      <c r="DA29">
        <v>7.7205011131485493E-2</v>
      </c>
      <c r="DB29">
        <v>2.27962316170843E-2</v>
      </c>
      <c r="DC29">
        <v>0.21318402722532701</v>
      </c>
      <c r="DD29">
        <v>0.195728313414581</v>
      </c>
      <c r="DE29" t="s">
        <v>25</v>
      </c>
      <c r="DF29">
        <v>0.30592275543667302</v>
      </c>
      <c r="DG29">
        <v>0.12683719048832495</v>
      </c>
      <c r="DH29">
        <v>0.19550811539905938</v>
      </c>
      <c r="DI29">
        <v>0.16818519705297116</v>
      </c>
      <c r="DJ29">
        <v>2.833394570291619E-2</v>
      </c>
      <c r="DK29">
        <v>3.1498612612452605E-2</v>
      </c>
      <c r="DL29">
        <v>0</v>
      </c>
      <c r="DM29">
        <v>0.24493694033896624</v>
      </c>
    </row>
    <row r="30" spans="1:117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>
        <v>82.85</v>
      </c>
      <c r="V30" s="11">
        <v>27.382000000000001</v>
      </c>
      <c r="W30" s="11">
        <v>11.35</v>
      </c>
      <c r="X30" s="11">
        <v>21.23</v>
      </c>
      <c r="Y30" s="12">
        <v>0.45300000000000001</v>
      </c>
      <c r="Z30" s="12">
        <v>3.63</v>
      </c>
      <c r="AA30" s="11">
        <f>AVERAGE('[1]2022_RBR_Conductivity'!$D$1116:$D$1145)</f>
        <v>18.313333333333333</v>
      </c>
      <c r="AB30" s="11">
        <v>6.05</v>
      </c>
      <c r="AC30" s="12">
        <v>1.8</v>
      </c>
      <c r="AD30" s="12">
        <v>217</v>
      </c>
      <c r="AE30" s="12">
        <v>1.1499999999999999</v>
      </c>
      <c r="AF30" s="12">
        <v>257</v>
      </c>
      <c r="AG30" s="12">
        <v>28</v>
      </c>
      <c r="AH30" s="12">
        <v>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>
        <v>133.45538999007701</v>
      </c>
      <c r="CL30">
        <v>7.0961232701474399</v>
      </c>
      <c r="CM30">
        <f t="shared" si="0"/>
        <v>1.7942157446643336</v>
      </c>
      <c r="CN30">
        <v>4.7843916398409698</v>
      </c>
      <c r="CO30">
        <v>1.1977495327811001</v>
      </c>
      <c r="CP30">
        <v>0.25594076805807098</v>
      </c>
      <c r="CQ30">
        <v>2.331569324462E-2</v>
      </c>
      <c r="CR30">
        <v>1.8251680017687601E-2</v>
      </c>
      <c r="CS30">
        <v>1.2774546355198499</v>
      </c>
      <c r="CT30">
        <v>0.64952512735497903</v>
      </c>
      <c r="CU30">
        <v>1.31434967481182</v>
      </c>
      <c r="CV30">
        <v>2.43948867495383</v>
      </c>
      <c r="CW30">
        <v>0.70925910956417904</v>
      </c>
      <c r="CX30">
        <v>0.39678204823961799</v>
      </c>
      <c r="CY30">
        <v>0.13683900022135301</v>
      </c>
      <c r="CZ30">
        <v>0.20221842696787901</v>
      </c>
      <c r="DA30">
        <v>7.7205011131485493E-2</v>
      </c>
      <c r="DB30">
        <v>2.27962316170843E-2</v>
      </c>
      <c r="DC30">
        <v>0.21318402722532701</v>
      </c>
      <c r="DD30">
        <v>0.195728313414581</v>
      </c>
      <c r="DE30" t="s">
        <v>25</v>
      </c>
      <c r="DF30">
        <v>0.30592275543667302</v>
      </c>
      <c r="DG30">
        <v>0.12683719048832495</v>
      </c>
      <c r="DH30">
        <v>0.19550811539905938</v>
      </c>
      <c r="DI30">
        <v>0.16818519705297116</v>
      </c>
      <c r="DJ30">
        <v>2.833394570291619E-2</v>
      </c>
      <c r="DK30">
        <v>3.1498612612452605E-2</v>
      </c>
      <c r="DL30">
        <v>0</v>
      </c>
      <c r="DM30">
        <v>0.24493694033896624</v>
      </c>
    </row>
    <row r="31" spans="1:117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>
        <v>82.85</v>
      </c>
      <c r="V31" s="11">
        <v>27.382000000000001</v>
      </c>
      <c r="W31" s="11">
        <v>11.35</v>
      </c>
      <c r="X31" s="11">
        <v>21.23</v>
      </c>
      <c r="Y31" s="12">
        <v>0.45300000000000001</v>
      </c>
      <c r="Z31" s="12">
        <v>3.63</v>
      </c>
      <c r="AA31" s="11">
        <f>AVERAGE('[1]2022_RBR_Conductivity'!$D$1116:$D$1145)</f>
        <v>18.313333333333333</v>
      </c>
      <c r="AB31" s="11">
        <v>6.05</v>
      </c>
      <c r="AC31" s="12">
        <v>1.8</v>
      </c>
      <c r="AD31" s="12">
        <v>217</v>
      </c>
      <c r="AE31" s="12">
        <v>1.1499999999999999</v>
      </c>
      <c r="AF31" s="12">
        <v>257</v>
      </c>
      <c r="AG31" s="12">
        <v>28</v>
      </c>
      <c r="AH31" s="12">
        <v>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>
        <v>133.45538999007701</v>
      </c>
      <c r="CL31">
        <v>7.0961232701474399</v>
      </c>
      <c r="CM31">
        <f t="shared" si="0"/>
        <v>1.7942157446643336</v>
      </c>
      <c r="CN31">
        <v>4.7843916398409698</v>
      </c>
      <c r="CO31">
        <v>1.1977495327811001</v>
      </c>
      <c r="CP31">
        <v>0.25594076805807098</v>
      </c>
      <c r="CQ31">
        <v>2.331569324462E-2</v>
      </c>
      <c r="CR31">
        <v>1.8251680017687601E-2</v>
      </c>
      <c r="CS31">
        <v>1.2774546355198499</v>
      </c>
      <c r="CT31">
        <v>0.64952512735497903</v>
      </c>
      <c r="CU31">
        <v>1.31434967481182</v>
      </c>
      <c r="CV31">
        <v>2.43948867495383</v>
      </c>
      <c r="CW31">
        <v>0.70925910956417904</v>
      </c>
      <c r="CX31">
        <v>0.39678204823961799</v>
      </c>
      <c r="CY31">
        <v>0.13683900022135301</v>
      </c>
      <c r="CZ31">
        <v>0.20221842696787901</v>
      </c>
      <c r="DA31">
        <v>7.7205011131485493E-2</v>
      </c>
      <c r="DB31">
        <v>2.27962316170843E-2</v>
      </c>
      <c r="DC31">
        <v>0.21318402722532701</v>
      </c>
      <c r="DD31">
        <v>0.195728313414581</v>
      </c>
      <c r="DE31" t="s">
        <v>25</v>
      </c>
      <c r="DF31">
        <v>0.30592275543667302</v>
      </c>
      <c r="DG31">
        <v>0.12683719048832495</v>
      </c>
      <c r="DH31">
        <v>0.19550811539905938</v>
      </c>
      <c r="DI31">
        <v>0.16818519705297116</v>
      </c>
      <c r="DJ31">
        <v>2.833394570291619E-2</v>
      </c>
      <c r="DK31">
        <v>3.1498612612452605E-2</v>
      </c>
      <c r="DL31">
        <v>0</v>
      </c>
      <c r="DM31">
        <v>0.24493694033896624</v>
      </c>
    </row>
    <row r="32" spans="1:117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>
        <v>82.85</v>
      </c>
      <c r="V32" s="11">
        <v>27.382000000000001</v>
      </c>
      <c r="W32" s="11">
        <v>11.35</v>
      </c>
      <c r="X32" s="11">
        <v>21.23</v>
      </c>
      <c r="Y32" s="12">
        <v>0.45300000000000001</v>
      </c>
      <c r="Z32" s="12">
        <v>3.63</v>
      </c>
      <c r="AA32" s="11">
        <f>AVERAGE('[1]2022_RBR_Conductivity'!$D$1116:$D$1145)</f>
        <v>18.313333333333333</v>
      </c>
      <c r="AB32" s="11">
        <v>6.05</v>
      </c>
      <c r="AC32" s="12">
        <v>1.8</v>
      </c>
      <c r="AD32" s="12">
        <v>217</v>
      </c>
      <c r="AE32" s="12">
        <v>1.1499999999999999</v>
      </c>
      <c r="AF32" s="12">
        <v>257</v>
      </c>
      <c r="AG32" s="12">
        <v>28</v>
      </c>
      <c r="AH32" s="12">
        <v>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>
        <v>133.45538999007701</v>
      </c>
      <c r="CL32">
        <v>7.0961232701474399</v>
      </c>
      <c r="CM32">
        <f t="shared" si="0"/>
        <v>1.7942157446643336</v>
      </c>
      <c r="CN32">
        <v>4.7843916398409698</v>
      </c>
      <c r="CO32">
        <v>1.1977495327811001</v>
      </c>
      <c r="CP32">
        <v>0.25594076805807098</v>
      </c>
      <c r="CQ32">
        <v>2.331569324462E-2</v>
      </c>
      <c r="CR32">
        <v>1.8251680017687601E-2</v>
      </c>
      <c r="CS32">
        <v>1.2774546355198499</v>
      </c>
      <c r="CT32">
        <v>0.64952512735497903</v>
      </c>
      <c r="CU32">
        <v>1.31434967481182</v>
      </c>
      <c r="CV32">
        <v>2.43948867495383</v>
      </c>
      <c r="CW32">
        <v>0.70925910956417904</v>
      </c>
      <c r="CX32">
        <v>0.39678204823961799</v>
      </c>
      <c r="CY32">
        <v>0.13683900022135301</v>
      </c>
      <c r="CZ32">
        <v>0.20221842696787901</v>
      </c>
      <c r="DA32">
        <v>7.7205011131485493E-2</v>
      </c>
      <c r="DB32">
        <v>2.27962316170843E-2</v>
      </c>
      <c r="DC32">
        <v>0.21318402722532701</v>
      </c>
      <c r="DD32">
        <v>0.195728313414581</v>
      </c>
      <c r="DE32" t="s">
        <v>25</v>
      </c>
      <c r="DF32">
        <v>0.30592275543667302</v>
      </c>
      <c r="DG32">
        <v>0.12683719048832495</v>
      </c>
      <c r="DH32">
        <v>0.19550811539905938</v>
      </c>
      <c r="DI32">
        <v>0.16818519705297116</v>
      </c>
      <c r="DJ32">
        <v>2.833394570291619E-2</v>
      </c>
      <c r="DK32">
        <v>3.1498612612452605E-2</v>
      </c>
      <c r="DL32">
        <v>0</v>
      </c>
      <c r="DM32">
        <v>0.24493694033896624</v>
      </c>
    </row>
    <row r="33" spans="1:117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>
        <v>82.85</v>
      </c>
      <c r="V33" s="11">
        <v>27.382000000000001</v>
      </c>
      <c r="W33" s="11">
        <v>11.35</v>
      </c>
      <c r="X33" s="11">
        <v>21.23</v>
      </c>
      <c r="Y33" s="12">
        <v>0.45300000000000001</v>
      </c>
      <c r="Z33" s="12">
        <v>3.63</v>
      </c>
      <c r="AA33" s="11">
        <f>AVERAGE('[1]2022_RBR_Conductivity'!$D$1116:$D$1145)</f>
        <v>18.313333333333333</v>
      </c>
      <c r="AB33" s="11">
        <v>6.05</v>
      </c>
      <c r="AC33" s="12">
        <v>1.8</v>
      </c>
      <c r="AD33" s="12">
        <v>217</v>
      </c>
      <c r="AE33" s="12">
        <v>1.1499999999999999</v>
      </c>
      <c r="AF33" s="12">
        <v>257</v>
      </c>
      <c r="AG33" s="12">
        <v>28</v>
      </c>
      <c r="AH33" s="12">
        <v>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>
        <v>133.45538999007701</v>
      </c>
      <c r="CL33">
        <v>7.0961232701474399</v>
      </c>
      <c r="CM33">
        <f t="shared" si="0"/>
        <v>1.7942157446643336</v>
      </c>
      <c r="CN33">
        <v>4.7843916398409698</v>
      </c>
      <c r="CO33">
        <v>1.1977495327811001</v>
      </c>
      <c r="CP33">
        <v>0.25594076805807098</v>
      </c>
      <c r="CQ33">
        <v>2.331569324462E-2</v>
      </c>
      <c r="CR33">
        <v>1.8251680017687601E-2</v>
      </c>
      <c r="CS33">
        <v>1.2774546355198499</v>
      </c>
      <c r="CT33">
        <v>0.64952512735497903</v>
      </c>
      <c r="CU33">
        <v>1.31434967481182</v>
      </c>
      <c r="CV33">
        <v>2.43948867495383</v>
      </c>
      <c r="CW33">
        <v>0.70925910956417904</v>
      </c>
      <c r="CX33">
        <v>0.39678204823961799</v>
      </c>
      <c r="CY33">
        <v>0.13683900022135301</v>
      </c>
      <c r="CZ33">
        <v>0.20221842696787901</v>
      </c>
      <c r="DA33">
        <v>7.7205011131485493E-2</v>
      </c>
      <c r="DB33">
        <v>2.27962316170843E-2</v>
      </c>
      <c r="DC33">
        <v>0.21318402722532701</v>
      </c>
      <c r="DD33">
        <v>0.195728313414581</v>
      </c>
      <c r="DE33" t="s">
        <v>25</v>
      </c>
      <c r="DF33">
        <v>0.30592275543667302</v>
      </c>
      <c r="DG33">
        <v>0.12683719048832495</v>
      </c>
      <c r="DH33">
        <v>0.19550811539905938</v>
      </c>
      <c r="DI33">
        <v>0.16818519705297116</v>
      </c>
      <c r="DJ33">
        <v>2.833394570291619E-2</v>
      </c>
      <c r="DK33">
        <v>3.1498612612452605E-2</v>
      </c>
      <c r="DL33">
        <v>0</v>
      </c>
      <c r="DM33">
        <v>0.24493694033896624</v>
      </c>
    </row>
    <row r="34" spans="1:117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>
        <v>82.85</v>
      </c>
      <c r="V34" s="11">
        <v>27.382000000000001</v>
      </c>
      <c r="W34" s="11">
        <v>11.35</v>
      </c>
      <c r="X34" s="11">
        <v>21.23</v>
      </c>
      <c r="Y34" s="12">
        <v>0.45300000000000001</v>
      </c>
      <c r="Z34" s="12">
        <v>3.63</v>
      </c>
      <c r="AA34" s="11">
        <f>AVERAGE('[1]2022_RBR_Conductivity'!$D$1116:$D$1145)</f>
        <v>18.313333333333333</v>
      </c>
      <c r="AB34" s="11">
        <v>6.05</v>
      </c>
      <c r="AC34" s="12">
        <v>1.8</v>
      </c>
      <c r="AD34" s="12">
        <v>217</v>
      </c>
      <c r="AE34" s="12">
        <v>1.1499999999999999</v>
      </c>
      <c r="AF34" s="12">
        <v>257</v>
      </c>
      <c r="AG34" s="12">
        <v>28</v>
      </c>
      <c r="AH34" s="12">
        <v>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>
        <v>133.45538999007701</v>
      </c>
      <c r="CL34">
        <v>7.0961232701474399</v>
      </c>
      <c r="CM34">
        <f t="shared" si="0"/>
        <v>1.7942157446643336</v>
      </c>
      <c r="CN34">
        <v>4.7843916398409698</v>
      </c>
      <c r="CO34">
        <v>1.1977495327811001</v>
      </c>
      <c r="CP34">
        <v>0.25594076805807098</v>
      </c>
      <c r="CQ34">
        <v>2.331569324462E-2</v>
      </c>
      <c r="CR34">
        <v>1.8251680017687601E-2</v>
      </c>
      <c r="CS34">
        <v>1.2774546355198499</v>
      </c>
      <c r="CT34">
        <v>0.64952512735497903</v>
      </c>
      <c r="CU34">
        <v>1.31434967481182</v>
      </c>
      <c r="CV34">
        <v>2.43948867495383</v>
      </c>
      <c r="CW34">
        <v>0.70925910956417904</v>
      </c>
      <c r="CX34">
        <v>0.39678204823961799</v>
      </c>
      <c r="CY34">
        <v>0.13683900022135301</v>
      </c>
      <c r="CZ34">
        <v>0.20221842696787901</v>
      </c>
      <c r="DA34">
        <v>7.7205011131485493E-2</v>
      </c>
      <c r="DB34">
        <v>2.27962316170843E-2</v>
      </c>
      <c r="DC34">
        <v>0.21318402722532701</v>
      </c>
      <c r="DD34">
        <v>0.195728313414581</v>
      </c>
      <c r="DE34" t="s">
        <v>25</v>
      </c>
      <c r="DF34">
        <v>0.30592275543667302</v>
      </c>
      <c r="DG34">
        <v>0.12683719048832495</v>
      </c>
      <c r="DH34">
        <v>0.19550811539905938</v>
      </c>
      <c r="DI34">
        <v>0.16818519705297116</v>
      </c>
      <c r="DJ34">
        <v>2.833394570291619E-2</v>
      </c>
      <c r="DK34">
        <v>3.1498612612452605E-2</v>
      </c>
      <c r="DL34">
        <v>0</v>
      </c>
      <c r="DM34">
        <v>0.24493694033896624</v>
      </c>
    </row>
    <row r="35" spans="1:117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>
        <v>82.85</v>
      </c>
      <c r="V35" s="11">
        <v>27.382000000000001</v>
      </c>
      <c r="W35" s="11">
        <v>11.35</v>
      </c>
      <c r="X35" s="11">
        <v>21.23</v>
      </c>
      <c r="Y35" s="12">
        <v>0.45300000000000001</v>
      </c>
      <c r="Z35" s="12">
        <v>3.63</v>
      </c>
      <c r="AA35" s="11">
        <f>AVERAGE('[1]2022_RBR_Conductivity'!$D$1116:$D$1145)</f>
        <v>18.313333333333333</v>
      </c>
      <c r="AB35" s="11">
        <v>6.05</v>
      </c>
      <c r="AC35" s="12">
        <v>1.8</v>
      </c>
      <c r="AD35" s="12">
        <v>217</v>
      </c>
      <c r="AE35" s="12">
        <v>1.1499999999999999</v>
      </c>
      <c r="AF35" s="12">
        <v>257</v>
      </c>
      <c r="AG35" s="12">
        <v>28</v>
      </c>
      <c r="AH35" s="12">
        <v>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>
        <v>133.45538999007701</v>
      </c>
      <c r="CL35">
        <v>7.0961232701474399</v>
      </c>
      <c r="CM35">
        <f t="shared" si="0"/>
        <v>1.7942157446643336</v>
      </c>
      <c r="CN35">
        <v>4.7843916398409698</v>
      </c>
      <c r="CO35">
        <v>1.1977495327811001</v>
      </c>
      <c r="CP35">
        <v>0.25594076805807098</v>
      </c>
      <c r="CQ35">
        <v>2.331569324462E-2</v>
      </c>
      <c r="CR35">
        <v>1.8251680017687601E-2</v>
      </c>
      <c r="CS35">
        <v>1.2774546355198499</v>
      </c>
      <c r="CT35">
        <v>0.64952512735497903</v>
      </c>
      <c r="CU35">
        <v>1.31434967481182</v>
      </c>
      <c r="CV35">
        <v>2.43948867495383</v>
      </c>
      <c r="CW35">
        <v>0.70925910956417904</v>
      </c>
      <c r="CX35">
        <v>0.39678204823961799</v>
      </c>
      <c r="CY35">
        <v>0.13683900022135301</v>
      </c>
      <c r="CZ35">
        <v>0.20221842696787901</v>
      </c>
      <c r="DA35">
        <v>7.7205011131485493E-2</v>
      </c>
      <c r="DB35">
        <v>2.27962316170843E-2</v>
      </c>
      <c r="DC35">
        <v>0.21318402722532701</v>
      </c>
      <c r="DD35">
        <v>0.195728313414581</v>
      </c>
      <c r="DE35" t="s">
        <v>25</v>
      </c>
      <c r="DF35">
        <v>0.30592275543667302</v>
      </c>
      <c r="DG35">
        <v>0.12683719048832495</v>
      </c>
      <c r="DH35">
        <v>0.19550811539905938</v>
      </c>
      <c r="DI35">
        <v>0.16818519705297116</v>
      </c>
      <c r="DJ35">
        <v>2.833394570291619E-2</v>
      </c>
      <c r="DK35">
        <v>3.1498612612452605E-2</v>
      </c>
      <c r="DL35">
        <v>0</v>
      </c>
      <c r="DM35">
        <v>0.24493694033896624</v>
      </c>
    </row>
    <row r="36" spans="1:117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>
        <v>82.85</v>
      </c>
      <c r="V36" s="11">
        <v>27.382000000000001</v>
      </c>
      <c r="W36" s="11">
        <v>11.35</v>
      </c>
      <c r="X36" s="11">
        <v>21.23</v>
      </c>
      <c r="Y36" s="12">
        <v>0.45300000000000001</v>
      </c>
      <c r="Z36" s="12">
        <v>3.63</v>
      </c>
      <c r="AA36" s="11">
        <f>AVERAGE('[1]2022_RBR_Conductivity'!$D$1116:$D$1145)</f>
        <v>18.313333333333333</v>
      </c>
      <c r="AB36" s="11">
        <v>6.05</v>
      </c>
      <c r="AC36" s="12">
        <v>1.8</v>
      </c>
      <c r="AD36" s="12">
        <v>217</v>
      </c>
      <c r="AE36" s="12">
        <v>1.1499999999999999</v>
      </c>
      <c r="AF36" s="12">
        <v>257</v>
      </c>
      <c r="AG36" s="12">
        <v>28</v>
      </c>
      <c r="AH36" s="12">
        <v>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>
        <v>133.45538999007701</v>
      </c>
      <c r="CL36">
        <v>7.0961232701474399</v>
      </c>
      <c r="CM36">
        <f t="shared" si="0"/>
        <v>1.7942157446643336</v>
      </c>
      <c r="CN36">
        <v>4.7843916398409698</v>
      </c>
      <c r="CO36">
        <v>1.1977495327811001</v>
      </c>
      <c r="CP36">
        <v>0.25594076805807098</v>
      </c>
      <c r="CQ36">
        <v>2.331569324462E-2</v>
      </c>
      <c r="CR36">
        <v>1.8251680017687601E-2</v>
      </c>
      <c r="CS36">
        <v>1.2774546355198499</v>
      </c>
      <c r="CT36">
        <v>0.64952512735497903</v>
      </c>
      <c r="CU36">
        <v>1.31434967481182</v>
      </c>
      <c r="CV36">
        <v>2.43948867495383</v>
      </c>
      <c r="CW36">
        <v>0.70925910956417904</v>
      </c>
      <c r="CX36">
        <v>0.39678204823961799</v>
      </c>
      <c r="CY36">
        <v>0.13683900022135301</v>
      </c>
      <c r="CZ36">
        <v>0.20221842696787901</v>
      </c>
      <c r="DA36">
        <v>7.7205011131485493E-2</v>
      </c>
      <c r="DB36">
        <v>2.27962316170843E-2</v>
      </c>
      <c r="DC36">
        <v>0.21318402722532701</v>
      </c>
      <c r="DD36">
        <v>0.195728313414581</v>
      </c>
      <c r="DE36" t="s">
        <v>25</v>
      </c>
      <c r="DF36">
        <v>0.30592275543667302</v>
      </c>
      <c r="DG36">
        <v>0.12683719048832495</v>
      </c>
      <c r="DH36">
        <v>0.19550811539905938</v>
      </c>
      <c r="DI36">
        <v>0.16818519705297116</v>
      </c>
      <c r="DJ36">
        <v>2.833394570291619E-2</v>
      </c>
      <c r="DK36">
        <v>3.1498612612452605E-2</v>
      </c>
      <c r="DL36">
        <v>0</v>
      </c>
      <c r="DM36">
        <v>0.24493694033896624</v>
      </c>
    </row>
    <row r="37" spans="1:117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>
        <v>82.85</v>
      </c>
      <c r="V37" s="11">
        <v>27.382000000000001</v>
      </c>
      <c r="W37" s="11">
        <v>11.35</v>
      </c>
      <c r="X37" s="11">
        <v>21.23</v>
      </c>
      <c r="Y37" s="12">
        <v>0.45300000000000001</v>
      </c>
      <c r="Z37" s="12">
        <v>3.63</v>
      </c>
      <c r="AA37" s="11">
        <f>AVERAGE('[1]2022_RBR_Conductivity'!$D$1116:$D$1145)</f>
        <v>18.313333333333333</v>
      </c>
      <c r="AB37" s="11">
        <v>6.05</v>
      </c>
      <c r="AC37" s="12">
        <v>1.8</v>
      </c>
      <c r="AD37" s="12">
        <v>217</v>
      </c>
      <c r="AE37" s="12">
        <v>1.1499999999999999</v>
      </c>
      <c r="AF37" s="12">
        <v>257</v>
      </c>
      <c r="AG37" s="12">
        <v>28</v>
      </c>
      <c r="AH37" s="12">
        <v>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>
        <v>133.45538999007701</v>
      </c>
      <c r="CL37">
        <v>7.0961232701474399</v>
      </c>
      <c r="CM37">
        <f t="shared" si="0"/>
        <v>1.7942157446643336</v>
      </c>
      <c r="CN37">
        <v>4.7843916398409698</v>
      </c>
      <c r="CO37">
        <v>1.1977495327811001</v>
      </c>
      <c r="CP37">
        <v>0.25594076805807098</v>
      </c>
      <c r="CQ37">
        <v>2.331569324462E-2</v>
      </c>
      <c r="CR37">
        <v>1.8251680017687601E-2</v>
      </c>
      <c r="CS37">
        <v>1.2774546355198499</v>
      </c>
      <c r="CT37">
        <v>0.64952512735497903</v>
      </c>
      <c r="CU37">
        <v>1.31434967481182</v>
      </c>
      <c r="CV37">
        <v>2.43948867495383</v>
      </c>
      <c r="CW37">
        <v>0.70925910956417904</v>
      </c>
      <c r="CX37">
        <v>0.39678204823961799</v>
      </c>
      <c r="CY37">
        <v>0.13683900022135301</v>
      </c>
      <c r="CZ37">
        <v>0.20221842696787901</v>
      </c>
      <c r="DA37">
        <v>7.7205011131485493E-2</v>
      </c>
      <c r="DB37">
        <v>2.27962316170843E-2</v>
      </c>
      <c r="DC37">
        <v>0.21318402722532701</v>
      </c>
      <c r="DD37">
        <v>0.195728313414581</v>
      </c>
      <c r="DE37" t="s">
        <v>25</v>
      </c>
      <c r="DF37">
        <v>0.30592275543667302</v>
      </c>
      <c r="DG37">
        <v>0.12683719048832495</v>
      </c>
      <c r="DH37">
        <v>0.19550811539905938</v>
      </c>
      <c r="DI37">
        <v>0.16818519705297116</v>
      </c>
      <c r="DJ37">
        <v>2.833394570291619E-2</v>
      </c>
      <c r="DK37">
        <v>3.1498612612452605E-2</v>
      </c>
      <c r="DL37">
        <v>0</v>
      </c>
      <c r="DM37">
        <v>0.24493694033896624</v>
      </c>
    </row>
    <row r="38" spans="1:117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>
        <v>82.85</v>
      </c>
      <c r="V38" s="11">
        <v>27.382000000000001</v>
      </c>
      <c r="W38" s="11">
        <v>11.35</v>
      </c>
      <c r="X38" s="11">
        <v>21.23</v>
      </c>
      <c r="Y38" s="12">
        <v>0.45300000000000001</v>
      </c>
      <c r="Z38" s="12">
        <v>3.63</v>
      </c>
      <c r="AA38" s="11">
        <f>AVERAGE('[1]2022_RBR_Conductivity'!$D$1116:$D$1145)</f>
        <v>18.313333333333333</v>
      </c>
      <c r="AB38" s="11">
        <v>6.05</v>
      </c>
      <c r="AC38" s="12">
        <v>1.8</v>
      </c>
      <c r="AD38" s="12">
        <v>217</v>
      </c>
      <c r="AE38" s="12">
        <v>1.1499999999999999</v>
      </c>
      <c r="AF38" s="12">
        <v>257</v>
      </c>
      <c r="AG38" s="12">
        <v>28</v>
      </c>
      <c r="AH38" s="12">
        <v>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>
        <v>133.45538999007701</v>
      </c>
      <c r="CL38">
        <v>7.0961232701474399</v>
      </c>
      <c r="CM38">
        <f t="shared" si="0"/>
        <v>1.7942157446643336</v>
      </c>
      <c r="CN38">
        <v>4.7843916398409698</v>
      </c>
      <c r="CO38">
        <v>1.1977495327811001</v>
      </c>
      <c r="CP38">
        <v>0.25594076805807098</v>
      </c>
      <c r="CQ38">
        <v>2.331569324462E-2</v>
      </c>
      <c r="CR38">
        <v>1.8251680017687601E-2</v>
      </c>
      <c r="CS38">
        <v>1.2774546355198499</v>
      </c>
      <c r="CT38">
        <v>0.64952512735497903</v>
      </c>
      <c r="CU38">
        <v>1.31434967481182</v>
      </c>
      <c r="CV38">
        <v>2.43948867495383</v>
      </c>
      <c r="CW38">
        <v>0.70925910956417904</v>
      </c>
      <c r="CX38">
        <v>0.39678204823961799</v>
      </c>
      <c r="CY38">
        <v>0.13683900022135301</v>
      </c>
      <c r="CZ38">
        <v>0.20221842696787901</v>
      </c>
      <c r="DA38">
        <v>7.7205011131485493E-2</v>
      </c>
      <c r="DB38">
        <v>2.27962316170843E-2</v>
      </c>
      <c r="DC38">
        <v>0.21318402722532701</v>
      </c>
      <c r="DD38">
        <v>0.195728313414581</v>
      </c>
      <c r="DE38" t="s">
        <v>25</v>
      </c>
      <c r="DF38">
        <v>0.30592275543667302</v>
      </c>
      <c r="DG38">
        <v>0.12683719048832495</v>
      </c>
      <c r="DH38">
        <v>0.19550811539905938</v>
      </c>
      <c r="DI38">
        <v>0.16818519705297116</v>
      </c>
      <c r="DJ38">
        <v>2.833394570291619E-2</v>
      </c>
      <c r="DK38">
        <v>3.1498612612452605E-2</v>
      </c>
      <c r="DL38">
        <v>0</v>
      </c>
      <c r="DM38">
        <v>0.24493694033896624</v>
      </c>
    </row>
    <row r="39" spans="1:117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>
        <v>82.85</v>
      </c>
      <c r="V39" s="11">
        <v>27.382000000000001</v>
      </c>
      <c r="W39" s="11">
        <v>11.35</v>
      </c>
      <c r="X39" s="11">
        <v>21.23</v>
      </c>
      <c r="Y39" s="12">
        <v>0.45300000000000001</v>
      </c>
      <c r="Z39" s="12">
        <v>3.63</v>
      </c>
      <c r="AA39" s="11">
        <f>AVERAGE('[1]2022_RBR_Conductivity'!$D$1116:$D$1145)</f>
        <v>18.313333333333333</v>
      </c>
      <c r="AB39" s="11">
        <v>6.05</v>
      </c>
      <c r="AC39" s="12">
        <v>1.8</v>
      </c>
      <c r="AD39" s="12">
        <v>217</v>
      </c>
      <c r="AE39" s="12">
        <v>1.1499999999999999</v>
      </c>
      <c r="AF39" s="12">
        <v>257</v>
      </c>
      <c r="AG39" s="12">
        <v>28</v>
      </c>
      <c r="AH39" s="12">
        <v>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>
        <v>133.45538999007701</v>
      </c>
      <c r="CL39">
        <v>7.0961232701474399</v>
      </c>
      <c r="CM39">
        <f t="shared" si="0"/>
        <v>1.7942157446643336</v>
      </c>
      <c r="CN39">
        <v>4.7843916398409698</v>
      </c>
      <c r="CO39">
        <v>1.1977495327811001</v>
      </c>
      <c r="CP39">
        <v>0.25594076805807098</v>
      </c>
      <c r="CQ39">
        <v>2.331569324462E-2</v>
      </c>
      <c r="CR39">
        <v>1.8251680017687601E-2</v>
      </c>
      <c r="CS39">
        <v>1.2774546355198499</v>
      </c>
      <c r="CT39">
        <v>0.64952512735497903</v>
      </c>
      <c r="CU39">
        <v>1.31434967481182</v>
      </c>
      <c r="CV39">
        <v>2.43948867495383</v>
      </c>
      <c r="CW39">
        <v>0.70925910956417904</v>
      </c>
      <c r="CX39">
        <v>0.39678204823961799</v>
      </c>
      <c r="CY39">
        <v>0.13683900022135301</v>
      </c>
      <c r="CZ39">
        <v>0.20221842696787901</v>
      </c>
      <c r="DA39">
        <v>7.7205011131485493E-2</v>
      </c>
      <c r="DB39">
        <v>2.27962316170843E-2</v>
      </c>
      <c r="DC39">
        <v>0.21318402722532701</v>
      </c>
      <c r="DD39">
        <v>0.195728313414581</v>
      </c>
      <c r="DE39" t="s">
        <v>25</v>
      </c>
      <c r="DF39">
        <v>0.30592275543667302</v>
      </c>
      <c r="DG39">
        <v>0.12683719048832495</v>
      </c>
      <c r="DH39">
        <v>0.19550811539905938</v>
      </c>
      <c r="DI39">
        <v>0.16818519705297116</v>
      </c>
      <c r="DJ39">
        <v>2.833394570291619E-2</v>
      </c>
      <c r="DK39">
        <v>3.1498612612452605E-2</v>
      </c>
      <c r="DL39">
        <v>0</v>
      </c>
      <c r="DM39">
        <v>0.24493694033896624</v>
      </c>
    </row>
    <row r="40" spans="1:117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>
        <v>82.85</v>
      </c>
      <c r="V40" s="11">
        <v>27.382000000000001</v>
      </c>
      <c r="W40" s="11">
        <v>11.35</v>
      </c>
      <c r="X40" s="11">
        <v>21.23</v>
      </c>
      <c r="Y40" s="12">
        <v>0.45300000000000001</v>
      </c>
      <c r="Z40" s="12">
        <v>3.63</v>
      </c>
      <c r="AA40" s="11">
        <f>AVERAGE('[1]2022_RBR_Conductivity'!$D$1116:$D$1145)</f>
        <v>18.313333333333333</v>
      </c>
      <c r="AB40" s="11">
        <v>6.05</v>
      </c>
      <c r="AC40" s="12">
        <v>1.8</v>
      </c>
      <c r="AD40" s="12">
        <v>217</v>
      </c>
      <c r="AE40" s="12">
        <v>1.1499999999999999</v>
      </c>
      <c r="AF40" s="12">
        <v>257</v>
      </c>
      <c r="AG40" s="12">
        <v>28</v>
      </c>
      <c r="AH40" s="12">
        <v>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>
        <v>133.45538999007701</v>
      </c>
      <c r="CL40">
        <v>7.0961232701474399</v>
      </c>
      <c r="CM40">
        <f t="shared" si="0"/>
        <v>1.7942157446643336</v>
      </c>
      <c r="CN40">
        <v>4.7843916398409698</v>
      </c>
      <c r="CO40">
        <v>1.1977495327811001</v>
      </c>
      <c r="CP40">
        <v>0.25594076805807098</v>
      </c>
      <c r="CQ40">
        <v>2.331569324462E-2</v>
      </c>
      <c r="CR40">
        <v>1.8251680017687601E-2</v>
      </c>
      <c r="CS40">
        <v>1.2774546355198499</v>
      </c>
      <c r="CT40">
        <v>0.64952512735497903</v>
      </c>
      <c r="CU40">
        <v>1.31434967481182</v>
      </c>
      <c r="CV40">
        <v>2.43948867495383</v>
      </c>
      <c r="CW40">
        <v>0.70925910956417904</v>
      </c>
      <c r="CX40">
        <v>0.39678204823961799</v>
      </c>
      <c r="CY40">
        <v>0.13683900022135301</v>
      </c>
      <c r="CZ40">
        <v>0.20221842696787901</v>
      </c>
      <c r="DA40">
        <v>7.7205011131485493E-2</v>
      </c>
      <c r="DB40">
        <v>2.27962316170843E-2</v>
      </c>
      <c r="DC40">
        <v>0.21318402722532701</v>
      </c>
      <c r="DD40">
        <v>0.195728313414581</v>
      </c>
      <c r="DE40" t="s">
        <v>25</v>
      </c>
      <c r="DF40">
        <v>0.30592275543667302</v>
      </c>
      <c r="DG40">
        <v>0.12683719048832495</v>
      </c>
      <c r="DH40">
        <v>0.19550811539905938</v>
      </c>
      <c r="DI40">
        <v>0.16818519705297116</v>
      </c>
      <c r="DJ40">
        <v>2.833394570291619E-2</v>
      </c>
      <c r="DK40">
        <v>3.1498612612452605E-2</v>
      </c>
      <c r="DL40">
        <v>0</v>
      </c>
      <c r="DM40">
        <v>0.24493694033896624</v>
      </c>
    </row>
    <row r="41" spans="1:117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>
        <v>82.85</v>
      </c>
      <c r="V41" s="11">
        <v>27.382000000000001</v>
      </c>
      <c r="W41" s="11">
        <v>11.35</v>
      </c>
      <c r="X41" s="11">
        <v>21.23</v>
      </c>
      <c r="Y41" s="12">
        <v>0.45300000000000001</v>
      </c>
      <c r="Z41" s="12">
        <v>3.63</v>
      </c>
      <c r="AA41" s="11">
        <f>AVERAGE('[1]2022_RBR_Conductivity'!$D$1116:$D$1145)</f>
        <v>18.313333333333333</v>
      </c>
      <c r="AB41" s="11">
        <v>6.05</v>
      </c>
      <c r="AC41" s="12">
        <v>1.8</v>
      </c>
      <c r="AD41" s="12">
        <v>217</v>
      </c>
      <c r="AE41" s="12">
        <v>1.1499999999999999</v>
      </c>
      <c r="AF41" s="12">
        <v>257</v>
      </c>
      <c r="AG41" s="12">
        <v>28</v>
      </c>
      <c r="AH41" s="12">
        <v>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>
        <v>133.45538999007701</v>
      </c>
      <c r="CL41">
        <v>7.0961232701474399</v>
      </c>
      <c r="CM41">
        <f t="shared" si="0"/>
        <v>1.7942157446643336</v>
      </c>
      <c r="CN41">
        <v>4.7843916398409698</v>
      </c>
      <c r="CO41">
        <v>1.1977495327811001</v>
      </c>
      <c r="CP41">
        <v>0.25594076805807098</v>
      </c>
      <c r="CQ41">
        <v>2.331569324462E-2</v>
      </c>
      <c r="CR41">
        <v>1.8251680017687601E-2</v>
      </c>
      <c r="CS41">
        <v>1.2774546355198499</v>
      </c>
      <c r="CT41">
        <v>0.64952512735497903</v>
      </c>
      <c r="CU41">
        <v>1.31434967481182</v>
      </c>
      <c r="CV41">
        <v>2.43948867495383</v>
      </c>
      <c r="CW41">
        <v>0.70925910956417904</v>
      </c>
      <c r="CX41">
        <v>0.39678204823961799</v>
      </c>
      <c r="CY41">
        <v>0.13683900022135301</v>
      </c>
      <c r="CZ41">
        <v>0.20221842696787901</v>
      </c>
      <c r="DA41">
        <v>7.7205011131485493E-2</v>
      </c>
      <c r="DB41">
        <v>2.27962316170843E-2</v>
      </c>
      <c r="DC41">
        <v>0.21318402722532701</v>
      </c>
      <c r="DD41">
        <v>0.195728313414581</v>
      </c>
      <c r="DE41" t="s">
        <v>25</v>
      </c>
      <c r="DF41">
        <v>0.30592275543667302</v>
      </c>
      <c r="DG41">
        <v>0.12683719048832495</v>
      </c>
      <c r="DH41">
        <v>0.19550811539905938</v>
      </c>
      <c r="DI41">
        <v>0.16818519705297116</v>
      </c>
      <c r="DJ41">
        <v>2.833394570291619E-2</v>
      </c>
      <c r="DK41">
        <v>3.1498612612452605E-2</v>
      </c>
      <c r="DL41">
        <v>0</v>
      </c>
      <c r="DM41">
        <v>0.24493694033896624</v>
      </c>
    </row>
    <row r="42" spans="1:117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>
        <v>82.85</v>
      </c>
      <c r="V42" s="11">
        <v>27.382000000000001</v>
      </c>
      <c r="W42" s="11">
        <v>11.35</v>
      </c>
      <c r="X42" s="11">
        <v>21.23</v>
      </c>
      <c r="Y42" s="12">
        <v>0.45300000000000001</v>
      </c>
      <c r="Z42" s="12">
        <v>3.63</v>
      </c>
      <c r="AA42" s="11">
        <f>AVERAGE('[1]2022_RBR_Conductivity'!$D$1116:$D$1145)</f>
        <v>18.313333333333333</v>
      </c>
      <c r="AB42" s="11">
        <v>6.05</v>
      </c>
      <c r="AC42" s="12">
        <v>1.8</v>
      </c>
      <c r="AD42" s="12">
        <v>217</v>
      </c>
      <c r="AE42" s="12">
        <v>1.1499999999999999</v>
      </c>
      <c r="AF42" s="12">
        <v>257</v>
      </c>
      <c r="AG42" s="12">
        <v>28</v>
      </c>
      <c r="AH42" s="12">
        <v>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>
        <v>133.45538999007701</v>
      </c>
      <c r="CL42">
        <v>7.0961232701474399</v>
      </c>
      <c r="CM42">
        <f t="shared" si="0"/>
        <v>1.7942157446643336</v>
      </c>
      <c r="CN42">
        <v>4.7843916398409698</v>
      </c>
      <c r="CO42">
        <v>1.1977495327811001</v>
      </c>
      <c r="CP42">
        <v>0.25594076805807098</v>
      </c>
      <c r="CQ42">
        <v>2.331569324462E-2</v>
      </c>
      <c r="CR42">
        <v>1.8251680017687601E-2</v>
      </c>
      <c r="CS42">
        <v>1.2774546355198499</v>
      </c>
      <c r="CT42">
        <v>0.64952512735497903</v>
      </c>
      <c r="CU42">
        <v>1.31434967481182</v>
      </c>
      <c r="CV42">
        <v>2.43948867495383</v>
      </c>
      <c r="CW42">
        <v>0.70925910956417904</v>
      </c>
      <c r="CX42">
        <v>0.39678204823961799</v>
      </c>
      <c r="CY42">
        <v>0.13683900022135301</v>
      </c>
      <c r="CZ42">
        <v>0.20221842696787901</v>
      </c>
      <c r="DA42">
        <v>7.7205011131485493E-2</v>
      </c>
      <c r="DB42">
        <v>2.27962316170843E-2</v>
      </c>
      <c r="DC42">
        <v>0.21318402722532701</v>
      </c>
      <c r="DD42">
        <v>0.195728313414581</v>
      </c>
      <c r="DE42" t="s">
        <v>25</v>
      </c>
      <c r="DF42">
        <v>0.30592275543667302</v>
      </c>
      <c r="DG42">
        <v>0.12683719048832495</v>
      </c>
      <c r="DH42">
        <v>0.19550811539905938</v>
      </c>
      <c r="DI42">
        <v>0.16818519705297116</v>
      </c>
      <c r="DJ42">
        <v>2.833394570291619E-2</v>
      </c>
      <c r="DK42">
        <v>3.1498612612452605E-2</v>
      </c>
      <c r="DL42">
        <v>0</v>
      </c>
      <c r="DM42">
        <v>0.24493694033896624</v>
      </c>
    </row>
    <row r="43" spans="1:117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>
        <v>82.85</v>
      </c>
      <c r="V43" s="11">
        <v>27.382000000000001</v>
      </c>
      <c r="W43" s="11">
        <v>11.35</v>
      </c>
      <c r="X43" s="11">
        <v>21.23</v>
      </c>
      <c r="Y43" s="12">
        <v>0.45300000000000001</v>
      </c>
      <c r="Z43" s="12">
        <v>3.63</v>
      </c>
      <c r="AA43" s="11">
        <f>AVERAGE('[1]2022_RBR_Conductivity'!$D$1116:$D$1145)</f>
        <v>18.313333333333333</v>
      </c>
      <c r="AB43" s="11">
        <v>6.05</v>
      </c>
      <c r="AC43" s="12">
        <v>1.8</v>
      </c>
      <c r="AD43" s="12">
        <v>217</v>
      </c>
      <c r="AE43" s="12">
        <v>1.1499999999999999</v>
      </c>
      <c r="AF43" s="12">
        <v>257</v>
      </c>
      <c r="AG43" s="12">
        <v>28</v>
      </c>
      <c r="AH43" s="12">
        <v>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>
        <v>133.45538999007701</v>
      </c>
      <c r="CL43">
        <v>7.0961232701474399</v>
      </c>
      <c r="CM43">
        <f t="shared" si="0"/>
        <v>1.7942157446643336</v>
      </c>
      <c r="CN43">
        <v>4.7843916398409698</v>
      </c>
      <c r="CO43">
        <v>1.1977495327811001</v>
      </c>
      <c r="CP43">
        <v>0.25594076805807098</v>
      </c>
      <c r="CQ43">
        <v>2.331569324462E-2</v>
      </c>
      <c r="CR43">
        <v>1.8251680017687601E-2</v>
      </c>
      <c r="CS43">
        <v>1.2774546355198499</v>
      </c>
      <c r="CT43">
        <v>0.64952512735497903</v>
      </c>
      <c r="CU43">
        <v>1.31434967481182</v>
      </c>
      <c r="CV43">
        <v>2.43948867495383</v>
      </c>
      <c r="CW43">
        <v>0.70925910956417904</v>
      </c>
      <c r="CX43">
        <v>0.39678204823961799</v>
      </c>
      <c r="CY43">
        <v>0.13683900022135301</v>
      </c>
      <c r="CZ43">
        <v>0.20221842696787901</v>
      </c>
      <c r="DA43">
        <v>7.7205011131485493E-2</v>
      </c>
      <c r="DB43">
        <v>2.27962316170843E-2</v>
      </c>
      <c r="DC43">
        <v>0.21318402722532701</v>
      </c>
      <c r="DD43">
        <v>0.195728313414581</v>
      </c>
      <c r="DE43" t="s">
        <v>25</v>
      </c>
      <c r="DF43">
        <v>0.30592275543667302</v>
      </c>
      <c r="DG43">
        <v>0.12683719048832495</v>
      </c>
      <c r="DH43">
        <v>0.19550811539905938</v>
      </c>
      <c r="DI43">
        <v>0.16818519705297116</v>
      </c>
      <c r="DJ43">
        <v>2.833394570291619E-2</v>
      </c>
      <c r="DK43">
        <v>3.1498612612452605E-2</v>
      </c>
      <c r="DL43">
        <v>0</v>
      </c>
      <c r="DM43">
        <v>0.24493694033896624</v>
      </c>
    </row>
    <row r="44" spans="1:117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>
        <v>82.85</v>
      </c>
      <c r="V44" s="11">
        <v>27.382000000000001</v>
      </c>
      <c r="W44" s="11">
        <v>11.35</v>
      </c>
      <c r="X44" s="11">
        <v>21.23</v>
      </c>
      <c r="Y44" s="12">
        <v>0.45300000000000001</v>
      </c>
      <c r="Z44" s="12">
        <v>3.63</v>
      </c>
      <c r="AA44" s="11">
        <f>AVERAGE('[1]2022_RBR_Conductivity'!$D$1116:$D$1145)</f>
        <v>18.313333333333333</v>
      </c>
      <c r="AB44" s="11">
        <v>6.05</v>
      </c>
      <c r="AC44" s="12">
        <v>1.8</v>
      </c>
      <c r="AD44" s="12">
        <v>217</v>
      </c>
      <c r="AE44" s="12">
        <v>1.1499999999999999</v>
      </c>
      <c r="AF44" s="12">
        <v>257</v>
      </c>
      <c r="AG44" s="12">
        <v>28</v>
      </c>
      <c r="AH44" s="12">
        <v>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>
        <v>133.45538999007701</v>
      </c>
      <c r="CL44">
        <v>7.0961232701474399</v>
      </c>
      <c r="CM44">
        <f t="shared" si="0"/>
        <v>1.7942157446643336</v>
      </c>
      <c r="CN44">
        <v>4.7843916398409698</v>
      </c>
      <c r="CO44">
        <v>1.1977495327811001</v>
      </c>
      <c r="CP44">
        <v>0.25594076805807098</v>
      </c>
      <c r="CQ44">
        <v>2.331569324462E-2</v>
      </c>
      <c r="CR44">
        <v>1.8251680017687601E-2</v>
      </c>
      <c r="CS44">
        <v>1.2774546355198499</v>
      </c>
      <c r="CT44">
        <v>0.64952512735497903</v>
      </c>
      <c r="CU44">
        <v>1.31434967481182</v>
      </c>
      <c r="CV44">
        <v>2.43948867495383</v>
      </c>
      <c r="CW44">
        <v>0.70925910956417904</v>
      </c>
      <c r="CX44">
        <v>0.39678204823961799</v>
      </c>
      <c r="CY44">
        <v>0.13683900022135301</v>
      </c>
      <c r="CZ44">
        <v>0.20221842696787901</v>
      </c>
      <c r="DA44">
        <v>7.7205011131485493E-2</v>
      </c>
      <c r="DB44">
        <v>2.27962316170843E-2</v>
      </c>
      <c r="DC44">
        <v>0.21318402722532701</v>
      </c>
      <c r="DD44">
        <v>0.195728313414581</v>
      </c>
      <c r="DE44" t="s">
        <v>25</v>
      </c>
      <c r="DF44">
        <v>0.30592275543667302</v>
      </c>
      <c r="DG44">
        <v>0.12683719048832495</v>
      </c>
      <c r="DH44">
        <v>0.19550811539905938</v>
      </c>
      <c r="DI44">
        <v>0.16818519705297116</v>
      </c>
      <c r="DJ44">
        <v>2.833394570291619E-2</v>
      </c>
      <c r="DK44">
        <v>3.1498612612452605E-2</v>
      </c>
      <c r="DL44">
        <v>0</v>
      </c>
      <c r="DM44">
        <v>0.24493694033896624</v>
      </c>
    </row>
    <row r="45" spans="1:117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>
        <v>82.85</v>
      </c>
      <c r="V45" s="11">
        <v>27.382000000000001</v>
      </c>
      <c r="W45" s="11">
        <v>11.35</v>
      </c>
      <c r="X45" s="11">
        <v>21.23</v>
      </c>
      <c r="Y45" s="12">
        <v>0.45300000000000001</v>
      </c>
      <c r="Z45" s="12">
        <v>3.63</v>
      </c>
      <c r="AA45" s="11">
        <f>AVERAGE('[1]2022_RBR_Conductivity'!$D$1116:$D$1145)</f>
        <v>18.313333333333333</v>
      </c>
      <c r="AB45" s="11">
        <v>6.05</v>
      </c>
      <c r="AC45" s="12">
        <v>1.8</v>
      </c>
      <c r="AD45" s="12">
        <v>217</v>
      </c>
      <c r="AE45" s="12">
        <v>1.1499999999999999</v>
      </c>
      <c r="AF45" s="12">
        <v>257</v>
      </c>
      <c r="AG45" s="12">
        <v>28</v>
      </c>
      <c r="AH45" s="12">
        <v>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>
        <v>133.45538999007701</v>
      </c>
      <c r="CL45">
        <v>7.0961232701474399</v>
      </c>
      <c r="CM45">
        <f t="shared" si="0"/>
        <v>1.7942157446643336</v>
      </c>
      <c r="CN45">
        <v>4.7843916398409698</v>
      </c>
      <c r="CO45">
        <v>1.1977495327811001</v>
      </c>
      <c r="CP45">
        <v>0.25594076805807098</v>
      </c>
      <c r="CQ45">
        <v>2.331569324462E-2</v>
      </c>
      <c r="CR45">
        <v>1.8251680017687601E-2</v>
      </c>
      <c r="CS45">
        <v>1.2774546355198499</v>
      </c>
      <c r="CT45">
        <v>0.64952512735497903</v>
      </c>
      <c r="CU45">
        <v>1.31434967481182</v>
      </c>
      <c r="CV45">
        <v>2.43948867495383</v>
      </c>
      <c r="CW45">
        <v>0.70925910956417904</v>
      </c>
      <c r="CX45">
        <v>0.39678204823961799</v>
      </c>
      <c r="CY45">
        <v>0.13683900022135301</v>
      </c>
      <c r="CZ45">
        <v>0.20221842696787901</v>
      </c>
      <c r="DA45">
        <v>7.7205011131485493E-2</v>
      </c>
      <c r="DB45">
        <v>2.27962316170843E-2</v>
      </c>
      <c r="DC45">
        <v>0.21318402722532701</v>
      </c>
      <c r="DD45">
        <v>0.195728313414581</v>
      </c>
      <c r="DE45" t="s">
        <v>25</v>
      </c>
      <c r="DF45">
        <v>0.30592275543667302</v>
      </c>
      <c r="DG45">
        <v>0.12683719048832495</v>
      </c>
      <c r="DH45">
        <v>0.19550811539905938</v>
      </c>
      <c r="DI45">
        <v>0.16818519705297116</v>
      </c>
      <c r="DJ45">
        <v>2.833394570291619E-2</v>
      </c>
      <c r="DK45">
        <v>3.1498612612452605E-2</v>
      </c>
      <c r="DL45">
        <v>0</v>
      </c>
      <c r="DM45">
        <v>0.24493694033896624</v>
      </c>
    </row>
    <row r="46" spans="1:117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>
        <v>82.85</v>
      </c>
      <c r="V46" s="11">
        <v>27.382000000000001</v>
      </c>
      <c r="W46" s="11">
        <v>11.35</v>
      </c>
      <c r="X46" s="11">
        <v>21.23</v>
      </c>
      <c r="Y46" s="12">
        <v>0.45300000000000001</v>
      </c>
      <c r="Z46" s="12">
        <v>3.63</v>
      </c>
      <c r="AA46" s="11">
        <f>AVERAGE('[1]2022_RBR_Conductivity'!$D$1116:$D$1145)</f>
        <v>18.313333333333333</v>
      </c>
      <c r="AB46" s="11">
        <v>6.05</v>
      </c>
      <c r="AC46" s="12">
        <v>1.8</v>
      </c>
      <c r="AD46" s="12">
        <v>217</v>
      </c>
      <c r="AE46" s="12">
        <v>1.1499999999999999</v>
      </c>
      <c r="AF46" s="12">
        <v>257</v>
      </c>
      <c r="AG46" s="12">
        <v>28</v>
      </c>
      <c r="AH46" s="12">
        <v>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>
        <v>133.45538999007701</v>
      </c>
      <c r="CL46">
        <v>7.0961232701474399</v>
      </c>
      <c r="CM46">
        <f t="shared" si="0"/>
        <v>1.7942157446643336</v>
      </c>
      <c r="CN46">
        <v>4.7843916398409698</v>
      </c>
      <c r="CO46">
        <v>1.1977495327811001</v>
      </c>
      <c r="CP46">
        <v>0.25594076805807098</v>
      </c>
      <c r="CQ46">
        <v>2.331569324462E-2</v>
      </c>
      <c r="CR46">
        <v>1.8251680017687601E-2</v>
      </c>
      <c r="CS46">
        <v>1.2774546355198499</v>
      </c>
      <c r="CT46">
        <v>0.64952512735497903</v>
      </c>
      <c r="CU46">
        <v>1.31434967481182</v>
      </c>
      <c r="CV46">
        <v>2.43948867495383</v>
      </c>
      <c r="CW46">
        <v>0.70925910956417904</v>
      </c>
      <c r="CX46">
        <v>0.39678204823961799</v>
      </c>
      <c r="CY46">
        <v>0.13683900022135301</v>
      </c>
      <c r="CZ46">
        <v>0.20221842696787901</v>
      </c>
      <c r="DA46">
        <v>7.7205011131485493E-2</v>
      </c>
      <c r="DB46">
        <v>2.27962316170843E-2</v>
      </c>
      <c r="DC46">
        <v>0.21318402722532701</v>
      </c>
      <c r="DD46">
        <v>0.195728313414581</v>
      </c>
      <c r="DE46" t="s">
        <v>25</v>
      </c>
      <c r="DF46">
        <v>0.30592275543667302</v>
      </c>
      <c r="DG46">
        <v>0.12683719048832495</v>
      </c>
      <c r="DH46">
        <v>0.19550811539905938</v>
      </c>
      <c r="DI46">
        <v>0.16818519705297116</v>
      </c>
      <c r="DJ46">
        <v>2.833394570291619E-2</v>
      </c>
      <c r="DK46">
        <v>3.1498612612452605E-2</v>
      </c>
      <c r="DL46">
        <v>0</v>
      </c>
      <c r="DM46">
        <v>0.24493694033896624</v>
      </c>
    </row>
    <row r="47" spans="1:117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>
        <v>82.85</v>
      </c>
      <c r="V47" s="11">
        <v>27.382000000000001</v>
      </c>
      <c r="W47" s="11">
        <v>11.35</v>
      </c>
      <c r="X47" s="11">
        <v>21.23</v>
      </c>
      <c r="Y47" s="12">
        <v>0.45300000000000001</v>
      </c>
      <c r="Z47" s="12">
        <v>3.63</v>
      </c>
      <c r="AA47" s="11">
        <f>AVERAGE('[1]2022_RBR_Conductivity'!$D$1116:$D$1145)</f>
        <v>18.313333333333333</v>
      </c>
      <c r="AB47" s="11">
        <v>6.05</v>
      </c>
      <c r="AC47" s="12">
        <v>1.8</v>
      </c>
      <c r="AD47" s="12">
        <v>217</v>
      </c>
      <c r="AE47" s="12">
        <v>1.1499999999999999</v>
      </c>
      <c r="AF47" s="12">
        <v>257</v>
      </c>
      <c r="AG47" s="12">
        <v>28</v>
      </c>
      <c r="AH47" s="12">
        <v>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>
        <v>133.45538999007701</v>
      </c>
      <c r="CL47">
        <v>7.0961232701474399</v>
      </c>
      <c r="CM47">
        <f t="shared" si="0"/>
        <v>1.7942157446643336</v>
      </c>
      <c r="CN47">
        <v>4.7843916398409698</v>
      </c>
      <c r="CO47">
        <v>1.1977495327811001</v>
      </c>
      <c r="CP47">
        <v>0.25594076805807098</v>
      </c>
      <c r="CQ47">
        <v>2.331569324462E-2</v>
      </c>
      <c r="CR47">
        <v>1.8251680017687601E-2</v>
      </c>
      <c r="CS47">
        <v>1.2774546355198499</v>
      </c>
      <c r="CT47">
        <v>0.64952512735497903</v>
      </c>
      <c r="CU47">
        <v>1.31434967481182</v>
      </c>
      <c r="CV47">
        <v>2.43948867495383</v>
      </c>
      <c r="CW47">
        <v>0.70925910956417904</v>
      </c>
      <c r="CX47">
        <v>0.39678204823961799</v>
      </c>
      <c r="CY47">
        <v>0.13683900022135301</v>
      </c>
      <c r="CZ47">
        <v>0.20221842696787901</v>
      </c>
      <c r="DA47">
        <v>7.7205011131485493E-2</v>
      </c>
      <c r="DB47">
        <v>2.27962316170843E-2</v>
      </c>
      <c r="DC47">
        <v>0.21318402722532701</v>
      </c>
      <c r="DD47">
        <v>0.195728313414581</v>
      </c>
      <c r="DE47" t="s">
        <v>25</v>
      </c>
      <c r="DF47">
        <v>0.30592275543667302</v>
      </c>
      <c r="DG47">
        <v>0.12683719048832495</v>
      </c>
      <c r="DH47">
        <v>0.19550811539905938</v>
      </c>
      <c r="DI47">
        <v>0.16818519705297116</v>
      </c>
      <c r="DJ47">
        <v>2.833394570291619E-2</v>
      </c>
      <c r="DK47">
        <v>3.1498612612452605E-2</v>
      </c>
      <c r="DL47">
        <v>0</v>
      </c>
      <c r="DM47">
        <v>0.24493694033896624</v>
      </c>
    </row>
    <row r="48" spans="1:117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>
        <v>82.85</v>
      </c>
      <c r="V48" s="11">
        <v>27.382000000000001</v>
      </c>
      <c r="W48" s="11">
        <v>11.35</v>
      </c>
      <c r="X48" s="11">
        <v>21.23</v>
      </c>
      <c r="Y48" s="12">
        <v>0.45300000000000001</v>
      </c>
      <c r="Z48" s="12">
        <v>3.63</v>
      </c>
      <c r="AA48" s="11">
        <f>AVERAGE('[1]2022_RBR_Conductivity'!$D$1116:$D$1145)</f>
        <v>18.313333333333333</v>
      </c>
      <c r="AB48" s="11">
        <v>6.05</v>
      </c>
      <c r="AC48" s="12">
        <v>1.8</v>
      </c>
      <c r="AD48" s="12">
        <v>217</v>
      </c>
      <c r="AE48" s="12">
        <v>1.1499999999999999</v>
      </c>
      <c r="AF48" s="12">
        <v>257</v>
      </c>
      <c r="AG48" s="12">
        <v>28</v>
      </c>
      <c r="AH48" s="12">
        <v>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>
        <v>133.45538999007701</v>
      </c>
      <c r="CL48">
        <v>7.0961232701474399</v>
      </c>
      <c r="CM48">
        <f t="shared" si="0"/>
        <v>1.7942157446643336</v>
      </c>
      <c r="CN48">
        <v>4.7843916398409698</v>
      </c>
      <c r="CO48">
        <v>1.1977495327811001</v>
      </c>
      <c r="CP48">
        <v>0.25594076805807098</v>
      </c>
      <c r="CQ48">
        <v>2.331569324462E-2</v>
      </c>
      <c r="CR48">
        <v>1.8251680017687601E-2</v>
      </c>
      <c r="CS48">
        <v>1.2774546355198499</v>
      </c>
      <c r="CT48">
        <v>0.64952512735497903</v>
      </c>
      <c r="CU48">
        <v>1.31434967481182</v>
      </c>
      <c r="CV48">
        <v>2.43948867495383</v>
      </c>
      <c r="CW48">
        <v>0.70925910956417904</v>
      </c>
      <c r="CX48">
        <v>0.39678204823961799</v>
      </c>
      <c r="CY48">
        <v>0.13683900022135301</v>
      </c>
      <c r="CZ48">
        <v>0.20221842696787901</v>
      </c>
      <c r="DA48">
        <v>7.7205011131485493E-2</v>
      </c>
      <c r="DB48">
        <v>2.27962316170843E-2</v>
      </c>
      <c r="DC48">
        <v>0.21318402722532701</v>
      </c>
      <c r="DD48">
        <v>0.195728313414581</v>
      </c>
      <c r="DE48" t="s">
        <v>25</v>
      </c>
      <c r="DF48">
        <v>0.30592275543667302</v>
      </c>
      <c r="DG48">
        <v>0.12683719048832495</v>
      </c>
      <c r="DH48">
        <v>0.19550811539905938</v>
      </c>
      <c r="DI48">
        <v>0.16818519705297116</v>
      </c>
      <c r="DJ48">
        <v>2.833394570291619E-2</v>
      </c>
      <c r="DK48">
        <v>3.1498612612452605E-2</v>
      </c>
      <c r="DL48">
        <v>0</v>
      </c>
      <c r="DM48">
        <v>0.24493694033896624</v>
      </c>
    </row>
    <row r="49" spans="1:117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>
        <v>82.85</v>
      </c>
      <c r="V49" s="11">
        <v>27.382000000000001</v>
      </c>
      <c r="W49" s="11">
        <v>11.35</v>
      </c>
      <c r="X49" s="11">
        <v>21.23</v>
      </c>
      <c r="Y49" s="12">
        <v>0.45300000000000001</v>
      </c>
      <c r="Z49" s="12">
        <v>3.63</v>
      </c>
      <c r="AA49" s="11">
        <f>AVERAGE('[1]2022_RBR_Conductivity'!$D$1116:$D$1145)</f>
        <v>18.313333333333333</v>
      </c>
      <c r="AB49" s="11">
        <v>6.05</v>
      </c>
      <c r="AC49" s="12">
        <v>1.8</v>
      </c>
      <c r="AD49" s="12">
        <v>217</v>
      </c>
      <c r="AE49" s="12">
        <v>1.1499999999999999</v>
      </c>
      <c r="AF49" s="12">
        <v>257</v>
      </c>
      <c r="AG49" s="12">
        <v>28</v>
      </c>
      <c r="AH49" s="12">
        <v>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 t="s">
        <v>25</v>
      </c>
      <c r="CK49">
        <v>133.45538999007701</v>
      </c>
      <c r="CL49">
        <v>7.0961232701474399</v>
      </c>
      <c r="CM49">
        <f t="shared" si="0"/>
        <v>1.7942157446643336</v>
      </c>
      <c r="CN49">
        <v>4.7843916398409698</v>
      </c>
      <c r="CO49">
        <v>1.1977495327811001</v>
      </c>
      <c r="CP49">
        <v>0.25594076805807098</v>
      </c>
      <c r="CQ49">
        <v>2.331569324462E-2</v>
      </c>
      <c r="CR49">
        <v>1.8251680017687601E-2</v>
      </c>
      <c r="CS49">
        <v>1.2774546355198499</v>
      </c>
      <c r="CT49">
        <v>0.64952512735497903</v>
      </c>
      <c r="CU49">
        <v>1.31434967481182</v>
      </c>
      <c r="CV49">
        <v>2.43948867495383</v>
      </c>
      <c r="CW49">
        <v>0.70925910956417904</v>
      </c>
      <c r="CX49">
        <v>0.39678204823961799</v>
      </c>
      <c r="CY49">
        <v>0.13683900022135301</v>
      </c>
      <c r="CZ49">
        <v>0.20221842696787901</v>
      </c>
      <c r="DA49">
        <v>7.7205011131485493E-2</v>
      </c>
      <c r="DB49">
        <v>2.27962316170843E-2</v>
      </c>
      <c r="DC49">
        <v>0.21318402722532701</v>
      </c>
      <c r="DD49">
        <v>0.195728313414581</v>
      </c>
      <c r="DE49" t="s">
        <v>25</v>
      </c>
      <c r="DF49">
        <v>0.30592275543667302</v>
      </c>
      <c r="DG49">
        <v>0.12683719048832495</v>
      </c>
      <c r="DH49">
        <v>0.19550811539905938</v>
      </c>
      <c r="DI49">
        <v>0.16818519705297116</v>
      </c>
      <c r="DJ49">
        <v>2.833394570291619E-2</v>
      </c>
      <c r="DK49">
        <v>3.1498612612452605E-2</v>
      </c>
      <c r="DL49">
        <v>0</v>
      </c>
      <c r="DM49">
        <v>0.24493694033896624</v>
      </c>
    </row>
    <row r="50" spans="1:117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>
        <v>82.85</v>
      </c>
      <c r="V50" s="11">
        <v>27.382000000000001</v>
      </c>
      <c r="W50" s="11">
        <v>11.35</v>
      </c>
      <c r="X50" s="11">
        <v>21.23</v>
      </c>
      <c r="Y50" s="12">
        <v>0.45300000000000001</v>
      </c>
      <c r="Z50" s="12">
        <v>3.63</v>
      </c>
      <c r="AA50" s="11">
        <f>AVERAGE('[1]2022_RBR_Conductivity'!$D$1116:$D$1145)</f>
        <v>18.313333333333333</v>
      </c>
      <c r="AB50" s="11">
        <v>6.05</v>
      </c>
      <c r="AC50" s="12">
        <v>1.8</v>
      </c>
      <c r="AD50" s="12">
        <v>217</v>
      </c>
      <c r="AE50" s="12">
        <v>1.1499999999999999</v>
      </c>
      <c r="AF50" s="12">
        <v>257</v>
      </c>
      <c r="AG50" s="12">
        <v>28</v>
      </c>
      <c r="AH50" s="12">
        <v>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 t="s">
        <v>25</v>
      </c>
      <c r="CK50">
        <v>133.45538999007701</v>
      </c>
      <c r="CL50">
        <v>7.0961232701474399</v>
      </c>
      <c r="CM50">
        <f t="shared" si="0"/>
        <v>1.7942157446643336</v>
      </c>
      <c r="CN50">
        <v>4.7843916398409698</v>
      </c>
      <c r="CO50">
        <v>1.1977495327811001</v>
      </c>
      <c r="CP50">
        <v>0.25594076805807098</v>
      </c>
      <c r="CQ50">
        <v>2.331569324462E-2</v>
      </c>
      <c r="CR50">
        <v>1.8251680017687601E-2</v>
      </c>
      <c r="CS50">
        <v>1.2774546355198499</v>
      </c>
      <c r="CT50">
        <v>0.64952512735497903</v>
      </c>
      <c r="CU50">
        <v>1.31434967481182</v>
      </c>
      <c r="CV50">
        <v>2.43948867495383</v>
      </c>
      <c r="CW50">
        <v>0.70925910956417904</v>
      </c>
      <c r="CX50">
        <v>0.39678204823961799</v>
      </c>
      <c r="CY50">
        <v>0.13683900022135301</v>
      </c>
      <c r="CZ50">
        <v>0.20221842696787901</v>
      </c>
      <c r="DA50">
        <v>7.7205011131485493E-2</v>
      </c>
      <c r="DB50">
        <v>2.27962316170843E-2</v>
      </c>
      <c r="DC50">
        <v>0.21318402722532701</v>
      </c>
      <c r="DD50">
        <v>0.195728313414581</v>
      </c>
      <c r="DE50" t="s">
        <v>25</v>
      </c>
      <c r="DF50">
        <v>0.30592275543667302</v>
      </c>
      <c r="DG50">
        <v>0.12683719048832495</v>
      </c>
      <c r="DH50">
        <v>0.19550811539905938</v>
      </c>
      <c r="DI50">
        <v>0.16818519705297116</v>
      </c>
      <c r="DJ50">
        <v>2.833394570291619E-2</v>
      </c>
      <c r="DK50">
        <v>3.1498612612452605E-2</v>
      </c>
      <c r="DL50">
        <v>0</v>
      </c>
      <c r="DM50">
        <v>0.24493694033896624</v>
      </c>
    </row>
    <row r="51" spans="1:117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>
        <v>82.85</v>
      </c>
      <c r="V51" s="11">
        <v>27.382000000000001</v>
      </c>
      <c r="W51" s="11">
        <v>11.35</v>
      </c>
      <c r="X51" s="11">
        <v>21.23</v>
      </c>
      <c r="Y51" s="12">
        <v>0.45300000000000001</v>
      </c>
      <c r="Z51" s="12">
        <v>3.63</v>
      </c>
      <c r="AA51" s="11">
        <f>AVERAGE('[1]2022_RBR_Conductivity'!$D$1116:$D$1145)</f>
        <v>18.313333333333333</v>
      </c>
      <c r="AB51" s="11">
        <v>6.05</v>
      </c>
      <c r="AC51" s="12">
        <v>1.8</v>
      </c>
      <c r="AD51" s="12">
        <v>217</v>
      </c>
      <c r="AE51" s="12">
        <v>1.1499999999999999</v>
      </c>
      <c r="AF51" s="12">
        <v>257</v>
      </c>
      <c r="AG51" s="12">
        <v>28</v>
      </c>
      <c r="AH51" s="12">
        <v>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 t="s">
        <v>25</v>
      </c>
      <c r="CK51">
        <v>133.45538999007701</v>
      </c>
      <c r="CL51">
        <v>7.0961232701474399</v>
      </c>
      <c r="CM51">
        <f t="shared" si="0"/>
        <v>1.7942157446643336</v>
      </c>
      <c r="CN51">
        <v>4.7843916398409698</v>
      </c>
      <c r="CO51">
        <v>1.1977495327811001</v>
      </c>
      <c r="CP51">
        <v>0.25594076805807098</v>
      </c>
      <c r="CQ51">
        <v>2.331569324462E-2</v>
      </c>
      <c r="CR51">
        <v>1.8251680017687601E-2</v>
      </c>
      <c r="CS51">
        <v>1.2774546355198499</v>
      </c>
      <c r="CT51">
        <v>0.64952512735497903</v>
      </c>
      <c r="CU51">
        <v>1.31434967481182</v>
      </c>
      <c r="CV51">
        <v>2.43948867495383</v>
      </c>
      <c r="CW51">
        <v>0.70925910956417904</v>
      </c>
      <c r="CX51">
        <v>0.39678204823961799</v>
      </c>
      <c r="CY51">
        <v>0.13683900022135301</v>
      </c>
      <c r="CZ51">
        <v>0.20221842696787901</v>
      </c>
      <c r="DA51">
        <v>7.7205011131485493E-2</v>
      </c>
      <c r="DB51">
        <v>2.27962316170843E-2</v>
      </c>
      <c r="DC51">
        <v>0.21318402722532701</v>
      </c>
      <c r="DD51">
        <v>0.195728313414581</v>
      </c>
      <c r="DE51" t="s">
        <v>25</v>
      </c>
      <c r="DF51">
        <v>0.30592275543667302</v>
      </c>
      <c r="DG51">
        <v>0.12683719048832495</v>
      </c>
      <c r="DH51">
        <v>0.19550811539905938</v>
      </c>
      <c r="DI51">
        <v>0.16818519705297116</v>
      </c>
      <c r="DJ51">
        <v>2.833394570291619E-2</v>
      </c>
      <c r="DK51">
        <v>3.1498612612452605E-2</v>
      </c>
      <c r="DL51">
        <v>0</v>
      </c>
      <c r="DM51">
        <v>0.24493694033896624</v>
      </c>
    </row>
    <row r="52" spans="1:117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>
        <v>82.85</v>
      </c>
      <c r="V52" s="11">
        <v>27.382000000000001</v>
      </c>
      <c r="W52" s="11">
        <v>11.35</v>
      </c>
      <c r="X52" s="11">
        <v>21.23</v>
      </c>
      <c r="Y52" s="12">
        <v>0.45300000000000001</v>
      </c>
      <c r="Z52" s="12">
        <v>3.63</v>
      </c>
      <c r="AA52" s="11">
        <f>AVERAGE('[1]2022_RBR_Conductivity'!$D$1116:$D$1145)</f>
        <v>18.313333333333333</v>
      </c>
      <c r="AB52" s="11">
        <v>6.05</v>
      </c>
      <c r="AC52" s="12">
        <v>1.8</v>
      </c>
      <c r="AD52" s="12">
        <v>217</v>
      </c>
      <c r="AE52" s="12">
        <v>1.1499999999999999</v>
      </c>
      <c r="AF52" s="12">
        <v>257</v>
      </c>
      <c r="AG52" s="12">
        <v>28</v>
      </c>
      <c r="AH52" s="12">
        <v>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 t="s">
        <v>25</v>
      </c>
      <c r="CK52">
        <v>133.45538999007701</v>
      </c>
      <c r="CL52">
        <v>7.0961232701474399</v>
      </c>
      <c r="CM52">
        <f t="shared" si="0"/>
        <v>1.7942157446643336</v>
      </c>
      <c r="CN52">
        <v>4.7843916398409698</v>
      </c>
      <c r="CO52">
        <v>1.1977495327811001</v>
      </c>
      <c r="CP52">
        <v>0.25594076805807098</v>
      </c>
      <c r="CQ52">
        <v>2.331569324462E-2</v>
      </c>
      <c r="CR52">
        <v>1.8251680017687601E-2</v>
      </c>
      <c r="CS52">
        <v>1.2774546355198499</v>
      </c>
      <c r="CT52">
        <v>0.64952512735497903</v>
      </c>
      <c r="CU52">
        <v>1.31434967481182</v>
      </c>
      <c r="CV52">
        <v>2.43948867495383</v>
      </c>
      <c r="CW52">
        <v>0.70925910956417904</v>
      </c>
      <c r="CX52">
        <v>0.39678204823961799</v>
      </c>
      <c r="CY52">
        <v>0.13683900022135301</v>
      </c>
      <c r="CZ52">
        <v>0.20221842696787901</v>
      </c>
      <c r="DA52">
        <v>7.7205011131485493E-2</v>
      </c>
      <c r="DB52">
        <v>2.27962316170843E-2</v>
      </c>
      <c r="DC52">
        <v>0.21318402722532701</v>
      </c>
      <c r="DD52">
        <v>0.195728313414581</v>
      </c>
      <c r="DE52" t="s">
        <v>25</v>
      </c>
      <c r="DF52">
        <v>0.30592275543667302</v>
      </c>
      <c r="DG52">
        <v>0.12683719048832495</v>
      </c>
      <c r="DH52">
        <v>0.19550811539905938</v>
      </c>
      <c r="DI52">
        <v>0.16818519705297116</v>
      </c>
      <c r="DJ52">
        <v>2.833394570291619E-2</v>
      </c>
      <c r="DK52">
        <v>3.1498612612452605E-2</v>
      </c>
      <c r="DL52">
        <v>0</v>
      </c>
      <c r="DM52">
        <v>0.24493694033896624</v>
      </c>
    </row>
    <row r="53" spans="1:117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>
        <v>82.85</v>
      </c>
      <c r="V53" s="11">
        <v>27.382000000000001</v>
      </c>
      <c r="W53" s="11">
        <v>11.35</v>
      </c>
      <c r="X53" s="11">
        <v>21.23</v>
      </c>
      <c r="Y53" s="12">
        <v>0.45300000000000001</v>
      </c>
      <c r="Z53" s="12">
        <v>3.63</v>
      </c>
      <c r="AA53" s="11">
        <f>AVERAGE('[1]2022_RBR_Conductivity'!$D$1116:$D$1145)</f>
        <v>18.313333333333333</v>
      </c>
      <c r="AB53" s="11">
        <v>6.05</v>
      </c>
      <c r="AC53" s="12">
        <v>1.8</v>
      </c>
      <c r="AD53" s="12">
        <v>217</v>
      </c>
      <c r="AE53" s="12">
        <v>1.1499999999999999</v>
      </c>
      <c r="AF53" s="12">
        <v>257</v>
      </c>
      <c r="AG53" s="12">
        <v>28</v>
      </c>
      <c r="AH53" s="12">
        <v>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 t="s">
        <v>25</v>
      </c>
      <c r="CK53">
        <v>133.45538999007701</v>
      </c>
      <c r="CL53">
        <v>7.0961232701474399</v>
      </c>
      <c r="CM53">
        <f t="shared" si="0"/>
        <v>1.7942157446643336</v>
      </c>
      <c r="CN53">
        <v>4.7843916398409698</v>
      </c>
      <c r="CO53">
        <v>1.1977495327811001</v>
      </c>
      <c r="CP53">
        <v>0.25594076805807098</v>
      </c>
      <c r="CQ53">
        <v>2.331569324462E-2</v>
      </c>
      <c r="CR53">
        <v>1.8251680017687601E-2</v>
      </c>
      <c r="CS53">
        <v>1.2774546355198499</v>
      </c>
      <c r="CT53">
        <v>0.64952512735497903</v>
      </c>
      <c r="CU53">
        <v>1.31434967481182</v>
      </c>
      <c r="CV53">
        <v>2.43948867495383</v>
      </c>
      <c r="CW53">
        <v>0.70925910956417904</v>
      </c>
      <c r="CX53">
        <v>0.39678204823961799</v>
      </c>
      <c r="CY53">
        <v>0.13683900022135301</v>
      </c>
      <c r="CZ53">
        <v>0.20221842696787901</v>
      </c>
      <c r="DA53">
        <v>7.7205011131485493E-2</v>
      </c>
      <c r="DB53">
        <v>2.27962316170843E-2</v>
      </c>
      <c r="DC53">
        <v>0.21318402722532701</v>
      </c>
      <c r="DD53">
        <v>0.195728313414581</v>
      </c>
      <c r="DE53" t="s">
        <v>25</v>
      </c>
      <c r="DF53">
        <v>0.30592275543667302</v>
      </c>
      <c r="DG53">
        <v>0.12683719048832495</v>
      </c>
      <c r="DH53">
        <v>0.19550811539905938</v>
      </c>
      <c r="DI53">
        <v>0.16818519705297116</v>
      </c>
      <c r="DJ53">
        <v>2.833394570291619E-2</v>
      </c>
      <c r="DK53">
        <v>3.1498612612452605E-2</v>
      </c>
      <c r="DL53">
        <v>0</v>
      </c>
      <c r="DM53">
        <v>0.24493694033896624</v>
      </c>
    </row>
    <row r="54" spans="1:117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>
        <v>82.85</v>
      </c>
      <c r="V54" s="11">
        <v>27.382000000000001</v>
      </c>
      <c r="W54" s="11">
        <v>11.35</v>
      </c>
      <c r="X54" s="11">
        <v>21.23</v>
      </c>
      <c r="Y54" s="12">
        <v>0.45300000000000001</v>
      </c>
      <c r="Z54" s="12">
        <v>3.63</v>
      </c>
      <c r="AA54" s="11">
        <f>AVERAGE('[1]2022_RBR_Conductivity'!$D$1116:$D$1145)</f>
        <v>18.313333333333333</v>
      </c>
      <c r="AB54" s="11">
        <v>6.05</v>
      </c>
      <c r="AC54" s="12">
        <v>1.8</v>
      </c>
      <c r="AD54" s="12">
        <v>217</v>
      </c>
      <c r="AE54" s="12">
        <v>1.1499999999999999</v>
      </c>
      <c r="AF54" s="12">
        <v>257</v>
      </c>
      <c r="AG54" s="12">
        <v>28</v>
      </c>
      <c r="AH54" s="12">
        <v>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 t="s">
        <v>25</v>
      </c>
      <c r="CK54">
        <v>133.45538999007701</v>
      </c>
      <c r="CL54">
        <v>7.0961232701474399</v>
      </c>
      <c r="CM54">
        <f t="shared" si="0"/>
        <v>1.7942157446643336</v>
      </c>
      <c r="CN54">
        <v>4.7843916398409698</v>
      </c>
      <c r="CO54">
        <v>1.1977495327811001</v>
      </c>
      <c r="CP54">
        <v>0.25594076805807098</v>
      </c>
      <c r="CQ54">
        <v>2.331569324462E-2</v>
      </c>
      <c r="CR54">
        <v>1.8251680017687601E-2</v>
      </c>
      <c r="CS54">
        <v>1.2774546355198499</v>
      </c>
      <c r="CT54">
        <v>0.64952512735497903</v>
      </c>
      <c r="CU54">
        <v>1.31434967481182</v>
      </c>
      <c r="CV54">
        <v>2.43948867495383</v>
      </c>
      <c r="CW54">
        <v>0.70925910956417904</v>
      </c>
      <c r="CX54">
        <v>0.39678204823961799</v>
      </c>
      <c r="CY54">
        <v>0.13683900022135301</v>
      </c>
      <c r="CZ54">
        <v>0.20221842696787901</v>
      </c>
      <c r="DA54">
        <v>7.7205011131485493E-2</v>
      </c>
      <c r="DB54">
        <v>2.27962316170843E-2</v>
      </c>
      <c r="DC54">
        <v>0.21318402722532701</v>
      </c>
      <c r="DD54">
        <v>0.195728313414581</v>
      </c>
      <c r="DE54" t="s">
        <v>25</v>
      </c>
      <c r="DF54">
        <v>0.30592275543667302</v>
      </c>
      <c r="DG54">
        <v>0.12683719048832495</v>
      </c>
      <c r="DH54">
        <v>0.19550811539905938</v>
      </c>
      <c r="DI54">
        <v>0.16818519705297116</v>
      </c>
      <c r="DJ54">
        <v>2.833394570291619E-2</v>
      </c>
      <c r="DK54">
        <v>3.1498612612452605E-2</v>
      </c>
      <c r="DL54">
        <v>0</v>
      </c>
      <c r="DM54">
        <v>0.24493694033896624</v>
      </c>
    </row>
    <row r="55" spans="1:117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>
        <v>82.85</v>
      </c>
      <c r="V55" s="11">
        <v>27.382000000000001</v>
      </c>
      <c r="W55" s="11">
        <v>11.35</v>
      </c>
      <c r="X55" s="11">
        <v>21.23</v>
      </c>
      <c r="Y55" s="12">
        <v>0.45300000000000001</v>
      </c>
      <c r="Z55" s="12">
        <v>3.63</v>
      </c>
      <c r="AA55" s="11">
        <f>AVERAGE('[1]2022_RBR_Conductivity'!$D$1116:$D$1145)</f>
        <v>18.313333333333333</v>
      </c>
      <c r="AB55" s="11">
        <v>6.05</v>
      </c>
      <c r="AC55" s="12">
        <v>1.8</v>
      </c>
      <c r="AD55" s="12">
        <v>217</v>
      </c>
      <c r="AE55" s="12">
        <v>1.1499999999999999</v>
      </c>
      <c r="AF55" s="12">
        <v>257</v>
      </c>
      <c r="AG55" s="12">
        <v>28</v>
      </c>
      <c r="AH55" s="12">
        <v>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 t="s">
        <v>25</v>
      </c>
      <c r="CK55">
        <v>133.45538999007701</v>
      </c>
      <c r="CL55">
        <v>7.0961232701474399</v>
      </c>
      <c r="CM55">
        <f t="shared" si="0"/>
        <v>1.7942157446643336</v>
      </c>
      <c r="CN55">
        <v>4.7843916398409698</v>
      </c>
      <c r="CO55">
        <v>1.1977495327811001</v>
      </c>
      <c r="CP55">
        <v>0.25594076805807098</v>
      </c>
      <c r="CQ55">
        <v>2.331569324462E-2</v>
      </c>
      <c r="CR55">
        <v>1.8251680017687601E-2</v>
      </c>
      <c r="CS55">
        <v>1.2774546355198499</v>
      </c>
      <c r="CT55">
        <v>0.64952512735497903</v>
      </c>
      <c r="CU55">
        <v>1.31434967481182</v>
      </c>
      <c r="CV55">
        <v>2.43948867495383</v>
      </c>
      <c r="CW55">
        <v>0.70925910956417904</v>
      </c>
      <c r="CX55">
        <v>0.39678204823961799</v>
      </c>
      <c r="CY55">
        <v>0.13683900022135301</v>
      </c>
      <c r="CZ55">
        <v>0.20221842696787901</v>
      </c>
      <c r="DA55">
        <v>7.7205011131485493E-2</v>
      </c>
      <c r="DB55">
        <v>2.27962316170843E-2</v>
      </c>
      <c r="DC55">
        <v>0.21318402722532701</v>
      </c>
      <c r="DD55">
        <v>0.195728313414581</v>
      </c>
      <c r="DE55" t="s">
        <v>25</v>
      </c>
      <c r="DF55">
        <v>0.30592275543667302</v>
      </c>
      <c r="DG55">
        <v>0.12683719048832495</v>
      </c>
      <c r="DH55">
        <v>0.19550811539905938</v>
      </c>
      <c r="DI55">
        <v>0.16818519705297116</v>
      </c>
      <c r="DJ55">
        <v>2.833394570291619E-2</v>
      </c>
      <c r="DK55">
        <v>3.1498612612452605E-2</v>
      </c>
      <c r="DL55">
        <v>0</v>
      </c>
      <c r="DM55">
        <v>0.24493694033896624</v>
      </c>
    </row>
    <row r="56" spans="1:117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>
        <v>57.71</v>
      </c>
      <c r="V56" s="11">
        <v>12.0243</v>
      </c>
      <c r="W56" s="11">
        <v>1.5</v>
      </c>
      <c r="X56" s="11">
        <v>4.26</v>
      </c>
      <c r="Y56" s="12">
        <v>0.80700000000000005</v>
      </c>
      <c r="Z56" s="12">
        <v>3.38</v>
      </c>
      <c r="AA56" s="11">
        <f>AVERAGE('[1]2022_RBR_Conductivity'!$D$16:$D$31)</f>
        <v>11.084375</v>
      </c>
      <c r="AB56" s="11">
        <v>6.08</v>
      </c>
      <c r="AC56" s="12">
        <v>2.7</v>
      </c>
      <c r="AD56" s="12">
        <v>283</v>
      </c>
      <c r="AE56" s="12">
        <v>3.79</v>
      </c>
      <c r="AF56" s="12">
        <v>796</v>
      </c>
      <c r="AG56" s="12">
        <v>90</v>
      </c>
      <c r="AH56" s="12">
        <v>4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 t="s">
        <v>25</v>
      </c>
      <c r="CK56">
        <v>123.359217986711</v>
      </c>
      <c r="CL56">
        <v>15.957217983603799</v>
      </c>
      <c r="CM56">
        <f t="shared" si="0"/>
        <v>2.5188978663936541</v>
      </c>
      <c r="CN56">
        <v>11.0690471766631</v>
      </c>
      <c r="CO56">
        <v>3.0327028578433</v>
      </c>
      <c r="CP56">
        <v>0.56432625738254805</v>
      </c>
      <c r="CQ56">
        <v>1.9871372055717401E-2</v>
      </c>
      <c r="CR56">
        <v>1.9331867133528899E-2</v>
      </c>
      <c r="CS56">
        <v>1.0279075434598199</v>
      </c>
      <c r="CT56">
        <v>0.53543173371934405</v>
      </c>
      <c r="CU56">
        <v>1.2597558320665201</v>
      </c>
      <c r="CV56">
        <v>6.4964611187133503</v>
      </c>
      <c r="CW56">
        <v>0.86660372352179504</v>
      </c>
      <c r="CX56">
        <v>1.26801306069273</v>
      </c>
      <c r="CY56">
        <v>0.21741720947984899</v>
      </c>
      <c r="CZ56">
        <v>0.70533855693745495</v>
      </c>
      <c r="DA56">
        <v>0.28138034435480802</v>
      </c>
      <c r="DB56">
        <v>6.5659542889708294E-2</v>
      </c>
      <c r="DC56">
        <v>0.68988538125103005</v>
      </c>
      <c r="DD56">
        <v>0.35752619438060701</v>
      </c>
      <c r="DE56" t="s">
        <v>25</v>
      </c>
      <c r="DF56">
        <v>0.28154473111766098</v>
      </c>
      <c r="DG56">
        <v>0.49755234777302848</v>
      </c>
      <c r="DH56">
        <v>0.73122499976708988</v>
      </c>
      <c r="DI56">
        <v>0.43763335259661901</v>
      </c>
      <c r="DJ56">
        <v>0.10791857827164017</v>
      </c>
      <c r="DK56">
        <v>0.1444948942843563</v>
      </c>
      <c r="DL56">
        <v>0</v>
      </c>
      <c r="DM56">
        <v>0.27149173755646527</v>
      </c>
    </row>
    <row r="57" spans="1:117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>
        <v>57.71</v>
      </c>
      <c r="V57" s="11">
        <v>12.0243</v>
      </c>
      <c r="W57" s="11">
        <v>1.5</v>
      </c>
      <c r="X57" s="11">
        <v>4.26</v>
      </c>
      <c r="Y57" s="12">
        <v>0.80700000000000005</v>
      </c>
      <c r="Z57" s="12">
        <v>3.38</v>
      </c>
      <c r="AA57" s="11">
        <f>AVERAGE('[1]2022_RBR_Conductivity'!$D$16:$D$31)</f>
        <v>11.084375</v>
      </c>
      <c r="AB57" s="11">
        <v>6.08</v>
      </c>
      <c r="AC57" s="12">
        <v>2.7</v>
      </c>
      <c r="AD57" s="12">
        <v>283</v>
      </c>
      <c r="AE57" s="12">
        <v>3.79</v>
      </c>
      <c r="AF57" s="12">
        <v>796</v>
      </c>
      <c r="AG57" s="12">
        <v>90</v>
      </c>
      <c r="AH57" s="12">
        <v>4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 t="s">
        <v>25</v>
      </c>
      <c r="CK57">
        <v>123.359217986711</v>
      </c>
      <c r="CL57">
        <v>15.957217983603799</v>
      </c>
      <c r="CM57">
        <f t="shared" si="0"/>
        <v>2.5188978663936541</v>
      </c>
      <c r="CN57">
        <v>11.0690471766631</v>
      </c>
      <c r="CO57">
        <v>3.0327028578433</v>
      </c>
      <c r="CP57">
        <v>0.56432625738254805</v>
      </c>
      <c r="CQ57">
        <v>1.9871372055717401E-2</v>
      </c>
      <c r="CR57">
        <v>1.9331867133528899E-2</v>
      </c>
      <c r="CS57">
        <v>1.0279075434598199</v>
      </c>
      <c r="CT57">
        <v>0.53543173371934405</v>
      </c>
      <c r="CU57">
        <v>1.2597558320665201</v>
      </c>
      <c r="CV57">
        <v>6.4964611187133503</v>
      </c>
      <c r="CW57">
        <v>0.86660372352179504</v>
      </c>
      <c r="CX57">
        <v>1.26801306069273</v>
      </c>
      <c r="CY57">
        <v>0.21741720947984899</v>
      </c>
      <c r="CZ57">
        <v>0.70533855693745495</v>
      </c>
      <c r="DA57">
        <v>0.28138034435480802</v>
      </c>
      <c r="DB57">
        <v>6.5659542889708294E-2</v>
      </c>
      <c r="DC57">
        <v>0.68988538125103005</v>
      </c>
      <c r="DD57">
        <v>0.35752619438060701</v>
      </c>
      <c r="DE57" t="s">
        <v>25</v>
      </c>
      <c r="DF57">
        <v>0.28154473111766098</v>
      </c>
      <c r="DG57">
        <v>0.49755234777302848</v>
      </c>
      <c r="DH57">
        <v>0.73122499976708988</v>
      </c>
      <c r="DI57">
        <v>0.43763335259661901</v>
      </c>
      <c r="DJ57">
        <v>0.10791857827164017</v>
      </c>
      <c r="DK57">
        <v>0.1444948942843563</v>
      </c>
      <c r="DL57">
        <v>0</v>
      </c>
      <c r="DM57">
        <v>0.27149173755646527</v>
      </c>
    </row>
    <row r="58" spans="1:117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>
        <v>57.71</v>
      </c>
      <c r="V58" s="11">
        <v>12.0243</v>
      </c>
      <c r="W58" s="11">
        <v>1.5</v>
      </c>
      <c r="X58" s="11">
        <v>4.26</v>
      </c>
      <c r="Y58" s="12">
        <v>0.80700000000000005</v>
      </c>
      <c r="Z58" s="12">
        <v>3.38</v>
      </c>
      <c r="AA58" s="11">
        <f>AVERAGE('[1]2022_RBR_Conductivity'!$D$16:$D$31)</f>
        <v>11.084375</v>
      </c>
      <c r="AB58" s="11">
        <v>6.08</v>
      </c>
      <c r="AC58" s="12">
        <v>2.7</v>
      </c>
      <c r="AD58" s="12">
        <v>283</v>
      </c>
      <c r="AE58" s="12">
        <v>3.79</v>
      </c>
      <c r="AF58" s="12">
        <v>796</v>
      </c>
      <c r="AG58" s="12">
        <v>90</v>
      </c>
      <c r="AH58" s="12">
        <v>4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 t="s">
        <v>25</v>
      </c>
      <c r="CK58">
        <v>123.359217986711</v>
      </c>
      <c r="CL58">
        <v>15.957217983603799</v>
      </c>
      <c r="CM58">
        <f t="shared" si="0"/>
        <v>2.5188978663936541</v>
      </c>
      <c r="CN58">
        <v>11.0690471766631</v>
      </c>
      <c r="CO58">
        <v>3.0327028578433</v>
      </c>
      <c r="CP58">
        <v>0.56432625738254805</v>
      </c>
      <c r="CQ58">
        <v>1.9871372055717401E-2</v>
      </c>
      <c r="CR58">
        <v>1.9331867133528899E-2</v>
      </c>
      <c r="CS58">
        <v>1.0279075434598199</v>
      </c>
      <c r="CT58">
        <v>0.53543173371934405</v>
      </c>
      <c r="CU58">
        <v>1.2597558320665201</v>
      </c>
      <c r="CV58">
        <v>6.4964611187133503</v>
      </c>
      <c r="CW58">
        <v>0.86660372352179504</v>
      </c>
      <c r="CX58">
        <v>1.26801306069273</v>
      </c>
      <c r="CY58">
        <v>0.21741720947984899</v>
      </c>
      <c r="CZ58">
        <v>0.70533855693745495</v>
      </c>
      <c r="DA58">
        <v>0.28138034435480802</v>
      </c>
      <c r="DB58">
        <v>6.5659542889708294E-2</v>
      </c>
      <c r="DC58">
        <v>0.68988538125103005</v>
      </c>
      <c r="DD58">
        <v>0.35752619438060701</v>
      </c>
      <c r="DE58" t="s">
        <v>25</v>
      </c>
      <c r="DF58">
        <v>0.28154473111766098</v>
      </c>
      <c r="DG58">
        <v>0.49755234777302848</v>
      </c>
      <c r="DH58">
        <v>0.73122499976708988</v>
      </c>
      <c r="DI58">
        <v>0.43763335259661901</v>
      </c>
      <c r="DJ58">
        <v>0.10791857827164017</v>
      </c>
      <c r="DK58">
        <v>0.1444948942843563</v>
      </c>
      <c r="DL58">
        <v>0</v>
      </c>
      <c r="DM58">
        <v>0.27149173755646527</v>
      </c>
    </row>
    <row r="59" spans="1:117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>
        <v>57.71</v>
      </c>
      <c r="V59" s="11">
        <v>12.0243</v>
      </c>
      <c r="W59" s="11">
        <v>1.5</v>
      </c>
      <c r="X59" s="11">
        <v>4.26</v>
      </c>
      <c r="Y59" s="12">
        <v>0.80700000000000005</v>
      </c>
      <c r="Z59" s="12">
        <v>3.38</v>
      </c>
      <c r="AA59" s="11">
        <f>AVERAGE('[1]2022_RBR_Conductivity'!$D$16:$D$31)</f>
        <v>11.084375</v>
      </c>
      <c r="AB59" s="11">
        <v>6.08</v>
      </c>
      <c r="AC59" s="12">
        <v>2.7</v>
      </c>
      <c r="AD59" s="12">
        <v>283</v>
      </c>
      <c r="AE59" s="12">
        <v>3.79</v>
      </c>
      <c r="AF59" s="12">
        <v>796</v>
      </c>
      <c r="AG59" s="12">
        <v>90</v>
      </c>
      <c r="AH59" s="12">
        <v>4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 t="s">
        <v>25</v>
      </c>
      <c r="CK59">
        <v>123.359217986711</v>
      </c>
      <c r="CL59">
        <v>15.957217983603799</v>
      </c>
      <c r="CM59">
        <f t="shared" si="0"/>
        <v>2.5188978663936541</v>
      </c>
      <c r="CN59">
        <v>11.0690471766631</v>
      </c>
      <c r="CO59">
        <v>3.0327028578433</v>
      </c>
      <c r="CP59">
        <v>0.56432625738254805</v>
      </c>
      <c r="CQ59">
        <v>1.9871372055717401E-2</v>
      </c>
      <c r="CR59">
        <v>1.9331867133528899E-2</v>
      </c>
      <c r="CS59">
        <v>1.0279075434598199</v>
      </c>
      <c r="CT59">
        <v>0.53543173371934405</v>
      </c>
      <c r="CU59">
        <v>1.2597558320665201</v>
      </c>
      <c r="CV59">
        <v>6.4964611187133503</v>
      </c>
      <c r="CW59">
        <v>0.86660372352179504</v>
      </c>
      <c r="CX59">
        <v>1.26801306069273</v>
      </c>
      <c r="CY59">
        <v>0.21741720947984899</v>
      </c>
      <c r="CZ59">
        <v>0.70533855693745495</v>
      </c>
      <c r="DA59">
        <v>0.28138034435480802</v>
      </c>
      <c r="DB59">
        <v>6.5659542889708294E-2</v>
      </c>
      <c r="DC59">
        <v>0.68988538125103005</v>
      </c>
      <c r="DD59">
        <v>0.35752619438060701</v>
      </c>
      <c r="DE59" t="s">
        <v>25</v>
      </c>
      <c r="DF59">
        <v>0.28154473111766098</v>
      </c>
      <c r="DG59">
        <v>0.49755234777302848</v>
      </c>
      <c r="DH59">
        <v>0.73122499976708988</v>
      </c>
      <c r="DI59">
        <v>0.43763335259661901</v>
      </c>
      <c r="DJ59">
        <v>0.10791857827164017</v>
      </c>
      <c r="DK59">
        <v>0.1444948942843563</v>
      </c>
      <c r="DL59">
        <v>0</v>
      </c>
      <c r="DM59">
        <v>0.27149173755646527</v>
      </c>
    </row>
    <row r="60" spans="1:117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>
        <v>57.71</v>
      </c>
      <c r="V60" s="11">
        <v>12.0243</v>
      </c>
      <c r="W60" s="11">
        <v>1.5</v>
      </c>
      <c r="X60" s="11">
        <v>4.26</v>
      </c>
      <c r="Y60" s="12">
        <v>0.80700000000000005</v>
      </c>
      <c r="Z60" s="12">
        <v>3.38</v>
      </c>
      <c r="AA60" s="11">
        <f>AVERAGE('[1]2022_RBR_Conductivity'!$D$16:$D$31)</f>
        <v>11.084375</v>
      </c>
      <c r="AB60" s="11">
        <v>6.08</v>
      </c>
      <c r="AC60" s="12">
        <v>2.7</v>
      </c>
      <c r="AD60" s="12">
        <v>283</v>
      </c>
      <c r="AE60" s="12">
        <v>3.79</v>
      </c>
      <c r="AF60" s="12">
        <v>796</v>
      </c>
      <c r="AG60" s="12">
        <v>90</v>
      </c>
      <c r="AH60" s="12">
        <v>4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 t="s">
        <v>25</v>
      </c>
      <c r="CK60">
        <v>123.359217986711</v>
      </c>
      <c r="CL60">
        <v>15.957217983603799</v>
      </c>
      <c r="CM60">
        <f t="shared" si="0"/>
        <v>2.5188978663936541</v>
      </c>
      <c r="CN60">
        <v>11.0690471766631</v>
      </c>
      <c r="CO60">
        <v>3.0327028578433</v>
      </c>
      <c r="CP60">
        <v>0.56432625738254805</v>
      </c>
      <c r="CQ60">
        <v>1.9871372055717401E-2</v>
      </c>
      <c r="CR60">
        <v>1.9331867133528899E-2</v>
      </c>
      <c r="CS60">
        <v>1.0279075434598199</v>
      </c>
      <c r="CT60">
        <v>0.53543173371934405</v>
      </c>
      <c r="CU60">
        <v>1.2597558320665201</v>
      </c>
      <c r="CV60">
        <v>6.4964611187133503</v>
      </c>
      <c r="CW60">
        <v>0.86660372352179504</v>
      </c>
      <c r="CX60">
        <v>1.26801306069273</v>
      </c>
      <c r="CY60">
        <v>0.21741720947984899</v>
      </c>
      <c r="CZ60">
        <v>0.70533855693745495</v>
      </c>
      <c r="DA60">
        <v>0.28138034435480802</v>
      </c>
      <c r="DB60">
        <v>6.5659542889708294E-2</v>
      </c>
      <c r="DC60">
        <v>0.68988538125103005</v>
      </c>
      <c r="DD60">
        <v>0.35752619438060701</v>
      </c>
      <c r="DE60" t="s">
        <v>25</v>
      </c>
      <c r="DF60">
        <v>0.28154473111766098</v>
      </c>
      <c r="DG60">
        <v>0.49755234777302848</v>
      </c>
      <c r="DH60">
        <v>0.73122499976708988</v>
      </c>
      <c r="DI60">
        <v>0.43763335259661901</v>
      </c>
      <c r="DJ60">
        <v>0.10791857827164017</v>
      </c>
      <c r="DK60">
        <v>0.1444948942843563</v>
      </c>
      <c r="DL60">
        <v>0</v>
      </c>
      <c r="DM60">
        <v>0.27149173755646527</v>
      </c>
    </row>
    <row r="61" spans="1:117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>
        <v>57.71</v>
      </c>
      <c r="V61" s="11">
        <v>12.0243</v>
      </c>
      <c r="W61" s="11">
        <v>1.5</v>
      </c>
      <c r="X61" s="11">
        <v>4.26</v>
      </c>
      <c r="Y61" s="12">
        <v>0.80700000000000005</v>
      </c>
      <c r="Z61" s="12">
        <v>3.38</v>
      </c>
      <c r="AA61" s="11">
        <f>AVERAGE('[1]2022_RBR_Conductivity'!$D$16:$D$31)</f>
        <v>11.084375</v>
      </c>
      <c r="AB61" s="11">
        <v>6.08</v>
      </c>
      <c r="AC61" s="12">
        <v>2.7</v>
      </c>
      <c r="AD61" s="12">
        <v>283</v>
      </c>
      <c r="AE61" s="12">
        <v>3.79</v>
      </c>
      <c r="AF61" s="12">
        <v>796</v>
      </c>
      <c r="AG61" s="12">
        <v>90</v>
      </c>
      <c r="AH61" s="12">
        <v>4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 t="s">
        <v>25</v>
      </c>
      <c r="CK61">
        <v>123.359217986711</v>
      </c>
      <c r="CL61">
        <v>15.957217983603799</v>
      </c>
      <c r="CM61">
        <f t="shared" si="0"/>
        <v>2.5188978663936541</v>
      </c>
      <c r="CN61">
        <v>11.0690471766631</v>
      </c>
      <c r="CO61">
        <v>3.0327028578433</v>
      </c>
      <c r="CP61">
        <v>0.56432625738254805</v>
      </c>
      <c r="CQ61">
        <v>1.9871372055717401E-2</v>
      </c>
      <c r="CR61">
        <v>1.9331867133528899E-2</v>
      </c>
      <c r="CS61">
        <v>1.0279075434598199</v>
      </c>
      <c r="CT61">
        <v>0.53543173371934405</v>
      </c>
      <c r="CU61">
        <v>1.2597558320665201</v>
      </c>
      <c r="CV61">
        <v>6.4964611187133503</v>
      </c>
      <c r="CW61">
        <v>0.86660372352179504</v>
      </c>
      <c r="CX61">
        <v>1.26801306069273</v>
      </c>
      <c r="CY61">
        <v>0.21741720947984899</v>
      </c>
      <c r="CZ61">
        <v>0.70533855693745495</v>
      </c>
      <c r="DA61">
        <v>0.28138034435480802</v>
      </c>
      <c r="DB61">
        <v>6.5659542889708294E-2</v>
      </c>
      <c r="DC61">
        <v>0.68988538125103005</v>
      </c>
      <c r="DD61">
        <v>0.35752619438060701</v>
      </c>
      <c r="DE61" t="s">
        <v>25</v>
      </c>
      <c r="DF61">
        <v>0.28154473111766098</v>
      </c>
      <c r="DG61">
        <v>0.49755234777302848</v>
      </c>
      <c r="DH61">
        <v>0.73122499976708988</v>
      </c>
      <c r="DI61">
        <v>0.43763335259661901</v>
      </c>
      <c r="DJ61">
        <v>0.10791857827164017</v>
      </c>
      <c r="DK61">
        <v>0.1444948942843563</v>
      </c>
      <c r="DL61">
        <v>0</v>
      </c>
      <c r="DM61">
        <v>0.27149173755646527</v>
      </c>
    </row>
    <row r="62" spans="1:117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>
        <v>57.71</v>
      </c>
      <c r="V62" s="11">
        <v>12.0243</v>
      </c>
      <c r="W62" s="11">
        <v>1.5</v>
      </c>
      <c r="X62" s="11">
        <v>4.26</v>
      </c>
      <c r="Y62" s="12">
        <v>0.80700000000000005</v>
      </c>
      <c r="Z62" s="12">
        <v>3.38</v>
      </c>
      <c r="AA62" s="11">
        <f>AVERAGE('[1]2022_RBR_Conductivity'!$D$16:$D$31)</f>
        <v>11.084375</v>
      </c>
      <c r="AB62" s="11">
        <v>6.08</v>
      </c>
      <c r="AC62" s="12">
        <v>2.7</v>
      </c>
      <c r="AD62" s="12">
        <v>283</v>
      </c>
      <c r="AE62" s="12">
        <v>3.79</v>
      </c>
      <c r="AF62" s="12">
        <v>796</v>
      </c>
      <c r="AG62" s="12">
        <v>90</v>
      </c>
      <c r="AH62" s="12">
        <v>4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 t="s">
        <v>25</v>
      </c>
      <c r="CK62">
        <v>123.359217986711</v>
      </c>
      <c r="CL62">
        <v>15.957217983603799</v>
      </c>
      <c r="CM62">
        <f t="shared" si="0"/>
        <v>2.5188978663936541</v>
      </c>
      <c r="CN62">
        <v>11.0690471766631</v>
      </c>
      <c r="CO62">
        <v>3.0327028578433</v>
      </c>
      <c r="CP62">
        <v>0.56432625738254805</v>
      </c>
      <c r="CQ62">
        <v>1.9871372055717401E-2</v>
      </c>
      <c r="CR62">
        <v>1.9331867133528899E-2</v>
      </c>
      <c r="CS62">
        <v>1.0279075434598199</v>
      </c>
      <c r="CT62">
        <v>0.53543173371934405</v>
      </c>
      <c r="CU62">
        <v>1.2597558320665201</v>
      </c>
      <c r="CV62">
        <v>6.4964611187133503</v>
      </c>
      <c r="CW62">
        <v>0.86660372352179504</v>
      </c>
      <c r="CX62">
        <v>1.26801306069273</v>
      </c>
      <c r="CY62">
        <v>0.21741720947984899</v>
      </c>
      <c r="CZ62">
        <v>0.70533855693745495</v>
      </c>
      <c r="DA62">
        <v>0.28138034435480802</v>
      </c>
      <c r="DB62">
        <v>6.5659542889708294E-2</v>
      </c>
      <c r="DC62">
        <v>0.68988538125103005</v>
      </c>
      <c r="DD62">
        <v>0.35752619438060701</v>
      </c>
      <c r="DE62" t="s">
        <v>25</v>
      </c>
      <c r="DF62">
        <v>0.28154473111766098</v>
      </c>
      <c r="DG62">
        <v>0.49755234777302848</v>
      </c>
      <c r="DH62">
        <v>0.73122499976708988</v>
      </c>
      <c r="DI62">
        <v>0.43763335259661901</v>
      </c>
      <c r="DJ62">
        <v>0.10791857827164017</v>
      </c>
      <c r="DK62">
        <v>0.1444948942843563</v>
      </c>
      <c r="DL62">
        <v>0</v>
      </c>
      <c r="DM62">
        <v>0.27149173755646527</v>
      </c>
    </row>
    <row r="63" spans="1:117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>
        <v>57.71</v>
      </c>
      <c r="V63" s="11">
        <v>12.0243</v>
      </c>
      <c r="W63" s="11">
        <v>1.5</v>
      </c>
      <c r="X63" s="11">
        <v>4.26</v>
      </c>
      <c r="Y63" s="12">
        <v>0.80700000000000005</v>
      </c>
      <c r="Z63" s="12">
        <v>3.38</v>
      </c>
      <c r="AA63" s="11">
        <f>AVERAGE('[1]2022_RBR_Conductivity'!$D$16:$D$31)</f>
        <v>11.084375</v>
      </c>
      <c r="AB63" s="11">
        <v>6.08</v>
      </c>
      <c r="AC63" s="12">
        <v>2.7</v>
      </c>
      <c r="AD63" s="12">
        <v>283</v>
      </c>
      <c r="AE63" s="12">
        <v>3.79</v>
      </c>
      <c r="AF63" s="12">
        <v>796</v>
      </c>
      <c r="AG63" s="12">
        <v>90</v>
      </c>
      <c r="AH63" s="12">
        <v>4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 t="s">
        <v>25</v>
      </c>
      <c r="CK63">
        <v>123.359217986711</v>
      </c>
      <c r="CL63">
        <v>15.957217983603799</v>
      </c>
      <c r="CM63">
        <f t="shared" si="0"/>
        <v>2.5188978663936541</v>
      </c>
      <c r="CN63">
        <v>11.0690471766631</v>
      </c>
      <c r="CO63">
        <v>3.0327028578433</v>
      </c>
      <c r="CP63">
        <v>0.56432625738254805</v>
      </c>
      <c r="CQ63">
        <v>1.9871372055717401E-2</v>
      </c>
      <c r="CR63">
        <v>1.9331867133528899E-2</v>
      </c>
      <c r="CS63">
        <v>1.0279075434598199</v>
      </c>
      <c r="CT63">
        <v>0.53543173371934405</v>
      </c>
      <c r="CU63">
        <v>1.2597558320665201</v>
      </c>
      <c r="CV63">
        <v>6.4964611187133503</v>
      </c>
      <c r="CW63">
        <v>0.86660372352179504</v>
      </c>
      <c r="CX63">
        <v>1.26801306069273</v>
      </c>
      <c r="CY63">
        <v>0.21741720947984899</v>
      </c>
      <c r="CZ63">
        <v>0.70533855693745495</v>
      </c>
      <c r="DA63">
        <v>0.28138034435480802</v>
      </c>
      <c r="DB63">
        <v>6.5659542889708294E-2</v>
      </c>
      <c r="DC63">
        <v>0.68988538125103005</v>
      </c>
      <c r="DD63">
        <v>0.35752619438060701</v>
      </c>
      <c r="DE63" t="s">
        <v>25</v>
      </c>
      <c r="DF63">
        <v>0.28154473111766098</v>
      </c>
      <c r="DG63">
        <v>0.49755234777302848</v>
      </c>
      <c r="DH63">
        <v>0.73122499976708988</v>
      </c>
      <c r="DI63">
        <v>0.43763335259661901</v>
      </c>
      <c r="DJ63">
        <v>0.10791857827164017</v>
      </c>
      <c r="DK63">
        <v>0.1444948942843563</v>
      </c>
      <c r="DL63">
        <v>0</v>
      </c>
      <c r="DM63">
        <v>0.27149173755646527</v>
      </c>
    </row>
    <row r="64" spans="1:117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>
        <v>57.71</v>
      </c>
      <c r="V64" s="11">
        <v>12.0243</v>
      </c>
      <c r="W64" s="11">
        <v>1.5</v>
      </c>
      <c r="X64" s="11">
        <v>4.26</v>
      </c>
      <c r="Y64" s="12">
        <v>0.80700000000000005</v>
      </c>
      <c r="Z64" s="12">
        <v>3.38</v>
      </c>
      <c r="AA64" s="11">
        <f>AVERAGE('[1]2022_RBR_Conductivity'!$D$16:$D$31)</f>
        <v>11.084375</v>
      </c>
      <c r="AB64" s="11">
        <v>6.08</v>
      </c>
      <c r="AC64" s="12">
        <v>2.7</v>
      </c>
      <c r="AD64" s="12">
        <v>283</v>
      </c>
      <c r="AE64" s="12">
        <v>3.79</v>
      </c>
      <c r="AF64" s="12">
        <v>796</v>
      </c>
      <c r="AG64" s="12">
        <v>90</v>
      </c>
      <c r="AH64" s="12">
        <v>4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 t="s">
        <v>25</v>
      </c>
      <c r="CK64">
        <v>123.359217986711</v>
      </c>
      <c r="CL64">
        <v>15.957217983603799</v>
      </c>
      <c r="CM64">
        <f t="shared" si="0"/>
        <v>2.5188978663936541</v>
      </c>
      <c r="CN64">
        <v>11.0690471766631</v>
      </c>
      <c r="CO64">
        <v>3.0327028578433</v>
      </c>
      <c r="CP64">
        <v>0.56432625738254805</v>
      </c>
      <c r="CQ64">
        <v>1.9871372055717401E-2</v>
      </c>
      <c r="CR64">
        <v>1.9331867133528899E-2</v>
      </c>
      <c r="CS64">
        <v>1.0279075434598199</v>
      </c>
      <c r="CT64">
        <v>0.53543173371934405</v>
      </c>
      <c r="CU64">
        <v>1.2597558320665201</v>
      </c>
      <c r="CV64">
        <v>6.4964611187133503</v>
      </c>
      <c r="CW64">
        <v>0.86660372352179504</v>
      </c>
      <c r="CX64">
        <v>1.26801306069273</v>
      </c>
      <c r="CY64">
        <v>0.21741720947984899</v>
      </c>
      <c r="CZ64">
        <v>0.70533855693745495</v>
      </c>
      <c r="DA64">
        <v>0.28138034435480802</v>
      </c>
      <c r="DB64">
        <v>6.5659542889708294E-2</v>
      </c>
      <c r="DC64">
        <v>0.68988538125103005</v>
      </c>
      <c r="DD64">
        <v>0.35752619438060701</v>
      </c>
      <c r="DE64" t="s">
        <v>25</v>
      </c>
      <c r="DF64">
        <v>0.28154473111766098</v>
      </c>
      <c r="DG64">
        <v>0.49755234777302848</v>
      </c>
      <c r="DH64">
        <v>0.73122499976708988</v>
      </c>
      <c r="DI64">
        <v>0.43763335259661901</v>
      </c>
      <c r="DJ64">
        <v>0.10791857827164017</v>
      </c>
      <c r="DK64">
        <v>0.1444948942843563</v>
      </c>
      <c r="DL64">
        <v>0</v>
      </c>
      <c r="DM64">
        <v>0.27149173755646527</v>
      </c>
    </row>
    <row r="65" spans="1:117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>
        <v>57.71</v>
      </c>
      <c r="V65" s="11">
        <v>12.0243</v>
      </c>
      <c r="W65" s="11">
        <v>1.5</v>
      </c>
      <c r="X65" s="11">
        <v>4.26</v>
      </c>
      <c r="Y65" s="12">
        <v>0.80700000000000005</v>
      </c>
      <c r="Z65" s="12">
        <v>3.38</v>
      </c>
      <c r="AA65" s="11">
        <f>AVERAGE('[1]2022_RBR_Conductivity'!$D$16:$D$31)</f>
        <v>11.084375</v>
      </c>
      <c r="AB65" s="11">
        <v>6.08</v>
      </c>
      <c r="AC65" s="12">
        <v>2.7</v>
      </c>
      <c r="AD65" s="12">
        <v>283</v>
      </c>
      <c r="AE65" s="12">
        <v>3.79</v>
      </c>
      <c r="AF65" s="12">
        <v>796</v>
      </c>
      <c r="AG65" s="12">
        <v>90</v>
      </c>
      <c r="AH65" s="12">
        <v>4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 t="s">
        <v>25</v>
      </c>
      <c r="CK65">
        <v>123.359217986711</v>
      </c>
      <c r="CL65">
        <v>15.957217983603799</v>
      </c>
      <c r="CM65">
        <f t="shared" si="0"/>
        <v>2.5188978663936541</v>
      </c>
      <c r="CN65">
        <v>11.0690471766631</v>
      </c>
      <c r="CO65">
        <v>3.0327028578433</v>
      </c>
      <c r="CP65">
        <v>0.56432625738254805</v>
      </c>
      <c r="CQ65">
        <v>1.9871372055717401E-2</v>
      </c>
      <c r="CR65">
        <v>1.9331867133528899E-2</v>
      </c>
      <c r="CS65">
        <v>1.0279075434598199</v>
      </c>
      <c r="CT65">
        <v>0.53543173371934405</v>
      </c>
      <c r="CU65">
        <v>1.2597558320665201</v>
      </c>
      <c r="CV65">
        <v>6.4964611187133503</v>
      </c>
      <c r="CW65">
        <v>0.86660372352179504</v>
      </c>
      <c r="CX65">
        <v>1.26801306069273</v>
      </c>
      <c r="CY65">
        <v>0.21741720947984899</v>
      </c>
      <c r="CZ65">
        <v>0.70533855693745495</v>
      </c>
      <c r="DA65">
        <v>0.28138034435480802</v>
      </c>
      <c r="DB65">
        <v>6.5659542889708294E-2</v>
      </c>
      <c r="DC65">
        <v>0.68988538125103005</v>
      </c>
      <c r="DD65">
        <v>0.35752619438060701</v>
      </c>
      <c r="DE65" t="s">
        <v>25</v>
      </c>
      <c r="DF65">
        <v>0.28154473111766098</v>
      </c>
      <c r="DG65">
        <v>0.49755234777302848</v>
      </c>
      <c r="DH65">
        <v>0.73122499976708988</v>
      </c>
      <c r="DI65">
        <v>0.43763335259661901</v>
      </c>
      <c r="DJ65">
        <v>0.10791857827164017</v>
      </c>
      <c r="DK65">
        <v>0.1444948942843563</v>
      </c>
      <c r="DL65">
        <v>0</v>
      </c>
      <c r="DM65">
        <v>0.27149173755646527</v>
      </c>
    </row>
    <row r="66" spans="1:117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>
        <v>57.71</v>
      </c>
      <c r="V66" s="11">
        <v>12.0243</v>
      </c>
      <c r="W66" s="11">
        <v>1.5</v>
      </c>
      <c r="X66" s="11">
        <v>4.26</v>
      </c>
      <c r="Y66" s="12">
        <v>0.80700000000000005</v>
      </c>
      <c r="Z66" s="12">
        <v>3.38</v>
      </c>
      <c r="AA66" s="11">
        <f>AVERAGE('[1]2022_RBR_Conductivity'!$D$16:$D$31)</f>
        <v>11.084375</v>
      </c>
      <c r="AB66" s="11">
        <v>6.08</v>
      </c>
      <c r="AC66" s="12">
        <v>2.7</v>
      </c>
      <c r="AD66" s="12">
        <v>283</v>
      </c>
      <c r="AE66" s="12">
        <v>3.79</v>
      </c>
      <c r="AF66" s="12">
        <v>796</v>
      </c>
      <c r="AG66" s="12">
        <v>90</v>
      </c>
      <c r="AH66" s="12">
        <v>4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 t="s">
        <v>25</v>
      </c>
      <c r="CK66">
        <v>123.359217986711</v>
      </c>
      <c r="CL66">
        <v>15.957217983603799</v>
      </c>
      <c r="CM66">
        <f t="shared" ref="CM66:CM129" si="34">CL66/T66</f>
        <v>2.5188978663936541</v>
      </c>
      <c r="CN66">
        <v>11.0690471766631</v>
      </c>
      <c r="CO66">
        <v>3.0327028578433</v>
      </c>
      <c r="CP66">
        <v>0.56432625738254805</v>
      </c>
      <c r="CQ66">
        <v>1.9871372055717401E-2</v>
      </c>
      <c r="CR66">
        <v>1.9331867133528899E-2</v>
      </c>
      <c r="CS66">
        <v>1.0279075434598199</v>
      </c>
      <c r="CT66">
        <v>0.53543173371934405</v>
      </c>
      <c r="CU66">
        <v>1.2597558320665201</v>
      </c>
      <c r="CV66">
        <v>6.4964611187133503</v>
      </c>
      <c r="CW66">
        <v>0.86660372352179504</v>
      </c>
      <c r="CX66">
        <v>1.26801306069273</v>
      </c>
      <c r="CY66">
        <v>0.21741720947984899</v>
      </c>
      <c r="CZ66">
        <v>0.70533855693745495</v>
      </c>
      <c r="DA66">
        <v>0.28138034435480802</v>
      </c>
      <c r="DB66">
        <v>6.5659542889708294E-2</v>
      </c>
      <c r="DC66">
        <v>0.68988538125103005</v>
      </c>
      <c r="DD66">
        <v>0.35752619438060701</v>
      </c>
      <c r="DE66" t="s">
        <v>25</v>
      </c>
      <c r="DF66">
        <v>0.28154473111766098</v>
      </c>
      <c r="DG66">
        <v>0.49755234777302848</v>
      </c>
      <c r="DH66">
        <v>0.73122499976708988</v>
      </c>
      <c r="DI66">
        <v>0.43763335259661901</v>
      </c>
      <c r="DJ66">
        <v>0.10791857827164017</v>
      </c>
      <c r="DK66">
        <v>0.1444948942843563</v>
      </c>
      <c r="DL66">
        <v>0</v>
      </c>
      <c r="DM66">
        <v>0.27149173755646527</v>
      </c>
    </row>
    <row r="67" spans="1:117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>
        <v>57.71</v>
      </c>
      <c r="V67" s="11">
        <v>12.0243</v>
      </c>
      <c r="W67" s="11">
        <v>1.5</v>
      </c>
      <c r="X67" s="11">
        <v>4.26</v>
      </c>
      <c r="Y67" s="12">
        <v>0.80700000000000005</v>
      </c>
      <c r="Z67" s="12">
        <v>3.38</v>
      </c>
      <c r="AA67" s="11">
        <f>AVERAGE('[1]2022_RBR_Conductivity'!$D$16:$D$31)</f>
        <v>11.084375</v>
      </c>
      <c r="AB67" s="11">
        <v>6.08</v>
      </c>
      <c r="AC67" s="12">
        <v>2.7</v>
      </c>
      <c r="AD67" s="12">
        <v>283</v>
      </c>
      <c r="AE67" s="12">
        <v>3.79</v>
      </c>
      <c r="AF67" s="12">
        <v>796</v>
      </c>
      <c r="AG67" s="12">
        <v>90</v>
      </c>
      <c r="AH67" s="12">
        <v>4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 t="s">
        <v>25</v>
      </c>
      <c r="CK67">
        <v>123.359217986711</v>
      </c>
      <c r="CL67">
        <v>15.957217983603799</v>
      </c>
      <c r="CM67">
        <f t="shared" si="34"/>
        <v>2.5188978663936541</v>
      </c>
      <c r="CN67">
        <v>11.0690471766631</v>
      </c>
      <c r="CO67">
        <v>3.0327028578433</v>
      </c>
      <c r="CP67">
        <v>0.56432625738254805</v>
      </c>
      <c r="CQ67">
        <v>1.9871372055717401E-2</v>
      </c>
      <c r="CR67">
        <v>1.9331867133528899E-2</v>
      </c>
      <c r="CS67">
        <v>1.0279075434598199</v>
      </c>
      <c r="CT67">
        <v>0.53543173371934405</v>
      </c>
      <c r="CU67">
        <v>1.2597558320665201</v>
      </c>
      <c r="CV67">
        <v>6.4964611187133503</v>
      </c>
      <c r="CW67">
        <v>0.86660372352179504</v>
      </c>
      <c r="CX67">
        <v>1.26801306069273</v>
      </c>
      <c r="CY67">
        <v>0.21741720947984899</v>
      </c>
      <c r="CZ67">
        <v>0.70533855693745495</v>
      </c>
      <c r="DA67">
        <v>0.28138034435480802</v>
      </c>
      <c r="DB67">
        <v>6.5659542889708294E-2</v>
      </c>
      <c r="DC67">
        <v>0.68988538125103005</v>
      </c>
      <c r="DD67">
        <v>0.35752619438060701</v>
      </c>
      <c r="DE67" t="s">
        <v>25</v>
      </c>
      <c r="DF67">
        <v>0.28154473111766098</v>
      </c>
      <c r="DG67">
        <v>0.49755234777302848</v>
      </c>
      <c r="DH67">
        <v>0.73122499976708988</v>
      </c>
      <c r="DI67">
        <v>0.43763335259661901</v>
      </c>
      <c r="DJ67">
        <v>0.10791857827164017</v>
      </c>
      <c r="DK67">
        <v>0.1444948942843563</v>
      </c>
      <c r="DL67">
        <v>0</v>
      </c>
      <c r="DM67">
        <v>0.27149173755646527</v>
      </c>
    </row>
    <row r="68" spans="1:117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>
        <v>57.71</v>
      </c>
      <c r="V68" s="11">
        <v>12.0243</v>
      </c>
      <c r="W68" s="11">
        <v>1.5</v>
      </c>
      <c r="X68" s="11">
        <v>4.26</v>
      </c>
      <c r="Y68" s="12">
        <v>0.80700000000000005</v>
      </c>
      <c r="Z68" s="12">
        <v>3.38</v>
      </c>
      <c r="AA68" s="11">
        <f>AVERAGE('[1]2022_RBR_Conductivity'!$D$16:$D$31)</f>
        <v>11.084375</v>
      </c>
      <c r="AB68" s="11">
        <v>6.08</v>
      </c>
      <c r="AC68" s="12">
        <v>2.7</v>
      </c>
      <c r="AD68" s="12">
        <v>283</v>
      </c>
      <c r="AE68" s="12">
        <v>3.79</v>
      </c>
      <c r="AF68" s="12">
        <v>796</v>
      </c>
      <c r="AG68" s="12">
        <v>90</v>
      </c>
      <c r="AH68" s="12">
        <v>4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 t="s">
        <v>25</v>
      </c>
      <c r="CK68">
        <v>123.359217986711</v>
      </c>
      <c r="CL68">
        <v>15.957217983603799</v>
      </c>
      <c r="CM68">
        <f t="shared" si="34"/>
        <v>2.5188978663936541</v>
      </c>
      <c r="CN68">
        <v>11.0690471766631</v>
      </c>
      <c r="CO68">
        <v>3.0327028578433</v>
      </c>
      <c r="CP68">
        <v>0.56432625738254805</v>
      </c>
      <c r="CQ68">
        <v>1.9871372055717401E-2</v>
      </c>
      <c r="CR68">
        <v>1.9331867133528899E-2</v>
      </c>
      <c r="CS68">
        <v>1.0279075434598199</v>
      </c>
      <c r="CT68">
        <v>0.53543173371934405</v>
      </c>
      <c r="CU68">
        <v>1.2597558320665201</v>
      </c>
      <c r="CV68">
        <v>6.4964611187133503</v>
      </c>
      <c r="CW68">
        <v>0.86660372352179504</v>
      </c>
      <c r="CX68">
        <v>1.26801306069273</v>
      </c>
      <c r="CY68">
        <v>0.21741720947984899</v>
      </c>
      <c r="CZ68">
        <v>0.70533855693745495</v>
      </c>
      <c r="DA68">
        <v>0.28138034435480802</v>
      </c>
      <c r="DB68">
        <v>6.5659542889708294E-2</v>
      </c>
      <c r="DC68">
        <v>0.68988538125103005</v>
      </c>
      <c r="DD68">
        <v>0.35752619438060701</v>
      </c>
      <c r="DE68" t="s">
        <v>25</v>
      </c>
      <c r="DF68">
        <v>0.28154473111766098</v>
      </c>
      <c r="DG68">
        <v>0.49755234777302848</v>
      </c>
      <c r="DH68">
        <v>0.73122499976708988</v>
      </c>
      <c r="DI68">
        <v>0.43763335259661901</v>
      </c>
      <c r="DJ68">
        <v>0.10791857827164017</v>
      </c>
      <c r="DK68">
        <v>0.1444948942843563</v>
      </c>
      <c r="DL68">
        <v>0</v>
      </c>
      <c r="DM68">
        <v>0.27149173755646527</v>
      </c>
    </row>
    <row r="69" spans="1:117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>
        <v>57.71</v>
      </c>
      <c r="V69" s="11">
        <v>12.0243</v>
      </c>
      <c r="W69" s="11">
        <v>1.5</v>
      </c>
      <c r="X69" s="11">
        <v>4.26</v>
      </c>
      <c r="Y69" s="12">
        <v>0.80700000000000005</v>
      </c>
      <c r="Z69" s="12">
        <v>3.38</v>
      </c>
      <c r="AA69" s="11">
        <f>AVERAGE('[1]2022_RBR_Conductivity'!$D$16:$D$31)</f>
        <v>11.084375</v>
      </c>
      <c r="AB69" s="11">
        <v>6.08</v>
      </c>
      <c r="AC69" s="12">
        <v>2.7</v>
      </c>
      <c r="AD69" s="12">
        <v>283</v>
      </c>
      <c r="AE69" s="12">
        <v>3.79</v>
      </c>
      <c r="AF69" s="12">
        <v>796</v>
      </c>
      <c r="AG69" s="12">
        <v>90</v>
      </c>
      <c r="AH69" s="12">
        <v>4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 t="s">
        <v>25</v>
      </c>
      <c r="CK69">
        <v>123.359217986711</v>
      </c>
      <c r="CL69">
        <v>15.957217983603799</v>
      </c>
      <c r="CM69">
        <f t="shared" si="34"/>
        <v>2.5188978663936541</v>
      </c>
      <c r="CN69">
        <v>11.0690471766631</v>
      </c>
      <c r="CO69">
        <v>3.0327028578433</v>
      </c>
      <c r="CP69">
        <v>0.56432625738254805</v>
      </c>
      <c r="CQ69">
        <v>1.9871372055717401E-2</v>
      </c>
      <c r="CR69">
        <v>1.9331867133528899E-2</v>
      </c>
      <c r="CS69">
        <v>1.0279075434598199</v>
      </c>
      <c r="CT69">
        <v>0.53543173371934405</v>
      </c>
      <c r="CU69">
        <v>1.2597558320665201</v>
      </c>
      <c r="CV69">
        <v>6.4964611187133503</v>
      </c>
      <c r="CW69">
        <v>0.86660372352179504</v>
      </c>
      <c r="CX69">
        <v>1.26801306069273</v>
      </c>
      <c r="CY69">
        <v>0.21741720947984899</v>
      </c>
      <c r="CZ69">
        <v>0.70533855693745495</v>
      </c>
      <c r="DA69">
        <v>0.28138034435480802</v>
      </c>
      <c r="DB69">
        <v>6.5659542889708294E-2</v>
      </c>
      <c r="DC69">
        <v>0.68988538125103005</v>
      </c>
      <c r="DD69">
        <v>0.35752619438060701</v>
      </c>
      <c r="DE69" t="s">
        <v>25</v>
      </c>
      <c r="DF69">
        <v>0.28154473111766098</v>
      </c>
      <c r="DG69">
        <v>0.49755234777302848</v>
      </c>
      <c r="DH69">
        <v>0.73122499976708988</v>
      </c>
      <c r="DI69">
        <v>0.43763335259661901</v>
      </c>
      <c r="DJ69">
        <v>0.10791857827164017</v>
      </c>
      <c r="DK69">
        <v>0.1444948942843563</v>
      </c>
      <c r="DL69">
        <v>0</v>
      </c>
      <c r="DM69">
        <v>0.27149173755646527</v>
      </c>
    </row>
    <row r="70" spans="1:117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>
        <v>57.71</v>
      </c>
      <c r="V70" s="11">
        <v>12.0243</v>
      </c>
      <c r="W70" s="11">
        <v>1.5</v>
      </c>
      <c r="X70" s="11">
        <v>4.26</v>
      </c>
      <c r="Y70" s="12">
        <v>0.80700000000000005</v>
      </c>
      <c r="Z70" s="12">
        <v>3.38</v>
      </c>
      <c r="AA70" s="11">
        <f>AVERAGE('[1]2022_RBR_Conductivity'!$D$16:$D$31)</f>
        <v>11.084375</v>
      </c>
      <c r="AB70" s="11">
        <v>6.08</v>
      </c>
      <c r="AC70" s="12">
        <v>2.7</v>
      </c>
      <c r="AD70" s="12">
        <v>283</v>
      </c>
      <c r="AE70" s="12">
        <v>3.79</v>
      </c>
      <c r="AF70" s="12">
        <v>796</v>
      </c>
      <c r="AG70" s="12">
        <v>90</v>
      </c>
      <c r="AH70" s="12">
        <v>4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 t="s">
        <v>25</v>
      </c>
      <c r="CK70">
        <v>123.359217986711</v>
      </c>
      <c r="CL70">
        <v>15.957217983603799</v>
      </c>
      <c r="CM70">
        <f t="shared" si="34"/>
        <v>2.5188978663936541</v>
      </c>
      <c r="CN70">
        <v>11.0690471766631</v>
      </c>
      <c r="CO70">
        <v>3.0327028578433</v>
      </c>
      <c r="CP70">
        <v>0.56432625738254805</v>
      </c>
      <c r="CQ70">
        <v>1.9871372055717401E-2</v>
      </c>
      <c r="CR70">
        <v>1.9331867133528899E-2</v>
      </c>
      <c r="CS70">
        <v>1.0279075434598199</v>
      </c>
      <c r="CT70">
        <v>0.53543173371934405</v>
      </c>
      <c r="CU70">
        <v>1.2597558320665201</v>
      </c>
      <c r="CV70">
        <v>6.4964611187133503</v>
      </c>
      <c r="CW70">
        <v>0.86660372352179504</v>
      </c>
      <c r="CX70">
        <v>1.26801306069273</v>
      </c>
      <c r="CY70">
        <v>0.21741720947984899</v>
      </c>
      <c r="CZ70">
        <v>0.70533855693745495</v>
      </c>
      <c r="DA70">
        <v>0.28138034435480802</v>
      </c>
      <c r="DB70">
        <v>6.5659542889708294E-2</v>
      </c>
      <c r="DC70">
        <v>0.68988538125103005</v>
      </c>
      <c r="DD70">
        <v>0.35752619438060701</v>
      </c>
      <c r="DE70" t="s">
        <v>25</v>
      </c>
      <c r="DF70">
        <v>0.28154473111766098</v>
      </c>
      <c r="DG70">
        <v>0.49755234777302848</v>
      </c>
      <c r="DH70">
        <v>0.73122499976708988</v>
      </c>
      <c r="DI70">
        <v>0.43763335259661901</v>
      </c>
      <c r="DJ70">
        <v>0.10791857827164017</v>
      </c>
      <c r="DK70">
        <v>0.1444948942843563</v>
      </c>
      <c r="DL70">
        <v>0</v>
      </c>
      <c r="DM70">
        <v>0.27149173755646527</v>
      </c>
    </row>
    <row r="71" spans="1:117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>
        <v>57.71</v>
      </c>
      <c r="V71" s="11">
        <v>12.0243</v>
      </c>
      <c r="W71" s="11">
        <v>1.5</v>
      </c>
      <c r="X71" s="11">
        <v>4.26</v>
      </c>
      <c r="Y71" s="12">
        <v>0.80700000000000005</v>
      </c>
      <c r="Z71" s="12">
        <v>3.38</v>
      </c>
      <c r="AA71" s="11">
        <f>AVERAGE('[1]2022_RBR_Conductivity'!$D$16:$D$31)</f>
        <v>11.084375</v>
      </c>
      <c r="AB71" s="11">
        <v>6.08</v>
      </c>
      <c r="AC71" s="12">
        <v>2.7</v>
      </c>
      <c r="AD71" s="12">
        <v>283</v>
      </c>
      <c r="AE71" s="12">
        <v>3.79</v>
      </c>
      <c r="AF71" s="12">
        <v>796</v>
      </c>
      <c r="AG71" s="12">
        <v>90</v>
      </c>
      <c r="AH71" s="12">
        <v>4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 t="s">
        <v>25</v>
      </c>
      <c r="CK71">
        <v>123.359217986711</v>
      </c>
      <c r="CL71">
        <v>15.957217983603799</v>
      </c>
      <c r="CM71">
        <f t="shared" si="34"/>
        <v>2.5188978663936541</v>
      </c>
      <c r="CN71">
        <v>11.0690471766631</v>
      </c>
      <c r="CO71">
        <v>3.0327028578433</v>
      </c>
      <c r="CP71">
        <v>0.56432625738254805</v>
      </c>
      <c r="CQ71">
        <v>1.9871372055717401E-2</v>
      </c>
      <c r="CR71">
        <v>1.9331867133528899E-2</v>
      </c>
      <c r="CS71">
        <v>1.0279075434598199</v>
      </c>
      <c r="CT71">
        <v>0.53543173371934405</v>
      </c>
      <c r="CU71">
        <v>1.2597558320665201</v>
      </c>
      <c r="CV71">
        <v>6.4964611187133503</v>
      </c>
      <c r="CW71">
        <v>0.86660372352179504</v>
      </c>
      <c r="CX71">
        <v>1.26801306069273</v>
      </c>
      <c r="CY71">
        <v>0.21741720947984899</v>
      </c>
      <c r="CZ71">
        <v>0.70533855693745495</v>
      </c>
      <c r="DA71">
        <v>0.28138034435480802</v>
      </c>
      <c r="DB71">
        <v>6.5659542889708294E-2</v>
      </c>
      <c r="DC71">
        <v>0.68988538125103005</v>
      </c>
      <c r="DD71">
        <v>0.35752619438060701</v>
      </c>
      <c r="DE71" t="s">
        <v>25</v>
      </c>
      <c r="DF71">
        <v>0.28154473111766098</v>
      </c>
      <c r="DG71">
        <v>0.49755234777302848</v>
      </c>
      <c r="DH71">
        <v>0.73122499976708988</v>
      </c>
      <c r="DI71">
        <v>0.43763335259661901</v>
      </c>
      <c r="DJ71">
        <v>0.10791857827164017</v>
      </c>
      <c r="DK71">
        <v>0.1444948942843563</v>
      </c>
      <c r="DL71">
        <v>0</v>
      </c>
      <c r="DM71">
        <v>0.27149173755646527</v>
      </c>
    </row>
    <row r="72" spans="1:117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>
        <v>57.71</v>
      </c>
      <c r="V72" s="11">
        <v>12.0243</v>
      </c>
      <c r="W72" s="11">
        <v>1.5</v>
      </c>
      <c r="X72" s="11">
        <v>4.26</v>
      </c>
      <c r="Y72" s="12">
        <v>0.80700000000000005</v>
      </c>
      <c r="Z72" s="12">
        <v>3.38</v>
      </c>
      <c r="AA72" s="11">
        <f>AVERAGE('[1]2022_RBR_Conductivity'!$D$16:$D$31)</f>
        <v>11.084375</v>
      </c>
      <c r="AB72" s="11">
        <v>6.08</v>
      </c>
      <c r="AC72" s="12">
        <v>2.7</v>
      </c>
      <c r="AD72" s="12">
        <v>283</v>
      </c>
      <c r="AE72" s="12">
        <v>3.79</v>
      </c>
      <c r="AF72" s="12">
        <v>796</v>
      </c>
      <c r="AG72" s="12">
        <v>90</v>
      </c>
      <c r="AH72" s="12">
        <v>4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 t="s">
        <v>25</v>
      </c>
      <c r="CK72">
        <v>123.359217986711</v>
      </c>
      <c r="CL72">
        <v>15.957217983603799</v>
      </c>
      <c r="CM72">
        <f t="shared" si="34"/>
        <v>2.5188978663936541</v>
      </c>
      <c r="CN72">
        <v>11.0690471766631</v>
      </c>
      <c r="CO72">
        <v>3.0327028578433</v>
      </c>
      <c r="CP72">
        <v>0.56432625738254805</v>
      </c>
      <c r="CQ72">
        <v>1.9871372055717401E-2</v>
      </c>
      <c r="CR72">
        <v>1.9331867133528899E-2</v>
      </c>
      <c r="CS72">
        <v>1.0279075434598199</v>
      </c>
      <c r="CT72">
        <v>0.53543173371934405</v>
      </c>
      <c r="CU72">
        <v>1.2597558320665201</v>
      </c>
      <c r="CV72">
        <v>6.4964611187133503</v>
      </c>
      <c r="CW72">
        <v>0.86660372352179504</v>
      </c>
      <c r="CX72">
        <v>1.26801306069273</v>
      </c>
      <c r="CY72">
        <v>0.21741720947984899</v>
      </c>
      <c r="CZ72">
        <v>0.70533855693745495</v>
      </c>
      <c r="DA72">
        <v>0.28138034435480802</v>
      </c>
      <c r="DB72">
        <v>6.5659542889708294E-2</v>
      </c>
      <c r="DC72">
        <v>0.68988538125103005</v>
      </c>
      <c r="DD72">
        <v>0.35752619438060701</v>
      </c>
      <c r="DE72" t="s">
        <v>25</v>
      </c>
      <c r="DF72">
        <v>0.28154473111766098</v>
      </c>
      <c r="DG72">
        <v>0.49755234777302848</v>
      </c>
      <c r="DH72">
        <v>0.73122499976708988</v>
      </c>
      <c r="DI72">
        <v>0.43763335259661901</v>
      </c>
      <c r="DJ72">
        <v>0.10791857827164017</v>
      </c>
      <c r="DK72">
        <v>0.1444948942843563</v>
      </c>
      <c r="DL72">
        <v>0</v>
      </c>
      <c r="DM72">
        <v>0.27149173755646527</v>
      </c>
    </row>
    <row r="73" spans="1:117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>
        <v>57.71</v>
      </c>
      <c r="V73" s="11">
        <v>12.0243</v>
      </c>
      <c r="W73" s="11">
        <v>1.5</v>
      </c>
      <c r="X73" s="11">
        <v>4.26</v>
      </c>
      <c r="Y73" s="12">
        <v>0.80700000000000005</v>
      </c>
      <c r="Z73" s="12">
        <v>3.38</v>
      </c>
      <c r="AA73" s="11">
        <f>AVERAGE('[1]2022_RBR_Conductivity'!$D$16:$D$31)</f>
        <v>11.084375</v>
      </c>
      <c r="AB73" s="11">
        <v>6.08</v>
      </c>
      <c r="AC73" s="12">
        <v>2.7</v>
      </c>
      <c r="AD73" s="12">
        <v>283</v>
      </c>
      <c r="AE73" s="12">
        <v>3.79</v>
      </c>
      <c r="AF73" s="12">
        <v>796</v>
      </c>
      <c r="AG73" s="12">
        <v>90</v>
      </c>
      <c r="AH73" s="12">
        <v>4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 t="s">
        <v>25</v>
      </c>
      <c r="CK73">
        <v>123.359217986711</v>
      </c>
      <c r="CL73">
        <v>15.957217983603799</v>
      </c>
      <c r="CM73">
        <f t="shared" si="34"/>
        <v>2.5188978663936541</v>
      </c>
      <c r="CN73">
        <v>11.0690471766631</v>
      </c>
      <c r="CO73">
        <v>3.0327028578433</v>
      </c>
      <c r="CP73">
        <v>0.56432625738254805</v>
      </c>
      <c r="CQ73">
        <v>1.9871372055717401E-2</v>
      </c>
      <c r="CR73">
        <v>1.9331867133528899E-2</v>
      </c>
      <c r="CS73">
        <v>1.0279075434598199</v>
      </c>
      <c r="CT73">
        <v>0.53543173371934405</v>
      </c>
      <c r="CU73">
        <v>1.2597558320665201</v>
      </c>
      <c r="CV73">
        <v>6.4964611187133503</v>
      </c>
      <c r="CW73">
        <v>0.86660372352179504</v>
      </c>
      <c r="CX73">
        <v>1.26801306069273</v>
      </c>
      <c r="CY73">
        <v>0.21741720947984899</v>
      </c>
      <c r="CZ73">
        <v>0.70533855693745495</v>
      </c>
      <c r="DA73">
        <v>0.28138034435480802</v>
      </c>
      <c r="DB73">
        <v>6.5659542889708294E-2</v>
      </c>
      <c r="DC73">
        <v>0.68988538125103005</v>
      </c>
      <c r="DD73">
        <v>0.35752619438060701</v>
      </c>
      <c r="DE73" t="s">
        <v>25</v>
      </c>
      <c r="DF73">
        <v>0.28154473111766098</v>
      </c>
      <c r="DG73">
        <v>0.49755234777302848</v>
      </c>
      <c r="DH73">
        <v>0.73122499976708988</v>
      </c>
      <c r="DI73">
        <v>0.43763335259661901</v>
      </c>
      <c r="DJ73">
        <v>0.10791857827164017</v>
      </c>
      <c r="DK73">
        <v>0.1444948942843563</v>
      </c>
      <c r="DL73">
        <v>0</v>
      </c>
      <c r="DM73">
        <v>0.27149173755646527</v>
      </c>
    </row>
    <row r="74" spans="1:117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>
        <v>57.71</v>
      </c>
      <c r="V74" s="11">
        <v>12.0243</v>
      </c>
      <c r="W74" s="11">
        <v>1.5</v>
      </c>
      <c r="X74" s="11">
        <v>4.26</v>
      </c>
      <c r="Y74" s="12">
        <v>0.80700000000000005</v>
      </c>
      <c r="Z74" s="12">
        <v>3.38</v>
      </c>
      <c r="AA74" s="11">
        <f>AVERAGE('[1]2022_RBR_Conductivity'!$D$16:$D$31)</f>
        <v>11.084375</v>
      </c>
      <c r="AB74" s="11">
        <v>6.08</v>
      </c>
      <c r="AC74" s="12">
        <v>2.7</v>
      </c>
      <c r="AD74" s="12">
        <v>283</v>
      </c>
      <c r="AE74" s="12">
        <v>3.79</v>
      </c>
      <c r="AF74" s="12">
        <v>796</v>
      </c>
      <c r="AG74" s="12">
        <v>90</v>
      </c>
      <c r="AH74" s="12">
        <v>4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 t="s">
        <v>25</v>
      </c>
      <c r="CK74">
        <v>123.359217986711</v>
      </c>
      <c r="CL74">
        <v>15.957217983603799</v>
      </c>
      <c r="CM74">
        <f t="shared" si="34"/>
        <v>2.5188978663936541</v>
      </c>
      <c r="CN74">
        <v>11.0690471766631</v>
      </c>
      <c r="CO74">
        <v>3.0327028578433</v>
      </c>
      <c r="CP74">
        <v>0.56432625738254805</v>
      </c>
      <c r="CQ74">
        <v>1.9871372055717401E-2</v>
      </c>
      <c r="CR74">
        <v>1.9331867133528899E-2</v>
      </c>
      <c r="CS74">
        <v>1.0279075434598199</v>
      </c>
      <c r="CT74">
        <v>0.53543173371934405</v>
      </c>
      <c r="CU74">
        <v>1.2597558320665201</v>
      </c>
      <c r="CV74">
        <v>6.4964611187133503</v>
      </c>
      <c r="CW74">
        <v>0.86660372352179504</v>
      </c>
      <c r="CX74">
        <v>1.26801306069273</v>
      </c>
      <c r="CY74">
        <v>0.21741720947984899</v>
      </c>
      <c r="CZ74">
        <v>0.70533855693745495</v>
      </c>
      <c r="DA74">
        <v>0.28138034435480802</v>
      </c>
      <c r="DB74">
        <v>6.5659542889708294E-2</v>
      </c>
      <c r="DC74">
        <v>0.68988538125103005</v>
      </c>
      <c r="DD74">
        <v>0.35752619438060701</v>
      </c>
      <c r="DE74" t="s">
        <v>25</v>
      </c>
      <c r="DF74">
        <v>0.28154473111766098</v>
      </c>
      <c r="DG74">
        <v>0.49755234777302848</v>
      </c>
      <c r="DH74">
        <v>0.73122499976708988</v>
      </c>
      <c r="DI74">
        <v>0.43763335259661901</v>
      </c>
      <c r="DJ74">
        <v>0.10791857827164017</v>
      </c>
      <c r="DK74">
        <v>0.1444948942843563</v>
      </c>
      <c r="DL74">
        <v>0</v>
      </c>
      <c r="DM74">
        <v>0.27149173755646527</v>
      </c>
    </row>
    <row r="75" spans="1:117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>
        <v>57.71</v>
      </c>
      <c r="V75" s="11">
        <v>12.0243</v>
      </c>
      <c r="W75" s="11">
        <v>1.5</v>
      </c>
      <c r="X75" s="11">
        <v>4.26</v>
      </c>
      <c r="Y75" s="12">
        <v>0.80700000000000005</v>
      </c>
      <c r="Z75" s="12">
        <v>3.38</v>
      </c>
      <c r="AA75" s="11">
        <f>AVERAGE('[1]2022_RBR_Conductivity'!$D$16:$D$31)</f>
        <v>11.084375</v>
      </c>
      <c r="AB75" s="11">
        <v>6.08</v>
      </c>
      <c r="AC75" s="12">
        <v>2.7</v>
      </c>
      <c r="AD75" s="12">
        <v>283</v>
      </c>
      <c r="AE75" s="12">
        <v>3.79</v>
      </c>
      <c r="AF75" s="12">
        <v>796</v>
      </c>
      <c r="AG75" s="12">
        <v>90</v>
      </c>
      <c r="AH75" s="12">
        <v>4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 t="s">
        <v>25</v>
      </c>
      <c r="CK75">
        <v>123.359217986711</v>
      </c>
      <c r="CL75">
        <v>15.957217983603799</v>
      </c>
      <c r="CM75">
        <f t="shared" si="34"/>
        <v>2.5188978663936541</v>
      </c>
      <c r="CN75">
        <v>11.0690471766631</v>
      </c>
      <c r="CO75">
        <v>3.0327028578433</v>
      </c>
      <c r="CP75">
        <v>0.56432625738254805</v>
      </c>
      <c r="CQ75">
        <v>1.9871372055717401E-2</v>
      </c>
      <c r="CR75">
        <v>1.9331867133528899E-2</v>
      </c>
      <c r="CS75">
        <v>1.0279075434598199</v>
      </c>
      <c r="CT75">
        <v>0.53543173371934405</v>
      </c>
      <c r="CU75">
        <v>1.2597558320665201</v>
      </c>
      <c r="CV75">
        <v>6.4964611187133503</v>
      </c>
      <c r="CW75">
        <v>0.86660372352179504</v>
      </c>
      <c r="CX75">
        <v>1.26801306069273</v>
      </c>
      <c r="CY75">
        <v>0.21741720947984899</v>
      </c>
      <c r="CZ75">
        <v>0.70533855693745495</v>
      </c>
      <c r="DA75">
        <v>0.28138034435480802</v>
      </c>
      <c r="DB75">
        <v>6.5659542889708294E-2</v>
      </c>
      <c r="DC75">
        <v>0.68988538125103005</v>
      </c>
      <c r="DD75">
        <v>0.35752619438060701</v>
      </c>
      <c r="DE75" t="s">
        <v>25</v>
      </c>
      <c r="DF75">
        <v>0.28154473111766098</v>
      </c>
      <c r="DG75">
        <v>0.49755234777302848</v>
      </c>
      <c r="DH75">
        <v>0.73122499976708988</v>
      </c>
      <c r="DI75">
        <v>0.43763335259661901</v>
      </c>
      <c r="DJ75">
        <v>0.10791857827164017</v>
      </c>
      <c r="DK75">
        <v>0.1444948942843563</v>
      </c>
      <c r="DL75">
        <v>0</v>
      </c>
      <c r="DM75">
        <v>0.27149173755646527</v>
      </c>
    </row>
    <row r="76" spans="1:117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>
        <v>57.71</v>
      </c>
      <c r="V76" s="11">
        <v>12.0243</v>
      </c>
      <c r="W76" s="11">
        <v>1.5</v>
      </c>
      <c r="X76" s="11">
        <v>4.26</v>
      </c>
      <c r="Y76" s="12">
        <v>0.80700000000000005</v>
      </c>
      <c r="Z76" s="12">
        <v>3.38</v>
      </c>
      <c r="AA76" s="11">
        <f>AVERAGE('[1]2022_RBR_Conductivity'!$D$16:$D$31)</f>
        <v>11.084375</v>
      </c>
      <c r="AB76" s="11">
        <v>6.08</v>
      </c>
      <c r="AC76" s="12">
        <v>2.7</v>
      </c>
      <c r="AD76" s="12">
        <v>283</v>
      </c>
      <c r="AE76" s="12">
        <v>3.79</v>
      </c>
      <c r="AF76" s="12">
        <v>796</v>
      </c>
      <c r="AG76" s="12">
        <v>90</v>
      </c>
      <c r="AH76" s="12">
        <v>4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 t="s">
        <v>25</v>
      </c>
      <c r="CK76">
        <v>123.359217986711</v>
      </c>
      <c r="CL76">
        <v>15.957217983603799</v>
      </c>
      <c r="CM76">
        <f t="shared" si="34"/>
        <v>2.5188978663936541</v>
      </c>
      <c r="CN76">
        <v>11.0690471766631</v>
      </c>
      <c r="CO76">
        <v>3.0327028578433</v>
      </c>
      <c r="CP76">
        <v>0.56432625738254805</v>
      </c>
      <c r="CQ76">
        <v>1.9871372055717401E-2</v>
      </c>
      <c r="CR76">
        <v>1.9331867133528899E-2</v>
      </c>
      <c r="CS76">
        <v>1.0279075434598199</v>
      </c>
      <c r="CT76">
        <v>0.53543173371934405</v>
      </c>
      <c r="CU76">
        <v>1.2597558320665201</v>
      </c>
      <c r="CV76">
        <v>6.4964611187133503</v>
      </c>
      <c r="CW76">
        <v>0.86660372352179504</v>
      </c>
      <c r="CX76">
        <v>1.26801306069273</v>
      </c>
      <c r="CY76">
        <v>0.21741720947984899</v>
      </c>
      <c r="CZ76">
        <v>0.70533855693745495</v>
      </c>
      <c r="DA76">
        <v>0.28138034435480802</v>
      </c>
      <c r="DB76">
        <v>6.5659542889708294E-2</v>
      </c>
      <c r="DC76">
        <v>0.68988538125103005</v>
      </c>
      <c r="DD76">
        <v>0.35752619438060701</v>
      </c>
      <c r="DE76" t="s">
        <v>25</v>
      </c>
      <c r="DF76">
        <v>0.28154473111766098</v>
      </c>
      <c r="DG76">
        <v>0.49755234777302848</v>
      </c>
      <c r="DH76">
        <v>0.73122499976708988</v>
      </c>
      <c r="DI76">
        <v>0.43763335259661901</v>
      </c>
      <c r="DJ76">
        <v>0.10791857827164017</v>
      </c>
      <c r="DK76">
        <v>0.1444948942843563</v>
      </c>
      <c r="DL76">
        <v>0</v>
      </c>
      <c r="DM76">
        <v>0.27149173755646527</v>
      </c>
    </row>
    <row r="77" spans="1:117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>
        <v>57.71</v>
      </c>
      <c r="V77" s="11">
        <v>12.0243</v>
      </c>
      <c r="W77" s="11">
        <v>1.5</v>
      </c>
      <c r="X77" s="11">
        <v>4.26</v>
      </c>
      <c r="Y77" s="12">
        <v>0.80700000000000005</v>
      </c>
      <c r="Z77" s="12">
        <v>3.38</v>
      </c>
      <c r="AA77" s="11">
        <f>AVERAGE('[1]2022_RBR_Conductivity'!$D$16:$D$31)</f>
        <v>11.084375</v>
      </c>
      <c r="AB77" s="11">
        <v>6.08</v>
      </c>
      <c r="AC77" s="12">
        <v>2.7</v>
      </c>
      <c r="AD77" s="12">
        <v>283</v>
      </c>
      <c r="AE77" s="12">
        <v>3.79</v>
      </c>
      <c r="AF77" s="12">
        <v>796</v>
      </c>
      <c r="AG77" s="12">
        <v>90</v>
      </c>
      <c r="AH77" s="12">
        <v>4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 t="s">
        <v>25</v>
      </c>
      <c r="CK77">
        <v>123.359217986711</v>
      </c>
      <c r="CL77">
        <v>15.957217983603799</v>
      </c>
      <c r="CM77">
        <f t="shared" si="34"/>
        <v>2.5188978663936541</v>
      </c>
      <c r="CN77">
        <v>11.0690471766631</v>
      </c>
      <c r="CO77">
        <v>3.0327028578433</v>
      </c>
      <c r="CP77">
        <v>0.56432625738254805</v>
      </c>
      <c r="CQ77">
        <v>1.9871372055717401E-2</v>
      </c>
      <c r="CR77">
        <v>1.9331867133528899E-2</v>
      </c>
      <c r="CS77">
        <v>1.0279075434598199</v>
      </c>
      <c r="CT77">
        <v>0.53543173371934405</v>
      </c>
      <c r="CU77">
        <v>1.2597558320665201</v>
      </c>
      <c r="CV77">
        <v>6.4964611187133503</v>
      </c>
      <c r="CW77">
        <v>0.86660372352179504</v>
      </c>
      <c r="CX77">
        <v>1.26801306069273</v>
      </c>
      <c r="CY77">
        <v>0.21741720947984899</v>
      </c>
      <c r="CZ77">
        <v>0.70533855693745495</v>
      </c>
      <c r="DA77">
        <v>0.28138034435480802</v>
      </c>
      <c r="DB77">
        <v>6.5659542889708294E-2</v>
      </c>
      <c r="DC77">
        <v>0.68988538125103005</v>
      </c>
      <c r="DD77">
        <v>0.35752619438060701</v>
      </c>
      <c r="DE77" t="s">
        <v>25</v>
      </c>
      <c r="DF77">
        <v>0.28154473111766098</v>
      </c>
      <c r="DG77">
        <v>0.49755234777302848</v>
      </c>
      <c r="DH77">
        <v>0.73122499976708988</v>
      </c>
      <c r="DI77">
        <v>0.43763335259661901</v>
      </c>
      <c r="DJ77">
        <v>0.10791857827164017</v>
      </c>
      <c r="DK77">
        <v>0.1444948942843563</v>
      </c>
      <c r="DL77">
        <v>0</v>
      </c>
      <c r="DM77">
        <v>0.27149173755646527</v>
      </c>
    </row>
    <row r="78" spans="1:117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>
        <v>57.71</v>
      </c>
      <c r="V78" s="11">
        <v>12.0243</v>
      </c>
      <c r="W78" s="11">
        <v>1.5</v>
      </c>
      <c r="X78" s="11">
        <v>4.26</v>
      </c>
      <c r="Y78" s="12">
        <v>0.80700000000000005</v>
      </c>
      <c r="Z78" s="12">
        <v>3.38</v>
      </c>
      <c r="AA78" s="11">
        <f>AVERAGE('[1]2022_RBR_Conductivity'!$D$16:$D$31)</f>
        <v>11.084375</v>
      </c>
      <c r="AB78" s="11">
        <v>6.08</v>
      </c>
      <c r="AC78" s="12">
        <v>2.7</v>
      </c>
      <c r="AD78" s="12">
        <v>283</v>
      </c>
      <c r="AE78" s="12">
        <v>3.79</v>
      </c>
      <c r="AF78" s="12">
        <v>796</v>
      </c>
      <c r="AG78" s="12">
        <v>90</v>
      </c>
      <c r="AH78" s="12">
        <v>4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 t="s">
        <v>25</v>
      </c>
      <c r="CK78">
        <v>123.359217986711</v>
      </c>
      <c r="CL78">
        <v>15.957217983603799</v>
      </c>
      <c r="CM78">
        <f t="shared" si="34"/>
        <v>2.5188978663936541</v>
      </c>
      <c r="CN78">
        <v>11.0690471766631</v>
      </c>
      <c r="CO78">
        <v>3.0327028578433</v>
      </c>
      <c r="CP78">
        <v>0.56432625738254805</v>
      </c>
      <c r="CQ78">
        <v>1.9871372055717401E-2</v>
      </c>
      <c r="CR78">
        <v>1.9331867133528899E-2</v>
      </c>
      <c r="CS78">
        <v>1.0279075434598199</v>
      </c>
      <c r="CT78">
        <v>0.53543173371934405</v>
      </c>
      <c r="CU78">
        <v>1.2597558320665201</v>
      </c>
      <c r="CV78">
        <v>6.4964611187133503</v>
      </c>
      <c r="CW78">
        <v>0.86660372352179504</v>
      </c>
      <c r="CX78">
        <v>1.26801306069273</v>
      </c>
      <c r="CY78">
        <v>0.21741720947984899</v>
      </c>
      <c r="CZ78">
        <v>0.70533855693745495</v>
      </c>
      <c r="DA78">
        <v>0.28138034435480802</v>
      </c>
      <c r="DB78">
        <v>6.5659542889708294E-2</v>
      </c>
      <c r="DC78">
        <v>0.68988538125103005</v>
      </c>
      <c r="DD78">
        <v>0.35752619438060701</v>
      </c>
      <c r="DE78" t="s">
        <v>25</v>
      </c>
      <c r="DF78">
        <v>0.28154473111766098</v>
      </c>
      <c r="DG78">
        <v>0.49755234777302848</v>
      </c>
      <c r="DH78">
        <v>0.73122499976708988</v>
      </c>
      <c r="DI78">
        <v>0.43763335259661901</v>
      </c>
      <c r="DJ78">
        <v>0.10791857827164017</v>
      </c>
      <c r="DK78">
        <v>0.1444948942843563</v>
      </c>
      <c r="DL78">
        <v>0</v>
      </c>
      <c r="DM78">
        <v>0.27149173755646527</v>
      </c>
    </row>
    <row r="79" spans="1:117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>
        <v>57.71</v>
      </c>
      <c r="V79" s="11">
        <v>12.0243</v>
      </c>
      <c r="W79" s="11">
        <v>1.5</v>
      </c>
      <c r="X79" s="11">
        <v>4.26</v>
      </c>
      <c r="Y79" s="12">
        <v>0.80700000000000005</v>
      </c>
      <c r="Z79" s="12">
        <v>3.38</v>
      </c>
      <c r="AA79" s="11">
        <f>AVERAGE('[1]2022_RBR_Conductivity'!$D$16:$D$31)</f>
        <v>11.084375</v>
      </c>
      <c r="AB79" s="11">
        <v>6.08</v>
      </c>
      <c r="AC79" s="12">
        <v>2.7</v>
      </c>
      <c r="AD79" s="12">
        <v>283</v>
      </c>
      <c r="AE79" s="12">
        <v>3.79</v>
      </c>
      <c r="AF79" s="12">
        <v>796</v>
      </c>
      <c r="AG79" s="12">
        <v>90</v>
      </c>
      <c r="AH79" s="12">
        <v>4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 t="s">
        <v>25</v>
      </c>
      <c r="CK79">
        <v>123.359217986711</v>
      </c>
      <c r="CL79">
        <v>15.957217983603799</v>
      </c>
      <c r="CM79">
        <f t="shared" si="34"/>
        <v>2.5188978663936541</v>
      </c>
      <c r="CN79">
        <v>11.0690471766631</v>
      </c>
      <c r="CO79">
        <v>3.0327028578433</v>
      </c>
      <c r="CP79">
        <v>0.56432625738254805</v>
      </c>
      <c r="CQ79">
        <v>1.9871372055717401E-2</v>
      </c>
      <c r="CR79">
        <v>1.9331867133528899E-2</v>
      </c>
      <c r="CS79">
        <v>1.0279075434598199</v>
      </c>
      <c r="CT79">
        <v>0.53543173371934405</v>
      </c>
      <c r="CU79">
        <v>1.2597558320665201</v>
      </c>
      <c r="CV79">
        <v>6.4964611187133503</v>
      </c>
      <c r="CW79">
        <v>0.86660372352179504</v>
      </c>
      <c r="CX79">
        <v>1.26801306069273</v>
      </c>
      <c r="CY79">
        <v>0.21741720947984899</v>
      </c>
      <c r="CZ79">
        <v>0.70533855693745495</v>
      </c>
      <c r="DA79">
        <v>0.28138034435480802</v>
      </c>
      <c r="DB79">
        <v>6.5659542889708294E-2</v>
      </c>
      <c r="DC79">
        <v>0.68988538125103005</v>
      </c>
      <c r="DD79">
        <v>0.35752619438060701</v>
      </c>
      <c r="DE79" t="s">
        <v>25</v>
      </c>
      <c r="DF79">
        <v>0.28154473111766098</v>
      </c>
      <c r="DG79">
        <v>0.49755234777302848</v>
      </c>
      <c r="DH79">
        <v>0.73122499976708988</v>
      </c>
      <c r="DI79">
        <v>0.43763335259661901</v>
      </c>
      <c r="DJ79">
        <v>0.10791857827164017</v>
      </c>
      <c r="DK79">
        <v>0.1444948942843563</v>
      </c>
      <c r="DL79">
        <v>0</v>
      </c>
      <c r="DM79">
        <v>0.27149173755646527</v>
      </c>
    </row>
    <row r="80" spans="1:117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>
        <v>57.71</v>
      </c>
      <c r="V80" s="11">
        <v>12.0243</v>
      </c>
      <c r="W80" s="11">
        <v>1.5</v>
      </c>
      <c r="X80" s="11">
        <v>4.26</v>
      </c>
      <c r="Y80" s="12">
        <v>0.80700000000000005</v>
      </c>
      <c r="Z80" s="12">
        <v>3.38</v>
      </c>
      <c r="AA80" s="11">
        <f>AVERAGE('[1]2022_RBR_Conductivity'!$D$16:$D$31)</f>
        <v>11.084375</v>
      </c>
      <c r="AB80" s="11">
        <v>6.08</v>
      </c>
      <c r="AC80" s="12">
        <v>2.7</v>
      </c>
      <c r="AD80" s="12">
        <v>283</v>
      </c>
      <c r="AE80" s="12">
        <v>3.79</v>
      </c>
      <c r="AF80" s="12">
        <v>796</v>
      </c>
      <c r="AG80" s="12">
        <v>90</v>
      </c>
      <c r="AH80" s="12">
        <v>4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 t="s">
        <v>25</v>
      </c>
      <c r="CK80">
        <v>123.359217986711</v>
      </c>
      <c r="CL80">
        <v>15.957217983603799</v>
      </c>
      <c r="CM80">
        <f t="shared" si="34"/>
        <v>2.5188978663936541</v>
      </c>
      <c r="CN80">
        <v>11.0690471766631</v>
      </c>
      <c r="CO80">
        <v>3.0327028578433</v>
      </c>
      <c r="CP80">
        <v>0.56432625738254805</v>
      </c>
      <c r="CQ80">
        <v>1.9871372055717401E-2</v>
      </c>
      <c r="CR80">
        <v>1.9331867133528899E-2</v>
      </c>
      <c r="CS80">
        <v>1.0279075434598199</v>
      </c>
      <c r="CT80">
        <v>0.53543173371934405</v>
      </c>
      <c r="CU80">
        <v>1.2597558320665201</v>
      </c>
      <c r="CV80">
        <v>6.4964611187133503</v>
      </c>
      <c r="CW80">
        <v>0.86660372352179504</v>
      </c>
      <c r="CX80">
        <v>1.26801306069273</v>
      </c>
      <c r="CY80">
        <v>0.21741720947984899</v>
      </c>
      <c r="CZ80">
        <v>0.70533855693745495</v>
      </c>
      <c r="DA80">
        <v>0.28138034435480802</v>
      </c>
      <c r="DB80">
        <v>6.5659542889708294E-2</v>
      </c>
      <c r="DC80">
        <v>0.68988538125103005</v>
      </c>
      <c r="DD80">
        <v>0.35752619438060701</v>
      </c>
      <c r="DE80" t="s">
        <v>25</v>
      </c>
      <c r="DF80">
        <v>0.28154473111766098</v>
      </c>
      <c r="DG80">
        <v>0.49755234777302848</v>
      </c>
      <c r="DH80">
        <v>0.73122499976708988</v>
      </c>
      <c r="DI80">
        <v>0.43763335259661901</v>
      </c>
      <c r="DJ80">
        <v>0.10791857827164017</v>
      </c>
      <c r="DK80">
        <v>0.1444948942843563</v>
      </c>
      <c r="DL80">
        <v>0</v>
      </c>
      <c r="DM80">
        <v>0.27149173755646527</v>
      </c>
    </row>
    <row r="81" spans="1:117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>
        <v>57.71</v>
      </c>
      <c r="V81" s="11">
        <v>12.0243</v>
      </c>
      <c r="W81" s="11">
        <v>1.5</v>
      </c>
      <c r="X81" s="11">
        <v>4.26</v>
      </c>
      <c r="Y81" s="12">
        <v>0.80700000000000005</v>
      </c>
      <c r="Z81" s="12">
        <v>3.38</v>
      </c>
      <c r="AA81" s="11">
        <f>AVERAGE('[1]2022_RBR_Conductivity'!$D$16:$D$31)</f>
        <v>11.084375</v>
      </c>
      <c r="AB81" s="11">
        <v>6.08</v>
      </c>
      <c r="AC81" s="12">
        <v>2.7</v>
      </c>
      <c r="AD81" s="12">
        <v>283</v>
      </c>
      <c r="AE81" s="12">
        <v>3.79</v>
      </c>
      <c r="AF81" s="12">
        <v>796</v>
      </c>
      <c r="AG81" s="12">
        <v>90</v>
      </c>
      <c r="AH81" s="12">
        <v>4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 t="s">
        <v>25</v>
      </c>
      <c r="CK81">
        <v>123.359217986711</v>
      </c>
      <c r="CL81">
        <v>15.957217983603799</v>
      </c>
      <c r="CM81">
        <f t="shared" si="34"/>
        <v>2.5188978663936541</v>
      </c>
      <c r="CN81">
        <v>11.0690471766631</v>
      </c>
      <c r="CO81">
        <v>3.0327028578433</v>
      </c>
      <c r="CP81">
        <v>0.56432625738254805</v>
      </c>
      <c r="CQ81">
        <v>1.9871372055717401E-2</v>
      </c>
      <c r="CR81">
        <v>1.9331867133528899E-2</v>
      </c>
      <c r="CS81">
        <v>1.0279075434598199</v>
      </c>
      <c r="CT81">
        <v>0.53543173371934405</v>
      </c>
      <c r="CU81">
        <v>1.2597558320665201</v>
      </c>
      <c r="CV81">
        <v>6.4964611187133503</v>
      </c>
      <c r="CW81">
        <v>0.86660372352179504</v>
      </c>
      <c r="CX81">
        <v>1.26801306069273</v>
      </c>
      <c r="CY81">
        <v>0.21741720947984899</v>
      </c>
      <c r="CZ81">
        <v>0.70533855693745495</v>
      </c>
      <c r="DA81">
        <v>0.28138034435480802</v>
      </c>
      <c r="DB81">
        <v>6.5659542889708294E-2</v>
      </c>
      <c r="DC81">
        <v>0.68988538125103005</v>
      </c>
      <c r="DD81">
        <v>0.35752619438060701</v>
      </c>
      <c r="DE81" t="s">
        <v>25</v>
      </c>
      <c r="DF81">
        <v>0.28154473111766098</v>
      </c>
      <c r="DG81">
        <v>0.49755234777302848</v>
      </c>
      <c r="DH81">
        <v>0.73122499976708988</v>
      </c>
      <c r="DI81">
        <v>0.43763335259661901</v>
      </c>
      <c r="DJ81">
        <v>0.10791857827164017</v>
      </c>
      <c r="DK81">
        <v>0.1444948942843563</v>
      </c>
      <c r="DL81">
        <v>0</v>
      </c>
      <c r="DM81">
        <v>0.27149173755646527</v>
      </c>
    </row>
    <row r="82" spans="1:117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>
        <v>57.71</v>
      </c>
      <c r="V82" s="11">
        <v>12.0243</v>
      </c>
      <c r="W82" s="11">
        <v>1.5</v>
      </c>
      <c r="X82" s="11">
        <v>4.26</v>
      </c>
      <c r="Y82" s="12">
        <v>0.80700000000000005</v>
      </c>
      <c r="Z82" s="12">
        <v>3.38</v>
      </c>
      <c r="AA82" s="11">
        <f>AVERAGE('[1]2022_RBR_Conductivity'!$D$16:$D$31)</f>
        <v>11.084375</v>
      </c>
      <c r="AB82" s="11">
        <v>6.08</v>
      </c>
      <c r="AC82" s="12">
        <v>2.7</v>
      </c>
      <c r="AD82" s="12">
        <v>283</v>
      </c>
      <c r="AE82" s="12">
        <v>3.79</v>
      </c>
      <c r="AF82" s="12">
        <v>796</v>
      </c>
      <c r="AG82" s="12">
        <v>90</v>
      </c>
      <c r="AH82" s="12">
        <v>4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 t="s">
        <v>25</v>
      </c>
      <c r="CK82">
        <v>123.359217986711</v>
      </c>
      <c r="CL82">
        <v>15.957217983603799</v>
      </c>
      <c r="CM82">
        <f t="shared" si="34"/>
        <v>2.5188978663936541</v>
      </c>
      <c r="CN82">
        <v>11.0690471766631</v>
      </c>
      <c r="CO82">
        <v>3.0327028578433</v>
      </c>
      <c r="CP82">
        <v>0.56432625738254805</v>
      </c>
      <c r="CQ82">
        <v>1.9871372055717401E-2</v>
      </c>
      <c r="CR82">
        <v>1.9331867133528899E-2</v>
      </c>
      <c r="CS82">
        <v>1.0279075434598199</v>
      </c>
      <c r="CT82">
        <v>0.53543173371934405</v>
      </c>
      <c r="CU82">
        <v>1.2597558320665201</v>
      </c>
      <c r="CV82">
        <v>6.4964611187133503</v>
      </c>
      <c r="CW82">
        <v>0.86660372352179504</v>
      </c>
      <c r="CX82">
        <v>1.26801306069273</v>
      </c>
      <c r="CY82">
        <v>0.21741720947984899</v>
      </c>
      <c r="CZ82">
        <v>0.70533855693745495</v>
      </c>
      <c r="DA82">
        <v>0.28138034435480802</v>
      </c>
      <c r="DB82">
        <v>6.5659542889708294E-2</v>
      </c>
      <c r="DC82">
        <v>0.68988538125103005</v>
      </c>
      <c r="DD82">
        <v>0.35752619438060701</v>
      </c>
      <c r="DE82" t="s">
        <v>25</v>
      </c>
      <c r="DF82">
        <v>0.28154473111766098</v>
      </c>
      <c r="DG82">
        <v>0.49755234777302848</v>
      </c>
      <c r="DH82">
        <v>0.73122499976708988</v>
      </c>
      <c r="DI82">
        <v>0.43763335259661901</v>
      </c>
      <c r="DJ82">
        <v>0.10791857827164017</v>
      </c>
      <c r="DK82">
        <v>0.1444948942843563</v>
      </c>
      <c r="DL82">
        <v>0</v>
      </c>
      <c r="DM82">
        <v>0.27149173755646527</v>
      </c>
    </row>
    <row r="83" spans="1:117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>
        <v>57.71</v>
      </c>
      <c r="V83" s="11">
        <v>12.0243</v>
      </c>
      <c r="W83" s="11">
        <v>1.5</v>
      </c>
      <c r="X83" s="11">
        <v>4.26</v>
      </c>
      <c r="Y83" s="12">
        <v>0.80700000000000005</v>
      </c>
      <c r="Z83" s="12">
        <v>3.38</v>
      </c>
      <c r="AA83" s="11">
        <f>AVERAGE('[1]2022_RBR_Conductivity'!$D$16:$D$31)</f>
        <v>11.084375</v>
      </c>
      <c r="AB83" s="11">
        <v>6.08</v>
      </c>
      <c r="AC83" s="12">
        <v>2.7</v>
      </c>
      <c r="AD83" s="12">
        <v>283</v>
      </c>
      <c r="AE83" s="12">
        <v>3.79</v>
      </c>
      <c r="AF83" s="12">
        <v>796</v>
      </c>
      <c r="AG83" s="12">
        <v>90</v>
      </c>
      <c r="AH83" s="12">
        <v>4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 t="s">
        <v>25</v>
      </c>
      <c r="CK83">
        <v>123.359217986711</v>
      </c>
      <c r="CL83">
        <v>15.957217983603799</v>
      </c>
      <c r="CM83">
        <f t="shared" si="34"/>
        <v>2.5188978663936541</v>
      </c>
      <c r="CN83">
        <v>11.0690471766631</v>
      </c>
      <c r="CO83">
        <v>3.0327028578433</v>
      </c>
      <c r="CP83">
        <v>0.56432625738254805</v>
      </c>
      <c r="CQ83">
        <v>1.9871372055717401E-2</v>
      </c>
      <c r="CR83">
        <v>1.9331867133528899E-2</v>
      </c>
      <c r="CS83">
        <v>1.0279075434598199</v>
      </c>
      <c r="CT83">
        <v>0.53543173371934405</v>
      </c>
      <c r="CU83">
        <v>1.2597558320665201</v>
      </c>
      <c r="CV83">
        <v>6.4964611187133503</v>
      </c>
      <c r="CW83">
        <v>0.86660372352179504</v>
      </c>
      <c r="CX83">
        <v>1.26801306069273</v>
      </c>
      <c r="CY83">
        <v>0.21741720947984899</v>
      </c>
      <c r="CZ83">
        <v>0.70533855693745495</v>
      </c>
      <c r="DA83">
        <v>0.28138034435480802</v>
      </c>
      <c r="DB83">
        <v>6.5659542889708294E-2</v>
      </c>
      <c r="DC83">
        <v>0.68988538125103005</v>
      </c>
      <c r="DD83">
        <v>0.35752619438060701</v>
      </c>
      <c r="DE83" t="s">
        <v>25</v>
      </c>
      <c r="DF83">
        <v>0.28154473111766098</v>
      </c>
      <c r="DG83">
        <v>0.49755234777302848</v>
      </c>
      <c r="DH83">
        <v>0.73122499976708988</v>
      </c>
      <c r="DI83">
        <v>0.43763335259661901</v>
      </c>
      <c r="DJ83">
        <v>0.10791857827164017</v>
      </c>
      <c r="DK83">
        <v>0.1444948942843563</v>
      </c>
      <c r="DL83">
        <v>0</v>
      </c>
      <c r="DM83">
        <v>0.27149173755646527</v>
      </c>
    </row>
    <row r="84" spans="1:117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>
        <v>57.71</v>
      </c>
      <c r="V84" s="11">
        <v>12.0243</v>
      </c>
      <c r="W84" s="11">
        <v>1.5</v>
      </c>
      <c r="X84" s="11">
        <v>4.26</v>
      </c>
      <c r="Y84" s="12">
        <v>0.80700000000000005</v>
      </c>
      <c r="Z84" s="12">
        <v>3.38</v>
      </c>
      <c r="AA84" s="11">
        <f>AVERAGE('[1]2022_RBR_Conductivity'!$D$16:$D$31)</f>
        <v>11.084375</v>
      </c>
      <c r="AB84" s="11">
        <v>6.08</v>
      </c>
      <c r="AC84" s="12">
        <v>2.7</v>
      </c>
      <c r="AD84" s="12">
        <v>283</v>
      </c>
      <c r="AE84" s="12">
        <v>3.79</v>
      </c>
      <c r="AF84" s="12">
        <v>796</v>
      </c>
      <c r="AG84" s="12">
        <v>90</v>
      </c>
      <c r="AH84" s="12">
        <v>4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 t="s">
        <v>25</v>
      </c>
      <c r="CK84">
        <v>123.359217986711</v>
      </c>
      <c r="CL84">
        <v>15.957217983603799</v>
      </c>
      <c r="CM84">
        <f t="shared" si="34"/>
        <v>2.5188978663936541</v>
      </c>
      <c r="CN84">
        <v>11.0690471766631</v>
      </c>
      <c r="CO84">
        <v>3.0327028578433</v>
      </c>
      <c r="CP84">
        <v>0.56432625738254805</v>
      </c>
      <c r="CQ84">
        <v>1.9871372055717401E-2</v>
      </c>
      <c r="CR84">
        <v>1.9331867133528899E-2</v>
      </c>
      <c r="CS84">
        <v>1.0279075434598199</v>
      </c>
      <c r="CT84">
        <v>0.53543173371934405</v>
      </c>
      <c r="CU84">
        <v>1.2597558320665201</v>
      </c>
      <c r="CV84">
        <v>6.4964611187133503</v>
      </c>
      <c r="CW84">
        <v>0.86660372352179504</v>
      </c>
      <c r="CX84">
        <v>1.26801306069273</v>
      </c>
      <c r="CY84">
        <v>0.21741720947984899</v>
      </c>
      <c r="CZ84">
        <v>0.70533855693745495</v>
      </c>
      <c r="DA84">
        <v>0.28138034435480802</v>
      </c>
      <c r="DB84">
        <v>6.5659542889708294E-2</v>
      </c>
      <c r="DC84">
        <v>0.68988538125103005</v>
      </c>
      <c r="DD84">
        <v>0.35752619438060701</v>
      </c>
      <c r="DE84" t="s">
        <v>25</v>
      </c>
      <c r="DF84">
        <v>0.28154473111766098</v>
      </c>
      <c r="DG84">
        <v>0.49755234777302848</v>
      </c>
      <c r="DH84">
        <v>0.73122499976708988</v>
      </c>
      <c r="DI84">
        <v>0.43763335259661901</v>
      </c>
      <c r="DJ84">
        <v>0.10791857827164017</v>
      </c>
      <c r="DK84">
        <v>0.1444948942843563</v>
      </c>
      <c r="DL84">
        <v>0</v>
      </c>
      <c r="DM84">
        <v>0.27149173755646527</v>
      </c>
    </row>
    <row r="85" spans="1:117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>
        <v>57.71</v>
      </c>
      <c r="V85" s="11">
        <v>12.0243</v>
      </c>
      <c r="W85" s="11">
        <v>1.5</v>
      </c>
      <c r="X85" s="11">
        <v>4.26</v>
      </c>
      <c r="Y85" s="12">
        <v>0.80700000000000005</v>
      </c>
      <c r="Z85" s="12">
        <v>3.38</v>
      </c>
      <c r="AA85" s="11">
        <f>AVERAGE('[1]2022_RBR_Conductivity'!$D$16:$D$31)</f>
        <v>11.084375</v>
      </c>
      <c r="AB85" s="11">
        <v>6.08</v>
      </c>
      <c r="AC85" s="12">
        <v>2.7</v>
      </c>
      <c r="AD85" s="12">
        <v>283</v>
      </c>
      <c r="AE85" s="12">
        <v>3.79</v>
      </c>
      <c r="AF85" s="12">
        <v>796</v>
      </c>
      <c r="AG85" s="12">
        <v>90</v>
      </c>
      <c r="AH85" s="12">
        <v>4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 t="s">
        <v>25</v>
      </c>
      <c r="CK85">
        <v>123.359217986711</v>
      </c>
      <c r="CL85">
        <v>15.957217983603799</v>
      </c>
      <c r="CM85">
        <f t="shared" si="34"/>
        <v>2.5188978663936541</v>
      </c>
      <c r="CN85">
        <v>11.0690471766631</v>
      </c>
      <c r="CO85">
        <v>3.0327028578433</v>
      </c>
      <c r="CP85">
        <v>0.56432625738254805</v>
      </c>
      <c r="CQ85">
        <v>1.9871372055717401E-2</v>
      </c>
      <c r="CR85">
        <v>1.9331867133528899E-2</v>
      </c>
      <c r="CS85">
        <v>1.0279075434598199</v>
      </c>
      <c r="CT85">
        <v>0.53543173371934405</v>
      </c>
      <c r="CU85">
        <v>1.2597558320665201</v>
      </c>
      <c r="CV85">
        <v>6.4964611187133503</v>
      </c>
      <c r="CW85">
        <v>0.86660372352179504</v>
      </c>
      <c r="CX85">
        <v>1.26801306069273</v>
      </c>
      <c r="CY85">
        <v>0.21741720947984899</v>
      </c>
      <c r="CZ85">
        <v>0.70533855693745495</v>
      </c>
      <c r="DA85">
        <v>0.28138034435480802</v>
      </c>
      <c r="DB85">
        <v>6.5659542889708294E-2</v>
      </c>
      <c r="DC85">
        <v>0.68988538125103005</v>
      </c>
      <c r="DD85">
        <v>0.35752619438060701</v>
      </c>
      <c r="DE85" t="s">
        <v>25</v>
      </c>
      <c r="DF85">
        <v>0.28154473111766098</v>
      </c>
      <c r="DG85">
        <v>0.49755234777302848</v>
      </c>
      <c r="DH85">
        <v>0.73122499976708988</v>
      </c>
      <c r="DI85">
        <v>0.43763335259661901</v>
      </c>
      <c r="DJ85">
        <v>0.10791857827164017</v>
      </c>
      <c r="DK85">
        <v>0.1444948942843563</v>
      </c>
      <c r="DL85">
        <v>0</v>
      </c>
      <c r="DM85">
        <v>0.27149173755646527</v>
      </c>
    </row>
    <row r="86" spans="1:117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>
        <v>57.71</v>
      </c>
      <c r="V86" s="11">
        <v>12.0243</v>
      </c>
      <c r="W86" s="11">
        <v>1.5</v>
      </c>
      <c r="X86" s="11">
        <v>4.26</v>
      </c>
      <c r="Y86" s="12">
        <v>0.80700000000000005</v>
      </c>
      <c r="Z86" s="12">
        <v>3.38</v>
      </c>
      <c r="AA86" s="11">
        <f>AVERAGE('[1]2022_RBR_Conductivity'!$D$16:$D$31)</f>
        <v>11.084375</v>
      </c>
      <c r="AB86" s="11">
        <v>6.08</v>
      </c>
      <c r="AC86" s="12">
        <v>2.7</v>
      </c>
      <c r="AD86" s="12">
        <v>283</v>
      </c>
      <c r="AE86" s="12">
        <v>3.79</v>
      </c>
      <c r="AF86" s="12">
        <v>796</v>
      </c>
      <c r="AG86" s="12">
        <v>90</v>
      </c>
      <c r="AH86" s="12">
        <v>4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 t="s">
        <v>25</v>
      </c>
      <c r="CK86">
        <v>123.359217986711</v>
      </c>
      <c r="CL86">
        <v>15.957217983603799</v>
      </c>
      <c r="CM86">
        <f t="shared" si="34"/>
        <v>2.5188978663936541</v>
      </c>
      <c r="CN86">
        <v>11.0690471766631</v>
      </c>
      <c r="CO86">
        <v>3.0327028578433</v>
      </c>
      <c r="CP86">
        <v>0.56432625738254805</v>
      </c>
      <c r="CQ86">
        <v>1.9871372055717401E-2</v>
      </c>
      <c r="CR86">
        <v>1.9331867133528899E-2</v>
      </c>
      <c r="CS86">
        <v>1.0279075434598199</v>
      </c>
      <c r="CT86">
        <v>0.53543173371934405</v>
      </c>
      <c r="CU86">
        <v>1.2597558320665201</v>
      </c>
      <c r="CV86">
        <v>6.4964611187133503</v>
      </c>
      <c r="CW86">
        <v>0.86660372352179504</v>
      </c>
      <c r="CX86">
        <v>1.26801306069273</v>
      </c>
      <c r="CY86">
        <v>0.21741720947984899</v>
      </c>
      <c r="CZ86">
        <v>0.70533855693745495</v>
      </c>
      <c r="DA86">
        <v>0.28138034435480802</v>
      </c>
      <c r="DB86">
        <v>6.5659542889708294E-2</v>
      </c>
      <c r="DC86">
        <v>0.68988538125103005</v>
      </c>
      <c r="DD86">
        <v>0.35752619438060701</v>
      </c>
      <c r="DE86" t="s">
        <v>25</v>
      </c>
      <c r="DF86">
        <v>0.28154473111766098</v>
      </c>
      <c r="DG86">
        <v>0.49755234777302848</v>
      </c>
      <c r="DH86">
        <v>0.73122499976708988</v>
      </c>
      <c r="DI86">
        <v>0.43763335259661901</v>
      </c>
      <c r="DJ86">
        <v>0.10791857827164017</v>
      </c>
      <c r="DK86">
        <v>0.1444948942843563</v>
      </c>
      <c r="DL86">
        <v>0</v>
      </c>
      <c r="DM86">
        <v>0.27149173755646527</v>
      </c>
    </row>
    <row r="87" spans="1:117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>
        <v>57.71</v>
      </c>
      <c r="V87" s="11">
        <v>12.0243</v>
      </c>
      <c r="W87" s="11">
        <v>1.5</v>
      </c>
      <c r="X87" s="11">
        <v>4.26</v>
      </c>
      <c r="Y87" s="12">
        <v>0.80700000000000005</v>
      </c>
      <c r="Z87" s="12">
        <v>3.38</v>
      </c>
      <c r="AA87" s="11">
        <f>AVERAGE('[1]2022_RBR_Conductivity'!$D$16:$D$31)</f>
        <v>11.084375</v>
      </c>
      <c r="AB87" s="11">
        <v>6.08</v>
      </c>
      <c r="AC87" s="12">
        <v>2.7</v>
      </c>
      <c r="AD87" s="12">
        <v>283</v>
      </c>
      <c r="AE87" s="12">
        <v>3.79</v>
      </c>
      <c r="AF87" s="12">
        <v>796</v>
      </c>
      <c r="AG87" s="12">
        <v>90</v>
      </c>
      <c r="AH87" s="12">
        <v>4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>
        <v>123.359217986711</v>
      </c>
      <c r="CL87">
        <v>15.957217983603799</v>
      </c>
      <c r="CM87">
        <f t="shared" si="34"/>
        <v>2.5188978663936541</v>
      </c>
      <c r="CN87">
        <v>11.0690471766631</v>
      </c>
      <c r="CO87">
        <v>3.0327028578433</v>
      </c>
      <c r="CP87">
        <v>0.56432625738254805</v>
      </c>
      <c r="CQ87">
        <v>1.9871372055717401E-2</v>
      </c>
      <c r="CR87">
        <v>1.9331867133528899E-2</v>
      </c>
      <c r="CS87">
        <v>1.0279075434598199</v>
      </c>
      <c r="CT87">
        <v>0.53543173371934405</v>
      </c>
      <c r="CU87">
        <v>1.2597558320665201</v>
      </c>
      <c r="CV87">
        <v>6.4964611187133503</v>
      </c>
      <c r="CW87">
        <v>0.86660372352179504</v>
      </c>
      <c r="CX87">
        <v>1.26801306069273</v>
      </c>
      <c r="CY87">
        <v>0.21741720947984899</v>
      </c>
      <c r="CZ87">
        <v>0.70533855693745495</v>
      </c>
      <c r="DA87">
        <v>0.28138034435480802</v>
      </c>
      <c r="DB87">
        <v>6.5659542889708294E-2</v>
      </c>
      <c r="DC87">
        <v>0.68988538125103005</v>
      </c>
      <c r="DD87">
        <v>0.35752619438060701</v>
      </c>
      <c r="DE87" t="s">
        <v>25</v>
      </c>
      <c r="DF87">
        <v>0.28154473111766098</v>
      </c>
      <c r="DG87">
        <v>0.49755234777302848</v>
      </c>
      <c r="DH87">
        <v>0.73122499976708988</v>
      </c>
      <c r="DI87">
        <v>0.43763335259661901</v>
      </c>
      <c r="DJ87">
        <v>0.10791857827164017</v>
      </c>
      <c r="DK87">
        <v>0.1444948942843563</v>
      </c>
      <c r="DL87">
        <v>0</v>
      </c>
      <c r="DM87">
        <v>0.27149173755646527</v>
      </c>
    </row>
    <row r="88" spans="1:117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>
        <v>161</v>
      </c>
      <c r="V88" s="11">
        <v>15.436999999999999</v>
      </c>
      <c r="W88" s="11">
        <v>8.76</v>
      </c>
      <c r="X88" s="11">
        <v>17.93</v>
      </c>
      <c r="Y88" s="12">
        <v>0.64300000000000002</v>
      </c>
      <c r="Z88" s="12">
        <v>2.88</v>
      </c>
      <c r="AA88" s="11">
        <f>AVERAGE('[1]2022_RBR_Conductivity'!$D$2042:$D$2070)</f>
        <v>15.971379310344831</v>
      </c>
      <c r="AB88" s="11">
        <v>6.49</v>
      </c>
      <c r="AC88" s="12">
        <v>0.7</v>
      </c>
      <c r="AD88" s="12">
        <v>258</v>
      </c>
      <c r="AE88" s="12">
        <v>1.45</v>
      </c>
      <c r="AF88" s="12">
        <v>291</v>
      </c>
      <c r="AG88" s="12">
        <v>40</v>
      </c>
      <c r="AH88" s="12">
        <v>6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>
        <v>134.66296799439399</v>
      </c>
      <c r="CL88">
        <v>19.090691555922099</v>
      </c>
      <c r="CM88">
        <f t="shared" si="34"/>
        <v>2.8020976891122999</v>
      </c>
      <c r="CN88">
        <v>13.371597159286599</v>
      </c>
      <c r="CO88">
        <v>3.8570979578907498</v>
      </c>
      <c r="CP88">
        <v>0.75018616017273998</v>
      </c>
      <c r="CQ88">
        <v>1.8586404835460899E-2</v>
      </c>
      <c r="CR88">
        <v>1.9069912731295199E-2</v>
      </c>
      <c r="CS88">
        <v>0.97464551082916895</v>
      </c>
      <c r="CT88">
        <v>0.48047018226369298</v>
      </c>
      <c r="CU88">
        <v>1.27186984605609</v>
      </c>
      <c r="CV88">
        <v>7.42637172537873</v>
      </c>
      <c r="CW88">
        <v>0.88132496018563</v>
      </c>
      <c r="CX88">
        <v>1.22603424732185</v>
      </c>
      <c r="CY88">
        <v>0.162205696285351</v>
      </c>
      <c r="CZ88">
        <v>0.69882702063090396</v>
      </c>
      <c r="DA88">
        <v>0.27673014280445601</v>
      </c>
      <c r="DB88">
        <v>6.5152849168354399E-2</v>
      </c>
      <c r="DC88">
        <v>0.69210104986693299</v>
      </c>
      <c r="DD88">
        <v>0.31595437480004901</v>
      </c>
      <c r="DE88" t="s">
        <v>25</v>
      </c>
      <c r="DF88">
        <v>0.24882201191321901</v>
      </c>
      <c r="DG88">
        <v>0.49119887769169096</v>
      </c>
      <c r="DH88">
        <v>0.71991412570484925</v>
      </c>
      <c r="DI88">
        <v>0.4007853836725635</v>
      </c>
      <c r="DJ88">
        <v>0.10166344801242705</v>
      </c>
      <c r="DK88">
        <v>0.13112229323166977</v>
      </c>
      <c r="DL88">
        <v>0</v>
      </c>
      <c r="DM88">
        <v>0.2181767001615659</v>
      </c>
    </row>
    <row r="89" spans="1:117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>
        <v>161</v>
      </c>
      <c r="V89" s="11">
        <v>15.436999999999999</v>
      </c>
      <c r="W89" s="11">
        <v>8.76</v>
      </c>
      <c r="X89" s="11">
        <v>17.93</v>
      </c>
      <c r="Y89" s="12">
        <v>0.64300000000000002</v>
      </c>
      <c r="Z89" s="12">
        <v>2.88</v>
      </c>
      <c r="AA89" s="11">
        <f>AVERAGE('[1]2022_RBR_Conductivity'!$D$2042:$D$2070)</f>
        <v>15.971379310344831</v>
      </c>
      <c r="AB89" s="11">
        <v>6.49</v>
      </c>
      <c r="AC89" s="12">
        <v>0.7</v>
      </c>
      <c r="AD89" s="12">
        <v>258</v>
      </c>
      <c r="AE89" s="12">
        <v>1.45</v>
      </c>
      <c r="AF89" s="12">
        <v>291</v>
      </c>
      <c r="AG89" s="12">
        <v>40</v>
      </c>
      <c r="AH89" s="12">
        <v>6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 t="s">
        <v>25</v>
      </c>
      <c r="CK89">
        <v>134.66296799439399</v>
      </c>
      <c r="CL89">
        <v>19.090691555922099</v>
      </c>
      <c r="CM89">
        <f t="shared" si="34"/>
        <v>2.8020976891122999</v>
      </c>
      <c r="CN89">
        <v>13.371597159286599</v>
      </c>
      <c r="CO89">
        <v>3.8570979578907498</v>
      </c>
      <c r="CP89">
        <v>0.75018616017273998</v>
      </c>
      <c r="CQ89">
        <v>1.8586404835460899E-2</v>
      </c>
      <c r="CR89">
        <v>1.9069912731295199E-2</v>
      </c>
      <c r="CS89">
        <v>0.97464551082916895</v>
      </c>
      <c r="CT89">
        <v>0.48047018226369298</v>
      </c>
      <c r="CU89">
        <v>1.27186984605609</v>
      </c>
      <c r="CV89">
        <v>7.42637172537873</v>
      </c>
      <c r="CW89">
        <v>0.88132496018563</v>
      </c>
      <c r="CX89">
        <v>1.22603424732185</v>
      </c>
      <c r="CY89">
        <v>0.162205696285351</v>
      </c>
      <c r="CZ89">
        <v>0.69882702063090396</v>
      </c>
      <c r="DA89">
        <v>0.27673014280445601</v>
      </c>
      <c r="DB89">
        <v>6.5152849168354399E-2</v>
      </c>
      <c r="DC89">
        <v>0.69210104986693299</v>
      </c>
      <c r="DD89">
        <v>0.31595437480004901</v>
      </c>
      <c r="DE89" t="s">
        <v>25</v>
      </c>
      <c r="DF89">
        <v>0.24882201191321901</v>
      </c>
      <c r="DG89">
        <v>0.49119887769169096</v>
      </c>
      <c r="DH89">
        <v>0.71991412570484925</v>
      </c>
      <c r="DI89">
        <v>0.4007853836725635</v>
      </c>
      <c r="DJ89">
        <v>0.10166344801242705</v>
      </c>
      <c r="DK89">
        <v>0.13112229323166977</v>
      </c>
      <c r="DL89">
        <v>0</v>
      </c>
      <c r="DM89">
        <v>0.2181767001615659</v>
      </c>
    </row>
    <row r="90" spans="1:117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>
        <v>161</v>
      </c>
      <c r="V90" s="11">
        <v>15.436999999999999</v>
      </c>
      <c r="W90" s="11">
        <v>8.76</v>
      </c>
      <c r="X90" s="11">
        <v>17.93</v>
      </c>
      <c r="Y90" s="12">
        <v>0.64300000000000002</v>
      </c>
      <c r="Z90" s="12">
        <v>2.88</v>
      </c>
      <c r="AA90" s="11">
        <f>AVERAGE('[1]2022_RBR_Conductivity'!$D$2042:$D$2070)</f>
        <v>15.971379310344831</v>
      </c>
      <c r="AB90" s="11">
        <v>6.49</v>
      </c>
      <c r="AC90" s="12">
        <v>0.7</v>
      </c>
      <c r="AD90" s="12">
        <v>258</v>
      </c>
      <c r="AE90" s="12">
        <v>1.45</v>
      </c>
      <c r="AF90" s="12">
        <v>291</v>
      </c>
      <c r="AG90" s="12">
        <v>40</v>
      </c>
      <c r="AH90" s="12">
        <v>6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 t="s">
        <v>25</v>
      </c>
      <c r="CK90">
        <v>134.66296799439399</v>
      </c>
      <c r="CL90">
        <v>19.090691555922099</v>
      </c>
      <c r="CM90">
        <f t="shared" si="34"/>
        <v>2.8020976891122999</v>
      </c>
      <c r="CN90">
        <v>13.371597159286599</v>
      </c>
      <c r="CO90">
        <v>3.8570979578907498</v>
      </c>
      <c r="CP90">
        <v>0.75018616017273998</v>
      </c>
      <c r="CQ90">
        <v>1.8586404835460899E-2</v>
      </c>
      <c r="CR90">
        <v>1.9069912731295199E-2</v>
      </c>
      <c r="CS90">
        <v>0.97464551082916895</v>
      </c>
      <c r="CT90">
        <v>0.48047018226369298</v>
      </c>
      <c r="CU90">
        <v>1.27186984605609</v>
      </c>
      <c r="CV90">
        <v>7.42637172537873</v>
      </c>
      <c r="CW90">
        <v>0.88132496018563</v>
      </c>
      <c r="CX90">
        <v>1.22603424732185</v>
      </c>
      <c r="CY90">
        <v>0.162205696285351</v>
      </c>
      <c r="CZ90">
        <v>0.69882702063090396</v>
      </c>
      <c r="DA90">
        <v>0.27673014280445601</v>
      </c>
      <c r="DB90">
        <v>6.5152849168354399E-2</v>
      </c>
      <c r="DC90">
        <v>0.69210104986693299</v>
      </c>
      <c r="DD90">
        <v>0.31595437480004901</v>
      </c>
      <c r="DE90" t="s">
        <v>25</v>
      </c>
      <c r="DF90">
        <v>0.24882201191321901</v>
      </c>
      <c r="DG90">
        <v>0.49119887769169096</v>
      </c>
      <c r="DH90">
        <v>0.71991412570484925</v>
      </c>
      <c r="DI90">
        <v>0.4007853836725635</v>
      </c>
      <c r="DJ90">
        <v>0.10166344801242705</v>
      </c>
      <c r="DK90">
        <v>0.13112229323166977</v>
      </c>
      <c r="DL90">
        <v>0</v>
      </c>
      <c r="DM90">
        <v>0.2181767001615659</v>
      </c>
    </row>
    <row r="91" spans="1:117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>
        <v>161</v>
      </c>
      <c r="V91" s="11">
        <v>15.436999999999999</v>
      </c>
      <c r="W91" s="11">
        <v>8.76</v>
      </c>
      <c r="X91" s="11">
        <v>17.93</v>
      </c>
      <c r="Y91" s="12">
        <v>0.64300000000000002</v>
      </c>
      <c r="Z91" s="12">
        <v>2.88</v>
      </c>
      <c r="AA91" s="11">
        <f>AVERAGE('[1]2022_RBR_Conductivity'!$D$2042:$D$2070)</f>
        <v>15.971379310344831</v>
      </c>
      <c r="AB91" s="11">
        <v>6.49</v>
      </c>
      <c r="AC91" s="12">
        <v>0.7</v>
      </c>
      <c r="AD91" s="12">
        <v>258</v>
      </c>
      <c r="AE91" s="12">
        <v>1.45</v>
      </c>
      <c r="AF91" s="12">
        <v>291</v>
      </c>
      <c r="AG91" s="12">
        <v>40</v>
      </c>
      <c r="AH91" s="12">
        <v>6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 t="s">
        <v>25</v>
      </c>
      <c r="CK91">
        <v>134.66296799439399</v>
      </c>
      <c r="CL91">
        <v>19.090691555922099</v>
      </c>
      <c r="CM91">
        <f t="shared" si="34"/>
        <v>2.8020976891122999</v>
      </c>
      <c r="CN91">
        <v>13.371597159286599</v>
      </c>
      <c r="CO91">
        <v>3.8570979578907498</v>
      </c>
      <c r="CP91">
        <v>0.75018616017273998</v>
      </c>
      <c r="CQ91">
        <v>1.8586404835460899E-2</v>
      </c>
      <c r="CR91">
        <v>1.9069912731295199E-2</v>
      </c>
      <c r="CS91">
        <v>0.97464551082916895</v>
      </c>
      <c r="CT91">
        <v>0.48047018226369298</v>
      </c>
      <c r="CU91">
        <v>1.27186984605609</v>
      </c>
      <c r="CV91">
        <v>7.42637172537873</v>
      </c>
      <c r="CW91">
        <v>0.88132496018563</v>
      </c>
      <c r="CX91">
        <v>1.22603424732185</v>
      </c>
      <c r="CY91">
        <v>0.162205696285351</v>
      </c>
      <c r="CZ91">
        <v>0.69882702063090396</v>
      </c>
      <c r="DA91">
        <v>0.27673014280445601</v>
      </c>
      <c r="DB91">
        <v>6.5152849168354399E-2</v>
      </c>
      <c r="DC91">
        <v>0.69210104986693299</v>
      </c>
      <c r="DD91">
        <v>0.31595437480004901</v>
      </c>
      <c r="DE91" t="s">
        <v>25</v>
      </c>
      <c r="DF91">
        <v>0.24882201191321901</v>
      </c>
      <c r="DG91">
        <v>0.49119887769169096</v>
      </c>
      <c r="DH91">
        <v>0.71991412570484925</v>
      </c>
      <c r="DI91">
        <v>0.4007853836725635</v>
      </c>
      <c r="DJ91">
        <v>0.10166344801242705</v>
      </c>
      <c r="DK91">
        <v>0.13112229323166977</v>
      </c>
      <c r="DL91">
        <v>0</v>
      </c>
      <c r="DM91">
        <v>0.2181767001615659</v>
      </c>
    </row>
    <row r="92" spans="1:117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>
        <v>161</v>
      </c>
      <c r="V92" s="11">
        <v>15.436999999999999</v>
      </c>
      <c r="W92" s="11">
        <v>8.76</v>
      </c>
      <c r="X92" s="11">
        <v>17.93</v>
      </c>
      <c r="Y92" s="12">
        <v>0.64300000000000002</v>
      </c>
      <c r="Z92" s="12">
        <v>2.88</v>
      </c>
      <c r="AA92" s="11">
        <f>AVERAGE('[1]2022_RBR_Conductivity'!$D$2042:$D$2070)</f>
        <v>15.971379310344831</v>
      </c>
      <c r="AB92" s="11">
        <v>6.49</v>
      </c>
      <c r="AC92" s="12">
        <v>0.7</v>
      </c>
      <c r="AD92" s="12">
        <v>258</v>
      </c>
      <c r="AE92" s="12">
        <v>1.45</v>
      </c>
      <c r="AF92" s="12">
        <v>291</v>
      </c>
      <c r="AG92" s="12">
        <v>40</v>
      </c>
      <c r="AH92" s="12">
        <v>6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 t="s">
        <v>25</v>
      </c>
      <c r="CK92">
        <v>134.66296799439399</v>
      </c>
      <c r="CL92">
        <v>19.090691555922099</v>
      </c>
      <c r="CM92">
        <f t="shared" si="34"/>
        <v>2.8020976891122999</v>
      </c>
      <c r="CN92">
        <v>13.371597159286599</v>
      </c>
      <c r="CO92">
        <v>3.8570979578907498</v>
      </c>
      <c r="CP92">
        <v>0.75018616017273998</v>
      </c>
      <c r="CQ92">
        <v>1.8586404835460899E-2</v>
      </c>
      <c r="CR92">
        <v>1.9069912731295199E-2</v>
      </c>
      <c r="CS92">
        <v>0.97464551082916895</v>
      </c>
      <c r="CT92">
        <v>0.48047018226369298</v>
      </c>
      <c r="CU92">
        <v>1.27186984605609</v>
      </c>
      <c r="CV92">
        <v>7.42637172537873</v>
      </c>
      <c r="CW92">
        <v>0.88132496018563</v>
      </c>
      <c r="CX92">
        <v>1.22603424732185</v>
      </c>
      <c r="CY92">
        <v>0.162205696285351</v>
      </c>
      <c r="CZ92">
        <v>0.69882702063090396</v>
      </c>
      <c r="DA92">
        <v>0.27673014280445601</v>
      </c>
      <c r="DB92">
        <v>6.5152849168354399E-2</v>
      </c>
      <c r="DC92">
        <v>0.69210104986693299</v>
      </c>
      <c r="DD92">
        <v>0.31595437480004901</v>
      </c>
      <c r="DE92" t="s">
        <v>25</v>
      </c>
      <c r="DF92">
        <v>0.24882201191321901</v>
      </c>
      <c r="DG92">
        <v>0.49119887769169096</v>
      </c>
      <c r="DH92">
        <v>0.71991412570484925</v>
      </c>
      <c r="DI92">
        <v>0.4007853836725635</v>
      </c>
      <c r="DJ92">
        <v>0.10166344801242705</v>
      </c>
      <c r="DK92">
        <v>0.13112229323166977</v>
      </c>
      <c r="DL92">
        <v>0</v>
      </c>
      <c r="DM92">
        <v>0.2181767001615659</v>
      </c>
    </row>
    <row r="93" spans="1:117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>
        <v>161</v>
      </c>
      <c r="V93" s="11">
        <v>15.436999999999999</v>
      </c>
      <c r="W93" s="11">
        <v>8.76</v>
      </c>
      <c r="X93" s="11">
        <v>17.93</v>
      </c>
      <c r="Y93" s="12">
        <v>0.64300000000000002</v>
      </c>
      <c r="Z93" s="12">
        <v>2.88</v>
      </c>
      <c r="AA93" s="11">
        <f>AVERAGE('[1]2022_RBR_Conductivity'!$D$2042:$D$2070)</f>
        <v>15.971379310344831</v>
      </c>
      <c r="AB93" s="11">
        <v>6.49</v>
      </c>
      <c r="AC93" s="12">
        <v>0.7</v>
      </c>
      <c r="AD93" s="12">
        <v>258</v>
      </c>
      <c r="AE93" s="12">
        <v>1.45</v>
      </c>
      <c r="AF93" s="12">
        <v>291</v>
      </c>
      <c r="AG93" s="12">
        <v>40</v>
      </c>
      <c r="AH93" s="12">
        <v>6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 t="s">
        <v>25</v>
      </c>
      <c r="CK93">
        <v>134.66296799439399</v>
      </c>
      <c r="CL93">
        <v>19.090691555922099</v>
      </c>
      <c r="CM93">
        <f t="shared" si="34"/>
        <v>2.8020976891122999</v>
      </c>
      <c r="CN93">
        <v>13.371597159286599</v>
      </c>
      <c r="CO93">
        <v>3.8570979578907498</v>
      </c>
      <c r="CP93">
        <v>0.75018616017273998</v>
      </c>
      <c r="CQ93">
        <v>1.8586404835460899E-2</v>
      </c>
      <c r="CR93">
        <v>1.9069912731295199E-2</v>
      </c>
      <c r="CS93">
        <v>0.97464551082916895</v>
      </c>
      <c r="CT93">
        <v>0.48047018226369298</v>
      </c>
      <c r="CU93">
        <v>1.27186984605609</v>
      </c>
      <c r="CV93">
        <v>7.42637172537873</v>
      </c>
      <c r="CW93">
        <v>0.88132496018563</v>
      </c>
      <c r="CX93">
        <v>1.22603424732185</v>
      </c>
      <c r="CY93">
        <v>0.162205696285351</v>
      </c>
      <c r="CZ93">
        <v>0.69882702063090396</v>
      </c>
      <c r="DA93">
        <v>0.27673014280445601</v>
      </c>
      <c r="DB93">
        <v>6.5152849168354399E-2</v>
      </c>
      <c r="DC93">
        <v>0.69210104986693299</v>
      </c>
      <c r="DD93">
        <v>0.31595437480004901</v>
      </c>
      <c r="DE93" t="s">
        <v>25</v>
      </c>
      <c r="DF93">
        <v>0.24882201191321901</v>
      </c>
      <c r="DG93">
        <v>0.49119887769169096</v>
      </c>
      <c r="DH93">
        <v>0.71991412570484925</v>
      </c>
      <c r="DI93">
        <v>0.4007853836725635</v>
      </c>
      <c r="DJ93">
        <v>0.10166344801242705</v>
      </c>
      <c r="DK93">
        <v>0.13112229323166977</v>
      </c>
      <c r="DL93">
        <v>0</v>
      </c>
      <c r="DM93">
        <v>0.2181767001615659</v>
      </c>
    </row>
    <row r="94" spans="1:117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>
        <v>161</v>
      </c>
      <c r="V94" s="11">
        <v>15.436999999999999</v>
      </c>
      <c r="W94" s="11">
        <v>8.76</v>
      </c>
      <c r="X94" s="11">
        <v>17.93</v>
      </c>
      <c r="Y94" s="12">
        <v>0.64300000000000002</v>
      </c>
      <c r="Z94" s="12">
        <v>2.88</v>
      </c>
      <c r="AA94" s="11">
        <f>AVERAGE('[1]2022_RBR_Conductivity'!$D$2042:$D$2070)</f>
        <v>15.971379310344831</v>
      </c>
      <c r="AB94" s="11">
        <v>6.49</v>
      </c>
      <c r="AC94" s="12">
        <v>0.7</v>
      </c>
      <c r="AD94" s="12">
        <v>258</v>
      </c>
      <c r="AE94" s="12">
        <v>1.45</v>
      </c>
      <c r="AF94" s="12">
        <v>291</v>
      </c>
      <c r="AG94" s="12">
        <v>40</v>
      </c>
      <c r="AH94" s="12">
        <v>6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 t="s">
        <v>25</v>
      </c>
      <c r="CK94">
        <v>134.66296799439399</v>
      </c>
      <c r="CL94">
        <v>19.090691555922099</v>
      </c>
      <c r="CM94">
        <f t="shared" si="34"/>
        <v>2.8020976891122999</v>
      </c>
      <c r="CN94">
        <v>13.371597159286599</v>
      </c>
      <c r="CO94">
        <v>3.8570979578907498</v>
      </c>
      <c r="CP94">
        <v>0.75018616017273998</v>
      </c>
      <c r="CQ94">
        <v>1.8586404835460899E-2</v>
      </c>
      <c r="CR94">
        <v>1.9069912731295199E-2</v>
      </c>
      <c r="CS94">
        <v>0.97464551082916895</v>
      </c>
      <c r="CT94">
        <v>0.48047018226369298</v>
      </c>
      <c r="CU94">
        <v>1.27186984605609</v>
      </c>
      <c r="CV94">
        <v>7.42637172537873</v>
      </c>
      <c r="CW94">
        <v>0.88132496018563</v>
      </c>
      <c r="CX94">
        <v>1.22603424732185</v>
      </c>
      <c r="CY94">
        <v>0.162205696285351</v>
      </c>
      <c r="CZ94">
        <v>0.69882702063090396</v>
      </c>
      <c r="DA94">
        <v>0.27673014280445601</v>
      </c>
      <c r="DB94">
        <v>6.5152849168354399E-2</v>
      </c>
      <c r="DC94">
        <v>0.69210104986693299</v>
      </c>
      <c r="DD94">
        <v>0.31595437480004901</v>
      </c>
      <c r="DE94" t="s">
        <v>25</v>
      </c>
      <c r="DF94">
        <v>0.24882201191321901</v>
      </c>
      <c r="DG94">
        <v>0.49119887769169096</v>
      </c>
      <c r="DH94">
        <v>0.71991412570484925</v>
      </c>
      <c r="DI94">
        <v>0.4007853836725635</v>
      </c>
      <c r="DJ94">
        <v>0.10166344801242705</v>
      </c>
      <c r="DK94">
        <v>0.13112229323166977</v>
      </c>
      <c r="DL94">
        <v>0</v>
      </c>
      <c r="DM94">
        <v>0.2181767001615659</v>
      </c>
    </row>
    <row r="95" spans="1:117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>
        <v>161</v>
      </c>
      <c r="V95" s="11">
        <v>15.436999999999999</v>
      </c>
      <c r="W95" s="11">
        <v>8.76</v>
      </c>
      <c r="X95" s="11">
        <v>17.93</v>
      </c>
      <c r="Y95" s="12">
        <v>0.64300000000000002</v>
      </c>
      <c r="Z95" s="12">
        <v>2.88</v>
      </c>
      <c r="AA95" s="11">
        <f>AVERAGE('[1]2022_RBR_Conductivity'!$D$2042:$D$2070)</f>
        <v>15.971379310344831</v>
      </c>
      <c r="AB95" s="11">
        <v>6.49</v>
      </c>
      <c r="AC95" s="12">
        <v>0.7</v>
      </c>
      <c r="AD95" s="12">
        <v>258</v>
      </c>
      <c r="AE95" s="12">
        <v>1.45</v>
      </c>
      <c r="AF95" s="12">
        <v>291</v>
      </c>
      <c r="AG95" s="12">
        <v>40</v>
      </c>
      <c r="AH95" s="12">
        <v>6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 t="s">
        <v>25</v>
      </c>
      <c r="CK95">
        <v>134.66296799439399</v>
      </c>
      <c r="CL95">
        <v>19.090691555922099</v>
      </c>
      <c r="CM95">
        <f t="shared" si="34"/>
        <v>2.8020976891122999</v>
      </c>
      <c r="CN95">
        <v>13.371597159286599</v>
      </c>
      <c r="CO95">
        <v>3.8570979578907498</v>
      </c>
      <c r="CP95">
        <v>0.75018616017273998</v>
      </c>
      <c r="CQ95">
        <v>1.8586404835460899E-2</v>
      </c>
      <c r="CR95">
        <v>1.9069912731295199E-2</v>
      </c>
      <c r="CS95">
        <v>0.97464551082916895</v>
      </c>
      <c r="CT95">
        <v>0.48047018226369298</v>
      </c>
      <c r="CU95">
        <v>1.27186984605609</v>
      </c>
      <c r="CV95">
        <v>7.42637172537873</v>
      </c>
      <c r="CW95">
        <v>0.88132496018563</v>
      </c>
      <c r="CX95">
        <v>1.22603424732185</v>
      </c>
      <c r="CY95">
        <v>0.162205696285351</v>
      </c>
      <c r="CZ95">
        <v>0.69882702063090396</v>
      </c>
      <c r="DA95">
        <v>0.27673014280445601</v>
      </c>
      <c r="DB95">
        <v>6.5152849168354399E-2</v>
      </c>
      <c r="DC95">
        <v>0.69210104986693299</v>
      </c>
      <c r="DD95">
        <v>0.31595437480004901</v>
      </c>
      <c r="DE95" t="s">
        <v>25</v>
      </c>
      <c r="DF95">
        <v>0.24882201191321901</v>
      </c>
      <c r="DG95">
        <v>0.49119887769169096</v>
      </c>
      <c r="DH95">
        <v>0.71991412570484925</v>
      </c>
      <c r="DI95">
        <v>0.4007853836725635</v>
      </c>
      <c r="DJ95">
        <v>0.10166344801242705</v>
      </c>
      <c r="DK95">
        <v>0.13112229323166977</v>
      </c>
      <c r="DL95">
        <v>0</v>
      </c>
      <c r="DM95">
        <v>0.2181767001615659</v>
      </c>
    </row>
    <row r="96" spans="1:117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>
        <v>161</v>
      </c>
      <c r="V96" s="11">
        <v>15.436999999999999</v>
      </c>
      <c r="W96" s="11">
        <v>8.76</v>
      </c>
      <c r="X96" s="11">
        <v>17.93</v>
      </c>
      <c r="Y96" s="12">
        <v>0.64300000000000002</v>
      </c>
      <c r="Z96" s="12">
        <v>2.88</v>
      </c>
      <c r="AA96" s="11">
        <f>AVERAGE('[1]2022_RBR_Conductivity'!$D$2042:$D$2070)</f>
        <v>15.971379310344831</v>
      </c>
      <c r="AB96" s="11">
        <v>6.49</v>
      </c>
      <c r="AC96" s="12">
        <v>0.7</v>
      </c>
      <c r="AD96" s="12">
        <v>258</v>
      </c>
      <c r="AE96" s="12">
        <v>1.45</v>
      </c>
      <c r="AF96" s="12">
        <v>291</v>
      </c>
      <c r="AG96" s="12">
        <v>40</v>
      </c>
      <c r="AH96" s="12">
        <v>6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 t="s">
        <v>25</v>
      </c>
      <c r="CK96">
        <v>134.66296799439399</v>
      </c>
      <c r="CL96">
        <v>19.090691555922099</v>
      </c>
      <c r="CM96">
        <f t="shared" si="34"/>
        <v>2.8020976891122999</v>
      </c>
      <c r="CN96">
        <v>13.371597159286599</v>
      </c>
      <c r="CO96">
        <v>3.8570979578907498</v>
      </c>
      <c r="CP96">
        <v>0.75018616017273998</v>
      </c>
      <c r="CQ96">
        <v>1.8586404835460899E-2</v>
      </c>
      <c r="CR96">
        <v>1.9069912731295199E-2</v>
      </c>
      <c r="CS96">
        <v>0.97464551082916895</v>
      </c>
      <c r="CT96">
        <v>0.48047018226369298</v>
      </c>
      <c r="CU96">
        <v>1.27186984605609</v>
      </c>
      <c r="CV96">
        <v>7.42637172537873</v>
      </c>
      <c r="CW96">
        <v>0.88132496018563</v>
      </c>
      <c r="CX96">
        <v>1.22603424732185</v>
      </c>
      <c r="CY96">
        <v>0.162205696285351</v>
      </c>
      <c r="CZ96">
        <v>0.69882702063090396</v>
      </c>
      <c r="DA96">
        <v>0.27673014280445601</v>
      </c>
      <c r="DB96">
        <v>6.5152849168354399E-2</v>
      </c>
      <c r="DC96">
        <v>0.69210104986693299</v>
      </c>
      <c r="DD96">
        <v>0.31595437480004901</v>
      </c>
      <c r="DE96" t="s">
        <v>25</v>
      </c>
      <c r="DF96">
        <v>0.24882201191321901</v>
      </c>
      <c r="DG96">
        <v>0.49119887769169096</v>
      </c>
      <c r="DH96">
        <v>0.71991412570484925</v>
      </c>
      <c r="DI96">
        <v>0.4007853836725635</v>
      </c>
      <c r="DJ96">
        <v>0.10166344801242705</v>
      </c>
      <c r="DK96">
        <v>0.13112229323166977</v>
      </c>
      <c r="DL96">
        <v>0</v>
      </c>
      <c r="DM96">
        <v>0.2181767001615659</v>
      </c>
    </row>
    <row r="97" spans="1:117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>
        <v>161</v>
      </c>
      <c r="V97" s="11">
        <v>15.436999999999999</v>
      </c>
      <c r="W97" s="11">
        <v>8.76</v>
      </c>
      <c r="X97" s="11">
        <v>17.93</v>
      </c>
      <c r="Y97" s="12">
        <v>0.64300000000000002</v>
      </c>
      <c r="Z97" s="12">
        <v>2.88</v>
      </c>
      <c r="AA97" s="11">
        <f>AVERAGE('[1]2022_RBR_Conductivity'!$D$2042:$D$2070)</f>
        <v>15.971379310344831</v>
      </c>
      <c r="AB97" s="11">
        <v>6.49</v>
      </c>
      <c r="AC97" s="12">
        <v>0.7</v>
      </c>
      <c r="AD97" s="12">
        <v>258</v>
      </c>
      <c r="AE97" s="12">
        <v>1.45</v>
      </c>
      <c r="AF97" s="12">
        <v>291</v>
      </c>
      <c r="AG97" s="12">
        <v>40</v>
      </c>
      <c r="AH97" s="12">
        <v>6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 t="s">
        <v>25</v>
      </c>
      <c r="CK97">
        <v>134.66296799439399</v>
      </c>
      <c r="CL97">
        <v>19.090691555922099</v>
      </c>
      <c r="CM97">
        <f t="shared" si="34"/>
        <v>2.8020976891122999</v>
      </c>
      <c r="CN97">
        <v>13.371597159286599</v>
      </c>
      <c r="CO97">
        <v>3.8570979578907498</v>
      </c>
      <c r="CP97">
        <v>0.75018616017273998</v>
      </c>
      <c r="CQ97">
        <v>1.8586404835460899E-2</v>
      </c>
      <c r="CR97">
        <v>1.9069912731295199E-2</v>
      </c>
      <c r="CS97">
        <v>0.97464551082916895</v>
      </c>
      <c r="CT97">
        <v>0.48047018226369298</v>
      </c>
      <c r="CU97">
        <v>1.27186984605609</v>
      </c>
      <c r="CV97">
        <v>7.42637172537873</v>
      </c>
      <c r="CW97">
        <v>0.88132496018563</v>
      </c>
      <c r="CX97">
        <v>1.22603424732185</v>
      </c>
      <c r="CY97">
        <v>0.162205696285351</v>
      </c>
      <c r="CZ97">
        <v>0.69882702063090396</v>
      </c>
      <c r="DA97">
        <v>0.27673014280445601</v>
      </c>
      <c r="DB97">
        <v>6.5152849168354399E-2</v>
      </c>
      <c r="DC97">
        <v>0.69210104986693299</v>
      </c>
      <c r="DD97">
        <v>0.31595437480004901</v>
      </c>
      <c r="DE97" t="s">
        <v>25</v>
      </c>
      <c r="DF97">
        <v>0.24882201191321901</v>
      </c>
      <c r="DG97">
        <v>0.49119887769169096</v>
      </c>
      <c r="DH97">
        <v>0.71991412570484925</v>
      </c>
      <c r="DI97">
        <v>0.4007853836725635</v>
      </c>
      <c r="DJ97">
        <v>0.10166344801242705</v>
      </c>
      <c r="DK97">
        <v>0.13112229323166977</v>
      </c>
      <c r="DL97">
        <v>0</v>
      </c>
      <c r="DM97">
        <v>0.2181767001615659</v>
      </c>
    </row>
    <row r="98" spans="1:117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>
        <v>161</v>
      </c>
      <c r="V98" s="11">
        <v>15.436999999999999</v>
      </c>
      <c r="W98" s="11">
        <v>8.76</v>
      </c>
      <c r="X98" s="11">
        <v>17.93</v>
      </c>
      <c r="Y98" s="12">
        <v>0.64300000000000002</v>
      </c>
      <c r="Z98" s="12">
        <v>2.88</v>
      </c>
      <c r="AA98" s="11">
        <f>AVERAGE('[1]2022_RBR_Conductivity'!$D$2042:$D$2070)</f>
        <v>15.971379310344831</v>
      </c>
      <c r="AB98" s="11">
        <v>6.49</v>
      </c>
      <c r="AC98" s="12">
        <v>0.7</v>
      </c>
      <c r="AD98" s="12">
        <v>258</v>
      </c>
      <c r="AE98" s="12">
        <v>1.45</v>
      </c>
      <c r="AF98" s="12">
        <v>291</v>
      </c>
      <c r="AG98" s="12">
        <v>40</v>
      </c>
      <c r="AH98" s="12">
        <v>6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 t="s">
        <v>25</v>
      </c>
      <c r="CK98">
        <v>134.66296799439399</v>
      </c>
      <c r="CL98">
        <v>19.090691555922099</v>
      </c>
      <c r="CM98">
        <f t="shared" si="34"/>
        <v>2.8020976891122999</v>
      </c>
      <c r="CN98">
        <v>13.371597159286599</v>
      </c>
      <c r="CO98">
        <v>3.8570979578907498</v>
      </c>
      <c r="CP98">
        <v>0.75018616017273998</v>
      </c>
      <c r="CQ98">
        <v>1.8586404835460899E-2</v>
      </c>
      <c r="CR98">
        <v>1.9069912731295199E-2</v>
      </c>
      <c r="CS98">
        <v>0.97464551082916895</v>
      </c>
      <c r="CT98">
        <v>0.48047018226369298</v>
      </c>
      <c r="CU98">
        <v>1.27186984605609</v>
      </c>
      <c r="CV98">
        <v>7.42637172537873</v>
      </c>
      <c r="CW98">
        <v>0.88132496018563</v>
      </c>
      <c r="CX98">
        <v>1.22603424732185</v>
      </c>
      <c r="CY98">
        <v>0.162205696285351</v>
      </c>
      <c r="CZ98">
        <v>0.69882702063090396</v>
      </c>
      <c r="DA98">
        <v>0.27673014280445601</v>
      </c>
      <c r="DB98">
        <v>6.5152849168354399E-2</v>
      </c>
      <c r="DC98">
        <v>0.69210104986693299</v>
      </c>
      <c r="DD98">
        <v>0.31595437480004901</v>
      </c>
      <c r="DE98" t="s">
        <v>25</v>
      </c>
      <c r="DF98">
        <v>0.24882201191321901</v>
      </c>
      <c r="DG98">
        <v>0.49119887769169096</v>
      </c>
      <c r="DH98">
        <v>0.71991412570484925</v>
      </c>
      <c r="DI98">
        <v>0.4007853836725635</v>
      </c>
      <c r="DJ98">
        <v>0.10166344801242705</v>
      </c>
      <c r="DK98">
        <v>0.13112229323166977</v>
      </c>
      <c r="DL98">
        <v>0</v>
      </c>
      <c r="DM98">
        <v>0.2181767001615659</v>
      </c>
    </row>
    <row r="99" spans="1:117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>
        <v>161</v>
      </c>
      <c r="V99" s="11">
        <v>15.436999999999999</v>
      </c>
      <c r="W99" s="11">
        <v>8.76</v>
      </c>
      <c r="X99" s="11">
        <v>17.93</v>
      </c>
      <c r="Y99" s="12">
        <v>0.64300000000000002</v>
      </c>
      <c r="Z99" s="12">
        <v>2.88</v>
      </c>
      <c r="AA99" s="11">
        <f>AVERAGE('[1]2022_RBR_Conductivity'!$D$2042:$D$2070)</f>
        <v>15.971379310344831</v>
      </c>
      <c r="AB99" s="11">
        <v>6.49</v>
      </c>
      <c r="AC99" s="12">
        <v>0.7</v>
      </c>
      <c r="AD99" s="12">
        <v>258</v>
      </c>
      <c r="AE99" s="12">
        <v>1.45</v>
      </c>
      <c r="AF99" s="12">
        <v>291</v>
      </c>
      <c r="AG99" s="12">
        <v>40</v>
      </c>
      <c r="AH99" s="12">
        <v>6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 t="s">
        <v>25</v>
      </c>
      <c r="CK99">
        <v>134.66296799439399</v>
      </c>
      <c r="CL99">
        <v>19.090691555922099</v>
      </c>
      <c r="CM99">
        <f t="shared" si="34"/>
        <v>2.8020976891122999</v>
      </c>
      <c r="CN99">
        <v>13.371597159286599</v>
      </c>
      <c r="CO99">
        <v>3.8570979578907498</v>
      </c>
      <c r="CP99">
        <v>0.75018616017273998</v>
      </c>
      <c r="CQ99">
        <v>1.8586404835460899E-2</v>
      </c>
      <c r="CR99">
        <v>1.9069912731295199E-2</v>
      </c>
      <c r="CS99">
        <v>0.97464551082916895</v>
      </c>
      <c r="CT99">
        <v>0.48047018226369298</v>
      </c>
      <c r="CU99">
        <v>1.27186984605609</v>
      </c>
      <c r="CV99">
        <v>7.42637172537873</v>
      </c>
      <c r="CW99">
        <v>0.88132496018563</v>
      </c>
      <c r="CX99">
        <v>1.22603424732185</v>
      </c>
      <c r="CY99">
        <v>0.162205696285351</v>
      </c>
      <c r="CZ99">
        <v>0.69882702063090396</v>
      </c>
      <c r="DA99">
        <v>0.27673014280445601</v>
      </c>
      <c r="DB99">
        <v>6.5152849168354399E-2</v>
      </c>
      <c r="DC99">
        <v>0.69210104986693299</v>
      </c>
      <c r="DD99">
        <v>0.31595437480004901</v>
      </c>
      <c r="DE99" t="s">
        <v>25</v>
      </c>
      <c r="DF99">
        <v>0.24882201191321901</v>
      </c>
      <c r="DG99">
        <v>0.49119887769169096</v>
      </c>
      <c r="DH99">
        <v>0.71991412570484925</v>
      </c>
      <c r="DI99">
        <v>0.4007853836725635</v>
      </c>
      <c r="DJ99">
        <v>0.10166344801242705</v>
      </c>
      <c r="DK99">
        <v>0.13112229323166977</v>
      </c>
      <c r="DL99">
        <v>0</v>
      </c>
      <c r="DM99">
        <v>0.2181767001615659</v>
      </c>
    </row>
    <row r="100" spans="1:117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>
        <v>161</v>
      </c>
      <c r="V100" s="11">
        <v>15.436999999999999</v>
      </c>
      <c r="W100" s="11">
        <v>8.76</v>
      </c>
      <c r="X100" s="11">
        <v>17.93</v>
      </c>
      <c r="Y100" s="12">
        <v>0.64300000000000002</v>
      </c>
      <c r="Z100" s="12">
        <v>2.88</v>
      </c>
      <c r="AA100" s="11">
        <f>AVERAGE('[1]2022_RBR_Conductivity'!$D$2042:$D$2070)</f>
        <v>15.971379310344831</v>
      </c>
      <c r="AB100" s="11">
        <v>6.49</v>
      </c>
      <c r="AC100" s="12">
        <v>0.7</v>
      </c>
      <c r="AD100" s="12">
        <v>258</v>
      </c>
      <c r="AE100" s="12">
        <v>1.45</v>
      </c>
      <c r="AF100" s="12">
        <v>291</v>
      </c>
      <c r="AG100" s="12">
        <v>40</v>
      </c>
      <c r="AH100" s="12">
        <v>6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 t="s">
        <v>25</v>
      </c>
      <c r="CK100">
        <v>134.66296799439399</v>
      </c>
      <c r="CL100">
        <v>19.090691555922099</v>
      </c>
      <c r="CM100">
        <f t="shared" si="34"/>
        <v>2.8020976891122999</v>
      </c>
      <c r="CN100">
        <v>13.371597159286599</v>
      </c>
      <c r="CO100">
        <v>3.8570979578907498</v>
      </c>
      <c r="CP100">
        <v>0.75018616017273998</v>
      </c>
      <c r="CQ100">
        <v>1.8586404835460899E-2</v>
      </c>
      <c r="CR100">
        <v>1.9069912731295199E-2</v>
      </c>
      <c r="CS100">
        <v>0.97464551082916895</v>
      </c>
      <c r="CT100">
        <v>0.48047018226369298</v>
      </c>
      <c r="CU100">
        <v>1.27186984605609</v>
      </c>
      <c r="CV100">
        <v>7.42637172537873</v>
      </c>
      <c r="CW100">
        <v>0.88132496018563</v>
      </c>
      <c r="CX100">
        <v>1.22603424732185</v>
      </c>
      <c r="CY100">
        <v>0.162205696285351</v>
      </c>
      <c r="CZ100">
        <v>0.69882702063090396</v>
      </c>
      <c r="DA100">
        <v>0.27673014280445601</v>
      </c>
      <c r="DB100">
        <v>6.5152849168354399E-2</v>
      </c>
      <c r="DC100">
        <v>0.69210104986693299</v>
      </c>
      <c r="DD100">
        <v>0.31595437480004901</v>
      </c>
      <c r="DE100" t="s">
        <v>25</v>
      </c>
      <c r="DF100">
        <v>0.24882201191321901</v>
      </c>
      <c r="DG100">
        <v>0.49119887769169096</v>
      </c>
      <c r="DH100">
        <v>0.71991412570484925</v>
      </c>
      <c r="DI100">
        <v>0.4007853836725635</v>
      </c>
      <c r="DJ100">
        <v>0.10166344801242705</v>
      </c>
      <c r="DK100">
        <v>0.13112229323166977</v>
      </c>
      <c r="DL100">
        <v>0</v>
      </c>
      <c r="DM100">
        <v>0.2181767001615659</v>
      </c>
    </row>
    <row r="101" spans="1:117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>
        <v>161</v>
      </c>
      <c r="V101" s="11">
        <v>15.436999999999999</v>
      </c>
      <c r="W101" s="11">
        <v>8.76</v>
      </c>
      <c r="X101" s="11">
        <v>17.93</v>
      </c>
      <c r="Y101" s="12">
        <v>0.64300000000000002</v>
      </c>
      <c r="Z101" s="12">
        <v>2.88</v>
      </c>
      <c r="AA101" s="11">
        <f>AVERAGE('[1]2022_RBR_Conductivity'!$D$2042:$D$2070)</f>
        <v>15.971379310344831</v>
      </c>
      <c r="AB101" s="11">
        <v>6.49</v>
      </c>
      <c r="AC101" s="12">
        <v>0.7</v>
      </c>
      <c r="AD101" s="12">
        <v>258</v>
      </c>
      <c r="AE101" s="12">
        <v>1.45</v>
      </c>
      <c r="AF101" s="12">
        <v>291</v>
      </c>
      <c r="AG101" s="12">
        <v>40</v>
      </c>
      <c r="AH101" s="12">
        <v>6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 t="s">
        <v>25</v>
      </c>
      <c r="CK101">
        <v>134.66296799439399</v>
      </c>
      <c r="CL101">
        <v>19.090691555922099</v>
      </c>
      <c r="CM101">
        <f t="shared" si="34"/>
        <v>2.8020976891122999</v>
      </c>
      <c r="CN101">
        <v>13.371597159286599</v>
      </c>
      <c r="CO101">
        <v>3.8570979578907498</v>
      </c>
      <c r="CP101">
        <v>0.75018616017273998</v>
      </c>
      <c r="CQ101">
        <v>1.8586404835460899E-2</v>
      </c>
      <c r="CR101">
        <v>1.9069912731295199E-2</v>
      </c>
      <c r="CS101">
        <v>0.97464551082916895</v>
      </c>
      <c r="CT101">
        <v>0.48047018226369298</v>
      </c>
      <c r="CU101">
        <v>1.27186984605609</v>
      </c>
      <c r="CV101">
        <v>7.42637172537873</v>
      </c>
      <c r="CW101">
        <v>0.88132496018563</v>
      </c>
      <c r="CX101">
        <v>1.22603424732185</v>
      </c>
      <c r="CY101">
        <v>0.162205696285351</v>
      </c>
      <c r="CZ101">
        <v>0.69882702063090396</v>
      </c>
      <c r="DA101">
        <v>0.27673014280445601</v>
      </c>
      <c r="DB101">
        <v>6.5152849168354399E-2</v>
      </c>
      <c r="DC101">
        <v>0.69210104986693299</v>
      </c>
      <c r="DD101">
        <v>0.31595437480004901</v>
      </c>
      <c r="DE101" t="s">
        <v>25</v>
      </c>
      <c r="DF101">
        <v>0.24882201191321901</v>
      </c>
      <c r="DG101">
        <v>0.49119887769169096</v>
      </c>
      <c r="DH101">
        <v>0.71991412570484925</v>
      </c>
      <c r="DI101">
        <v>0.4007853836725635</v>
      </c>
      <c r="DJ101">
        <v>0.10166344801242705</v>
      </c>
      <c r="DK101">
        <v>0.13112229323166977</v>
      </c>
      <c r="DL101">
        <v>0</v>
      </c>
      <c r="DM101">
        <v>0.2181767001615659</v>
      </c>
    </row>
    <row r="102" spans="1:117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>
        <v>161</v>
      </c>
      <c r="V102" s="11">
        <v>15.436999999999999</v>
      </c>
      <c r="W102" s="11">
        <v>8.76</v>
      </c>
      <c r="X102" s="11">
        <v>17.93</v>
      </c>
      <c r="Y102" s="12">
        <v>0.64300000000000002</v>
      </c>
      <c r="Z102" s="12">
        <v>2.88</v>
      </c>
      <c r="AA102" s="11">
        <f>AVERAGE('[1]2022_RBR_Conductivity'!$D$2042:$D$2070)</f>
        <v>15.971379310344831</v>
      </c>
      <c r="AB102" s="11">
        <v>6.49</v>
      </c>
      <c r="AC102" s="12">
        <v>0.7</v>
      </c>
      <c r="AD102" s="12">
        <v>258</v>
      </c>
      <c r="AE102" s="12">
        <v>1.45</v>
      </c>
      <c r="AF102" s="12">
        <v>291</v>
      </c>
      <c r="AG102" s="12">
        <v>40</v>
      </c>
      <c r="AH102" s="12">
        <v>6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 t="s">
        <v>25</v>
      </c>
      <c r="CK102">
        <v>134.66296799439399</v>
      </c>
      <c r="CL102">
        <v>19.090691555922099</v>
      </c>
      <c r="CM102">
        <f t="shared" si="34"/>
        <v>2.8020976891122999</v>
      </c>
      <c r="CN102">
        <v>13.371597159286599</v>
      </c>
      <c r="CO102">
        <v>3.8570979578907498</v>
      </c>
      <c r="CP102">
        <v>0.75018616017273998</v>
      </c>
      <c r="CQ102">
        <v>1.8586404835460899E-2</v>
      </c>
      <c r="CR102">
        <v>1.9069912731295199E-2</v>
      </c>
      <c r="CS102">
        <v>0.97464551082916895</v>
      </c>
      <c r="CT102">
        <v>0.48047018226369298</v>
      </c>
      <c r="CU102">
        <v>1.27186984605609</v>
      </c>
      <c r="CV102">
        <v>7.42637172537873</v>
      </c>
      <c r="CW102">
        <v>0.88132496018563</v>
      </c>
      <c r="CX102">
        <v>1.22603424732185</v>
      </c>
      <c r="CY102">
        <v>0.162205696285351</v>
      </c>
      <c r="CZ102">
        <v>0.69882702063090396</v>
      </c>
      <c r="DA102">
        <v>0.27673014280445601</v>
      </c>
      <c r="DB102">
        <v>6.5152849168354399E-2</v>
      </c>
      <c r="DC102">
        <v>0.69210104986693299</v>
      </c>
      <c r="DD102">
        <v>0.31595437480004901</v>
      </c>
      <c r="DE102" t="s">
        <v>25</v>
      </c>
      <c r="DF102">
        <v>0.24882201191321901</v>
      </c>
      <c r="DG102">
        <v>0.49119887769169096</v>
      </c>
      <c r="DH102">
        <v>0.71991412570484925</v>
      </c>
      <c r="DI102">
        <v>0.4007853836725635</v>
      </c>
      <c r="DJ102">
        <v>0.10166344801242705</v>
      </c>
      <c r="DK102">
        <v>0.13112229323166977</v>
      </c>
      <c r="DL102">
        <v>0</v>
      </c>
      <c r="DM102">
        <v>0.2181767001615659</v>
      </c>
    </row>
    <row r="103" spans="1:117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>
        <v>161</v>
      </c>
      <c r="V103" s="11">
        <v>15.436999999999999</v>
      </c>
      <c r="W103" s="11">
        <v>8.76</v>
      </c>
      <c r="X103" s="11">
        <v>17.93</v>
      </c>
      <c r="Y103" s="12">
        <v>0.64300000000000002</v>
      </c>
      <c r="Z103" s="12">
        <v>2.88</v>
      </c>
      <c r="AA103" s="11">
        <f>AVERAGE('[1]2022_RBR_Conductivity'!$D$2042:$D$2070)</f>
        <v>15.971379310344831</v>
      </c>
      <c r="AB103" s="11">
        <v>6.49</v>
      </c>
      <c r="AC103" s="12">
        <v>0.7</v>
      </c>
      <c r="AD103" s="12">
        <v>258</v>
      </c>
      <c r="AE103" s="12">
        <v>1.45</v>
      </c>
      <c r="AF103" s="12">
        <v>291</v>
      </c>
      <c r="AG103" s="12">
        <v>40</v>
      </c>
      <c r="AH103" s="12">
        <v>6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>
        <v>134.66296799439399</v>
      </c>
      <c r="CL103">
        <v>19.090691555922099</v>
      </c>
      <c r="CM103">
        <f t="shared" si="34"/>
        <v>2.8020976891122999</v>
      </c>
      <c r="CN103">
        <v>13.371597159286599</v>
      </c>
      <c r="CO103">
        <v>3.8570979578907498</v>
      </c>
      <c r="CP103">
        <v>0.75018616017273998</v>
      </c>
      <c r="CQ103">
        <v>1.8586404835460899E-2</v>
      </c>
      <c r="CR103">
        <v>1.9069912731295199E-2</v>
      </c>
      <c r="CS103">
        <v>0.97464551082916895</v>
      </c>
      <c r="CT103">
        <v>0.48047018226369298</v>
      </c>
      <c r="CU103">
        <v>1.27186984605609</v>
      </c>
      <c r="CV103">
        <v>7.42637172537873</v>
      </c>
      <c r="CW103">
        <v>0.88132496018563</v>
      </c>
      <c r="CX103">
        <v>1.22603424732185</v>
      </c>
      <c r="CY103">
        <v>0.162205696285351</v>
      </c>
      <c r="CZ103">
        <v>0.69882702063090396</v>
      </c>
      <c r="DA103">
        <v>0.27673014280445601</v>
      </c>
      <c r="DB103">
        <v>6.5152849168354399E-2</v>
      </c>
      <c r="DC103">
        <v>0.69210104986693299</v>
      </c>
      <c r="DD103">
        <v>0.31595437480004901</v>
      </c>
      <c r="DE103" t="s">
        <v>25</v>
      </c>
      <c r="DF103">
        <v>0.24882201191321901</v>
      </c>
      <c r="DG103">
        <v>0.49119887769169096</v>
      </c>
      <c r="DH103">
        <v>0.71991412570484925</v>
      </c>
      <c r="DI103">
        <v>0.4007853836725635</v>
      </c>
      <c r="DJ103">
        <v>0.10166344801242705</v>
      </c>
      <c r="DK103">
        <v>0.13112229323166977</v>
      </c>
      <c r="DL103">
        <v>0</v>
      </c>
      <c r="DM103">
        <v>0.2181767001615659</v>
      </c>
    </row>
    <row r="104" spans="1:117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>
        <v>161</v>
      </c>
      <c r="V104" s="11">
        <v>15.436999999999999</v>
      </c>
      <c r="W104" s="11">
        <v>8.76</v>
      </c>
      <c r="X104" s="11">
        <v>17.93</v>
      </c>
      <c r="Y104" s="12">
        <v>0.64300000000000002</v>
      </c>
      <c r="Z104" s="12">
        <v>2.88</v>
      </c>
      <c r="AA104" s="11">
        <f>AVERAGE('[1]2022_RBR_Conductivity'!$D$2042:$D$2070)</f>
        <v>15.971379310344831</v>
      </c>
      <c r="AB104" s="11">
        <v>6.49</v>
      </c>
      <c r="AC104" s="12">
        <v>0.7</v>
      </c>
      <c r="AD104" s="12">
        <v>258</v>
      </c>
      <c r="AE104" s="12">
        <v>1.45</v>
      </c>
      <c r="AF104" s="12">
        <v>291</v>
      </c>
      <c r="AG104" s="12">
        <v>40</v>
      </c>
      <c r="AH104" s="12">
        <v>6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>
        <v>134.66296799439399</v>
      </c>
      <c r="CL104">
        <v>19.090691555922099</v>
      </c>
      <c r="CM104">
        <f t="shared" si="34"/>
        <v>2.8020976891122999</v>
      </c>
      <c r="CN104">
        <v>13.371597159286599</v>
      </c>
      <c r="CO104">
        <v>3.8570979578907498</v>
      </c>
      <c r="CP104">
        <v>0.75018616017273998</v>
      </c>
      <c r="CQ104">
        <v>1.8586404835460899E-2</v>
      </c>
      <c r="CR104">
        <v>1.9069912731295199E-2</v>
      </c>
      <c r="CS104">
        <v>0.97464551082916895</v>
      </c>
      <c r="CT104">
        <v>0.48047018226369298</v>
      </c>
      <c r="CU104">
        <v>1.27186984605609</v>
      </c>
      <c r="CV104">
        <v>7.42637172537873</v>
      </c>
      <c r="CW104">
        <v>0.88132496018563</v>
      </c>
      <c r="CX104">
        <v>1.22603424732185</v>
      </c>
      <c r="CY104">
        <v>0.162205696285351</v>
      </c>
      <c r="CZ104">
        <v>0.69882702063090396</v>
      </c>
      <c r="DA104">
        <v>0.27673014280445601</v>
      </c>
      <c r="DB104">
        <v>6.5152849168354399E-2</v>
      </c>
      <c r="DC104">
        <v>0.69210104986693299</v>
      </c>
      <c r="DD104">
        <v>0.31595437480004901</v>
      </c>
      <c r="DE104" t="s">
        <v>25</v>
      </c>
      <c r="DF104">
        <v>0.24882201191321901</v>
      </c>
      <c r="DG104">
        <v>0.49119887769169096</v>
      </c>
      <c r="DH104">
        <v>0.71991412570484925</v>
      </c>
      <c r="DI104">
        <v>0.4007853836725635</v>
      </c>
      <c r="DJ104">
        <v>0.10166344801242705</v>
      </c>
      <c r="DK104">
        <v>0.13112229323166977</v>
      </c>
      <c r="DL104">
        <v>0</v>
      </c>
      <c r="DM104">
        <v>0.2181767001615659</v>
      </c>
    </row>
    <row r="105" spans="1:117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>
        <v>161</v>
      </c>
      <c r="V105" s="11">
        <v>15.436999999999999</v>
      </c>
      <c r="W105" s="11">
        <v>8.76</v>
      </c>
      <c r="X105" s="11">
        <v>17.93</v>
      </c>
      <c r="Y105" s="12">
        <v>0.64300000000000002</v>
      </c>
      <c r="Z105" s="12">
        <v>2.88</v>
      </c>
      <c r="AA105" s="11">
        <f>AVERAGE('[1]2022_RBR_Conductivity'!$D$2042:$D$2070)</f>
        <v>15.971379310344831</v>
      </c>
      <c r="AB105" s="11">
        <v>6.49</v>
      </c>
      <c r="AC105" s="12">
        <v>0.7</v>
      </c>
      <c r="AD105" s="12">
        <v>258</v>
      </c>
      <c r="AE105" s="12">
        <v>1.45</v>
      </c>
      <c r="AF105" s="12">
        <v>291</v>
      </c>
      <c r="AG105" s="12">
        <v>40</v>
      </c>
      <c r="AH105" s="12">
        <v>6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>
        <v>134.66296799439399</v>
      </c>
      <c r="CL105">
        <v>19.090691555922099</v>
      </c>
      <c r="CM105">
        <f t="shared" si="34"/>
        <v>2.8020976891122999</v>
      </c>
      <c r="CN105">
        <v>13.371597159286599</v>
      </c>
      <c r="CO105">
        <v>3.8570979578907498</v>
      </c>
      <c r="CP105">
        <v>0.75018616017273998</v>
      </c>
      <c r="CQ105">
        <v>1.8586404835460899E-2</v>
      </c>
      <c r="CR105">
        <v>1.9069912731295199E-2</v>
      </c>
      <c r="CS105">
        <v>0.97464551082916895</v>
      </c>
      <c r="CT105">
        <v>0.48047018226369298</v>
      </c>
      <c r="CU105">
        <v>1.27186984605609</v>
      </c>
      <c r="CV105">
        <v>7.42637172537873</v>
      </c>
      <c r="CW105">
        <v>0.88132496018563</v>
      </c>
      <c r="CX105">
        <v>1.22603424732185</v>
      </c>
      <c r="CY105">
        <v>0.162205696285351</v>
      </c>
      <c r="CZ105">
        <v>0.69882702063090396</v>
      </c>
      <c r="DA105">
        <v>0.27673014280445601</v>
      </c>
      <c r="DB105">
        <v>6.5152849168354399E-2</v>
      </c>
      <c r="DC105">
        <v>0.69210104986693299</v>
      </c>
      <c r="DD105">
        <v>0.31595437480004901</v>
      </c>
      <c r="DE105" t="s">
        <v>25</v>
      </c>
      <c r="DF105">
        <v>0.24882201191321901</v>
      </c>
      <c r="DG105">
        <v>0.49119887769169096</v>
      </c>
      <c r="DH105">
        <v>0.71991412570484925</v>
      </c>
      <c r="DI105">
        <v>0.4007853836725635</v>
      </c>
      <c r="DJ105">
        <v>0.10166344801242705</v>
      </c>
      <c r="DK105">
        <v>0.13112229323166977</v>
      </c>
      <c r="DL105">
        <v>0</v>
      </c>
      <c r="DM105">
        <v>0.2181767001615659</v>
      </c>
    </row>
    <row r="106" spans="1:117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>
        <v>161</v>
      </c>
      <c r="V106" s="11">
        <v>15.436999999999999</v>
      </c>
      <c r="W106" s="11">
        <v>8.76</v>
      </c>
      <c r="X106" s="11">
        <v>17.93</v>
      </c>
      <c r="Y106" s="12">
        <v>0.64300000000000002</v>
      </c>
      <c r="Z106" s="12">
        <v>2.88</v>
      </c>
      <c r="AA106" s="11">
        <f>AVERAGE('[1]2022_RBR_Conductivity'!$D$2042:$D$2070)</f>
        <v>15.971379310344831</v>
      </c>
      <c r="AB106" s="11">
        <v>6.49</v>
      </c>
      <c r="AC106" s="12">
        <v>0.7</v>
      </c>
      <c r="AD106" s="12">
        <v>258</v>
      </c>
      <c r="AE106" s="12">
        <v>1.45</v>
      </c>
      <c r="AF106" s="12">
        <v>291</v>
      </c>
      <c r="AG106" s="12">
        <v>40</v>
      </c>
      <c r="AH106" s="12">
        <v>6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>
        <v>134.66296799439399</v>
      </c>
      <c r="CL106">
        <v>19.090691555922099</v>
      </c>
      <c r="CM106">
        <f t="shared" si="34"/>
        <v>2.8020976891122999</v>
      </c>
      <c r="CN106">
        <v>13.371597159286599</v>
      </c>
      <c r="CO106">
        <v>3.8570979578907498</v>
      </c>
      <c r="CP106">
        <v>0.75018616017273998</v>
      </c>
      <c r="CQ106">
        <v>1.8586404835460899E-2</v>
      </c>
      <c r="CR106">
        <v>1.9069912731295199E-2</v>
      </c>
      <c r="CS106">
        <v>0.97464551082916895</v>
      </c>
      <c r="CT106">
        <v>0.48047018226369298</v>
      </c>
      <c r="CU106">
        <v>1.27186984605609</v>
      </c>
      <c r="CV106">
        <v>7.42637172537873</v>
      </c>
      <c r="CW106">
        <v>0.88132496018563</v>
      </c>
      <c r="CX106">
        <v>1.22603424732185</v>
      </c>
      <c r="CY106">
        <v>0.162205696285351</v>
      </c>
      <c r="CZ106">
        <v>0.69882702063090396</v>
      </c>
      <c r="DA106">
        <v>0.27673014280445601</v>
      </c>
      <c r="DB106">
        <v>6.5152849168354399E-2</v>
      </c>
      <c r="DC106">
        <v>0.69210104986693299</v>
      </c>
      <c r="DD106">
        <v>0.31595437480004901</v>
      </c>
      <c r="DE106" t="s">
        <v>25</v>
      </c>
      <c r="DF106">
        <v>0.24882201191321901</v>
      </c>
      <c r="DG106">
        <v>0.49119887769169096</v>
      </c>
      <c r="DH106">
        <v>0.71991412570484925</v>
      </c>
      <c r="DI106">
        <v>0.4007853836725635</v>
      </c>
      <c r="DJ106">
        <v>0.10166344801242705</v>
      </c>
      <c r="DK106">
        <v>0.13112229323166977</v>
      </c>
      <c r="DL106">
        <v>0</v>
      </c>
      <c r="DM106">
        <v>0.2181767001615659</v>
      </c>
    </row>
    <row r="107" spans="1:117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>
        <v>161</v>
      </c>
      <c r="V107" s="11">
        <v>15.436999999999999</v>
      </c>
      <c r="W107" s="11">
        <v>8.76</v>
      </c>
      <c r="X107" s="11">
        <v>17.93</v>
      </c>
      <c r="Y107" s="12">
        <v>0.64300000000000002</v>
      </c>
      <c r="Z107" s="12">
        <v>2.88</v>
      </c>
      <c r="AA107" s="11">
        <f>AVERAGE('[1]2022_RBR_Conductivity'!$D$2042:$D$2070)</f>
        <v>15.971379310344831</v>
      </c>
      <c r="AB107" s="11">
        <v>6.49</v>
      </c>
      <c r="AC107" s="12">
        <v>0.7</v>
      </c>
      <c r="AD107" s="12">
        <v>258</v>
      </c>
      <c r="AE107" s="12">
        <v>1.45</v>
      </c>
      <c r="AF107" s="12">
        <v>291</v>
      </c>
      <c r="AG107" s="12">
        <v>40</v>
      </c>
      <c r="AH107" s="12">
        <v>6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>
        <v>134.66296799439399</v>
      </c>
      <c r="CL107">
        <v>19.090691555922099</v>
      </c>
      <c r="CM107">
        <f t="shared" si="34"/>
        <v>2.8020976891122999</v>
      </c>
      <c r="CN107">
        <v>13.371597159286599</v>
      </c>
      <c r="CO107">
        <v>3.8570979578907498</v>
      </c>
      <c r="CP107">
        <v>0.75018616017273998</v>
      </c>
      <c r="CQ107">
        <v>1.8586404835460899E-2</v>
      </c>
      <c r="CR107">
        <v>1.9069912731295199E-2</v>
      </c>
      <c r="CS107">
        <v>0.97464551082916895</v>
      </c>
      <c r="CT107">
        <v>0.48047018226369298</v>
      </c>
      <c r="CU107">
        <v>1.27186984605609</v>
      </c>
      <c r="CV107">
        <v>7.42637172537873</v>
      </c>
      <c r="CW107">
        <v>0.88132496018563</v>
      </c>
      <c r="CX107">
        <v>1.22603424732185</v>
      </c>
      <c r="CY107">
        <v>0.162205696285351</v>
      </c>
      <c r="CZ107">
        <v>0.69882702063090396</v>
      </c>
      <c r="DA107">
        <v>0.27673014280445601</v>
      </c>
      <c r="DB107">
        <v>6.5152849168354399E-2</v>
      </c>
      <c r="DC107">
        <v>0.69210104986693299</v>
      </c>
      <c r="DD107">
        <v>0.31595437480004901</v>
      </c>
      <c r="DE107" t="s">
        <v>25</v>
      </c>
      <c r="DF107">
        <v>0.24882201191321901</v>
      </c>
      <c r="DG107">
        <v>0.49119887769169096</v>
      </c>
      <c r="DH107">
        <v>0.71991412570484925</v>
      </c>
      <c r="DI107">
        <v>0.4007853836725635</v>
      </c>
      <c r="DJ107">
        <v>0.10166344801242705</v>
      </c>
      <c r="DK107">
        <v>0.13112229323166977</v>
      </c>
      <c r="DL107">
        <v>0</v>
      </c>
      <c r="DM107">
        <v>0.2181767001615659</v>
      </c>
    </row>
    <row r="108" spans="1:117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>
        <v>161</v>
      </c>
      <c r="V108" s="11">
        <v>15.436999999999999</v>
      </c>
      <c r="W108" s="11">
        <v>8.76</v>
      </c>
      <c r="X108" s="11">
        <v>17.93</v>
      </c>
      <c r="Y108" s="12">
        <v>0.64300000000000002</v>
      </c>
      <c r="Z108" s="12">
        <v>2.88</v>
      </c>
      <c r="AA108" s="11">
        <f>AVERAGE('[1]2022_RBR_Conductivity'!$D$2042:$D$2070)</f>
        <v>15.971379310344831</v>
      </c>
      <c r="AB108" s="11">
        <v>6.49</v>
      </c>
      <c r="AC108" s="12">
        <v>0.7</v>
      </c>
      <c r="AD108" s="12">
        <v>258</v>
      </c>
      <c r="AE108" s="12">
        <v>1.45</v>
      </c>
      <c r="AF108" s="12">
        <v>291</v>
      </c>
      <c r="AG108" s="12">
        <v>40</v>
      </c>
      <c r="AH108" s="12">
        <v>6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>
        <v>134.66296799439399</v>
      </c>
      <c r="CL108">
        <v>19.090691555922099</v>
      </c>
      <c r="CM108">
        <f t="shared" si="34"/>
        <v>2.8020976891122999</v>
      </c>
      <c r="CN108">
        <v>13.371597159286599</v>
      </c>
      <c r="CO108">
        <v>3.8570979578907498</v>
      </c>
      <c r="CP108">
        <v>0.75018616017273998</v>
      </c>
      <c r="CQ108">
        <v>1.8586404835460899E-2</v>
      </c>
      <c r="CR108">
        <v>1.9069912731295199E-2</v>
      </c>
      <c r="CS108">
        <v>0.97464551082916895</v>
      </c>
      <c r="CT108">
        <v>0.48047018226369298</v>
      </c>
      <c r="CU108">
        <v>1.27186984605609</v>
      </c>
      <c r="CV108">
        <v>7.42637172537873</v>
      </c>
      <c r="CW108">
        <v>0.88132496018563</v>
      </c>
      <c r="CX108">
        <v>1.22603424732185</v>
      </c>
      <c r="CY108">
        <v>0.162205696285351</v>
      </c>
      <c r="CZ108">
        <v>0.69882702063090396</v>
      </c>
      <c r="DA108">
        <v>0.27673014280445601</v>
      </c>
      <c r="DB108">
        <v>6.5152849168354399E-2</v>
      </c>
      <c r="DC108">
        <v>0.69210104986693299</v>
      </c>
      <c r="DD108">
        <v>0.31595437480004901</v>
      </c>
      <c r="DE108" t="s">
        <v>25</v>
      </c>
      <c r="DF108">
        <v>0.24882201191321901</v>
      </c>
      <c r="DG108">
        <v>0.49119887769169096</v>
      </c>
      <c r="DH108">
        <v>0.71991412570484925</v>
      </c>
      <c r="DI108">
        <v>0.4007853836725635</v>
      </c>
      <c r="DJ108">
        <v>0.10166344801242705</v>
      </c>
      <c r="DK108">
        <v>0.13112229323166977</v>
      </c>
      <c r="DL108">
        <v>0</v>
      </c>
      <c r="DM108">
        <v>0.2181767001615659</v>
      </c>
    </row>
    <row r="109" spans="1:117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>
        <v>161</v>
      </c>
      <c r="V109" s="11">
        <v>15.436999999999999</v>
      </c>
      <c r="W109" s="11">
        <v>8.76</v>
      </c>
      <c r="X109" s="11">
        <v>17.93</v>
      </c>
      <c r="Y109" s="12">
        <v>0.64300000000000002</v>
      </c>
      <c r="Z109" s="12">
        <v>2.88</v>
      </c>
      <c r="AA109" s="11">
        <f>AVERAGE('[1]2022_RBR_Conductivity'!$D$2042:$D$2070)</f>
        <v>15.971379310344831</v>
      </c>
      <c r="AB109" s="11">
        <v>6.49</v>
      </c>
      <c r="AC109" s="12">
        <v>0.7</v>
      </c>
      <c r="AD109" s="12">
        <v>258</v>
      </c>
      <c r="AE109" s="12">
        <v>1.45</v>
      </c>
      <c r="AF109" s="12">
        <v>291</v>
      </c>
      <c r="AG109" s="12">
        <v>40</v>
      </c>
      <c r="AH109" s="12">
        <v>6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>
        <v>134.66296799439399</v>
      </c>
      <c r="CL109">
        <v>19.090691555922099</v>
      </c>
      <c r="CM109">
        <f t="shared" si="34"/>
        <v>2.8020976891122999</v>
      </c>
      <c r="CN109">
        <v>13.371597159286599</v>
      </c>
      <c r="CO109">
        <v>3.8570979578907498</v>
      </c>
      <c r="CP109">
        <v>0.75018616017273998</v>
      </c>
      <c r="CQ109">
        <v>1.8586404835460899E-2</v>
      </c>
      <c r="CR109">
        <v>1.9069912731295199E-2</v>
      </c>
      <c r="CS109">
        <v>0.97464551082916895</v>
      </c>
      <c r="CT109">
        <v>0.48047018226369298</v>
      </c>
      <c r="CU109">
        <v>1.27186984605609</v>
      </c>
      <c r="CV109">
        <v>7.42637172537873</v>
      </c>
      <c r="CW109">
        <v>0.88132496018563</v>
      </c>
      <c r="CX109">
        <v>1.22603424732185</v>
      </c>
      <c r="CY109">
        <v>0.162205696285351</v>
      </c>
      <c r="CZ109">
        <v>0.69882702063090396</v>
      </c>
      <c r="DA109">
        <v>0.27673014280445601</v>
      </c>
      <c r="DB109">
        <v>6.5152849168354399E-2</v>
      </c>
      <c r="DC109">
        <v>0.69210104986693299</v>
      </c>
      <c r="DD109">
        <v>0.31595437480004901</v>
      </c>
      <c r="DE109" t="s">
        <v>25</v>
      </c>
      <c r="DF109">
        <v>0.24882201191321901</v>
      </c>
      <c r="DG109">
        <v>0.49119887769169096</v>
      </c>
      <c r="DH109">
        <v>0.71991412570484925</v>
      </c>
      <c r="DI109">
        <v>0.4007853836725635</v>
      </c>
      <c r="DJ109">
        <v>0.10166344801242705</v>
      </c>
      <c r="DK109">
        <v>0.13112229323166977</v>
      </c>
      <c r="DL109">
        <v>0</v>
      </c>
      <c r="DM109">
        <v>0.2181767001615659</v>
      </c>
    </row>
    <row r="110" spans="1:117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>
        <v>161</v>
      </c>
      <c r="V110" s="11">
        <v>15.436999999999999</v>
      </c>
      <c r="W110" s="11">
        <v>8.76</v>
      </c>
      <c r="X110" s="11">
        <v>17.93</v>
      </c>
      <c r="Y110" s="12">
        <v>0.64300000000000002</v>
      </c>
      <c r="Z110" s="12">
        <v>2.88</v>
      </c>
      <c r="AA110" s="11">
        <f>AVERAGE('[1]2022_RBR_Conductivity'!$D$2042:$D$2070)</f>
        <v>15.971379310344831</v>
      </c>
      <c r="AB110" s="11">
        <v>6.49</v>
      </c>
      <c r="AC110" s="12">
        <v>0.7</v>
      </c>
      <c r="AD110" s="12">
        <v>258</v>
      </c>
      <c r="AE110" s="12">
        <v>1.45</v>
      </c>
      <c r="AF110" s="12">
        <v>291</v>
      </c>
      <c r="AG110" s="12">
        <v>40</v>
      </c>
      <c r="AH110" s="12">
        <v>6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>
        <v>134.66296799439399</v>
      </c>
      <c r="CL110">
        <v>19.090691555922099</v>
      </c>
      <c r="CM110">
        <f t="shared" si="34"/>
        <v>2.8020976891122999</v>
      </c>
      <c r="CN110">
        <v>13.371597159286599</v>
      </c>
      <c r="CO110">
        <v>3.8570979578907498</v>
      </c>
      <c r="CP110">
        <v>0.75018616017273998</v>
      </c>
      <c r="CQ110">
        <v>1.8586404835460899E-2</v>
      </c>
      <c r="CR110">
        <v>1.9069912731295199E-2</v>
      </c>
      <c r="CS110">
        <v>0.97464551082916895</v>
      </c>
      <c r="CT110">
        <v>0.48047018226369298</v>
      </c>
      <c r="CU110">
        <v>1.27186984605609</v>
      </c>
      <c r="CV110">
        <v>7.42637172537873</v>
      </c>
      <c r="CW110">
        <v>0.88132496018563</v>
      </c>
      <c r="CX110">
        <v>1.22603424732185</v>
      </c>
      <c r="CY110">
        <v>0.162205696285351</v>
      </c>
      <c r="CZ110">
        <v>0.69882702063090396</v>
      </c>
      <c r="DA110">
        <v>0.27673014280445601</v>
      </c>
      <c r="DB110">
        <v>6.5152849168354399E-2</v>
      </c>
      <c r="DC110">
        <v>0.69210104986693299</v>
      </c>
      <c r="DD110">
        <v>0.31595437480004901</v>
      </c>
      <c r="DE110" t="s">
        <v>25</v>
      </c>
      <c r="DF110">
        <v>0.24882201191321901</v>
      </c>
      <c r="DG110">
        <v>0.49119887769169096</v>
      </c>
      <c r="DH110">
        <v>0.71991412570484925</v>
      </c>
      <c r="DI110">
        <v>0.4007853836725635</v>
      </c>
      <c r="DJ110">
        <v>0.10166344801242705</v>
      </c>
      <c r="DK110">
        <v>0.13112229323166977</v>
      </c>
      <c r="DL110">
        <v>0</v>
      </c>
      <c r="DM110">
        <v>0.2181767001615659</v>
      </c>
    </row>
    <row r="111" spans="1:117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>
        <v>161</v>
      </c>
      <c r="V111" s="11">
        <v>15.436999999999999</v>
      </c>
      <c r="W111" s="11">
        <v>8.76</v>
      </c>
      <c r="X111" s="11">
        <v>17.93</v>
      </c>
      <c r="Y111" s="12">
        <v>0.64300000000000002</v>
      </c>
      <c r="Z111" s="12">
        <v>2.88</v>
      </c>
      <c r="AA111" s="11">
        <f>AVERAGE('[1]2022_RBR_Conductivity'!$D$2042:$D$2070)</f>
        <v>15.971379310344831</v>
      </c>
      <c r="AB111" s="11">
        <v>6.49</v>
      </c>
      <c r="AC111" s="12">
        <v>0.7</v>
      </c>
      <c r="AD111" s="12">
        <v>258</v>
      </c>
      <c r="AE111" s="12">
        <v>1.45</v>
      </c>
      <c r="AF111" s="12">
        <v>291</v>
      </c>
      <c r="AG111" s="12">
        <v>40</v>
      </c>
      <c r="AH111" s="12">
        <v>6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>
        <v>134.66296799439399</v>
      </c>
      <c r="CL111">
        <v>19.090691555922099</v>
      </c>
      <c r="CM111">
        <f t="shared" si="34"/>
        <v>2.8020976891122999</v>
      </c>
      <c r="CN111">
        <v>13.371597159286599</v>
      </c>
      <c r="CO111">
        <v>3.8570979578907498</v>
      </c>
      <c r="CP111">
        <v>0.75018616017273998</v>
      </c>
      <c r="CQ111">
        <v>1.8586404835460899E-2</v>
      </c>
      <c r="CR111">
        <v>1.9069912731295199E-2</v>
      </c>
      <c r="CS111">
        <v>0.97464551082916895</v>
      </c>
      <c r="CT111">
        <v>0.48047018226369298</v>
      </c>
      <c r="CU111">
        <v>1.27186984605609</v>
      </c>
      <c r="CV111">
        <v>7.42637172537873</v>
      </c>
      <c r="CW111">
        <v>0.88132496018563</v>
      </c>
      <c r="CX111">
        <v>1.22603424732185</v>
      </c>
      <c r="CY111">
        <v>0.162205696285351</v>
      </c>
      <c r="CZ111">
        <v>0.69882702063090396</v>
      </c>
      <c r="DA111">
        <v>0.27673014280445601</v>
      </c>
      <c r="DB111">
        <v>6.5152849168354399E-2</v>
      </c>
      <c r="DC111">
        <v>0.69210104986693299</v>
      </c>
      <c r="DD111">
        <v>0.31595437480004901</v>
      </c>
      <c r="DE111" t="s">
        <v>25</v>
      </c>
      <c r="DF111">
        <v>0.24882201191321901</v>
      </c>
      <c r="DG111">
        <v>0.49119887769169096</v>
      </c>
      <c r="DH111">
        <v>0.71991412570484925</v>
      </c>
      <c r="DI111">
        <v>0.4007853836725635</v>
      </c>
      <c r="DJ111">
        <v>0.10166344801242705</v>
      </c>
      <c r="DK111">
        <v>0.13112229323166977</v>
      </c>
      <c r="DL111">
        <v>0</v>
      </c>
      <c r="DM111">
        <v>0.2181767001615659</v>
      </c>
    </row>
    <row r="112" spans="1:117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>
        <v>161</v>
      </c>
      <c r="V112" s="11">
        <v>15.436999999999999</v>
      </c>
      <c r="W112" s="11">
        <v>8.76</v>
      </c>
      <c r="X112" s="11">
        <v>17.93</v>
      </c>
      <c r="Y112" s="12">
        <v>0.64300000000000002</v>
      </c>
      <c r="Z112" s="12">
        <v>2.88</v>
      </c>
      <c r="AA112" s="11">
        <f>AVERAGE('[1]2022_RBR_Conductivity'!$D$2042:$D$2070)</f>
        <v>15.971379310344831</v>
      </c>
      <c r="AB112" s="11">
        <v>6.49</v>
      </c>
      <c r="AC112" s="12">
        <v>0.7</v>
      </c>
      <c r="AD112" s="12">
        <v>258</v>
      </c>
      <c r="AE112" s="12">
        <v>1.45</v>
      </c>
      <c r="AF112" s="12">
        <v>291</v>
      </c>
      <c r="AG112" s="12">
        <v>40</v>
      </c>
      <c r="AH112" s="12">
        <v>6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>
        <v>134.66296799439399</v>
      </c>
      <c r="CL112">
        <v>19.090691555922099</v>
      </c>
      <c r="CM112">
        <f t="shared" si="34"/>
        <v>2.8020976891122999</v>
      </c>
      <c r="CN112">
        <v>13.371597159286599</v>
      </c>
      <c r="CO112">
        <v>3.8570979578907498</v>
      </c>
      <c r="CP112">
        <v>0.75018616017273998</v>
      </c>
      <c r="CQ112">
        <v>1.8586404835460899E-2</v>
      </c>
      <c r="CR112">
        <v>1.9069912731295199E-2</v>
      </c>
      <c r="CS112">
        <v>0.97464551082916895</v>
      </c>
      <c r="CT112">
        <v>0.48047018226369298</v>
      </c>
      <c r="CU112">
        <v>1.27186984605609</v>
      </c>
      <c r="CV112">
        <v>7.42637172537873</v>
      </c>
      <c r="CW112">
        <v>0.88132496018563</v>
      </c>
      <c r="CX112">
        <v>1.22603424732185</v>
      </c>
      <c r="CY112">
        <v>0.162205696285351</v>
      </c>
      <c r="CZ112">
        <v>0.69882702063090396</v>
      </c>
      <c r="DA112">
        <v>0.27673014280445601</v>
      </c>
      <c r="DB112">
        <v>6.5152849168354399E-2</v>
      </c>
      <c r="DC112">
        <v>0.69210104986693299</v>
      </c>
      <c r="DD112">
        <v>0.31595437480004901</v>
      </c>
      <c r="DE112" t="s">
        <v>25</v>
      </c>
      <c r="DF112">
        <v>0.24882201191321901</v>
      </c>
      <c r="DG112">
        <v>0.49119887769169096</v>
      </c>
      <c r="DH112">
        <v>0.71991412570484925</v>
      </c>
      <c r="DI112">
        <v>0.4007853836725635</v>
      </c>
      <c r="DJ112">
        <v>0.10166344801242705</v>
      </c>
      <c r="DK112">
        <v>0.13112229323166977</v>
      </c>
      <c r="DL112">
        <v>0</v>
      </c>
      <c r="DM112">
        <v>0.2181767001615659</v>
      </c>
    </row>
    <row r="113" spans="1:117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>
        <v>161</v>
      </c>
      <c r="V113" s="11">
        <v>15.436999999999999</v>
      </c>
      <c r="W113" s="11">
        <v>8.76</v>
      </c>
      <c r="X113" s="11">
        <v>17.93</v>
      </c>
      <c r="Y113" s="12">
        <v>0.64300000000000002</v>
      </c>
      <c r="Z113" s="12">
        <v>2.88</v>
      </c>
      <c r="AA113" s="11">
        <f>AVERAGE('[1]2022_RBR_Conductivity'!$D$2042:$D$2070)</f>
        <v>15.971379310344831</v>
      </c>
      <c r="AB113" s="11">
        <v>6.49</v>
      </c>
      <c r="AC113" s="12">
        <v>0.7</v>
      </c>
      <c r="AD113" s="12">
        <v>258</v>
      </c>
      <c r="AE113" s="12">
        <v>1.45</v>
      </c>
      <c r="AF113" s="12">
        <v>291</v>
      </c>
      <c r="AG113" s="12">
        <v>40</v>
      </c>
      <c r="AH113" s="12">
        <v>6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>
        <v>134.66296799439399</v>
      </c>
      <c r="CL113">
        <v>19.090691555922099</v>
      </c>
      <c r="CM113">
        <f t="shared" si="34"/>
        <v>2.8020976891122999</v>
      </c>
      <c r="CN113">
        <v>13.371597159286599</v>
      </c>
      <c r="CO113">
        <v>3.8570979578907498</v>
      </c>
      <c r="CP113">
        <v>0.75018616017273998</v>
      </c>
      <c r="CQ113">
        <v>1.8586404835460899E-2</v>
      </c>
      <c r="CR113">
        <v>1.9069912731295199E-2</v>
      </c>
      <c r="CS113">
        <v>0.97464551082916895</v>
      </c>
      <c r="CT113">
        <v>0.48047018226369298</v>
      </c>
      <c r="CU113">
        <v>1.27186984605609</v>
      </c>
      <c r="CV113">
        <v>7.42637172537873</v>
      </c>
      <c r="CW113">
        <v>0.88132496018563</v>
      </c>
      <c r="CX113">
        <v>1.22603424732185</v>
      </c>
      <c r="CY113">
        <v>0.162205696285351</v>
      </c>
      <c r="CZ113">
        <v>0.69882702063090396</v>
      </c>
      <c r="DA113">
        <v>0.27673014280445601</v>
      </c>
      <c r="DB113">
        <v>6.5152849168354399E-2</v>
      </c>
      <c r="DC113">
        <v>0.69210104986693299</v>
      </c>
      <c r="DD113">
        <v>0.31595437480004901</v>
      </c>
      <c r="DE113" t="s">
        <v>25</v>
      </c>
      <c r="DF113">
        <v>0.24882201191321901</v>
      </c>
      <c r="DG113">
        <v>0.49119887769169096</v>
      </c>
      <c r="DH113">
        <v>0.71991412570484925</v>
      </c>
      <c r="DI113">
        <v>0.4007853836725635</v>
      </c>
      <c r="DJ113">
        <v>0.10166344801242705</v>
      </c>
      <c r="DK113">
        <v>0.13112229323166977</v>
      </c>
      <c r="DL113">
        <v>0</v>
      </c>
      <c r="DM113">
        <v>0.2181767001615659</v>
      </c>
    </row>
    <row r="114" spans="1:117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>
        <v>161</v>
      </c>
      <c r="V114" s="11">
        <v>15.436999999999999</v>
      </c>
      <c r="W114" s="11">
        <v>8.76</v>
      </c>
      <c r="X114" s="11">
        <v>17.93</v>
      </c>
      <c r="Y114" s="12">
        <v>0.64300000000000002</v>
      </c>
      <c r="Z114" s="12">
        <v>2.88</v>
      </c>
      <c r="AA114" s="11">
        <f>AVERAGE('[1]2022_RBR_Conductivity'!$D$2042:$D$2070)</f>
        <v>15.971379310344831</v>
      </c>
      <c r="AB114" s="11">
        <v>6.49</v>
      </c>
      <c r="AC114" s="12">
        <v>0.7</v>
      </c>
      <c r="AD114" s="12">
        <v>258</v>
      </c>
      <c r="AE114" s="12">
        <v>1.45</v>
      </c>
      <c r="AF114" s="12">
        <v>291</v>
      </c>
      <c r="AG114" s="12">
        <v>40</v>
      </c>
      <c r="AH114" s="12">
        <v>6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>
        <v>134.66296799439399</v>
      </c>
      <c r="CL114">
        <v>19.090691555922099</v>
      </c>
      <c r="CM114">
        <f t="shared" si="34"/>
        <v>2.8020976891122999</v>
      </c>
      <c r="CN114">
        <v>13.371597159286599</v>
      </c>
      <c r="CO114">
        <v>3.8570979578907498</v>
      </c>
      <c r="CP114">
        <v>0.75018616017273998</v>
      </c>
      <c r="CQ114">
        <v>1.8586404835460899E-2</v>
      </c>
      <c r="CR114">
        <v>1.9069912731295199E-2</v>
      </c>
      <c r="CS114">
        <v>0.97464551082916895</v>
      </c>
      <c r="CT114">
        <v>0.48047018226369298</v>
      </c>
      <c r="CU114">
        <v>1.27186984605609</v>
      </c>
      <c r="CV114">
        <v>7.42637172537873</v>
      </c>
      <c r="CW114">
        <v>0.88132496018563</v>
      </c>
      <c r="CX114">
        <v>1.22603424732185</v>
      </c>
      <c r="CY114">
        <v>0.162205696285351</v>
      </c>
      <c r="CZ114">
        <v>0.69882702063090396</v>
      </c>
      <c r="DA114">
        <v>0.27673014280445601</v>
      </c>
      <c r="DB114">
        <v>6.5152849168354399E-2</v>
      </c>
      <c r="DC114">
        <v>0.69210104986693299</v>
      </c>
      <c r="DD114">
        <v>0.31595437480004901</v>
      </c>
      <c r="DE114" t="s">
        <v>25</v>
      </c>
      <c r="DF114">
        <v>0.24882201191321901</v>
      </c>
      <c r="DG114">
        <v>0.49119887769169096</v>
      </c>
      <c r="DH114">
        <v>0.71991412570484925</v>
      </c>
      <c r="DI114">
        <v>0.4007853836725635</v>
      </c>
      <c r="DJ114">
        <v>0.10166344801242705</v>
      </c>
      <c r="DK114">
        <v>0.13112229323166977</v>
      </c>
      <c r="DL114">
        <v>0</v>
      </c>
      <c r="DM114">
        <v>0.2181767001615659</v>
      </c>
    </row>
    <row r="115" spans="1:117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>
        <v>161</v>
      </c>
      <c r="V115" s="11">
        <v>15.436999999999999</v>
      </c>
      <c r="W115" s="11">
        <v>8.76</v>
      </c>
      <c r="X115" s="11">
        <v>17.93</v>
      </c>
      <c r="Y115" s="12">
        <v>0.64300000000000002</v>
      </c>
      <c r="Z115" s="12">
        <v>2.88</v>
      </c>
      <c r="AA115" s="11">
        <f>AVERAGE('[1]2022_RBR_Conductivity'!$D$2042:$D$2070)</f>
        <v>15.971379310344831</v>
      </c>
      <c r="AB115" s="11">
        <v>6.49</v>
      </c>
      <c r="AC115" s="12">
        <v>0.7</v>
      </c>
      <c r="AD115" s="12">
        <v>258</v>
      </c>
      <c r="AE115" s="12">
        <v>1.45</v>
      </c>
      <c r="AF115" s="12">
        <v>291</v>
      </c>
      <c r="AG115" s="12">
        <v>40</v>
      </c>
      <c r="AH115" s="12">
        <v>6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>
        <v>134.66296799439399</v>
      </c>
      <c r="CL115">
        <v>19.090691555922099</v>
      </c>
      <c r="CM115">
        <f t="shared" si="34"/>
        <v>2.8020976891122999</v>
      </c>
      <c r="CN115">
        <v>13.371597159286599</v>
      </c>
      <c r="CO115">
        <v>3.8570979578907498</v>
      </c>
      <c r="CP115">
        <v>0.75018616017273998</v>
      </c>
      <c r="CQ115">
        <v>1.8586404835460899E-2</v>
      </c>
      <c r="CR115">
        <v>1.9069912731295199E-2</v>
      </c>
      <c r="CS115">
        <v>0.97464551082916895</v>
      </c>
      <c r="CT115">
        <v>0.48047018226369298</v>
      </c>
      <c r="CU115">
        <v>1.27186984605609</v>
      </c>
      <c r="CV115">
        <v>7.42637172537873</v>
      </c>
      <c r="CW115">
        <v>0.88132496018563</v>
      </c>
      <c r="CX115">
        <v>1.22603424732185</v>
      </c>
      <c r="CY115">
        <v>0.162205696285351</v>
      </c>
      <c r="CZ115">
        <v>0.69882702063090396</v>
      </c>
      <c r="DA115">
        <v>0.27673014280445601</v>
      </c>
      <c r="DB115">
        <v>6.5152849168354399E-2</v>
      </c>
      <c r="DC115">
        <v>0.69210104986693299</v>
      </c>
      <c r="DD115">
        <v>0.31595437480004901</v>
      </c>
      <c r="DE115" t="s">
        <v>25</v>
      </c>
      <c r="DF115">
        <v>0.24882201191321901</v>
      </c>
      <c r="DG115">
        <v>0.49119887769169096</v>
      </c>
      <c r="DH115">
        <v>0.71991412570484925</v>
      </c>
      <c r="DI115">
        <v>0.4007853836725635</v>
      </c>
      <c r="DJ115">
        <v>0.10166344801242705</v>
      </c>
      <c r="DK115">
        <v>0.13112229323166977</v>
      </c>
      <c r="DL115">
        <v>0</v>
      </c>
      <c r="DM115">
        <v>0.2181767001615659</v>
      </c>
    </row>
    <row r="116" spans="1:117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>
        <v>161</v>
      </c>
      <c r="V116" s="11">
        <v>15.436999999999999</v>
      </c>
      <c r="W116" s="11">
        <v>8.76</v>
      </c>
      <c r="X116" s="11">
        <v>17.93</v>
      </c>
      <c r="Y116" s="12">
        <v>0.64300000000000002</v>
      </c>
      <c r="Z116" s="12">
        <v>2.88</v>
      </c>
      <c r="AA116" s="11">
        <f>AVERAGE('[1]2022_RBR_Conductivity'!$D$2042:$D$2070)</f>
        <v>15.971379310344831</v>
      </c>
      <c r="AB116" s="11">
        <v>6.49</v>
      </c>
      <c r="AC116" s="12">
        <v>0.7</v>
      </c>
      <c r="AD116" s="12">
        <v>258</v>
      </c>
      <c r="AE116" s="12">
        <v>1.45</v>
      </c>
      <c r="AF116" s="12">
        <v>291</v>
      </c>
      <c r="AG116" s="12">
        <v>40</v>
      </c>
      <c r="AH116" s="12">
        <v>6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>
        <v>134.66296799439399</v>
      </c>
      <c r="CL116">
        <v>19.090691555922099</v>
      </c>
      <c r="CM116">
        <f t="shared" si="34"/>
        <v>2.8020976891122999</v>
      </c>
      <c r="CN116">
        <v>13.371597159286599</v>
      </c>
      <c r="CO116">
        <v>3.8570979578907498</v>
      </c>
      <c r="CP116">
        <v>0.75018616017273998</v>
      </c>
      <c r="CQ116">
        <v>1.8586404835460899E-2</v>
      </c>
      <c r="CR116">
        <v>1.9069912731295199E-2</v>
      </c>
      <c r="CS116">
        <v>0.97464551082916895</v>
      </c>
      <c r="CT116">
        <v>0.48047018226369298</v>
      </c>
      <c r="CU116">
        <v>1.27186984605609</v>
      </c>
      <c r="CV116">
        <v>7.42637172537873</v>
      </c>
      <c r="CW116">
        <v>0.88132496018563</v>
      </c>
      <c r="CX116">
        <v>1.22603424732185</v>
      </c>
      <c r="CY116">
        <v>0.162205696285351</v>
      </c>
      <c r="CZ116">
        <v>0.69882702063090396</v>
      </c>
      <c r="DA116">
        <v>0.27673014280445601</v>
      </c>
      <c r="DB116">
        <v>6.5152849168354399E-2</v>
      </c>
      <c r="DC116">
        <v>0.69210104986693299</v>
      </c>
      <c r="DD116">
        <v>0.31595437480004901</v>
      </c>
      <c r="DE116" t="s">
        <v>25</v>
      </c>
      <c r="DF116">
        <v>0.24882201191321901</v>
      </c>
      <c r="DG116">
        <v>0.49119887769169096</v>
      </c>
      <c r="DH116">
        <v>0.71991412570484925</v>
      </c>
      <c r="DI116">
        <v>0.4007853836725635</v>
      </c>
      <c r="DJ116">
        <v>0.10166344801242705</v>
      </c>
      <c r="DK116">
        <v>0.13112229323166977</v>
      </c>
      <c r="DL116">
        <v>0</v>
      </c>
      <c r="DM116">
        <v>0.2181767001615659</v>
      </c>
    </row>
    <row r="117" spans="1:117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>
        <v>161</v>
      </c>
      <c r="V117" s="11">
        <v>15.436999999999999</v>
      </c>
      <c r="W117" s="11">
        <v>8.76</v>
      </c>
      <c r="X117" s="11">
        <v>17.93</v>
      </c>
      <c r="Y117" s="12">
        <v>0.64300000000000002</v>
      </c>
      <c r="Z117" s="12">
        <v>2.88</v>
      </c>
      <c r="AA117" s="11">
        <f>AVERAGE('[1]2022_RBR_Conductivity'!$D$2042:$D$2070)</f>
        <v>15.971379310344831</v>
      </c>
      <c r="AB117" s="11">
        <v>6.49</v>
      </c>
      <c r="AC117" s="12">
        <v>0.7</v>
      </c>
      <c r="AD117" s="12">
        <v>258</v>
      </c>
      <c r="AE117" s="12">
        <v>1.45</v>
      </c>
      <c r="AF117" s="12">
        <v>291</v>
      </c>
      <c r="AG117" s="12">
        <v>40</v>
      </c>
      <c r="AH117" s="12">
        <v>6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>
        <v>134.66296799439399</v>
      </c>
      <c r="CL117">
        <v>19.090691555922099</v>
      </c>
      <c r="CM117">
        <f t="shared" si="34"/>
        <v>2.8020976891122999</v>
      </c>
      <c r="CN117">
        <v>13.371597159286599</v>
      </c>
      <c r="CO117">
        <v>3.8570979578907498</v>
      </c>
      <c r="CP117">
        <v>0.75018616017273998</v>
      </c>
      <c r="CQ117">
        <v>1.8586404835460899E-2</v>
      </c>
      <c r="CR117">
        <v>1.9069912731295199E-2</v>
      </c>
      <c r="CS117">
        <v>0.97464551082916895</v>
      </c>
      <c r="CT117">
        <v>0.48047018226369298</v>
      </c>
      <c r="CU117">
        <v>1.27186984605609</v>
      </c>
      <c r="CV117">
        <v>7.42637172537873</v>
      </c>
      <c r="CW117">
        <v>0.88132496018563</v>
      </c>
      <c r="CX117">
        <v>1.22603424732185</v>
      </c>
      <c r="CY117">
        <v>0.162205696285351</v>
      </c>
      <c r="CZ117">
        <v>0.69882702063090396</v>
      </c>
      <c r="DA117">
        <v>0.27673014280445601</v>
      </c>
      <c r="DB117">
        <v>6.5152849168354399E-2</v>
      </c>
      <c r="DC117">
        <v>0.69210104986693299</v>
      </c>
      <c r="DD117">
        <v>0.31595437480004901</v>
      </c>
      <c r="DE117" t="s">
        <v>25</v>
      </c>
      <c r="DF117">
        <v>0.24882201191321901</v>
      </c>
      <c r="DG117">
        <v>0.49119887769169096</v>
      </c>
      <c r="DH117">
        <v>0.71991412570484925</v>
      </c>
      <c r="DI117">
        <v>0.4007853836725635</v>
      </c>
      <c r="DJ117">
        <v>0.10166344801242705</v>
      </c>
      <c r="DK117">
        <v>0.13112229323166977</v>
      </c>
      <c r="DL117">
        <v>0</v>
      </c>
      <c r="DM117">
        <v>0.2181767001615659</v>
      </c>
    </row>
    <row r="118" spans="1:117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>
        <v>161</v>
      </c>
      <c r="V118" s="11">
        <v>15.436999999999999</v>
      </c>
      <c r="W118" s="11">
        <v>8.76</v>
      </c>
      <c r="X118" s="11">
        <v>17.93</v>
      </c>
      <c r="Y118" s="12">
        <v>0.64300000000000002</v>
      </c>
      <c r="Z118" s="12">
        <v>2.88</v>
      </c>
      <c r="AA118" s="11">
        <f>AVERAGE('[1]2022_RBR_Conductivity'!$D$2042:$D$2070)</f>
        <v>15.971379310344831</v>
      </c>
      <c r="AB118" s="11">
        <v>6.49</v>
      </c>
      <c r="AC118" s="12">
        <v>0.7</v>
      </c>
      <c r="AD118" s="12">
        <v>258</v>
      </c>
      <c r="AE118" s="12">
        <v>1.45</v>
      </c>
      <c r="AF118" s="12">
        <v>291</v>
      </c>
      <c r="AG118" s="12">
        <v>40</v>
      </c>
      <c r="AH118" s="12">
        <v>6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>
        <v>134.66296799439399</v>
      </c>
      <c r="CL118">
        <v>19.090691555922099</v>
      </c>
      <c r="CM118">
        <f t="shared" si="34"/>
        <v>2.8020976891122999</v>
      </c>
      <c r="CN118">
        <v>13.371597159286599</v>
      </c>
      <c r="CO118">
        <v>3.8570979578907498</v>
      </c>
      <c r="CP118">
        <v>0.75018616017273998</v>
      </c>
      <c r="CQ118">
        <v>1.8586404835460899E-2</v>
      </c>
      <c r="CR118">
        <v>1.9069912731295199E-2</v>
      </c>
      <c r="CS118">
        <v>0.97464551082916895</v>
      </c>
      <c r="CT118">
        <v>0.48047018226369298</v>
      </c>
      <c r="CU118">
        <v>1.27186984605609</v>
      </c>
      <c r="CV118">
        <v>7.42637172537873</v>
      </c>
      <c r="CW118">
        <v>0.88132496018563</v>
      </c>
      <c r="CX118">
        <v>1.22603424732185</v>
      </c>
      <c r="CY118">
        <v>0.162205696285351</v>
      </c>
      <c r="CZ118">
        <v>0.69882702063090396</v>
      </c>
      <c r="DA118">
        <v>0.27673014280445601</v>
      </c>
      <c r="DB118">
        <v>6.5152849168354399E-2</v>
      </c>
      <c r="DC118">
        <v>0.69210104986693299</v>
      </c>
      <c r="DD118">
        <v>0.31595437480004901</v>
      </c>
      <c r="DE118" t="s">
        <v>25</v>
      </c>
      <c r="DF118">
        <v>0.24882201191321901</v>
      </c>
      <c r="DG118">
        <v>0.49119887769169096</v>
      </c>
      <c r="DH118">
        <v>0.71991412570484925</v>
      </c>
      <c r="DI118">
        <v>0.4007853836725635</v>
      </c>
      <c r="DJ118">
        <v>0.10166344801242705</v>
      </c>
      <c r="DK118">
        <v>0.13112229323166977</v>
      </c>
      <c r="DL118">
        <v>0</v>
      </c>
      <c r="DM118">
        <v>0.2181767001615659</v>
      </c>
    </row>
    <row r="119" spans="1:117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>
        <v>161</v>
      </c>
      <c r="V119" s="11">
        <v>15.436999999999999</v>
      </c>
      <c r="W119" s="11">
        <v>8.76</v>
      </c>
      <c r="X119" s="11">
        <v>17.93</v>
      </c>
      <c r="Y119" s="12">
        <v>0.64300000000000002</v>
      </c>
      <c r="Z119" s="12">
        <v>2.88</v>
      </c>
      <c r="AA119" s="11">
        <f>AVERAGE('[1]2022_RBR_Conductivity'!$D$2042:$D$2070)</f>
        <v>15.971379310344831</v>
      </c>
      <c r="AB119" s="11">
        <v>6.49</v>
      </c>
      <c r="AC119" s="12">
        <v>0.7</v>
      </c>
      <c r="AD119" s="12">
        <v>258</v>
      </c>
      <c r="AE119" s="12">
        <v>1.45</v>
      </c>
      <c r="AF119" s="12">
        <v>291</v>
      </c>
      <c r="AG119" s="12">
        <v>40</v>
      </c>
      <c r="AH119" s="12">
        <v>6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>
        <v>134.66296799439399</v>
      </c>
      <c r="CL119">
        <v>19.090691555922099</v>
      </c>
      <c r="CM119">
        <f t="shared" si="34"/>
        <v>2.8020976891122999</v>
      </c>
      <c r="CN119">
        <v>13.371597159286599</v>
      </c>
      <c r="CO119">
        <v>3.8570979578907498</v>
      </c>
      <c r="CP119">
        <v>0.75018616017273998</v>
      </c>
      <c r="CQ119">
        <v>1.8586404835460899E-2</v>
      </c>
      <c r="CR119">
        <v>1.9069912731295199E-2</v>
      </c>
      <c r="CS119">
        <v>0.97464551082916895</v>
      </c>
      <c r="CT119">
        <v>0.48047018226369298</v>
      </c>
      <c r="CU119">
        <v>1.27186984605609</v>
      </c>
      <c r="CV119">
        <v>7.42637172537873</v>
      </c>
      <c r="CW119">
        <v>0.88132496018563</v>
      </c>
      <c r="CX119">
        <v>1.22603424732185</v>
      </c>
      <c r="CY119">
        <v>0.162205696285351</v>
      </c>
      <c r="CZ119">
        <v>0.69882702063090396</v>
      </c>
      <c r="DA119">
        <v>0.27673014280445601</v>
      </c>
      <c r="DB119">
        <v>6.5152849168354399E-2</v>
      </c>
      <c r="DC119">
        <v>0.69210104986693299</v>
      </c>
      <c r="DD119">
        <v>0.31595437480004901</v>
      </c>
      <c r="DE119" t="s">
        <v>25</v>
      </c>
      <c r="DF119">
        <v>0.24882201191321901</v>
      </c>
      <c r="DG119">
        <v>0.49119887769169096</v>
      </c>
      <c r="DH119">
        <v>0.71991412570484925</v>
      </c>
      <c r="DI119">
        <v>0.4007853836725635</v>
      </c>
      <c r="DJ119">
        <v>0.10166344801242705</v>
      </c>
      <c r="DK119">
        <v>0.13112229323166977</v>
      </c>
      <c r="DL119">
        <v>0</v>
      </c>
      <c r="DM119">
        <v>0.2181767001615659</v>
      </c>
    </row>
    <row r="120" spans="1:117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>
        <v>161</v>
      </c>
      <c r="V120" s="11">
        <v>15.436999999999999</v>
      </c>
      <c r="W120" s="11">
        <v>8.76</v>
      </c>
      <c r="X120" s="11">
        <v>17.93</v>
      </c>
      <c r="Y120" s="12">
        <v>0.64300000000000002</v>
      </c>
      <c r="Z120" s="12">
        <v>2.88</v>
      </c>
      <c r="AA120" s="11">
        <f>AVERAGE('[1]2022_RBR_Conductivity'!$D$2042:$D$2070)</f>
        <v>15.971379310344831</v>
      </c>
      <c r="AB120" s="11">
        <v>6.49</v>
      </c>
      <c r="AC120" s="12">
        <v>0.7</v>
      </c>
      <c r="AD120" s="12">
        <v>258</v>
      </c>
      <c r="AE120" s="12">
        <v>1.45</v>
      </c>
      <c r="AF120" s="12">
        <v>291</v>
      </c>
      <c r="AG120" s="12">
        <v>40</v>
      </c>
      <c r="AH120" s="12">
        <v>6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>
        <v>134.66296799439399</v>
      </c>
      <c r="CL120">
        <v>19.090691555922099</v>
      </c>
      <c r="CM120">
        <f t="shared" si="34"/>
        <v>2.8020976891122999</v>
      </c>
      <c r="CN120">
        <v>13.371597159286599</v>
      </c>
      <c r="CO120">
        <v>3.8570979578907498</v>
      </c>
      <c r="CP120">
        <v>0.75018616017273998</v>
      </c>
      <c r="CQ120">
        <v>1.8586404835460899E-2</v>
      </c>
      <c r="CR120">
        <v>1.9069912731295199E-2</v>
      </c>
      <c r="CS120">
        <v>0.97464551082916895</v>
      </c>
      <c r="CT120">
        <v>0.48047018226369298</v>
      </c>
      <c r="CU120">
        <v>1.27186984605609</v>
      </c>
      <c r="CV120">
        <v>7.42637172537873</v>
      </c>
      <c r="CW120">
        <v>0.88132496018563</v>
      </c>
      <c r="CX120">
        <v>1.22603424732185</v>
      </c>
      <c r="CY120">
        <v>0.162205696285351</v>
      </c>
      <c r="CZ120">
        <v>0.69882702063090396</v>
      </c>
      <c r="DA120">
        <v>0.27673014280445601</v>
      </c>
      <c r="DB120">
        <v>6.5152849168354399E-2</v>
      </c>
      <c r="DC120">
        <v>0.69210104986693299</v>
      </c>
      <c r="DD120">
        <v>0.31595437480004901</v>
      </c>
      <c r="DE120" t="s">
        <v>25</v>
      </c>
      <c r="DF120">
        <v>0.24882201191321901</v>
      </c>
      <c r="DG120">
        <v>0.49119887769169096</v>
      </c>
      <c r="DH120">
        <v>0.71991412570484925</v>
      </c>
      <c r="DI120">
        <v>0.4007853836725635</v>
      </c>
      <c r="DJ120">
        <v>0.10166344801242705</v>
      </c>
      <c r="DK120">
        <v>0.13112229323166977</v>
      </c>
      <c r="DL120">
        <v>0</v>
      </c>
      <c r="DM120">
        <v>0.2181767001615659</v>
      </c>
    </row>
    <row r="121" spans="1:117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>
        <v>161</v>
      </c>
      <c r="V121" s="11">
        <v>15.436999999999999</v>
      </c>
      <c r="W121" s="11">
        <v>8.76</v>
      </c>
      <c r="X121" s="11">
        <v>17.93</v>
      </c>
      <c r="Y121" s="12">
        <v>0.64300000000000002</v>
      </c>
      <c r="Z121" s="12">
        <v>2.88</v>
      </c>
      <c r="AA121" s="11">
        <f>AVERAGE('[1]2022_RBR_Conductivity'!$D$2042:$D$2070)</f>
        <v>15.971379310344831</v>
      </c>
      <c r="AB121" s="11">
        <v>6.49</v>
      </c>
      <c r="AC121" s="12">
        <v>0.7</v>
      </c>
      <c r="AD121" s="12">
        <v>258</v>
      </c>
      <c r="AE121" s="12">
        <v>1.45</v>
      </c>
      <c r="AF121" s="12">
        <v>291</v>
      </c>
      <c r="AG121" s="12">
        <v>40</v>
      </c>
      <c r="AH121" s="12">
        <v>6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>
        <v>134.66296799439399</v>
      </c>
      <c r="CL121">
        <v>19.090691555922099</v>
      </c>
      <c r="CM121">
        <f t="shared" si="34"/>
        <v>2.8020976891122999</v>
      </c>
      <c r="CN121">
        <v>13.371597159286599</v>
      </c>
      <c r="CO121">
        <v>3.8570979578907498</v>
      </c>
      <c r="CP121">
        <v>0.75018616017273998</v>
      </c>
      <c r="CQ121">
        <v>1.8586404835460899E-2</v>
      </c>
      <c r="CR121">
        <v>1.9069912731295199E-2</v>
      </c>
      <c r="CS121">
        <v>0.97464551082916895</v>
      </c>
      <c r="CT121">
        <v>0.48047018226369298</v>
      </c>
      <c r="CU121">
        <v>1.27186984605609</v>
      </c>
      <c r="CV121">
        <v>7.42637172537873</v>
      </c>
      <c r="CW121">
        <v>0.88132496018563</v>
      </c>
      <c r="CX121">
        <v>1.22603424732185</v>
      </c>
      <c r="CY121">
        <v>0.162205696285351</v>
      </c>
      <c r="CZ121">
        <v>0.69882702063090396</v>
      </c>
      <c r="DA121">
        <v>0.27673014280445601</v>
      </c>
      <c r="DB121">
        <v>6.5152849168354399E-2</v>
      </c>
      <c r="DC121">
        <v>0.69210104986693299</v>
      </c>
      <c r="DD121">
        <v>0.31595437480004901</v>
      </c>
      <c r="DE121" t="s">
        <v>25</v>
      </c>
      <c r="DF121">
        <v>0.24882201191321901</v>
      </c>
      <c r="DG121">
        <v>0.49119887769169096</v>
      </c>
      <c r="DH121">
        <v>0.71991412570484925</v>
      </c>
      <c r="DI121">
        <v>0.4007853836725635</v>
      </c>
      <c r="DJ121">
        <v>0.10166344801242705</v>
      </c>
      <c r="DK121">
        <v>0.13112229323166977</v>
      </c>
      <c r="DL121">
        <v>0</v>
      </c>
      <c r="DM121">
        <v>0.2181767001615659</v>
      </c>
    </row>
    <row r="122" spans="1:117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>
        <v>161</v>
      </c>
      <c r="V122" s="11">
        <v>15.436999999999999</v>
      </c>
      <c r="W122" s="11">
        <v>8.76</v>
      </c>
      <c r="X122" s="11">
        <v>17.93</v>
      </c>
      <c r="Y122" s="12">
        <v>0.64300000000000002</v>
      </c>
      <c r="Z122" s="12">
        <v>2.88</v>
      </c>
      <c r="AA122" s="11">
        <f>AVERAGE('[1]2022_RBR_Conductivity'!$D$2042:$D$2070)</f>
        <v>15.971379310344831</v>
      </c>
      <c r="AB122" s="11">
        <v>6.49</v>
      </c>
      <c r="AC122" s="12">
        <v>0.7</v>
      </c>
      <c r="AD122" s="12">
        <v>258</v>
      </c>
      <c r="AE122" s="12">
        <v>1.45</v>
      </c>
      <c r="AF122" s="12">
        <v>291</v>
      </c>
      <c r="AG122" s="12">
        <v>40</v>
      </c>
      <c r="AH122" s="12">
        <v>6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>
        <v>134.66296799439399</v>
      </c>
      <c r="CL122">
        <v>19.090691555922099</v>
      </c>
      <c r="CM122">
        <f t="shared" si="34"/>
        <v>2.8020976891122999</v>
      </c>
      <c r="CN122">
        <v>13.371597159286599</v>
      </c>
      <c r="CO122">
        <v>3.8570979578907498</v>
      </c>
      <c r="CP122">
        <v>0.75018616017273998</v>
      </c>
      <c r="CQ122">
        <v>1.8586404835460899E-2</v>
      </c>
      <c r="CR122">
        <v>1.9069912731295199E-2</v>
      </c>
      <c r="CS122">
        <v>0.97464551082916895</v>
      </c>
      <c r="CT122">
        <v>0.48047018226369298</v>
      </c>
      <c r="CU122">
        <v>1.27186984605609</v>
      </c>
      <c r="CV122">
        <v>7.42637172537873</v>
      </c>
      <c r="CW122">
        <v>0.88132496018563</v>
      </c>
      <c r="CX122">
        <v>1.22603424732185</v>
      </c>
      <c r="CY122">
        <v>0.162205696285351</v>
      </c>
      <c r="CZ122">
        <v>0.69882702063090396</v>
      </c>
      <c r="DA122">
        <v>0.27673014280445601</v>
      </c>
      <c r="DB122">
        <v>6.5152849168354399E-2</v>
      </c>
      <c r="DC122">
        <v>0.69210104986693299</v>
      </c>
      <c r="DD122">
        <v>0.31595437480004901</v>
      </c>
      <c r="DE122" t="s">
        <v>25</v>
      </c>
      <c r="DF122">
        <v>0.24882201191321901</v>
      </c>
      <c r="DG122">
        <v>0.49119887769169096</v>
      </c>
      <c r="DH122">
        <v>0.71991412570484925</v>
      </c>
      <c r="DI122">
        <v>0.4007853836725635</v>
      </c>
      <c r="DJ122">
        <v>0.10166344801242705</v>
      </c>
      <c r="DK122">
        <v>0.13112229323166977</v>
      </c>
      <c r="DL122">
        <v>0</v>
      </c>
      <c r="DM122">
        <v>0.2181767001615659</v>
      </c>
    </row>
    <row r="123" spans="1:117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>
        <v>219.3</v>
      </c>
      <c r="V123" s="11">
        <v>23.068999999999999</v>
      </c>
      <c r="W123" s="11">
        <v>11.57</v>
      </c>
      <c r="X123" s="11">
        <v>25.89</v>
      </c>
      <c r="Y123" s="12">
        <v>0.52900000000000003</v>
      </c>
      <c r="Z123" s="12">
        <v>3.63</v>
      </c>
      <c r="AA123" s="11">
        <f>AVERAGE('[1]2022_RBR_Conductivity'!$D$1475:$D$1514)</f>
        <v>30.526000000000003</v>
      </c>
      <c r="AB123" s="11">
        <v>6.07</v>
      </c>
      <c r="AC123" s="12">
        <v>4.5</v>
      </c>
      <c r="AD123" s="12">
        <v>205</v>
      </c>
      <c r="AE123" s="12">
        <v>0.87</v>
      </c>
      <c r="AF123" s="12">
        <v>286</v>
      </c>
      <c r="AG123" s="12">
        <v>37</v>
      </c>
      <c r="AH123" s="12">
        <v>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>
        <v>135.32551030480201</v>
      </c>
      <c r="CL123">
        <v>16.177410112411</v>
      </c>
      <c r="CM123">
        <f t="shared" si="34"/>
        <v>2.8426304889142506</v>
      </c>
      <c r="CN123">
        <v>11.4084163810526</v>
      </c>
      <c r="CO123">
        <v>3.2473441130399801</v>
      </c>
      <c r="CP123">
        <v>0.67179474955586704</v>
      </c>
      <c r="CQ123">
        <v>1.91864392325953E-2</v>
      </c>
      <c r="CR123">
        <v>1.8368877323819199E-2</v>
      </c>
      <c r="CS123">
        <v>1.04450799547319</v>
      </c>
      <c r="CT123">
        <v>0.49553903069440602</v>
      </c>
      <c r="CU123">
        <v>1.29798235749275</v>
      </c>
      <c r="CV123">
        <v>7.6282060255221298</v>
      </c>
      <c r="CW123">
        <v>0.88410105217214197</v>
      </c>
      <c r="CX123">
        <v>1.10874793510533</v>
      </c>
      <c r="CY123">
        <v>0.15118982624992999</v>
      </c>
      <c r="CZ123">
        <v>0.61864952990245403</v>
      </c>
      <c r="DA123">
        <v>0.249774400111926</v>
      </c>
      <c r="DB123">
        <v>6.2426368648154297E-2</v>
      </c>
      <c r="DC123">
        <v>0.61555331147102499</v>
      </c>
      <c r="DD123">
        <v>0.267966975390871</v>
      </c>
      <c r="DE123" t="s">
        <v>25</v>
      </c>
      <c r="DF123">
        <v>0.18861594164891801</v>
      </c>
      <c r="DG123">
        <v>0.43456911836178302</v>
      </c>
      <c r="DH123">
        <v>0.62823688477097817</v>
      </c>
      <c r="DI123">
        <v>0.37739842410977514</v>
      </c>
      <c r="DJ123">
        <v>0.10682522074048817</v>
      </c>
      <c r="DK123">
        <v>0.1113125362979875</v>
      </c>
      <c r="DL123">
        <v>0</v>
      </c>
      <c r="DM123">
        <v>0.18143414803692284</v>
      </c>
    </row>
    <row r="124" spans="1:117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>
        <v>219.3</v>
      </c>
      <c r="V124" s="11">
        <v>23.068999999999999</v>
      </c>
      <c r="W124" s="11">
        <v>11.57</v>
      </c>
      <c r="X124" s="11">
        <v>25.89</v>
      </c>
      <c r="Y124" s="12">
        <v>0.52900000000000003</v>
      </c>
      <c r="Z124" s="12">
        <v>3.63</v>
      </c>
      <c r="AA124" s="11">
        <f>AVERAGE('[1]2022_RBR_Conductivity'!$D$1475:$D$1514)</f>
        <v>30.526000000000003</v>
      </c>
      <c r="AB124" s="11">
        <v>6.07</v>
      </c>
      <c r="AC124" s="12">
        <v>4.5</v>
      </c>
      <c r="AD124" s="12">
        <v>205</v>
      </c>
      <c r="AE124" s="12">
        <v>0.87</v>
      </c>
      <c r="AF124" s="12">
        <v>286</v>
      </c>
      <c r="AG124" s="12">
        <v>37</v>
      </c>
      <c r="AH124" s="12">
        <v>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>
        <v>135.32551030480201</v>
      </c>
      <c r="CL124">
        <v>16.177410112411</v>
      </c>
      <c r="CM124">
        <f t="shared" si="34"/>
        <v>2.8426304889142506</v>
      </c>
      <c r="CN124">
        <v>11.4084163810526</v>
      </c>
      <c r="CO124">
        <v>3.2473441130399801</v>
      </c>
      <c r="CP124">
        <v>0.67179474955586704</v>
      </c>
      <c r="CQ124">
        <v>1.91864392325953E-2</v>
      </c>
      <c r="CR124">
        <v>1.8368877323819199E-2</v>
      </c>
      <c r="CS124">
        <v>1.04450799547319</v>
      </c>
      <c r="CT124">
        <v>0.49553903069440602</v>
      </c>
      <c r="CU124">
        <v>1.29798235749275</v>
      </c>
      <c r="CV124">
        <v>7.6282060255221298</v>
      </c>
      <c r="CW124">
        <v>0.88410105217214197</v>
      </c>
      <c r="CX124">
        <v>1.10874793510533</v>
      </c>
      <c r="CY124">
        <v>0.15118982624992999</v>
      </c>
      <c r="CZ124">
        <v>0.61864952990245403</v>
      </c>
      <c r="DA124">
        <v>0.249774400111926</v>
      </c>
      <c r="DB124">
        <v>6.2426368648154297E-2</v>
      </c>
      <c r="DC124">
        <v>0.61555331147102499</v>
      </c>
      <c r="DD124">
        <v>0.267966975390871</v>
      </c>
      <c r="DE124" t="s">
        <v>25</v>
      </c>
      <c r="DF124">
        <v>0.18861594164891801</v>
      </c>
      <c r="DG124">
        <v>0.43456911836178302</v>
      </c>
      <c r="DH124">
        <v>0.62823688477097817</v>
      </c>
      <c r="DI124">
        <v>0.37739842410977514</v>
      </c>
      <c r="DJ124">
        <v>0.10682522074048817</v>
      </c>
      <c r="DK124">
        <v>0.1113125362979875</v>
      </c>
      <c r="DL124">
        <v>0</v>
      </c>
      <c r="DM124">
        <v>0.18143414803692284</v>
      </c>
    </row>
    <row r="125" spans="1:117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>
        <v>219.3</v>
      </c>
      <c r="V125" s="11">
        <v>23.068999999999999</v>
      </c>
      <c r="W125" s="11">
        <v>11.57</v>
      </c>
      <c r="X125" s="11">
        <v>25.89</v>
      </c>
      <c r="Y125" s="12">
        <v>0.52900000000000003</v>
      </c>
      <c r="Z125" s="12">
        <v>3.63</v>
      </c>
      <c r="AA125" s="11">
        <f>AVERAGE('[1]2022_RBR_Conductivity'!$D$1475:$D$1514)</f>
        <v>30.526000000000003</v>
      </c>
      <c r="AB125" s="11">
        <v>6.07</v>
      </c>
      <c r="AC125" s="12">
        <v>4.5</v>
      </c>
      <c r="AD125" s="12">
        <v>205</v>
      </c>
      <c r="AE125" s="12">
        <v>0.87</v>
      </c>
      <c r="AF125" s="12">
        <v>286</v>
      </c>
      <c r="AG125" s="12">
        <v>37</v>
      </c>
      <c r="AH125" s="12">
        <v>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>
        <v>135.32551030480201</v>
      </c>
      <c r="CL125">
        <v>16.177410112411</v>
      </c>
      <c r="CM125">
        <f t="shared" si="34"/>
        <v>2.8426304889142506</v>
      </c>
      <c r="CN125">
        <v>11.4084163810526</v>
      </c>
      <c r="CO125">
        <v>3.2473441130399801</v>
      </c>
      <c r="CP125">
        <v>0.67179474955586704</v>
      </c>
      <c r="CQ125">
        <v>1.91864392325953E-2</v>
      </c>
      <c r="CR125">
        <v>1.8368877323819199E-2</v>
      </c>
      <c r="CS125">
        <v>1.04450799547319</v>
      </c>
      <c r="CT125">
        <v>0.49553903069440602</v>
      </c>
      <c r="CU125">
        <v>1.29798235749275</v>
      </c>
      <c r="CV125">
        <v>7.6282060255221298</v>
      </c>
      <c r="CW125">
        <v>0.88410105217214197</v>
      </c>
      <c r="CX125">
        <v>1.10874793510533</v>
      </c>
      <c r="CY125">
        <v>0.15118982624992999</v>
      </c>
      <c r="CZ125">
        <v>0.61864952990245403</v>
      </c>
      <c r="DA125">
        <v>0.249774400111926</v>
      </c>
      <c r="DB125">
        <v>6.2426368648154297E-2</v>
      </c>
      <c r="DC125">
        <v>0.61555331147102499</v>
      </c>
      <c r="DD125">
        <v>0.267966975390871</v>
      </c>
      <c r="DE125" t="s">
        <v>25</v>
      </c>
      <c r="DF125">
        <v>0.18861594164891801</v>
      </c>
      <c r="DG125">
        <v>0.43456911836178302</v>
      </c>
      <c r="DH125">
        <v>0.62823688477097817</v>
      </c>
      <c r="DI125">
        <v>0.37739842410977514</v>
      </c>
      <c r="DJ125">
        <v>0.10682522074048817</v>
      </c>
      <c r="DK125">
        <v>0.1113125362979875</v>
      </c>
      <c r="DL125">
        <v>0</v>
      </c>
      <c r="DM125">
        <v>0.18143414803692284</v>
      </c>
    </row>
    <row r="126" spans="1:117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>
        <v>219.3</v>
      </c>
      <c r="V126" s="11">
        <v>23.068999999999999</v>
      </c>
      <c r="W126" s="11">
        <v>11.57</v>
      </c>
      <c r="X126" s="11">
        <v>25.89</v>
      </c>
      <c r="Y126" s="12">
        <v>0.52900000000000003</v>
      </c>
      <c r="Z126" s="12">
        <v>3.63</v>
      </c>
      <c r="AA126" s="11">
        <f>AVERAGE('[1]2022_RBR_Conductivity'!$D$1475:$D$1514)</f>
        <v>30.526000000000003</v>
      </c>
      <c r="AB126" s="11">
        <v>6.07</v>
      </c>
      <c r="AC126" s="12">
        <v>4.5</v>
      </c>
      <c r="AD126" s="12">
        <v>205</v>
      </c>
      <c r="AE126" s="12">
        <v>0.87</v>
      </c>
      <c r="AF126" s="12">
        <v>286</v>
      </c>
      <c r="AG126" s="12">
        <v>37</v>
      </c>
      <c r="AH126" s="12">
        <v>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>
        <v>135.32551030480201</v>
      </c>
      <c r="CL126">
        <v>16.177410112411</v>
      </c>
      <c r="CM126">
        <f t="shared" si="34"/>
        <v>2.8426304889142506</v>
      </c>
      <c r="CN126">
        <v>11.4084163810526</v>
      </c>
      <c r="CO126">
        <v>3.2473441130399801</v>
      </c>
      <c r="CP126">
        <v>0.67179474955586704</v>
      </c>
      <c r="CQ126">
        <v>1.91864392325953E-2</v>
      </c>
      <c r="CR126">
        <v>1.8368877323819199E-2</v>
      </c>
      <c r="CS126">
        <v>1.04450799547319</v>
      </c>
      <c r="CT126">
        <v>0.49553903069440602</v>
      </c>
      <c r="CU126">
        <v>1.29798235749275</v>
      </c>
      <c r="CV126">
        <v>7.6282060255221298</v>
      </c>
      <c r="CW126">
        <v>0.88410105217214197</v>
      </c>
      <c r="CX126">
        <v>1.10874793510533</v>
      </c>
      <c r="CY126">
        <v>0.15118982624992999</v>
      </c>
      <c r="CZ126">
        <v>0.61864952990245403</v>
      </c>
      <c r="DA126">
        <v>0.249774400111926</v>
      </c>
      <c r="DB126">
        <v>6.2426368648154297E-2</v>
      </c>
      <c r="DC126">
        <v>0.61555331147102499</v>
      </c>
      <c r="DD126">
        <v>0.267966975390871</v>
      </c>
      <c r="DE126" t="s">
        <v>25</v>
      </c>
      <c r="DF126">
        <v>0.18861594164891801</v>
      </c>
      <c r="DG126">
        <v>0.43456911836178302</v>
      </c>
      <c r="DH126">
        <v>0.62823688477097817</v>
      </c>
      <c r="DI126">
        <v>0.37739842410977514</v>
      </c>
      <c r="DJ126">
        <v>0.10682522074048817</v>
      </c>
      <c r="DK126">
        <v>0.1113125362979875</v>
      </c>
      <c r="DL126">
        <v>0</v>
      </c>
      <c r="DM126">
        <v>0.18143414803692284</v>
      </c>
    </row>
    <row r="127" spans="1:117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>
        <v>219.3</v>
      </c>
      <c r="V127" s="11">
        <v>23.068999999999999</v>
      </c>
      <c r="W127" s="11">
        <v>11.57</v>
      </c>
      <c r="X127" s="11">
        <v>25.89</v>
      </c>
      <c r="Y127" s="12">
        <v>0.52900000000000003</v>
      </c>
      <c r="Z127" s="12">
        <v>3.63</v>
      </c>
      <c r="AA127" s="11">
        <f>AVERAGE('[1]2022_RBR_Conductivity'!$D$1475:$D$1514)</f>
        <v>30.526000000000003</v>
      </c>
      <c r="AB127" s="11">
        <v>6.07</v>
      </c>
      <c r="AC127" s="12">
        <v>4.5</v>
      </c>
      <c r="AD127" s="12">
        <v>205</v>
      </c>
      <c r="AE127" s="12">
        <v>0.87</v>
      </c>
      <c r="AF127" s="12">
        <v>286</v>
      </c>
      <c r="AG127" s="12">
        <v>37</v>
      </c>
      <c r="AH127" s="12">
        <v>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>
        <v>135.32551030480201</v>
      </c>
      <c r="CL127">
        <v>16.177410112411</v>
      </c>
      <c r="CM127">
        <f t="shared" si="34"/>
        <v>2.8426304889142506</v>
      </c>
      <c r="CN127">
        <v>11.4084163810526</v>
      </c>
      <c r="CO127">
        <v>3.2473441130399801</v>
      </c>
      <c r="CP127">
        <v>0.67179474955586704</v>
      </c>
      <c r="CQ127">
        <v>1.91864392325953E-2</v>
      </c>
      <c r="CR127">
        <v>1.8368877323819199E-2</v>
      </c>
      <c r="CS127">
        <v>1.04450799547319</v>
      </c>
      <c r="CT127">
        <v>0.49553903069440602</v>
      </c>
      <c r="CU127">
        <v>1.29798235749275</v>
      </c>
      <c r="CV127">
        <v>7.6282060255221298</v>
      </c>
      <c r="CW127">
        <v>0.88410105217214197</v>
      </c>
      <c r="CX127">
        <v>1.10874793510533</v>
      </c>
      <c r="CY127">
        <v>0.15118982624992999</v>
      </c>
      <c r="CZ127">
        <v>0.61864952990245403</v>
      </c>
      <c r="DA127">
        <v>0.249774400111926</v>
      </c>
      <c r="DB127">
        <v>6.2426368648154297E-2</v>
      </c>
      <c r="DC127">
        <v>0.61555331147102499</v>
      </c>
      <c r="DD127">
        <v>0.267966975390871</v>
      </c>
      <c r="DE127" t="s">
        <v>25</v>
      </c>
      <c r="DF127">
        <v>0.18861594164891801</v>
      </c>
      <c r="DG127">
        <v>0.43456911836178302</v>
      </c>
      <c r="DH127">
        <v>0.62823688477097817</v>
      </c>
      <c r="DI127">
        <v>0.37739842410977514</v>
      </c>
      <c r="DJ127">
        <v>0.10682522074048817</v>
      </c>
      <c r="DK127">
        <v>0.1113125362979875</v>
      </c>
      <c r="DL127">
        <v>0</v>
      </c>
      <c r="DM127">
        <v>0.18143414803692284</v>
      </c>
    </row>
    <row r="128" spans="1:117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>
        <v>219.3</v>
      </c>
      <c r="V128" s="11">
        <v>23.068999999999999</v>
      </c>
      <c r="W128" s="11">
        <v>11.57</v>
      </c>
      <c r="X128" s="11">
        <v>25.89</v>
      </c>
      <c r="Y128" s="12">
        <v>0.52900000000000003</v>
      </c>
      <c r="Z128" s="12">
        <v>3.63</v>
      </c>
      <c r="AA128" s="11">
        <f>AVERAGE('[1]2022_RBR_Conductivity'!$D$1475:$D$1514)</f>
        <v>30.526000000000003</v>
      </c>
      <c r="AB128" s="11">
        <v>6.07</v>
      </c>
      <c r="AC128" s="12">
        <v>4.5</v>
      </c>
      <c r="AD128" s="12">
        <v>205</v>
      </c>
      <c r="AE128" s="12">
        <v>0.87</v>
      </c>
      <c r="AF128" s="12">
        <v>286</v>
      </c>
      <c r="AG128" s="12">
        <v>37</v>
      </c>
      <c r="AH128" s="12">
        <v>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>
        <v>135.32551030480201</v>
      </c>
      <c r="CL128">
        <v>16.177410112411</v>
      </c>
      <c r="CM128">
        <f t="shared" si="34"/>
        <v>2.8426304889142506</v>
      </c>
      <c r="CN128">
        <v>11.4084163810526</v>
      </c>
      <c r="CO128">
        <v>3.2473441130399801</v>
      </c>
      <c r="CP128">
        <v>0.67179474955586704</v>
      </c>
      <c r="CQ128">
        <v>1.91864392325953E-2</v>
      </c>
      <c r="CR128">
        <v>1.8368877323819199E-2</v>
      </c>
      <c r="CS128">
        <v>1.04450799547319</v>
      </c>
      <c r="CT128">
        <v>0.49553903069440602</v>
      </c>
      <c r="CU128">
        <v>1.29798235749275</v>
      </c>
      <c r="CV128">
        <v>7.6282060255221298</v>
      </c>
      <c r="CW128">
        <v>0.88410105217214197</v>
      </c>
      <c r="CX128">
        <v>1.10874793510533</v>
      </c>
      <c r="CY128">
        <v>0.15118982624992999</v>
      </c>
      <c r="CZ128">
        <v>0.61864952990245403</v>
      </c>
      <c r="DA128">
        <v>0.249774400111926</v>
      </c>
      <c r="DB128">
        <v>6.2426368648154297E-2</v>
      </c>
      <c r="DC128">
        <v>0.61555331147102499</v>
      </c>
      <c r="DD128">
        <v>0.267966975390871</v>
      </c>
      <c r="DE128" t="s">
        <v>25</v>
      </c>
      <c r="DF128">
        <v>0.18861594164891801</v>
      </c>
      <c r="DG128">
        <v>0.43456911836178302</v>
      </c>
      <c r="DH128">
        <v>0.62823688477097817</v>
      </c>
      <c r="DI128">
        <v>0.37739842410977514</v>
      </c>
      <c r="DJ128">
        <v>0.10682522074048817</v>
      </c>
      <c r="DK128">
        <v>0.1113125362979875</v>
      </c>
      <c r="DL128">
        <v>0</v>
      </c>
      <c r="DM128">
        <v>0.18143414803692284</v>
      </c>
    </row>
    <row r="129" spans="1:117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>
        <v>219.3</v>
      </c>
      <c r="V129" s="11">
        <v>23.068999999999999</v>
      </c>
      <c r="W129" s="11">
        <v>11.57</v>
      </c>
      <c r="X129" s="11">
        <v>25.89</v>
      </c>
      <c r="Y129" s="12">
        <v>0.52900000000000003</v>
      </c>
      <c r="Z129" s="12">
        <v>3.63</v>
      </c>
      <c r="AA129" s="11">
        <f>AVERAGE('[1]2022_RBR_Conductivity'!$D$1475:$D$1514)</f>
        <v>30.526000000000003</v>
      </c>
      <c r="AB129" s="11">
        <v>6.07</v>
      </c>
      <c r="AC129" s="12">
        <v>4.5</v>
      </c>
      <c r="AD129" s="12">
        <v>205</v>
      </c>
      <c r="AE129" s="12">
        <v>0.87</v>
      </c>
      <c r="AF129" s="12">
        <v>286</v>
      </c>
      <c r="AG129" s="12">
        <v>37</v>
      </c>
      <c r="AH129" s="12">
        <v>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>
        <v>135.32551030480201</v>
      </c>
      <c r="CL129">
        <v>16.177410112411</v>
      </c>
      <c r="CM129">
        <f t="shared" si="34"/>
        <v>2.8426304889142506</v>
      </c>
      <c r="CN129">
        <v>11.4084163810526</v>
      </c>
      <c r="CO129">
        <v>3.2473441130399801</v>
      </c>
      <c r="CP129">
        <v>0.67179474955586704</v>
      </c>
      <c r="CQ129">
        <v>1.91864392325953E-2</v>
      </c>
      <c r="CR129">
        <v>1.8368877323819199E-2</v>
      </c>
      <c r="CS129">
        <v>1.04450799547319</v>
      </c>
      <c r="CT129">
        <v>0.49553903069440602</v>
      </c>
      <c r="CU129">
        <v>1.29798235749275</v>
      </c>
      <c r="CV129">
        <v>7.6282060255221298</v>
      </c>
      <c r="CW129">
        <v>0.88410105217214197</v>
      </c>
      <c r="CX129">
        <v>1.10874793510533</v>
      </c>
      <c r="CY129">
        <v>0.15118982624992999</v>
      </c>
      <c r="CZ129">
        <v>0.61864952990245403</v>
      </c>
      <c r="DA129">
        <v>0.249774400111926</v>
      </c>
      <c r="DB129">
        <v>6.2426368648154297E-2</v>
      </c>
      <c r="DC129">
        <v>0.61555331147102499</v>
      </c>
      <c r="DD129">
        <v>0.267966975390871</v>
      </c>
      <c r="DE129" t="s">
        <v>25</v>
      </c>
      <c r="DF129">
        <v>0.18861594164891801</v>
      </c>
      <c r="DG129">
        <v>0.43456911836178302</v>
      </c>
      <c r="DH129">
        <v>0.62823688477097817</v>
      </c>
      <c r="DI129">
        <v>0.37739842410977514</v>
      </c>
      <c r="DJ129">
        <v>0.10682522074048817</v>
      </c>
      <c r="DK129">
        <v>0.1113125362979875</v>
      </c>
      <c r="DL129">
        <v>0</v>
      </c>
      <c r="DM129">
        <v>0.18143414803692284</v>
      </c>
    </row>
    <row r="130" spans="1:117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>
        <v>219.3</v>
      </c>
      <c r="V130" s="11">
        <v>23.068999999999999</v>
      </c>
      <c r="W130" s="11">
        <v>11.57</v>
      </c>
      <c r="X130" s="11">
        <v>25.89</v>
      </c>
      <c r="Y130" s="12">
        <v>0.52900000000000003</v>
      </c>
      <c r="Z130" s="12">
        <v>3.63</v>
      </c>
      <c r="AA130" s="11">
        <f>AVERAGE('[1]2022_RBR_Conductivity'!$D$1475:$D$1514)</f>
        <v>30.526000000000003</v>
      </c>
      <c r="AB130" s="11">
        <v>6.07</v>
      </c>
      <c r="AC130" s="12">
        <v>4.5</v>
      </c>
      <c r="AD130" s="12">
        <v>205</v>
      </c>
      <c r="AE130" s="12">
        <v>0.87</v>
      </c>
      <c r="AF130" s="12">
        <v>286</v>
      </c>
      <c r="AG130" s="12">
        <v>37</v>
      </c>
      <c r="AH130" s="12">
        <v>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>
        <v>135.32551030480201</v>
      </c>
      <c r="CL130">
        <v>16.177410112411</v>
      </c>
      <c r="CM130">
        <f t="shared" ref="CM130:CM193" si="41">CL130/T130</f>
        <v>2.8426304889142506</v>
      </c>
      <c r="CN130">
        <v>11.4084163810526</v>
      </c>
      <c r="CO130">
        <v>3.2473441130399801</v>
      </c>
      <c r="CP130">
        <v>0.67179474955586704</v>
      </c>
      <c r="CQ130">
        <v>1.91864392325953E-2</v>
      </c>
      <c r="CR130">
        <v>1.8368877323819199E-2</v>
      </c>
      <c r="CS130">
        <v>1.04450799547319</v>
      </c>
      <c r="CT130">
        <v>0.49553903069440602</v>
      </c>
      <c r="CU130">
        <v>1.29798235749275</v>
      </c>
      <c r="CV130">
        <v>7.6282060255221298</v>
      </c>
      <c r="CW130">
        <v>0.88410105217214197</v>
      </c>
      <c r="CX130">
        <v>1.10874793510533</v>
      </c>
      <c r="CY130">
        <v>0.15118982624992999</v>
      </c>
      <c r="CZ130">
        <v>0.61864952990245403</v>
      </c>
      <c r="DA130">
        <v>0.249774400111926</v>
      </c>
      <c r="DB130">
        <v>6.2426368648154297E-2</v>
      </c>
      <c r="DC130">
        <v>0.61555331147102499</v>
      </c>
      <c r="DD130">
        <v>0.267966975390871</v>
      </c>
      <c r="DE130" t="s">
        <v>25</v>
      </c>
      <c r="DF130">
        <v>0.18861594164891801</v>
      </c>
      <c r="DG130">
        <v>0.43456911836178302</v>
      </c>
      <c r="DH130">
        <v>0.62823688477097817</v>
      </c>
      <c r="DI130">
        <v>0.37739842410977514</v>
      </c>
      <c r="DJ130">
        <v>0.10682522074048817</v>
      </c>
      <c r="DK130">
        <v>0.1113125362979875</v>
      </c>
      <c r="DL130">
        <v>0</v>
      </c>
      <c r="DM130">
        <v>0.18143414803692284</v>
      </c>
    </row>
    <row r="131" spans="1:117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>
        <v>219.3</v>
      </c>
      <c r="V131" s="11">
        <v>23.068999999999999</v>
      </c>
      <c r="W131" s="11">
        <v>11.57</v>
      </c>
      <c r="X131" s="11">
        <v>25.89</v>
      </c>
      <c r="Y131" s="12">
        <v>0.52900000000000003</v>
      </c>
      <c r="Z131" s="12">
        <v>3.63</v>
      </c>
      <c r="AA131" s="11">
        <f>AVERAGE('[1]2022_RBR_Conductivity'!$D$1475:$D$1514)</f>
        <v>30.526000000000003</v>
      </c>
      <c r="AB131" s="11">
        <v>6.07</v>
      </c>
      <c r="AC131" s="12">
        <v>4.5</v>
      </c>
      <c r="AD131" s="12">
        <v>205</v>
      </c>
      <c r="AE131" s="12">
        <v>0.87</v>
      </c>
      <c r="AF131" s="12">
        <v>286</v>
      </c>
      <c r="AG131" s="12">
        <v>37</v>
      </c>
      <c r="AH131" s="12">
        <v>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>
        <v>135.32551030480201</v>
      </c>
      <c r="CL131">
        <v>16.177410112411</v>
      </c>
      <c r="CM131">
        <f t="shared" si="41"/>
        <v>2.8426304889142506</v>
      </c>
      <c r="CN131">
        <v>11.4084163810526</v>
      </c>
      <c r="CO131">
        <v>3.2473441130399801</v>
      </c>
      <c r="CP131">
        <v>0.67179474955586704</v>
      </c>
      <c r="CQ131">
        <v>1.91864392325953E-2</v>
      </c>
      <c r="CR131">
        <v>1.8368877323819199E-2</v>
      </c>
      <c r="CS131">
        <v>1.04450799547319</v>
      </c>
      <c r="CT131">
        <v>0.49553903069440602</v>
      </c>
      <c r="CU131">
        <v>1.29798235749275</v>
      </c>
      <c r="CV131">
        <v>7.6282060255221298</v>
      </c>
      <c r="CW131">
        <v>0.88410105217214197</v>
      </c>
      <c r="CX131">
        <v>1.10874793510533</v>
      </c>
      <c r="CY131">
        <v>0.15118982624992999</v>
      </c>
      <c r="CZ131">
        <v>0.61864952990245403</v>
      </c>
      <c r="DA131">
        <v>0.249774400111926</v>
      </c>
      <c r="DB131">
        <v>6.2426368648154297E-2</v>
      </c>
      <c r="DC131">
        <v>0.61555331147102499</v>
      </c>
      <c r="DD131">
        <v>0.267966975390871</v>
      </c>
      <c r="DE131" t="s">
        <v>25</v>
      </c>
      <c r="DF131">
        <v>0.18861594164891801</v>
      </c>
      <c r="DG131">
        <v>0.43456911836178302</v>
      </c>
      <c r="DH131">
        <v>0.62823688477097817</v>
      </c>
      <c r="DI131">
        <v>0.37739842410977514</v>
      </c>
      <c r="DJ131">
        <v>0.10682522074048817</v>
      </c>
      <c r="DK131">
        <v>0.1113125362979875</v>
      </c>
      <c r="DL131">
        <v>0</v>
      </c>
      <c r="DM131">
        <v>0.18143414803692284</v>
      </c>
    </row>
    <row r="132" spans="1:117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>
        <v>219.3</v>
      </c>
      <c r="V132" s="11">
        <v>23.068999999999999</v>
      </c>
      <c r="W132" s="11">
        <v>11.57</v>
      </c>
      <c r="X132" s="11">
        <v>25.89</v>
      </c>
      <c r="Y132" s="12">
        <v>0.52900000000000003</v>
      </c>
      <c r="Z132" s="12">
        <v>3.63</v>
      </c>
      <c r="AA132" s="11">
        <f>AVERAGE('[1]2022_RBR_Conductivity'!$D$1475:$D$1514)</f>
        <v>30.526000000000003</v>
      </c>
      <c r="AB132" s="11">
        <v>6.07</v>
      </c>
      <c r="AC132" s="12">
        <v>4.5</v>
      </c>
      <c r="AD132" s="12">
        <v>205</v>
      </c>
      <c r="AE132" s="12">
        <v>0.87</v>
      </c>
      <c r="AF132" s="12">
        <v>286</v>
      </c>
      <c r="AG132" s="12">
        <v>37</v>
      </c>
      <c r="AH132" s="12">
        <v>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>
        <v>135.32551030480201</v>
      </c>
      <c r="CL132">
        <v>16.177410112411</v>
      </c>
      <c r="CM132">
        <f t="shared" si="41"/>
        <v>2.8426304889142506</v>
      </c>
      <c r="CN132">
        <v>11.4084163810526</v>
      </c>
      <c r="CO132">
        <v>3.2473441130399801</v>
      </c>
      <c r="CP132">
        <v>0.67179474955586704</v>
      </c>
      <c r="CQ132">
        <v>1.91864392325953E-2</v>
      </c>
      <c r="CR132">
        <v>1.8368877323819199E-2</v>
      </c>
      <c r="CS132">
        <v>1.04450799547319</v>
      </c>
      <c r="CT132">
        <v>0.49553903069440602</v>
      </c>
      <c r="CU132">
        <v>1.29798235749275</v>
      </c>
      <c r="CV132">
        <v>7.6282060255221298</v>
      </c>
      <c r="CW132">
        <v>0.88410105217214197</v>
      </c>
      <c r="CX132">
        <v>1.10874793510533</v>
      </c>
      <c r="CY132">
        <v>0.15118982624992999</v>
      </c>
      <c r="CZ132">
        <v>0.61864952990245403</v>
      </c>
      <c r="DA132">
        <v>0.249774400111926</v>
      </c>
      <c r="DB132">
        <v>6.2426368648154297E-2</v>
      </c>
      <c r="DC132">
        <v>0.61555331147102499</v>
      </c>
      <c r="DD132">
        <v>0.267966975390871</v>
      </c>
      <c r="DE132" t="s">
        <v>25</v>
      </c>
      <c r="DF132">
        <v>0.18861594164891801</v>
      </c>
      <c r="DG132">
        <v>0.43456911836178302</v>
      </c>
      <c r="DH132">
        <v>0.62823688477097817</v>
      </c>
      <c r="DI132">
        <v>0.37739842410977514</v>
      </c>
      <c r="DJ132">
        <v>0.10682522074048817</v>
      </c>
      <c r="DK132">
        <v>0.1113125362979875</v>
      </c>
      <c r="DL132">
        <v>0</v>
      </c>
      <c r="DM132">
        <v>0.18143414803692284</v>
      </c>
    </row>
    <row r="133" spans="1:117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>
        <v>219.3</v>
      </c>
      <c r="V133" s="11">
        <v>23.068999999999999</v>
      </c>
      <c r="W133" s="11">
        <v>11.57</v>
      </c>
      <c r="X133" s="11">
        <v>25.89</v>
      </c>
      <c r="Y133" s="12">
        <v>0.52900000000000003</v>
      </c>
      <c r="Z133" s="12">
        <v>3.63</v>
      </c>
      <c r="AA133" s="11">
        <f>AVERAGE('[1]2022_RBR_Conductivity'!$D$1475:$D$1514)</f>
        <v>30.526000000000003</v>
      </c>
      <c r="AB133" s="11">
        <v>6.07</v>
      </c>
      <c r="AC133" s="12">
        <v>4.5</v>
      </c>
      <c r="AD133" s="12">
        <v>205</v>
      </c>
      <c r="AE133" s="12">
        <v>0.87</v>
      </c>
      <c r="AF133" s="12">
        <v>286</v>
      </c>
      <c r="AG133" s="12">
        <v>37</v>
      </c>
      <c r="AH133" s="12">
        <v>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>
        <v>135.32551030480201</v>
      </c>
      <c r="CL133">
        <v>16.177410112411</v>
      </c>
      <c r="CM133">
        <f t="shared" si="41"/>
        <v>2.8426304889142506</v>
      </c>
      <c r="CN133">
        <v>11.4084163810526</v>
      </c>
      <c r="CO133">
        <v>3.2473441130399801</v>
      </c>
      <c r="CP133">
        <v>0.67179474955586704</v>
      </c>
      <c r="CQ133">
        <v>1.91864392325953E-2</v>
      </c>
      <c r="CR133">
        <v>1.8368877323819199E-2</v>
      </c>
      <c r="CS133">
        <v>1.04450799547319</v>
      </c>
      <c r="CT133">
        <v>0.49553903069440602</v>
      </c>
      <c r="CU133">
        <v>1.29798235749275</v>
      </c>
      <c r="CV133">
        <v>7.6282060255221298</v>
      </c>
      <c r="CW133">
        <v>0.88410105217214197</v>
      </c>
      <c r="CX133">
        <v>1.10874793510533</v>
      </c>
      <c r="CY133">
        <v>0.15118982624992999</v>
      </c>
      <c r="CZ133">
        <v>0.61864952990245403</v>
      </c>
      <c r="DA133">
        <v>0.249774400111926</v>
      </c>
      <c r="DB133">
        <v>6.2426368648154297E-2</v>
      </c>
      <c r="DC133">
        <v>0.61555331147102499</v>
      </c>
      <c r="DD133">
        <v>0.267966975390871</v>
      </c>
      <c r="DE133" t="s">
        <v>25</v>
      </c>
      <c r="DF133">
        <v>0.18861594164891801</v>
      </c>
      <c r="DG133">
        <v>0.43456911836178302</v>
      </c>
      <c r="DH133">
        <v>0.62823688477097817</v>
      </c>
      <c r="DI133">
        <v>0.37739842410977514</v>
      </c>
      <c r="DJ133">
        <v>0.10682522074048817</v>
      </c>
      <c r="DK133">
        <v>0.1113125362979875</v>
      </c>
      <c r="DL133">
        <v>0</v>
      </c>
      <c r="DM133">
        <v>0.18143414803692284</v>
      </c>
    </row>
    <row r="134" spans="1:117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>
        <v>219.3</v>
      </c>
      <c r="V134" s="11">
        <v>23.068999999999999</v>
      </c>
      <c r="W134" s="11">
        <v>11.57</v>
      </c>
      <c r="X134" s="11">
        <v>25.89</v>
      </c>
      <c r="Y134" s="12">
        <v>0.52900000000000003</v>
      </c>
      <c r="Z134" s="12">
        <v>3.63</v>
      </c>
      <c r="AA134" s="11">
        <f>AVERAGE('[1]2022_RBR_Conductivity'!$D$1475:$D$1514)</f>
        <v>30.526000000000003</v>
      </c>
      <c r="AB134" s="11">
        <v>6.07</v>
      </c>
      <c r="AC134" s="12">
        <v>4.5</v>
      </c>
      <c r="AD134" s="12">
        <v>205</v>
      </c>
      <c r="AE134" s="12">
        <v>0.87</v>
      </c>
      <c r="AF134" s="12">
        <v>286</v>
      </c>
      <c r="AG134" s="12">
        <v>37</v>
      </c>
      <c r="AH134" s="12">
        <v>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>
        <v>135.32551030480201</v>
      </c>
      <c r="CL134">
        <v>16.177410112411</v>
      </c>
      <c r="CM134">
        <f t="shared" si="41"/>
        <v>2.8426304889142506</v>
      </c>
      <c r="CN134">
        <v>11.4084163810526</v>
      </c>
      <c r="CO134">
        <v>3.2473441130399801</v>
      </c>
      <c r="CP134">
        <v>0.67179474955586704</v>
      </c>
      <c r="CQ134">
        <v>1.91864392325953E-2</v>
      </c>
      <c r="CR134">
        <v>1.8368877323819199E-2</v>
      </c>
      <c r="CS134">
        <v>1.04450799547319</v>
      </c>
      <c r="CT134">
        <v>0.49553903069440602</v>
      </c>
      <c r="CU134">
        <v>1.29798235749275</v>
      </c>
      <c r="CV134">
        <v>7.6282060255221298</v>
      </c>
      <c r="CW134">
        <v>0.88410105217214197</v>
      </c>
      <c r="CX134">
        <v>1.10874793510533</v>
      </c>
      <c r="CY134">
        <v>0.15118982624992999</v>
      </c>
      <c r="CZ134">
        <v>0.61864952990245403</v>
      </c>
      <c r="DA134">
        <v>0.249774400111926</v>
      </c>
      <c r="DB134">
        <v>6.2426368648154297E-2</v>
      </c>
      <c r="DC134">
        <v>0.61555331147102499</v>
      </c>
      <c r="DD134">
        <v>0.267966975390871</v>
      </c>
      <c r="DE134" t="s">
        <v>25</v>
      </c>
      <c r="DF134">
        <v>0.18861594164891801</v>
      </c>
      <c r="DG134">
        <v>0.43456911836178302</v>
      </c>
      <c r="DH134">
        <v>0.62823688477097817</v>
      </c>
      <c r="DI134">
        <v>0.37739842410977514</v>
      </c>
      <c r="DJ134">
        <v>0.10682522074048817</v>
      </c>
      <c r="DK134">
        <v>0.1113125362979875</v>
      </c>
      <c r="DL134">
        <v>0</v>
      </c>
      <c r="DM134">
        <v>0.18143414803692284</v>
      </c>
    </row>
    <row r="135" spans="1:117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>
        <v>219.3</v>
      </c>
      <c r="V135" s="11">
        <v>23.068999999999999</v>
      </c>
      <c r="W135" s="11">
        <v>11.57</v>
      </c>
      <c r="X135" s="11">
        <v>25.89</v>
      </c>
      <c r="Y135" s="12">
        <v>0.52900000000000003</v>
      </c>
      <c r="Z135" s="12">
        <v>3.63</v>
      </c>
      <c r="AA135" s="11">
        <f>AVERAGE('[1]2022_RBR_Conductivity'!$D$1475:$D$1514)</f>
        <v>30.526000000000003</v>
      </c>
      <c r="AB135" s="11">
        <v>6.07</v>
      </c>
      <c r="AC135" s="12">
        <v>4.5</v>
      </c>
      <c r="AD135" s="12">
        <v>205</v>
      </c>
      <c r="AE135" s="12">
        <v>0.87</v>
      </c>
      <c r="AF135" s="12">
        <v>286</v>
      </c>
      <c r="AG135" s="12">
        <v>37</v>
      </c>
      <c r="AH135" s="12">
        <v>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>
        <v>135.32551030480201</v>
      </c>
      <c r="CL135">
        <v>16.177410112411</v>
      </c>
      <c r="CM135">
        <f t="shared" si="41"/>
        <v>2.8426304889142506</v>
      </c>
      <c r="CN135">
        <v>11.4084163810526</v>
      </c>
      <c r="CO135">
        <v>3.2473441130399801</v>
      </c>
      <c r="CP135">
        <v>0.67179474955586704</v>
      </c>
      <c r="CQ135">
        <v>1.91864392325953E-2</v>
      </c>
      <c r="CR135">
        <v>1.8368877323819199E-2</v>
      </c>
      <c r="CS135">
        <v>1.04450799547319</v>
      </c>
      <c r="CT135">
        <v>0.49553903069440602</v>
      </c>
      <c r="CU135">
        <v>1.29798235749275</v>
      </c>
      <c r="CV135">
        <v>7.6282060255221298</v>
      </c>
      <c r="CW135">
        <v>0.88410105217214197</v>
      </c>
      <c r="CX135">
        <v>1.10874793510533</v>
      </c>
      <c r="CY135">
        <v>0.15118982624992999</v>
      </c>
      <c r="CZ135">
        <v>0.61864952990245403</v>
      </c>
      <c r="DA135">
        <v>0.249774400111926</v>
      </c>
      <c r="DB135">
        <v>6.2426368648154297E-2</v>
      </c>
      <c r="DC135">
        <v>0.61555331147102499</v>
      </c>
      <c r="DD135">
        <v>0.267966975390871</v>
      </c>
      <c r="DE135" t="s">
        <v>25</v>
      </c>
      <c r="DF135">
        <v>0.18861594164891801</v>
      </c>
      <c r="DG135">
        <v>0.43456911836178302</v>
      </c>
      <c r="DH135">
        <v>0.62823688477097817</v>
      </c>
      <c r="DI135">
        <v>0.37739842410977514</v>
      </c>
      <c r="DJ135">
        <v>0.10682522074048817</v>
      </c>
      <c r="DK135">
        <v>0.1113125362979875</v>
      </c>
      <c r="DL135">
        <v>0</v>
      </c>
      <c r="DM135">
        <v>0.18143414803692284</v>
      </c>
    </row>
    <row r="136" spans="1:117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>
        <v>219.3</v>
      </c>
      <c r="V136" s="11">
        <v>23.068999999999999</v>
      </c>
      <c r="W136" s="11">
        <v>11.57</v>
      </c>
      <c r="X136" s="11">
        <v>25.89</v>
      </c>
      <c r="Y136" s="12">
        <v>0.52900000000000003</v>
      </c>
      <c r="Z136" s="12">
        <v>3.63</v>
      </c>
      <c r="AA136" s="11">
        <f>AVERAGE('[1]2022_RBR_Conductivity'!$D$1475:$D$1514)</f>
        <v>30.526000000000003</v>
      </c>
      <c r="AB136" s="11">
        <v>6.07</v>
      </c>
      <c r="AC136" s="12">
        <v>4.5</v>
      </c>
      <c r="AD136" s="12">
        <v>205</v>
      </c>
      <c r="AE136" s="12">
        <v>0.87</v>
      </c>
      <c r="AF136" s="12">
        <v>286</v>
      </c>
      <c r="AG136" s="12">
        <v>37</v>
      </c>
      <c r="AH136" s="12">
        <v>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>
        <v>135.32551030480201</v>
      </c>
      <c r="CL136">
        <v>16.177410112411</v>
      </c>
      <c r="CM136">
        <f t="shared" si="41"/>
        <v>2.8426304889142506</v>
      </c>
      <c r="CN136">
        <v>11.4084163810526</v>
      </c>
      <c r="CO136">
        <v>3.2473441130399801</v>
      </c>
      <c r="CP136">
        <v>0.67179474955586704</v>
      </c>
      <c r="CQ136">
        <v>1.91864392325953E-2</v>
      </c>
      <c r="CR136">
        <v>1.8368877323819199E-2</v>
      </c>
      <c r="CS136">
        <v>1.04450799547319</v>
      </c>
      <c r="CT136">
        <v>0.49553903069440602</v>
      </c>
      <c r="CU136">
        <v>1.29798235749275</v>
      </c>
      <c r="CV136">
        <v>7.6282060255221298</v>
      </c>
      <c r="CW136">
        <v>0.88410105217214197</v>
      </c>
      <c r="CX136">
        <v>1.10874793510533</v>
      </c>
      <c r="CY136">
        <v>0.15118982624992999</v>
      </c>
      <c r="CZ136">
        <v>0.61864952990245403</v>
      </c>
      <c r="DA136">
        <v>0.249774400111926</v>
      </c>
      <c r="DB136">
        <v>6.2426368648154297E-2</v>
      </c>
      <c r="DC136">
        <v>0.61555331147102499</v>
      </c>
      <c r="DD136">
        <v>0.267966975390871</v>
      </c>
      <c r="DE136" t="s">
        <v>25</v>
      </c>
      <c r="DF136">
        <v>0.18861594164891801</v>
      </c>
      <c r="DG136">
        <v>0.43456911836178302</v>
      </c>
      <c r="DH136">
        <v>0.62823688477097817</v>
      </c>
      <c r="DI136">
        <v>0.37739842410977514</v>
      </c>
      <c r="DJ136">
        <v>0.10682522074048817</v>
      </c>
      <c r="DK136">
        <v>0.1113125362979875</v>
      </c>
      <c r="DL136">
        <v>0</v>
      </c>
      <c r="DM136">
        <v>0.18143414803692284</v>
      </c>
    </row>
    <row r="137" spans="1:117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>
        <v>219.3</v>
      </c>
      <c r="V137" s="11">
        <v>23.068999999999999</v>
      </c>
      <c r="W137" s="11">
        <v>11.57</v>
      </c>
      <c r="X137" s="11">
        <v>25.89</v>
      </c>
      <c r="Y137" s="12">
        <v>0.52900000000000003</v>
      </c>
      <c r="Z137" s="12">
        <v>3.63</v>
      </c>
      <c r="AA137" s="11">
        <f>AVERAGE('[1]2022_RBR_Conductivity'!$D$1475:$D$1514)</f>
        <v>30.526000000000003</v>
      </c>
      <c r="AB137" s="11">
        <v>6.07</v>
      </c>
      <c r="AC137" s="12">
        <v>4.5</v>
      </c>
      <c r="AD137" s="12">
        <v>205</v>
      </c>
      <c r="AE137" s="12">
        <v>0.87</v>
      </c>
      <c r="AF137" s="12">
        <v>286</v>
      </c>
      <c r="AG137" s="12">
        <v>37</v>
      </c>
      <c r="AH137" s="12">
        <v>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>
        <v>135.32551030480201</v>
      </c>
      <c r="CL137">
        <v>16.177410112411</v>
      </c>
      <c r="CM137">
        <f t="shared" si="41"/>
        <v>2.8426304889142506</v>
      </c>
      <c r="CN137">
        <v>11.4084163810526</v>
      </c>
      <c r="CO137">
        <v>3.2473441130399801</v>
      </c>
      <c r="CP137">
        <v>0.67179474955586704</v>
      </c>
      <c r="CQ137">
        <v>1.91864392325953E-2</v>
      </c>
      <c r="CR137">
        <v>1.8368877323819199E-2</v>
      </c>
      <c r="CS137">
        <v>1.04450799547319</v>
      </c>
      <c r="CT137">
        <v>0.49553903069440602</v>
      </c>
      <c r="CU137">
        <v>1.29798235749275</v>
      </c>
      <c r="CV137">
        <v>7.6282060255221298</v>
      </c>
      <c r="CW137">
        <v>0.88410105217214197</v>
      </c>
      <c r="CX137">
        <v>1.10874793510533</v>
      </c>
      <c r="CY137">
        <v>0.15118982624992999</v>
      </c>
      <c r="CZ137">
        <v>0.61864952990245403</v>
      </c>
      <c r="DA137">
        <v>0.249774400111926</v>
      </c>
      <c r="DB137">
        <v>6.2426368648154297E-2</v>
      </c>
      <c r="DC137">
        <v>0.61555331147102499</v>
      </c>
      <c r="DD137">
        <v>0.267966975390871</v>
      </c>
      <c r="DE137" t="s">
        <v>25</v>
      </c>
      <c r="DF137">
        <v>0.18861594164891801</v>
      </c>
      <c r="DG137">
        <v>0.43456911836178302</v>
      </c>
      <c r="DH137">
        <v>0.62823688477097817</v>
      </c>
      <c r="DI137">
        <v>0.37739842410977514</v>
      </c>
      <c r="DJ137">
        <v>0.10682522074048817</v>
      </c>
      <c r="DK137">
        <v>0.1113125362979875</v>
      </c>
      <c r="DL137">
        <v>0</v>
      </c>
      <c r="DM137">
        <v>0.18143414803692284</v>
      </c>
    </row>
    <row r="138" spans="1:117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>
        <v>219.3</v>
      </c>
      <c r="V138" s="11">
        <v>23.068999999999999</v>
      </c>
      <c r="W138" s="11">
        <v>11.57</v>
      </c>
      <c r="X138" s="11">
        <v>25.89</v>
      </c>
      <c r="Y138" s="12">
        <v>0.52900000000000003</v>
      </c>
      <c r="Z138" s="12">
        <v>3.63</v>
      </c>
      <c r="AA138" s="11">
        <f>AVERAGE('[1]2022_RBR_Conductivity'!$D$1475:$D$1514)</f>
        <v>30.526000000000003</v>
      </c>
      <c r="AB138" s="11">
        <v>6.07</v>
      </c>
      <c r="AC138" s="12">
        <v>4.5</v>
      </c>
      <c r="AD138" s="12">
        <v>205</v>
      </c>
      <c r="AE138" s="12">
        <v>0.87</v>
      </c>
      <c r="AF138" s="12">
        <v>286</v>
      </c>
      <c r="AG138" s="12">
        <v>37</v>
      </c>
      <c r="AH138" s="12">
        <v>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>
        <v>135.32551030480201</v>
      </c>
      <c r="CL138">
        <v>16.177410112411</v>
      </c>
      <c r="CM138">
        <f t="shared" si="41"/>
        <v>2.8426304889142506</v>
      </c>
      <c r="CN138">
        <v>11.4084163810526</v>
      </c>
      <c r="CO138">
        <v>3.2473441130399801</v>
      </c>
      <c r="CP138">
        <v>0.67179474955586704</v>
      </c>
      <c r="CQ138">
        <v>1.91864392325953E-2</v>
      </c>
      <c r="CR138">
        <v>1.8368877323819199E-2</v>
      </c>
      <c r="CS138">
        <v>1.04450799547319</v>
      </c>
      <c r="CT138">
        <v>0.49553903069440602</v>
      </c>
      <c r="CU138">
        <v>1.29798235749275</v>
      </c>
      <c r="CV138">
        <v>7.6282060255221298</v>
      </c>
      <c r="CW138">
        <v>0.88410105217214197</v>
      </c>
      <c r="CX138">
        <v>1.10874793510533</v>
      </c>
      <c r="CY138">
        <v>0.15118982624992999</v>
      </c>
      <c r="CZ138">
        <v>0.61864952990245403</v>
      </c>
      <c r="DA138">
        <v>0.249774400111926</v>
      </c>
      <c r="DB138">
        <v>6.2426368648154297E-2</v>
      </c>
      <c r="DC138">
        <v>0.61555331147102499</v>
      </c>
      <c r="DD138">
        <v>0.267966975390871</v>
      </c>
      <c r="DE138" t="s">
        <v>25</v>
      </c>
      <c r="DF138">
        <v>0.18861594164891801</v>
      </c>
      <c r="DG138">
        <v>0.43456911836178302</v>
      </c>
      <c r="DH138">
        <v>0.62823688477097817</v>
      </c>
      <c r="DI138">
        <v>0.37739842410977514</v>
      </c>
      <c r="DJ138">
        <v>0.10682522074048817</v>
      </c>
      <c r="DK138">
        <v>0.1113125362979875</v>
      </c>
      <c r="DL138">
        <v>0</v>
      </c>
      <c r="DM138">
        <v>0.18143414803692284</v>
      </c>
    </row>
    <row r="139" spans="1:117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>
        <v>219.3</v>
      </c>
      <c r="V139" s="11">
        <v>23.068999999999999</v>
      </c>
      <c r="W139" s="11">
        <v>11.57</v>
      </c>
      <c r="X139" s="11">
        <v>25.89</v>
      </c>
      <c r="Y139" s="12">
        <v>0.52900000000000003</v>
      </c>
      <c r="Z139" s="12">
        <v>3.63</v>
      </c>
      <c r="AA139" s="11">
        <f>AVERAGE('[1]2022_RBR_Conductivity'!$D$1475:$D$1514)</f>
        <v>30.526000000000003</v>
      </c>
      <c r="AB139" s="11">
        <v>6.07</v>
      </c>
      <c r="AC139" s="12">
        <v>4.5</v>
      </c>
      <c r="AD139" s="12">
        <v>205</v>
      </c>
      <c r="AE139" s="12">
        <v>0.87</v>
      </c>
      <c r="AF139" s="12">
        <v>286</v>
      </c>
      <c r="AG139" s="12">
        <v>37</v>
      </c>
      <c r="AH139" s="12">
        <v>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>
        <v>135.32551030480201</v>
      </c>
      <c r="CL139">
        <v>16.177410112411</v>
      </c>
      <c r="CM139">
        <f t="shared" si="41"/>
        <v>2.8426304889142506</v>
      </c>
      <c r="CN139">
        <v>11.4084163810526</v>
      </c>
      <c r="CO139">
        <v>3.2473441130399801</v>
      </c>
      <c r="CP139">
        <v>0.67179474955586704</v>
      </c>
      <c r="CQ139">
        <v>1.91864392325953E-2</v>
      </c>
      <c r="CR139">
        <v>1.8368877323819199E-2</v>
      </c>
      <c r="CS139">
        <v>1.04450799547319</v>
      </c>
      <c r="CT139">
        <v>0.49553903069440602</v>
      </c>
      <c r="CU139">
        <v>1.29798235749275</v>
      </c>
      <c r="CV139">
        <v>7.6282060255221298</v>
      </c>
      <c r="CW139">
        <v>0.88410105217214197</v>
      </c>
      <c r="CX139">
        <v>1.10874793510533</v>
      </c>
      <c r="CY139">
        <v>0.15118982624992999</v>
      </c>
      <c r="CZ139">
        <v>0.61864952990245403</v>
      </c>
      <c r="DA139">
        <v>0.249774400111926</v>
      </c>
      <c r="DB139">
        <v>6.2426368648154297E-2</v>
      </c>
      <c r="DC139">
        <v>0.61555331147102499</v>
      </c>
      <c r="DD139">
        <v>0.267966975390871</v>
      </c>
      <c r="DE139" t="s">
        <v>25</v>
      </c>
      <c r="DF139">
        <v>0.18861594164891801</v>
      </c>
      <c r="DG139">
        <v>0.43456911836178302</v>
      </c>
      <c r="DH139">
        <v>0.62823688477097817</v>
      </c>
      <c r="DI139">
        <v>0.37739842410977514</v>
      </c>
      <c r="DJ139">
        <v>0.10682522074048817</v>
      </c>
      <c r="DK139">
        <v>0.1113125362979875</v>
      </c>
      <c r="DL139">
        <v>0</v>
      </c>
      <c r="DM139">
        <v>0.18143414803692284</v>
      </c>
    </row>
    <row r="140" spans="1:117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>
        <v>219.3</v>
      </c>
      <c r="V140" s="11">
        <v>23.068999999999999</v>
      </c>
      <c r="W140" s="11">
        <v>11.57</v>
      </c>
      <c r="X140" s="11">
        <v>25.89</v>
      </c>
      <c r="Y140" s="12">
        <v>0.52900000000000003</v>
      </c>
      <c r="Z140" s="12">
        <v>3.63</v>
      </c>
      <c r="AA140" s="11">
        <f>AVERAGE('[1]2022_RBR_Conductivity'!$D$1475:$D$1514)</f>
        <v>30.526000000000003</v>
      </c>
      <c r="AB140" s="11">
        <v>6.07</v>
      </c>
      <c r="AC140" s="12">
        <v>4.5</v>
      </c>
      <c r="AD140" s="12">
        <v>205</v>
      </c>
      <c r="AE140" s="12">
        <v>0.87</v>
      </c>
      <c r="AF140" s="12">
        <v>286</v>
      </c>
      <c r="AG140" s="12">
        <v>37</v>
      </c>
      <c r="AH140" s="12">
        <v>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>
        <v>135.32551030480201</v>
      </c>
      <c r="CL140">
        <v>16.177410112411</v>
      </c>
      <c r="CM140">
        <f t="shared" si="41"/>
        <v>2.8426304889142506</v>
      </c>
      <c r="CN140">
        <v>11.4084163810526</v>
      </c>
      <c r="CO140">
        <v>3.2473441130399801</v>
      </c>
      <c r="CP140">
        <v>0.67179474955586704</v>
      </c>
      <c r="CQ140">
        <v>1.91864392325953E-2</v>
      </c>
      <c r="CR140">
        <v>1.8368877323819199E-2</v>
      </c>
      <c r="CS140">
        <v>1.04450799547319</v>
      </c>
      <c r="CT140">
        <v>0.49553903069440602</v>
      </c>
      <c r="CU140">
        <v>1.29798235749275</v>
      </c>
      <c r="CV140">
        <v>7.6282060255221298</v>
      </c>
      <c r="CW140">
        <v>0.88410105217214197</v>
      </c>
      <c r="CX140">
        <v>1.10874793510533</v>
      </c>
      <c r="CY140">
        <v>0.15118982624992999</v>
      </c>
      <c r="CZ140">
        <v>0.61864952990245403</v>
      </c>
      <c r="DA140">
        <v>0.249774400111926</v>
      </c>
      <c r="DB140">
        <v>6.2426368648154297E-2</v>
      </c>
      <c r="DC140">
        <v>0.61555331147102499</v>
      </c>
      <c r="DD140">
        <v>0.267966975390871</v>
      </c>
      <c r="DE140" t="s">
        <v>25</v>
      </c>
      <c r="DF140">
        <v>0.18861594164891801</v>
      </c>
      <c r="DG140">
        <v>0.43456911836178302</v>
      </c>
      <c r="DH140">
        <v>0.62823688477097817</v>
      </c>
      <c r="DI140">
        <v>0.37739842410977514</v>
      </c>
      <c r="DJ140">
        <v>0.10682522074048817</v>
      </c>
      <c r="DK140">
        <v>0.1113125362979875</v>
      </c>
      <c r="DL140">
        <v>0</v>
      </c>
      <c r="DM140">
        <v>0.18143414803692284</v>
      </c>
    </row>
    <row r="141" spans="1:117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>
        <v>219.3</v>
      </c>
      <c r="V141" s="11">
        <v>23.068999999999999</v>
      </c>
      <c r="W141" s="11">
        <v>11.57</v>
      </c>
      <c r="X141" s="11">
        <v>25.89</v>
      </c>
      <c r="Y141" s="12">
        <v>0.52900000000000003</v>
      </c>
      <c r="Z141" s="12">
        <v>3.63</v>
      </c>
      <c r="AA141" s="11">
        <f>AVERAGE('[1]2022_RBR_Conductivity'!$D$1475:$D$1514)</f>
        <v>30.526000000000003</v>
      </c>
      <c r="AB141" s="11">
        <v>6.07</v>
      </c>
      <c r="AC141" s="12">
        <v>4.5</v>
      </c>
      <c r="AD141" s="12">
        <v>205</v>
      </c>
      <c r="AE141" s="12">
        <v>0.87</v>
      </c>
      <c r="AF141" s="12">
        <v>286</v>
      </c>
      <c r="AG141" s="12">
        <v>37</v>
      </c>
      <c r="AH141" s="12">
        <v>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>
        <v>135.32551030480201</v>
      </c>
      <c r="CL141">
        <v>16.177410112411</v>
      </c>
      <c r="CM141">
        <f t="shared" si="41"/>
        <v>2.8426304889142506</v>
      </c>
      <c r="CN141">
        <v>11.4084163810526</v>
      </c>
      <c r="CO141">
        <v>3.2473441130399801</v>
      </c>
      <c r="CP141">
        <v>0.67179474955586704</v>
      </c>
      <c r="CQ141">
        <v>1.91864392325953E-2</v>
      </c>
      <c r="CR141">
        <v>1.8368877323819199E-2</v>
      </c>
      <c r="CS141">
        <v>1.04450799547319</v>
      </c>
      <c r="CT141">
        <v>0.49553903069440602</v>
      </c>
      <c r="CU141">
        <v>1.29798235749275</v>
      </c>
      <c r="CV141">
        <v>7.6282060255221298</v>
      </c>
      <c r="CW141">
        <v>0.88410105217214197</v>
      </c>
      <c r="CX141">
        <v>1.10874793510533</v>
      </c>
      <c r="CY141">
        <v>0.15118982624992999</v>
      </c>
      <c r="CZ141">
        <v>0.61864952990245403</v>
      </c>
      <c r="DA141">
        <v>0.249774400111926</v>
      </c>
      <c r="DB141">
        <v>6.2426368648154297E-2</v>
      </c>
      <c r="DC141">
        <v>0.61555331147102499</v>
      </c>
      <c r="DD141">
        <v>0.267966975390871</v>
      </c>
      <c r="DE141" t="s">
        <v>25</v>
      </c>
      <c r="DF141">
        <v>0.18861594164891801</v>
      </c>
      <c r="DG141">
        <v>0.43456911836178302</v>
      </c>
      <c r="DH141">
        <v>0.62823688477097817</v>
      </c>
      <c r="DI141">
        <v>0.37739842410977514</v>
      </c>
      <c r="DJ141">
        <v>0.10682522074048817</v>
      </c>
      <c r="DK141">
        <v>0.1113125362979875</v>
      </c>
      <c r="DL141">
        <v>0</v>
      </c>
      <c r="DM141">
        <v>0.18143414803692284</v>
      </c>
    </row>
    <row r="142" spans="1:117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>
        <v>219.3</v>
      </c>
      <c r="V142" s="11">
        <v>23.068999999999999</v>
      </c>
      <c r="W142" s="11">
        <v>11.57</v>
      </c>
      <c r="X142" s="11">
        <v>25.89</v>
      </c>
      <c r="Y142" s="12">
        <v>0.52900000000000003</v>
      </c>
      <c r="Z142" s="12">
        <v>3.63</v>
      </c>
      <c r="AA142" s="11">
        <f>AVERAGE('[1]2022_RBR_Conductivity'!$D$1475:$D$1514)</f>
        <v>30.526000000000003</v>
      </c>
      <c r="AB142" s="11">
        <v>6.07</v>
      </c>
      <c r="AC142" s="12">
        <v>4.5</v>
      </c>
      <c r="AD142" s="12">
        <v>205</v>
      </c>
      <c r="AE142" s="12">
        <v>0.87</v>
      </c>
      <c r="AF142" s="12">
        <v>286</v>
      </c>
      <c r="AG142" s="12">
        <v>37</v>
      </c>
      <c r="AH142" s="12">
        <v>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>
        <v>135.32551030480201</v>
      </c>
      <c r="CL142">
        <v>16.177410112411</v>
      </c>
      <c r="CM142">
        <f t="shared" si="41"/>
        <v>2.8426304889142506</v>
      </c>
      <c r="CN142">
        <v>11.4084163810526</v>
      </c>
      <c r="CO142">
        <v>3.2473441130399801</v>
      </c>
      <c r="CP142">
        <v>0.67179474955586704</v>
      </c>
      <c r="CQ142">
        <v>1.91864392325953E-2</v>
      </c>
      <c r="CR142">
        <v>1.8368877323819199E-2</v>
      </c>
      <c r="CS142">
        <v>1.04450799547319</v>
      </c>
      <c r="CT142">
        <v>0.49553903069440602</v>
      </c>
      <c r="CU142">
        <v>1.29798235749275</v>
      </c>
      <c r="CV142">
        <v>7.6282060255221298</v>
      </c>
      <c r="CW142">
        <v>0.88410105217214197</v>
      </c>
      <c r="CX142">
        <v>1.10874793510533</v>
      </c>
      <c r="CY142">
        <v>0.15118982624992999</v>
      </c>
      <c r="CZ142">
        <v>0.61864952990245403</v>
      </c>
      <c r="DA142">
        <v>0.249774400111926</v>
      </c>
      <c r="DB142">
        <v>6.2426368648154297E-2</v>
      </c>
      <c r="DC142">
        <v>0.61555331147102499</v>
      </c>
      <c r="DD142">
        <v>0.267966975390871</v>
      </c>
      <c r="DE142" t="s">
        <v>25</v>
      </c>
      <c r="DF142">
        <v>0.18861594164891801</v>
      </c>
      <c r="DG142">
        <v>0.43456911836178302</v>
      </c>
      <c r="DH142">
        <v>0.62823688477097817</v>
      </c>
      <c r="DI142">
        <v>0.37739842410977514</v>
      </c>
      <c r="DJ142">
        <v>0.10682522074048817</v>
      </c>
      <c r="DK142">
        <v>0.1113125362979875</v>
      </c>
      <c r="DL142">
        <v>0</v>
      </c>
      <c r="DM142">
        <v>0.18143414803692284</v>
      </c>
    </row>
    <row r="143" spans="1:117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>
        <v>219.3</v>
      </c>
      <c r="V143" s="11">
        <v>23.068999999999999</v>
      </c>
      <c r="W143" s="11">
        <v>11.57</v>
      </c>
      <c r="X143" s="11">
        <v>25.89</v>
      </c>
      <c r="Y143" s="12">
        <v>0.52900000000000003</v>
      </c>
      <c r="Z143" s="12">
        <v>3.63</v>
      </c>
      <c r="AA143" s="11">
        <f>AVERAGE('[1]2022_RBR_Conductivity'!$D$1475:$D$1514)</f>
        <v>30.526000000000003</v>
      </c>
      <c r="AB143" s="11">
        <v>6.07</v>
      </c>
      <c r="AC143" s="12">
        <v>4.5</v>
      </c>
      <c r="AD143" s="12">
        <v>205</v>
      </c>
      <c r="AE143" s="12">
        <v>0.87</v>
      </c>
      <c r="AF143" s="12">
        <v>286</v>
      </c>
      <c r="AG143" s="12">
        <v>37</v>
      </c>
      <c r="AH143" s="12">
        <v>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>
        <v>135.32551030480201</v>
      </c>
      <c r="CL143">
        <v>16.177410112411</v>
      </c>
      <c r="CM143">
        <f t="shared" si="41"/>
        <v>2.8426304889142506</v>
      </c>
      <c r="CN143">
        <v>11.4084163810526</v>
      </c>
      <c r="CO143">
        <v>3.2473441130399801</v>
      </c>
      <c r="CP143">
        <v>0.67179474955586704</v>
      </c>
      <c r="CQ143">
        <v>1.91864392325953E-2</v>
      </c>
      <c r="CR143">
        <v>1.8368877323819199E-2</v>
      </c>
      <c r="CS143">
        <v>1.04450799547319</v>
      </c>
      <c r="CT143">
        <v>0.49553903069440602</v>
      </c>
      <c r="CU143">
        <v>1.29798235749275</v>
      </c>
      <c r="CV143">
        <v>7.6282060255221298</v>
      </c>
      <c r="CW143">
        <v>0.88410105217214197</v>
      </c>
      <c r="CX143">
        <v>1.10874793510533</v>
      </c>
      <c r="CY143">
        <v>0.15118982624992999</v>
      </c>
      <c r="CZ143">
        <v>0.61864952990245403</v>
      </c>
      <c r="DA143">
        <v>0.249774400111926</v>
      </c>
      <c r="DB143">
        <v>6.2426368648154297E-2</v>
      </c>
      <c r="DC143">
        <v>0.61555331147102499</v>
      </c>
      <c r="DD143">
        <v>0.267966975390871</v>
      </c>
      <c r="DE143" t="s">
        <v>25</v>
      </c>
      <c r="DF143">
        <v>0.18861594164891801</v>
      </c>
      <c r="DG143">
        <v>0.43456911836178302</v>
      </c>
      <c r="DH143">
        <v>0.62823688477097817</v>
      </c>
      <c r="DI143">
        <v>0.37739842410977514</v>
      </c>
      <c r="DJ143">
        <v>0.10682522074048817</v>
      </c>
      <c r="DK143">
        <v>0.1113125362979875</v>
      </c>
      <c r="DL143">
        <v>0</v>
      </c>
      <c r="DM143">
        <v>0.18143414803692284</v>
      </c>
    </row>
    <row r="144" spans="1:117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>
        <v>219.3</v>
      </c>
      <c r="V144" s="11">
        <v>23.068999999999999</v>
      </c>
      <c r="W144" s="11">
        <v>11.57</v>
      </c>
      <c r="X144" s="11">
        <v>25.89</v>
      </c>
      <c r="Y144" s="12">
        <v>0.52900000000000003</v>
      </c>
      <c r="Z144" s="12">
        <v>3.63</v>
      </c>
      <c r="AA144" s="11">
        <f>AVERAGE('[1]2022_RBR_Conductivity'!$D$1475:$D$1514)</f>
        <v>30.526000000000003</v>
      </c>
      <c r="AB144" s="11">
        <v>6.07</v>
      </c>
      <c r="AC144" s="12">
        <v>4.5</v>
      </c>
      <c r="AD144" s="12">
        <v>205</v>
      </c>
      <c r="AE144" s="12">
        <v>0.87</v>
      </c>
      <c r="AF144" s="12">
        <v>286</v>
      </c>
      <c r="AG144" s="12">
        <v>37</v>
      </c>
      <c r="AH144" s="12">
        <v>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>
        <v>135.32551030480201</v>
      </c>
      <c r="CL144">
        <v>16.177410112411</v>
      </c>
      <c r="CM144">
        <f t="shared" si="41"/>
        <v>2.8426304889142506</v>
      </c>
      <c r="CN144">
        <v>11.4084163810526</v>
      </c>
      <c r="CO144">
        <v>3.2473441130399801</v>
      </c>
      <c r="CP144">
        <v>0.67179474955586704</v>
      </c>
      <c r="CQ144">
        <v>1.91864392325953E-2</v>
      </c>
      <c r="CR144">
        <v>1.8368877323819199E-2</v>
      </c>
      <c r="CS144">
        <v>1.04450799547319</v>
      </c>
      <c r="CT144">
        <v>0.49553903069440602</v>
      </c>
      <c r="CU144">
        <v>1.29798235749275</v>
      </c>
      <c r="CV144">
        <v>7.6282060255221298</v>
      </c>
      <c r="CW144">
        <v>0.88410105217214197</v>
      </c>
      <c r="CX144">
        <v>1.10874793510533</v>
      </c>
      <c r="CY144">
        <v>0.15118982624992999</v>
      </c>
      <c r="CZ144">
        <v>0.61864952990245403</v>
      </c>
      <c r="DA144">
        <v>0.249774400111926</v>
      </c>
      <c r="DB144">
        <v>6.2426368648154297E-2</v>
      </c>
      <c r="DC144">
        <v>0.61555331147102499</v>
      </c>
      <c r="DD144">
        <v>0.267966975390871</v>
      </c>
      <c r="DE144" t="s">
        <v>25</v>
      </c>
      <c r="DF144">
        <v>0.18861594164891801</v>
      </c>
      <c r="DG144">
        <v>0.43456911836178302</v>
      </c>
      <c r="DH144">
        <v>0.62823688477097817</v>
      </c>
      <c r="DI144">
        <v>0.37739842410977514</v>
      </c>
      <c r="DJ144">
        <v>0.10682522074048817</v>
      </c>
      <c r="DK144">
        <v>0.1113125362979875</v>
      </c>
      <c r="DL144">
        <v>0</v>
      </c>
      <c r="DM144">
        <v>0.18143414803692284</v>
      </c>
    </row>
    <row r="145" spans="1:117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>
        <v>219.3</v>
      </c>
      <c r="V145" s="11">
        <v>23.068999999999999</v>
      </c>
      <c r="W145" s="11">
        <v>11.57</v>
      </c>
      <c r="X145" s="11">
        <v>25.89</v>
      </c>
      <c r="Y145" s="12">
        <v>0.52900000000000003</v>
      </c>
      <c r="Z145" s="12">
        <v>3.63</v>
      </c>
      <c r="AA145" s="11">
        <f>AVERAGE('[1]2022_RBR_Conductivity'!$D$1475:$D$1514)</f>
        <v>30.526000000000003</v>
      </c>
      <c r="AB145" s="11">
        <v>6.07</v>
      </c>
      <c r="AC145" s="12">
        <v>4.5</v>
      </c>
      <c r="AD145" s="12">
        <v>205</v>
      </c>
      <c r="AE145" s="12">
        <v>0.87</v>
      </c>
      <c r="AF145" s="12">
        <v>286</v>
      </c>
      <c r="AG145" s="12">
        <v>37</v>
      </c>
      <c r="AH145" s="12">
        <v>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>
        <v>135.32551030480201</v>
      </c>
      <c r="CL145">
        <v>16.177410112411</v>
      </c>
      <c r="CM145">
        <f t="shared" si="41"/>
        <v>2.8426304889142506</v>
      </c>
      <c r="CN145">
        <v>11.4084163810526</v>
      </c>
      <c r="CO145">
        <v>3.2473441130399801</v>
      </c>
      <c r="CP145">
        <v>0.67179474955586704</v>
      </c>
      <c r="CQ145">
        <v>1.91864392325953E-2</v>
      </c>
      <c r="CR145">
        <v>1.8368877323819199E-2</v>
      </c>
      <c r="CS145">
        <v>1.04450799547319</v>
      </c>
      <c r="CT145">
        <v>0.49553903069440602</v>
      </c>
      <c r="CU145">
        <v>1.29798235749275</v>
      </c>
      <c r="CV145">
        <v>7.6282060255221298</v>
      </c>
      <c r="CW145">
        <v>0.88410105217214197</v>
      </c>
      <c r="CX145">
        <v>1.10874793510533</v>
      </c>
      <c r="CY145">
        <v>0.15118982624992999</v>
      </c>
      <c r="CZ145">
        <v>0.61864952990245403</v>
      </c>
      <c r="DA145">
        <v>0.249774400111926</v>
      </c>
      <c r="DB145">
        <v>6.2426368648154297E-2</v>
      </c>
      <c r="DC145">
        <v>0.61555331147102499</v>
      </c>
      <c r="DD145">
        <v>0.267966975390871</v>
      </c>
      <c r="DE145" t="s">
        <v>25</v>
      </c>
      <c r="DF145">
        <v>0.18861594164891801</v>
      </c>
      <c r="DG145">
        <v>0.43456911836178302</v>
      </c>
      <c r="DH145">
        <v>0.62823688477097817</v>
      </c>
      <c r="DI145">
        <v>0.37739842410977514</v>
      </c>
      <c r="DJ145">
        <v>0.10682522074048817</v>
      </c>
      <c r="DK145">
        <v>0.1113125362979875</v>
      </c>
      <c r="DL145">
        <v>0</v>
      </c>
      <c r="DM145">
        <v>0.18143414803692284</v>
      </c>
    </row>
    <row r="146" spans="1:117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>
        <v>219.3</v>
      </c>
      <c r="V146" s="11">
        <v>23.068999999999999</v>
      </c>
      <c r="W146" s="11">
        <v>11.57</v>
      </c>
      <c r="X146" s="11">
        <v>25.89</v>
      </c>
      <c r="Y146" s="12">
        <v>0.52900000000000003</v>
      </c>
      <c r="Z146" s="12">
        <v>3.63</v>
      </c>
      <c r="AA146" s="11">
        <f>AVERAGE('[1]2022_RBR_Conductivity'!$D$1475:$D$1514)</f>
        <v>30.526000000000003</v>
      </c>
      <c r="AB146" s="11">
        <v>6.07</v>
      </c>
      <c r="AC146" s="12">
        <v>4.5</v>
      </c>
      <c r="AD146" s="12">
        <v>205</v>
      </c>
      <c r="AE146" s="12">
        <v>0.87</v>
      </c>
      <c r="AF146" s="12">
        <v>286</v>
      </c>
      <c r="AG146" s="12">
        <v>37</v>
      </c>
      <c r="AH146" s="12">
        <v>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>
        <v>135.32551030480201</v>
      </c>
      <c r="CL146">
        <v>16.177410112411</v>
      </c>
      <c r="CM146">
        <f t="shared" si="41"/>
        <v>2.8426304889142506</v>
      </c>
      <c r="CN146">
        <v>11.4084163810526</v>
      </c>
      <c r="CO146">
        <v>3.2473441130399801</v>
      </c>
      <c r="CP146">
        <v>0.67179474955586704</v>
      </c>
      <c r="CQ146">
        <v>1.91864392325953E-2</v>
      </c>
      <c r="CR146">
        <v>1.8368877323819199E-2</v>
      </c>
      <c r="CS146">
        <v>1.04450799547319</v>
      </c>
      <c r="CT146">
        <v>0.49553903069440602</v>
      </c>
      <c r="CU146">
        <v>1.29798235749275</v>
      </c>
      <c r="CV146">
        <v>7.6282060255221298</v>
      </c>
      <c r="CW146">
        <v>0.88410105217214197</v>
      </c>
      <c r="CX146">
        <v>1.10874793510533</v>
      </c>
      <c r="CY146">
        <v>0.15118982624992999</v>
      </c>
      <c r="CZ146">
        <v>0.61864952990245403</v>
      </c>
      <c r="DA146">
        <v>0.249774400111926</v>
      </c>
      <c r="DB146">
        <v>6.2426368648154297E-2</v>
      </c>
      <c r="DC146">
        <v>0.61555331147102499</v>
      </c>
      <c r="DD146">
        <v>0.267966975390871</v>
      </c>
      <c r="DE146" t="s">
        <v>25</v>
      </c>
      <c r="DF146">
        <v>0.18861594164891801</v>
      </c>
      <c r="DG146">
        <v>0.43456911836178302</v>
      </c>
      <c r="DH146">
        <v>0.62823688477097817</v>
      </c>
      <c r="DI146">
        <v>0.37739842410977514</v>
      </c>
      <c r="DJ146">
        <v>0.10682522074048817</v>
      </c>
      <c r="DK146">
        <v>0.1113125362979875</v>
      </c>
      <c r="DL146">
        <v>0</v>
      </c>
      <c r="DM146">
        <v>0.18143414803692284</v>
      </c>
    </row>
    <row r="147" spans="1:117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>
        <v>219.3</v>
      </c>
      <c r="V147" s="11">
        <v>23.068999999999999</v>
      </c>
      <c r="W147" s="11">
        <v>11.57</v>
      </c>
      <c r="X147" s="11">
        <v>25.89</v>
      </c>
      <c r="Y147" s="12">
        <v>0.52900000000000003</v>
      </c>
      <c r="Z147" s="12">
        <v>3.63</v>
      </c>
      <c r="AA147" s="11">
        <f>AVERAGE('[1]2022_RBR_Conductivity'!$D$1475:$D$1514)</f>
        <v>30.526000000000003</v>
      </c>
      <c r="AB147" s="11">
        <v>6.07</v>
      </c>
      <c r="AC147" s="12">
        <v>4.5</v>
      </c>
      <c r="AD147" s="12">
        <v>205</v>
      </c>
      <c r="AE147" s="12">
        <v>0.87</v>
      </c>
      <c r="AF147" s="12">
        <v>286</v>
      </c>
      <c r="AG147" s="12">
        <v>37</v>
      </c>
      <c r="AH147" s="12">
        <v>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>
        <v>135.32551030480201</v>
      </c>
      <c r="CL147">
        <v>16.177410112411</v>
      </c>
      <c r="CM147">
        <f t="shared" si="41"/>
        <v>2.8426304889142506</v>
      </c>
      <c r="CN147">
        <v>11.4084163810526</v>
      </c>
      <c r="CO147">
        <v>3.2473441130399801</v>
      </c>
      <c r="CP147">
        <v>0.67179474955586704</v>
      </c>
      <c r="CQ147">
        <v>1.91864392325953E-2</v>
      </c>
      <c r="CR147">
        <v>1.8368877323819199E-2</v>
      </c>
      <c r="CS147">
        <v>1.04450799547319</v>
      </c>
      <c r="CT147">
        <v>0.49553903069440602</v>
      </c>
      <c r="CU147">
        <v>1.29798235749275</v>
      </c>
      <c r="CV147">
        <v>7.6282060255221298</v>
      </c>
      <c r="CW147">
        <v>0.88410105217214197</v>
      </c>
      <c r="CX147">
        <v>1.10874793510533</v>
      </c>
      <c r="CY147">
        <v>0.15118982624992999</v>
      </c>
      <c r="CZ147">
        <v>0.61864952990245403</v>
      </c>
      <c r="DA147">
        <v>0.249774400111926</v>
      </c>
      <c r="DB147">
        <v>6.2426368648154297E-2</v>
      </c>
      <c r="DC147">
        <v>0.61555331147102499</v>
      </c>
      <c r="DD147">
        <v>0.267966975390871</v>
      </c>
      <c r="DE147" t="s">
        <v>25</v>
      </c>
      <c r="DF147">
        <v>0.18861594164891801</v>
      </c>
      <c r="DG147">
        <v>0.43456911836178302</v>
      </c>
      <c r="DH147">
        <v>0.62823688477097817</v>
      </c>
      <c r="DI147">
        <v>0.37739842410977514</v>
      </c>
      <c r="DJ147">
        <v>0.10682522074048817</v>
      </c>
      <c r="DK147">
        <v>0.1113125362979875</v>
      </c>
      <c r="DL147">
        <v>0</v>
      </c>
      <c r="DM147">
        <v>0.18143414803692284</v>
      </c>
    </row>
    <row r="148" spans="1:117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>
        <v>219.3</v>
      </c>
      <c r="V148" s="11">
        <v>23.068999999999999</v>
      </c>
      <c r="W148" s="11">
        <v>11.57</v>
      </c>
      <c r="X148" s="11">
        <v>25.89</v>
      </c>
      <c r="Y148" s="12">
        <v>0.52900000000000003</v>
      </c>
      <c r="Z148" s="12">
        <v>3.63</v>
      </c>
      <c r="AA148" s="11">
        <f>AVERAGE('[1]2022_RBR_Conductivity'!$D$1475:$D$1514)</f>
        <v>30.526000000000003</v>
      </c>
      <c r="AB148" s="11">
        <v>6.07</v>
      </c>
      <c r="AC148" s="12">
        <v>4.5</v>
      </c>
      <c r="AD148" s="12">
        <v>205</v>
      </c>
      <c r="AE148" s="12">
        <v>0.87</v>
      </c>
      <c r="AF148" s="12">
        <v>286</v>
      </c>
      <c r="AG148" s="12">
        <v>37</v>
      </c>
      <c r="AH148" s="12">
        <v>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>
        <v>135.32551030480201</v>
      </c>
      <c r="CL148">
        <v>16.177410112411</v>
      </c>
      <c r="CM148">
        <f t="shared" si="41"/>
        <v>2.8426304889142506</v>
      </c>
      <c r="CN148">
        <v>11.4084163810526</v>
      </c>
      <c r="CO148">
        <v>3.2473441130399801</v>
      </c>
      <c r="CP148">
        <v>0.67179474955586704</v>
      </c>
      <c r="CQ148">
        <v>1.91864392325953E-2</v>
      </c>
      <c r="CR148">
        <v>1.8368877323819199E-2</v>
      </c>
      <c r="CS148">
        <v>1.04450799547319</v>
      </c>
      <c r="CT148">
        <v>0.49553903069440602</v>
      </c>
      <c r="CU148">
        <v>1.29798235749275</v>
      </c>
      <c r="CV148">
        <v>7.6282060255221298</v>
      </c>
      <c r="CW148">
        <v>0.88410105217214197</v>
      </c>
      <c r="CX148">
        <v>1.10874793510533</v>
      </c>
      <c r="CY148">
        <v>0.15118982624992999</v>
      </c>
      <c r="CZ148">
        <v>0.61864952990245403</v>
      </c>
      <c r="DA148">
        <v>0.249774400111926</v>
      </c>
      <c r="DB148">
        <v>6.2426368648154297E-2</v>
      </c>
      <c r="DC148">
        <v>0.61555331147102499</v>
      </c>
      <c r="DD148">
        <v>0.267966975390871</v>
      </c>
      <c r="DE148" t="s">
        <v>25</v>
      </c>
      <c r="DF148">
        <v>0.18861594164891801</v>
      </c>
      <c r="DG148">
        <v>0.43456911836178302</v>
      </c>
      <c r="DH148">
        <v>0.62823688477097817</v>
      </c>
      <c r="DI148">
        <v>0.37739842410977514</v>
      </c>
      <c r="DJ148">
        <v>0.10682522074048817</v>
      </c>
      <c r="DK148">
        <v>0.1113125362979875</v>
      </c>
      <c r="DL148">
        <v>0</v>
      </c>
      <c r="DM148">
        <v>0.18143414803692284</v>
      </c>
    </row>
    <row r="149" spans="1:117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>
        <v>219.3</v>
      </c>
      <c r="V149" s="11">
        <v>23.068999999999999</v>
      </c>
      <c r="W149" s="11">
        <v>11.57</v>
      </c>
      <c r="X149" s="11">
        <v>25.89</v>
      </c>
      <c r="Y149" s="12">
        <v>0.52900000000000003</v>
      </c>
      <c r="Z149" s="12">
        <v>3.63</v>
      </c>
      <c r="AA149" s="11">
        <f>AVERAGE('[1]2022_RBR_Conductivity'!$D$1475:$D$1514)</f>
        <v>30.526000000000003</v>
      </c>
      <c r="AB149" s="11">
        <v>6.07</v>
      </c>
      <c r="AC149" s="12">
        <v>4.5</v>
      </c>
      <c r="AD149" s="12">
        <v>205</v>
      </c>
      <c r="AE149" s="12">
        <v>0.87</v>
      </c>
      <c r="AF149" s="12">
        <v>286</v>
      </c>
      <c r="AG149" s="12">
        <v>37</v>
      </c>
      <c r="AH149" s="12">
        <v>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>
        <v>135.32551030480201</v>
      </c>
      <c r="CL149">
        <v>16.177410112411</v>
      </c>
      <c r="CM149">
        <f t="shared" si="41"/>
        <v>2.8426304889142506</v>
      </c>
      <c r="CN149">
        <v>11.4084163810526</v>
      </c>
      <c r="CO149">
        <v>3.2473441130399801</v>
      </c>
      <c r="CP149">
        <v>0.67179474955586704</v>
      </c>
      <c r="CQ149">
        <v>1.91864392325953E-2</v>
      </c>
      <c r="CR149">
        <v>1.8368877323819199E-2</v>
      </c>
      <c r="CS149">
        <v>1.04450799547319</v>
      </c>
      <c r="CT149">
        <v>0.49553903069440602</v>
      </c>
      <c r="CU149">
        <v>1.29798235749275</v>
      </c>
      <c r="CV149">
        <v>7.6282060255221298</v>
      </c>
      <c r="CW149">
        <v>0.88410105217214197</v>
      </c>
      <c r="CX149">
        <v>1.10874793510533</v>
      </c>
      <c r="CY149">
        <v>0.15118982624992999</v>
      </c>
      <c r="CZ149">
        <v>0.61864952990245403</v>
      </c>
      <c r="DA149">
        <v>0.249774400111926</v>
      </c>
      <c r="DB149">
        <v>6.2426368648154297E-2</v>
      </c>
      <c r="DC149">
        <v>0.61555331147102499</v>
      </c>
      <c r="DD149">
        <v>0.267966975390871</v>
      </c>
      <c r="DE149" t="s">
        <v>25</v>
      </c>
      <c r="DF149">
        <v>0.18861594164891801</v>
      </c>
      <c r="DG149">
        <v>0.43456911836178302</v>
      </c>
      <c r="DH149">
        <v>0.62823688477097817</v>
      </c>
      <c r="DI149">
        <v>0.37739842410977514</v>
      </c>
      <c r="DJ149">
        <v>0.10682522074048817</v>
      </c>
      <c r="DK149">
        <v>0.1113125362979875</v>
      </c>
      <c r="DL149">
        <v>0</v>
      </c>
      <c r="DM149">
        <v>0.18143414803692284</v>
      </c>
    </row>
    <row r="150" spans="1:117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>
        <v>219.3</v>
      </c>
      <c r="V150" s="11">
        <v>23.068999999999999</v>
      </c>
      <c r="W150" s="11">
        <v>11.57</v>
      </c>
      <c r="X150" s="11">
        <v>25.89</v>
      </c>
      <c r="Y150" s="12">
        <v>0.52900000000000003</v>
      </c>
      <c r="Z150" s="12">
        <v>3.63</v>
      </c>
      <c r="AA150" s="11">
        <f>AVERAGE('[1]2022_RBR_Conductivity'!$D$1475:$D$1514)</f>
        <v>30.526000000000003</v>
      </c>
      <c r="AB150" s="11">
        <v>6.07</v>
      </c>
      <c r="AC150" s="12">
        <v>4.5</v>
      </c>
      <c r="AD150" s="12">
        <v>205</v>
      </c>
      <c r="AE150" s="12">
        <v>0.87</v>
      </c>
      <c r="AF150" s="12">
        <v>286</v>
      </c>
      <c r="AG150" s="12">
        <v>37</v>
      </c>
      <c r="AH150" s="12">
        <v>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>
        <v>135.32551030480201</v>
      </c>
      <c r="CL150">
        <v>16.177410112411</v>
      </c>
      <c r="CM150">
        <f t="shared" si="41"/>
        <v>2.8426304889142506</v>
      </c>
      <c r="CN150">
        <v>11.4084163810526</v>
      </c>
      <c r="CO150">
        <v>3.2473441130399801</v>
      </c>
      <c r="CP150">
        <v>0.67179474955586704</v>
      </c>
      <c r="CQ150">
        <v>1.91864392325953E-2</v>
      </c>
      <c r="CR150">
        <v>1.8368877323819199E-2</v>
      </c>
      <c r="CS150">
        <v>1.04450799547319</v>
      </c>
      <c r="CT150">
        <v>0.49553903069440602</v>
      </c>
      <c r="CU150">
        <v>1.29798235749275</v>
      </c>
      <c r="CV150">
        <v>7.6282060255221298</v>
      </c>
      <c r="CW150">
        <v>0.88410105217214197</v>
      </c>
      <c r="CX150">
        <v>1.10874793510533</v>
      </c>
      <c r="CY150">
        <v>0.15118982624992999</v>
      </c>
      <c r="CZ150">
        <v>0.61864952990245403</v>
      </c>
      <c r="DA150">
        <v>0.249774400111926</v>
      </c>
      <c r="DB150">
        <v>6.2426368648154297E-2</v>
      </c>
      <c r="DC150">
        <v>0.61555331147102499</v>
      </c>
      <c r="DD150">
        <v>0.267966975390871</v>
      </c>
      <c r="DE150" t="s">
        <v>25</v>
      </c>
      <c r="DF150">
        <v>0.18861594164891801</v>
      </c>
      <c r="DG150">
        <v>0.43456911836178302</v>
      </c>
      <c r="DH150">
        <v>0.62823688477097817</v>
      </c>
      <c r="DI150">
        <v>0.37739842410977514</v>
      </c>
      <c r="DJ150">
        <v>0.10682522074048817</v>
      </c>
      <c r="DK150">
        <v>0.1113125362979875</v>
      </c>
      <c r="DL150">
        <v>0</v>
      </c>
      <c r="DM150">
        <v>0.18143414803692284</v>
      </c>
    </row>
    <row r="151" spans="1:117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>
        <v>219.3</v>
      </c>
      <c r="V151" s="11">
        <v>23.068999999999999</v>
      </c>
      <c r="W151" s="11">
        <v>11.57</v>
      </c>
      <c r="X151" s="11">
        <v>25.89</v>
      </c>
      <c r="Y151" s="12">
        <v>0.52900000000000003</v>
      </c>
      <c r="Z151" s="12">
        <v>3.63</v>
      </c>
      <c r="AA151" s="11">
        <f>AVERAGE('[1]2022_RBR_Conductivity'!$D$1475:$D$1514)</f>
        <v>30.526000000000003</v>
      </c>
      <c r="AB151" s="11">
        <v>6.07</v>
      </c>
      <c r="AC151" s="12">
        <v>4.5</v>
      </c>
      <c r="AD151" s="12">
        <v>205</v>
      </c>
      <c r="AE151" s="12">
        <v>0.87</v>
      </c>
      <c r="AF151" s="12">
        <v>286</v>
      </c>
      <c r="AG151" s="12">
        <v>37</v>
      </c>
      <c r="AH151" s="12">
        <v>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>
        <v>135.32551030480201</v>
      </c>
      <c r="CL151">
        <v>16.177410112411</v>
      </c>
      <c r="CM151">
        <f t="shared" si="41"/>
        <v>2.8426304889142506</v>
      </c>
      <c r="CN151">
        <v>11.4084163810526</v>
      </c>
      <c r="CO151">
        <v>3.2473441130399801</v>
      </c>
      <c r="CP151">
        <v>0.67179474955586704</v>
      </c>
      <c r="CQ151">
        <v>1.91864392325953E-2</v>
      </c>
      <c r="CR151">
        <v>1.8368877323819199E-2</v>
      </c>
      <c r="CS151">
        <v>1.04450799547319</v>
      </c>
      <c r="CT151">
        <v>0.49553903069440602</v>
      </c>
      <c r="CU151">
        <v>1.29798235749275</v>
      </c>
      <c r="CV151">
        <v>7.6282060255221298</v>
      </c>
      <c r="CW151">
        <v>0.88410105217214197</v>
      </c>
      <c r="CX151">
        <v>1.10874793510533</v>
      </c>
      <c r="CY151">
        <v>0.15118982624992999</v>
      </c>
      <c r="CZ151">
        <v>0.61864952990245403</v>
      </c>
      <c r="DA151">
        <v>0.249774400111926</v>
      </c>
      <c r="DB151">
        <v>6.2426368648154297E-2</v>
      </c>
      <c r="DC151">
        <v>0.61555331147102499</v>
      </c>
      <c r="DD151">
        <v>0.267966975390871</v>
      </c>
      <c r="DE151" t="s">
        <v>25</v>
      </c>
      <c r="DF151">
        <v>0.18861594164891801</v>
      </c>
      <c r="DG151">
        <v>0.43456911836178302</v>
      </c>
      <c r="DH151">
        <v>0.62823688477097817</v>
      </c>
      <c r="DI151">
        <v>0.37739842410977514</v>
      </c>
      <c r="DJ151">
        <v>0.10682522074048817</v>
      </c>
      <c r="DK151">
        <v>0.1113125362979875</v>
      </c>
      <c r="DL151">
        <v>0</v>
      </c>
      <c r="DM151">
        <v>0.18143414803692284</v>
      </c>
    </row>
    <row r="152" spans="1:117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>
        <v>219.3</v>
      </c>
      <c r="V152" s="11">
        <v>23.068999999999999</v>
      </c>
      <c r="W152" s="11">
        <v>11.57</v>
      </c>
      <c r="X152" s="11">
        <v>25.89</v>
      </c>
      <c r="Y152" s="12">
        <v>0.52900000000000003</v>
      </c>
      <c r="Z152" s="12">
        <v>3.63</v>
      </c>
      <c r="AA152" s="11">
        <f>AVERAGE('[1]2022_RBR_Conductivity'!$D$1475:$D$1514)</f>
        <v>30.526000000000003</v>
      </c>
      <c r="AB152" s="11">
        <v>6.07</v>
      </c>
      <c r="AC152" s="12">
        <v>4.5</v>
      </c>
      <c r="AD152" s="12">
        <v>205</v>
      </c>
      <c r="AE152" s="12">
        <v>0.87</v>
      </c>
      <c r="AF152" s="12">
        <v>286</v>
      </c>
      <c r="AG152" s="12">
        <v>37</v>
      </c>
      <c r="AH152" s="12">
        <v>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>
        <v>135.32551030480201</v>
      </c>
      <c r="CL152">
        <v>16.177410112411</v>
      </c>
      <c r="CM152">
        <f t="shared" si="41"/>
        <v>2.8426304889142506</v>
      </c>
      <c r="CN152">
        <v>11.4084163810526</v>
      </c>
      <c r="CO152">
        <v>3.2473441130399801</v>
      </c>
      <c r="CP152">
        <v>0.67179474955586704</v>
      </c>
      <c r="CQ152">
        <v>1.91864392325953E-2</v>
      </c>
      <c r="CR152">
        <v>1.8368877323819199E-2</v>
      </c>
      <c r="CS152">
        <v>1.04450799547319</v>
      </c>
      <c r="CT152">
        <v>0.49553903069440602</v>
      </c>
      <c r="CU152">
        <v>1.29798235749275</v>
      </c>
      <c r="CV152">
        <v>7.6282060255221298</v>
      </c>
      <c r="CW152">
        <v>0.88410105217214197</v>
      </c>
      <c r="CX152">
        <v>1.10874793510533</v>
      </c>
      <c r="CY152">
        <v>0.15118982624992999</v>
      </c>
      <c r="CZ152">
        <v>0.61864952990245403</v>
      </c>
      <c r="DA152">
        <v>0.249774400111926</v>
      </c>
      <c r="DB152">
        <v>6.2426368648154297E-2</v>
      </c>
      <c r="DC152">
        <v>0.61555331147102499</v>
      </c>
      <c r="DD152">
        <v>0.267966975390871</v>
      </c>
      <c r="DE152" t="s">
        <v>25</v>
      </c>
      <c r="DF152">
        <v>0.18861594164891801</v>
      </c>
      <c r="DG152">
        <v>0.43456911836178302</v>
      </c>
      <c r="DH152">
        <v>0.62823688477097817</v>
      </c>
      <c r="DI152">
        <v>0.37739842410977514</v>
      </c>
      <c r="DJ152">
        <v>0.10682522074048817</v>
      </c>
      <c r="DK152">
        <v>0.1113125362979875</v>
      </c>
      <c r="DL152">
        <v>0</v>
      </c>
      <c r="DM152">
        <v>0.18143414803692284</v>
      </c>
    </row>
    <row r="153" spans="1:117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>
        <v>219.3</v>
      </c>
      <c r="V153" s="11">
        <v>23.068999999999999</v>
      </c>
      <c r="W153" s="11">
        <v>11.57</v>
      </c>
      <c r="X153" s="11">
        <v>25.89</v>
      </c>
      <c r="Y153" s="12">
        <v>0.52900000000000003</v>
      </c>
      <c r="Z153" s="12">
        <v>3.63</v>
      </c>
      <c r="AA153" s="11">
        <f>AVERAGE('[1]2022_RBR_Conductivity'!$D$1475:$D$1514)</f>
        <v>30.526000000000003</v>
      </c>
      <c r="AB153" s="11">
        <v>6.07</v>
      </c>
      <c r="AC153" s="12">
        <v>4.5</v>
      </c>
      <c r="AD153" s="12">
        <v>205</v>
      </c>
      <c r="AE153" s="12">
        <v>0.87</v>
      </c>
      <c r="AF153" s="12">
        <v>286</v>
      </c>
      <c r="AG153" s="12">
        <v>37</v>
      </c>
      <c r="AH153" s="12">
        <v>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>
        <v>135.32551030480201</v>
      </c>
      <c r="CL153">
        <v>16.177410112411</v>
      </c>
      <c r="CM153">
        <f t="shared" si="41"/>
        <v>2.8426304889142506</v>
      </c>
      <c r="CN153">
        <v>11.4084163810526</v>
      </c>
      <c r="CO153">
        <v>3.2473441130399801</v>
      </c>
      <c r="CP153">
        <v>0.67179474955586704</v>
      </c>
      <c r="CQ153">
        <v>1.91864392325953E-2</v>
      </c>
      <c r="CR153">
        <v>1.8368877323819199E-2</v>
      </c>
      <c r="CS153">
        <v>1.04450799547319</v>
      </c>
      <c r="CT153">
        <v>0.49553903069440602</v>
      </c>
      <c r="CU153">
        <v>1.29798235749275</v>
      </c>
      <c r="CV153">
        <v>7.6282060255221298</v>
      </c>
      <c r="CW153">
        <v>0.88410105217214197</v>
      </c>
      <c r="CX153">
        <v>1.10874793510533</v>
      </c>
      <c r="CY153">
        <v>0.15118982624992999</v>
      </c>
      <c r="CZ153">
        <v>0.61864952990245403</v>
      </c>
      <c r="DA153">
        <v>0.249774400111926</v>
      </c>
      <c r="DB153">
        <v>6.2426368648154297E-2</v>
      </c>
      <c r="DC153">
        <v>0.61555331147102499</v>
      </c>
      <c r="DD153">
        <v>0.267966975390871</v>
      </c>
      <c r="DE153" t="s">
        <v>25</v>
      </c>
      <c r="DF153">
        <v>0.18861594164891801</v>
      </c>
      <c r="DG153">
        <v>0.43456911836178302</v>
      </c>
      <c r="DH153">
        <v>0.62823688477097817</v>
      </c>
      <c r="DI153">
        <v>0.37739842410977514</v>
      </c>
      <c r="DJ153">
        <v>0.10682522074048817</v>
      </c>
      <c r="DK153">
        <v>0.1113125362979875</v>
      </c>
      <c r="DL153">
        <v>0</v>
      </c>
      <c r="DM153">
        <v>0.18143414803692284</v>
      </c>
    </row>
    <row r="154" spans="1:117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>
        <v>219.3</v>
      </c>
      <c r="V154" s="11">
        <v>23.068999999999999</v>
      </c>
      <c r="W154" s="11">
        <v>11.57</v>
      </c>
      <c r="X154" s="11">
        <v>25.89</v>
      </c>
      <c r="Y154" s="12">
        <v>0.52900000000000003</v>
      </c>
      <c r="Z154" s="12">
        <v>3.63</v>
      </c>
      <c r="AA154" s="11">
        <f>AVERAGE('[1]2022_RBR_Conductivity'!$D$1475:$D$1514)</f>
        <v>30.526000000000003</v>
      </c>
      <c r="AB154" s="11">
        <v>6.07</v>
      </c>
      <c r="AC154" s="12">
        <v>4.5</v>
      </c>
      <c r="AD154" s="12">
        <v>205</v>
      </c>
      <c r="AE154" s="12">
        <v>0.87</v>
      </c>
      <c r="AF154" s="12">
        <v>286</v>
      </c>
      <c r="AG154" s="12">
        <v>37</v>
      </c>
      <c r="AH154" s="12">
        <v>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>
        <v>135.32551030480201</v>
      </c>
      <c r="CL154">
        <v>16.177410112411</v>
      </c>
      <c r="CM154">
        <f t="shared" si="41"/>
        <v>2.8426304889142506</v>
      </c>
      <c r="CN154">
        <v>11.4084163810526</v>
      </c>
      <c r="CO154">
        <v>3.2473441130399801</v>
      </c>
      <c r="CP154">
        <v>0.67179474955586704</v>
      </c>
      <c r="CQ154">
        <v>1.91864392325953E-2</v>
      </c>
      <c r="CR154">
        <v>1.8368877323819199E-2</v>
      </c>
      <c r="CS154">
        <v>1.04450799547319</v>
      </c>
      <c r="CT154">
        <v>0.49553903069440602</v>
      </c>
      <c r="CU154">
        <v>1.29798235749275</v>
      </c>
      <c r="CV154">
        <v>7.6282060255221298</v>
      </c>
      <c r="CW154">
        <v>0.88410105217214197</v>
      </c>
      <c r="CX154">
        <v>1.10874793510533</v>
      </c>
      <c r="CY154">
        <v>0.15118982624992999</v>
      </c>
      <c r="CZ154">
        <v>0.61864952990245403</v>
      </c>
      <c r="DA154">
        <v>0.249774400111926</v>
      </c>
      <c r="DB154">
        <v>6.2426368648154297E-2</v>
      </c>
      <c r="DC154">
        <v>0.61555331147102499</v>
      </c>
      <c r="DD154">
        <v>0.267966975390871</v>
      </c>
      <c r="DE154" t="s">
        <v>25</v>
      </c>
      <c r="DF154">
        <v>0.18861594164891801</v>
      </c>
      <c r="DG154">
        <v>0.43456911836178302</v>
      </c>
      <c r="DH154">
        <v>0.62823688477097817</v>
      </c>
      <c r="DI154">
        <v>0.37739842410977514</v>
      </c>
      <c r="DJ154">
        <v>0.10682522074048817</v>
      </c>
      <c r="DK154">
        <v>0.1113125362979875</v>
      </c>
      <c r="DL154">
        <v>0</v>
      </c>
      <c r="DM154">
        <v>0.18143414803692284</v>
      </c>
    </row>
    <row r="155" spans="1:117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>
        <v>219.3</v>
      </c>
      <c r="V155" s="11">
        <v>23.068999999999999</v>
      </c>
      <c r="W155" s="11">
        <v>11.57</v>
      </c>
      <c r="X155" s="11">
        <v>25.89</v>
      </c>
      <c r="Y155" s="12">
        <v>0.52900000000000003</v>
      </c>
      <c r="Z155" s="12">
        <v>3.63</v>
      </c>
      <c r="AA155" s="11">
        <f>AVERAGE('[1]2022_RBR_Conductivity'!$D$1475:$D$1514)</f>
        <v>30.526000000000003</v>
      </c>
      <c r="AB155" s="11">
        <v>6.07</v>
      </c>
      <c r="AC155" s="12">
        <v>4.5</v>
      </c>
      <c r="AD155" s="12">
        <v>205</v>
      </c>
      <c r="AE155" s="12">
        <v>0.87</v>
      </c>
      <c r="AF155" s="12">
        <v>286</v>
      </c>
      <c r="AG155" s="12">
        <v>37</v>
      </c>
      <c r="AH155" s="12">
        <v>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>
        <v>135.32551030480201</v>
      </c>
      <c r="CL155">
        <v>16.177410112411</v>
      </c>
      <c r="CM155">
        <f t="shared" si="41"/>
        <v>2.8426304889142506</v>
      </c>
      <c r="CN155">
        <v>11.4084163810526</v>
      </c>
      <c r="CO155">
        <v>3.2473441130399801</v>
      </c>
      <c r="CP155">
        <v>0.67179474955586704</v>
      </c>
      <c r="CQ155">
        <v>1.91864392325953E-2</v>
      </c>
      <c r="CR155">
        <v>1.8368877323819199E-2</v>
      </c>
      <c r="CS155">
        <v>1.04450799547319</v>
      </c>
      <c r="CT155">
        <v>0.49553903069440602</v>
      </c>
      <c r="CU155">
        <v>1.29798235749275</v>
      </c>
      <c r="CV155">
        <v>7.6282060255221298</v>
      </c>
      <c r="CW155">
        <v>0.88410105217214197</v>
      </c>
      <c r="CX155">
        <v>1.10874793510533</v>
      </c>
      <c r="CY155">
        <v>0.15118982624992999</v>
      </c>
      <c r="CZ155">
        <v>0.61864952990245403</v>
      </c>
      <c r="DA155">
        <v>0.249774400111926</v>
      </c>
      <c r="DB155">
        <v>6.2426368648154297E-2</v>
      </c>
      <c r="DC155">
        <v>0.61555331147102499</v>
      </c>
      <c r="DD155">
        <v>0.267966975390871</v>
      </c>
      <c r="DE155" t="s">
        <v>25</v>
      </c>
      <c r="DF155">
        <v>0.18861594164891801</v>
      </c>
      <c r="DG155">
        <v>0.43456911836178302</v>
      </c>
      <c r="DH155">
        <v>0.62823688477097817</v>
      </c>
      <c r="DI155">
        <v>0.37739842410977514</v>
      </c>
      <c r="DJ155">
        <v>0.10682522074048817</v>
      </c>
      <c r="DK155">
        <v>0.1113125362979875</v>
      </c>
      <c r="DL155">
        <v>0</v>
      </c>
      <c r="DM155">
        <v>0.18143414803692284</v>
      </c>
    </row>
    <row r="156" spans="1:117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>
        <v>219.3</v>
      </c>
      <c r="V156" s="11">
        <v>23.068999999999999</v>
      </c>
      <c r="W156" s="11">
        <v>11.57</v>
      </c>
      <c r="X156" s="11">
        <v>25.89</v>
      </c>
      <c r="Y156" s="12">
        <v>0.52900000000000003</v>
      </c>
      <c r="Z156" s="12">
        <v>3.63</v>
      </c>
      <c r="AA156" s="11">
        <f>AVERAGE('[1]2022_RBR_Conductivity'!$D$1475:$D$1514)</f>
        <v>30.526000000000003</v>
      </c>
      <c r="AB156" s="11">
        <v>6.07</v>
      </c>
      <c r="AC156" s="12">
        <v>4.5</v>
      </c>
      <c r="AD156" s="12">
        <v>205</v>
      </c>
      <c r="AE156" s="12">
        <v>0.87</v>
      </c>
      <c r="AF156" s="12">
        <v>286</v>
      </c>
      <c r="AG156" s="12">
        <v>37</v>
      </c>
      <c r="AH156" s="12">
        <v>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>
        <v>135.32551030480201</v>
      </c>
      <c r="CL156">
        <v>16.177410112411</v>
      </c>
      <c r="CM156">
        <f t="shared" si="41"/>
        <v>2.8426304889142506</v>
      </c>
      <c r="CN156">
        <v>11.4084163810526</v>
      </c>
      <c r="CO156">
        <v>3.2473441130399801</v>
      </c>
      <c r="CP156">
        <v>0.67179474955586704</v>
      </c>
      <c r="CQ156">
        <v>1.91864392325953E-2</v>
      </c>
      <c r="CR156">
        <v>1.8368877323819199E-2</v>
      </c>
      <c r="CS156">
        <v>1.04450799547319</v>
      </c>
      <c r="CT156">
        <v>0.49553903069440602</v>
      </c>
      <c r="CU156">
        <v>1.29798235749275</v>
      </c>
      <c r="CV156">
        <v>7.6282060255221298</v>
      </c>
      <c r="CW156">
        <v>0.88410105217214197</v>
      </c>
      <c r="CX156">
        <v>1.10874793510533</v>
      </c>
      <c r="CY156">
        <v>0.15118982624992999</v>
      </c>
      <c r="CZ156">
        <v>0.61864952990245403</v>
      </c>
      <c r="DA156">
        <v>0.249774400111926</v>
      </c>
      <c r="DB156">
        <v>6.2426368648154297E-2</v>
      </c>
      <c r="DC156">
        <v>0.61555331147102499</v>
      </c>
      <c r="DD156">
        <v>0.267966975390871</v>
      </c>
      <c r="DE156" t="s">
        <v>25</v>
      </c>
      <c r="DF156">
        <v>0.18861594164891801</v>
      </c>
      <c r="DG156">
        <v>0.43456911836178302</v>
      </c>
      <c r="DH156">
        <v>0.62823688477097817</v>
      </c>
      <c r="DI156">
        <v>0.37739842410977514</v>
      </c>
      <c r="DJ156">
        <v>0.10682522074048817</v>
      </c>
      <c r="DK156">
        <v>0.1113125362979875</v>
      </c>
      <c r="DL156">
        <v>0</v>
      </c>
      <c r="DM156">
        <v>0.18143414803692284</v>
      </c>
    </row>
    <row r="157" spans="1:117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>
        <v>219.3</v>
      </c>
      <c r="V157" s="11">
        <v>23.068999999999999</v>
      </c>
      <c r="W157" s="11">
        <v>11.57</v>
      </c>
      <c r="X157" s="11">
        <v>25.89</v>
      </c>
      <c r="Y157" s="12">
        <v>0.52900000000000003</v>
      </c>
      <c r="Z157" s="12">
        <v>3.63</v>
      </c>
      <c r="AA157" s="11">
        <f>AVERAGE('[1]2022_RBR_Conductivity'!$D$1475:$D$1514)</f>
        <v>30.526000000000003</v>
      </c>
      <c r="AB157" s="11">
        <v>6.07</v>
      </c>
      <c r="AC157" s="12">
        <v>4.5</v>
      </c>
      <c r="AD157" s="12">
        <v>205</v>
      </c>
      <c r="AE157" s="12">
        <v>0.87</v>
      </c>
      <c r="AF157" s="12">
        <v>286</v>
      </c>
      <c r="AG157" s="12">
        <v>37</v>
      </c>
      <c r="AH157" s="12">
        <v>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>
        <v>135.32551030480201</v>
      </c>
      <c r="CL157">
        <v>16.177410112411</v>
      </c>
      <c r="CM157">
        <f t="shared" si="41"/>
        <v>2.8426304889142506</v>
      </c>
      <c r="CN157">
        <v>11.4084163810526</v>
      </c>
      <c r="CO157">
        <v>3.2473441130399801</v>
      </c>
      <c r="CP157">
        <v>0.67179474955586704</v>
      </c>
      <c r="CQ157">
        <v>1.91864392325953E-2</v>
      </c>
      <c r="CR157">
        <v>1.8368877323819199E-2</v>
      </c>
      <c r="CS157">
        <v>1.04450799547319</v>
      </c>
      <c r="CT157">
        <v>0.49553903069440602</v>
      </c>
      <c r="CU157">
        <v>1.29798235749275</v>
      </c>
      <c r="CV157">
        <v>7.6282060255221298</v>
      </c>
      <c r="CW157">
        <v>0.88410105217214197</v>
      </c>
      <c r="CX157">
        <v>1.10874793510533</v>
      </c>
      <c r="CY157">
        <v>0.15118982624992999</v>
      </c>
      <c r="CZ157">
        <v>0.61864952990245403</v>
      </c>
      <c r="DA157">
        <v>0.249774400111926</v>
      </c>
      <c r="DB157">
        <v>6.2426368648154297E-2</v>
      </c>
      <c r="DC157">
        <v>0.61555331147102499</v>
      </c>
      <c r="DD157">
        <v>0.267966975390871</v>
      </c>
      <c r="DE157" t="s">
        <v>25</v>
      </c>
      <c r="DF157">
        <v>0.18861594164891801</v>
      </c>
      <c r="DG157">
        <v>0.43456911836178302</v>
      </c>
      <c r="DH157">
        <v>0.62823688477097817</v>
      </c>
      <c r="DI157">
        <v>0.37739842410977514</v>
      </c>
      <c r="DJ157">
        <v>0.10682522074048817</v>
      </c>
      <c r="DK157">
        <v>0.1113125362979875</v>
      </c>
      <c r="DL157">
        <v>0</v>
      </c>
      <c r="DM157">
        <v>0.18143414803692284</v>
      </c>
    </row>
    <row r="158" spans="1:117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>
        <v>219.3</v>
      </c>
      <c r="V158" s="11">
        <v>23.068999999999999</v>
      </c>
      <c r="W158" s="11">
        <v>11.57</v>
      </c>
      <c r="X158" s="11">
        <v>25.89</v>
      </c>
      <c r="Y158" s="12">
        <v>0.52900000000000003</v>
      </c>
      <c r="Z158" s="12">
        <v>3.63</v>
      </c>
      <c r="AA158" s="11">
        <f>AVERAGE('[1]2022_RBR_Conductivity'!$D$1475:$D$1514)</f>
        <v>30.526000000000003</v>
      </c>
      <c r="AB158" s="11">
        <v>6.07</v>
      </c>
      <c r="AC158" s="12">
        <v>4.5</v>
      </c>
      <c r="AD158" s="12">
        <v>205</v>
      </c>
      <c r="AE158" s="12">
        <v>0.87</v>
      </c>
      <c r="AF158" s="12">
        <v>286</v>
      </c>
      <c r="AG158" s="12">
        <v>37</v>
      </c>
      <c r="AH158" s="12">
        <v>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>
        <v>135.32551030480201</v>
      </c>
      <c r="CL158">
        <v>16.177410112411</v>
      </c>
      <c r="CM158">
        <f t="shared" si="41"/>
        <v>2.8426304889142506</v>
      </c>
      <c r="CN158">
        <v>11.4084163810526</v>
      </c>
      <c r="CO158">
        <v>3.2473441130399801</v>
      </c>
      <c r="CP158">
        <v>0.67179474955586704</v>
      </c>
      <c r="CQ158">
        <v>1.91864392325953E-2</v>
      </c>
      <c r="CR158">
        <v>1.8368877323819199E-2</v>
      </c>
      <c r="CS158">
        <v>1.04450799547319</v>
      </c>
      <c r="CT158">
        <v>0.49553903069440602</v>
      </c>
      <c r="CU158">
        <v>1.29798235749275</v>
      </c>
      <c r="CV158">
        <v>7.6282060255221298</v>
      </c>
      <c r="CW158">
        <v>0.88410105217214197</v>
      </c>
      <c r="CX158">
        <v>1.10874793510533</v>
      </c>
      <c r="CY158">
        <v>0.15118982624992999</v>
      </c>
      <c r="CZ158">
        <v>0.61864952990245403</v>
      </c>
      <c r="DA158">
        <v>0.249774400111926</v>
      </c>
      <c r="DB158">
        <v>6.2426368648154297E-2</v>
      </c>
      <c r="DC158">
        <v>0.61555331147102499</v>
      </c>
      <c r="DD158">
        <v>0.267966975390871</v>
      </c>
      <c r="DE158" t="s">
        <v>25</v>
      </c>
      <c r="DF158">
        <v>0.18861594164891801</v>
      </c>
      <c r="DG158">
        <v>0.43456911836178302</v>
      </c>
      <c r="DH158">
        <v>0.62823688477097817</v>
      </c>
      <c r="DI158">
        <v>0.37739842410977514</v>
      </c>
      <c r="DJ158">
        <v>0.10682522074048817</v>
      </c>
      <c r="DK158">
        <v>0.1113125362979875</v>
      </c>
      <c r="DL158">
        <v>0</v>
      </c>
      <c r="DM158">
        <v>0.18143414803692284</v>
      </c>
    </row>
    <row r="159" spans="1:117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>
        <v>219.3</v>
      </c>
      <c r="V159" s="11">
        <v>23.068999999999999</v>
      </c>
      <c r="W159" s="11">
        <v>11.57</v>
      </c>
      <c r="X159" s="11">
        <v>25.89</v>
      </c>
      <c r="Y159" s="12">
        <v>0.52900000000000003</v>
      </c>
      <c r="Z159" s="12">
        <v>3.63</v>
      </c>
      <c r="AA159" s="11">
        <f>AVERAGE('[1]2022_RBR_Conductivity'!$D$1475:$D$1514)</f>
        <v>30.526000000000003</v>
      </c>
      <c r="AB159" s="11">
        <v>6.07</v>
      </c>
      <c r="AC159" s="12">
        <v>4.5</v>
      </c>
      <c r="AD159" s="12">
        <v>205</v>
      </c>
      <c r="AE159" s="12">
        <v>0.87</v>
      </c>
      <c r="AF159" s="12">
        <v>286</v>
      </c>
      <c r="AG159" s="12">
        <v>37</v>
      </c>
      <c r="AH159" s="12">
        <v>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>
        <v>135.32551030480201</v>
      </c>
      <c r="CL159">
        <v>16.177410112411</v>
      </c>
      <c r="CM159">
        <f t="shared" si="41"/>
        <v>2.8426304889142506</v>
      </c>
      <c r="CN159">
        <v>11.4084163810526</v>
      </c>
      <c r="CO159">
        <v>3.2473441130399801</v>
      </c>
      <c r="CP159">
        <v>0.67179474955586704</v>
      </c>
      <c r="CQ159">
        <v>1.91864392325953E-2</v>
      </c>
      <c r="CR159">
        <v>1.8368877323819199E-2</v>
      </c>
      <c r="CS159">
        <v>1.04450799547319</v>
      </c>
      <c r="CT159">
        <v>0.49553903069440602</v>
      </c>
      <c r="CU159">
        <v>1.29798235749275</v>
      </c>
      <c r="CV159">
        <v>7.6282060255221298</v>
      </c>
      <c r="CW159">
        <v>0.88410105217214197</v>
      </c>
      <c r="CX159">
        <v>1.10874793510533</v>
      </c>
      <c r="CY159">
        <v>0.15118982624992999</v>
      </c>
      <c r="CZ159">
        <v>0.61864952990245403</v>
      </c>
      <c r="DA159">
        <v>0.249774400111926</v>
      </c>
      <c r="DB159">
        <v>6.2426368648154297E-2</v>
      </c>
      <c r="DC159">
        <v>0.61555331147102499</v>
      </c>
      <c r="DD159">
        <v>0.267966975390871</v>
      </c>
      <c r="DE159" t="s">
        <v>25</v>
      </c>
      <c r="DF159">
        <v>0.18861594164891801</v>
      </c>
      <c r="DG159">
        <v>0.43456911836178302</v>
      </c>
      <c r="DH159">
        <v>0.62823688477097817</v>
      </c>
      <c r="DI159">
        <v>0.37739842410977514</v>
      </c>
      <c r="DJ159">
        <v>0.10682522074048817</v>
      </c>
      <c r="DK159">
        <v>0.1113125362979875</v>
      </c>
      <c r="DL159">
        <v>0</v>
      </c>
      <c r="DM159">
        <v>0.18143414803692284</v>
      </c>
    </row>
    <row r="160" spans="1:117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>
        <v>219.3</v>
      </c>
      <c r="V160" s="11">
        <v>23.068999999999999</v>
      </c>
      <c r="W160" s="11">
        <v>11.57</v>
      </c>
      <c r="X160" s="11">
        <v>25.89</v>
      </c>
      <c r="Y160" s="12">
        <v>0.52900000000000003</v>
      </c>
      <c r="Z160" s="12">
        <v>3.63</v>
      </c>
      <c r="AA160" s="11">
        <f>AVERAGE('[1]2022_RBR_Conductivity'!$D$1475:$D$1514)</f>
        <v>30.526000000000003</v>
      </c>
      <c r="AB160" s="11">
        <v>6.07</v>
      </c>
      <c r="AC160" s="12">
        <v>4.5</v>
      </c>
      <c r="AD160" s="12">
        <v>205</v>
      </c>
      <c r="AE160" s="12">
        <v>0.87</v>
      </c>
      <c r="AF160" s="12">
        <v>286</v>
      </c>
      <c r="AG160" s="12">
        <v>37</v>
      </c>
      <c r="AH160" s="12">
        <v>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>
        <v>135.32551030480201</v>
      </c>
      <c r="CL160">
        <v>16.177410112411</v>
      </c>
      <c r="CM160">
        <f t="shared" si="41"/>
        <v>2.8426304889142506</v>
      </c>
      <c r="CN160">
        <v>11.4084163810526</v>
      </c>
      <c r="CO160">
        <v>3.2473441130399801</v>
      </c>
      <c r="CP160">
        <v>0.67179474955586704</v>
      </c>
      <c r="CQ160">
        <v>1.91864392325953E-2</v>
      </c>
      <c r="CR160">
        <v>1.8368877323819199E-2</v>
      </c>
      <c r="CS160">
        <v>1.04450799547319</v>
      </c>
      <c r="CT160">
        <v>0.49553903069440602</v>
      </c>
      <c r="CU160">
        <v>1.29798235749275</v>
      </c>
      <c r="CV160">
        <v>7.6282060255221298</v>
      </c>
      <c r="CW160">
        <v>0.88410105217214197</v>
      </c>
      <c r="CX160">
        <v>1.10874793510533</v>
      </c>
      <c r="CY160">
        <v>0.15118982624992999</v>
      </c>
      <c r="CZ160">
        <v>0.61864952990245403</v>
      </c>
      <c r="DA160">
        <v>0.249774400111926</v>
      </c>
      <c r="DB160">
        <v>6.2426368648154297E-2</v>
      </c>
      <c r="DC160">
        <v>0.61555331147102499</v>
      </c>
      <c r="DD160">
        <v>0.267966975390871</v>
      </c>
      <c r="DE160" t="s">
        <v>25</v>
      </c>
      <c r="DF160">
        <v>0.18861594164891801</v>
      </c>
      <c r="DG160">
        <v>0.43456911836178302</v>
      </c>
      <c r="DH160">
        <v>0.62823688477097817</v>
      </c>
      <c r="DI160">
        <v>0.37739842410977514</v>
      </c>
      <c r="DJ160">
        <v>0.10682522074048817</v>
      </c>
      <c r="DK160">
        <v>0.1113125362979875</v>
      </c>
      <c r="DL160">
        <v>0</v>
      </c>
      <c r="DM160">
        <v>0.18143414803692284</v>
      </c>
    </row>
    <row r="161" spans="1:117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>
        <v>219.3</v>
      </c>
      <c r="V161" s="11">
        <v>23.068999999999999</v>
      </c>
      <c r="W161" s="11">
        <v>11.57</v>
      </c>
      <c r="X161" s="11">
        <v>25.89</v>
      </c>
      <c r="Y161" s="12">
        <v>0.52900000000000003</v>
      </c>
      <c r="Z161" s="12">
        <v>3.63</v>
      </c>
      <c r="AA161" s="11">
        <f>AVERAGE('[1]2022_RBR_Conductivity'!$D$1475:$D$1514)</f>
        <v>30.526000000000003</v>
      </c>
      <c r="AB161" s="11">
        <v>6.07</v>
      </c>
      <c r="AC161" s="12">
        <v>4.5</v>
      </c>
      <c r="AD161" s="12">
        <v>205</v>
      </c>
      <c r="AE161" s="12">
        <v>0.87</v>
      </c>
      <c r="AF161" s="12">
        <v>286</v>
      </c>
      <c r="AG161" s="12">
        <v>37</v>
      </c>
      <c r="AH161" s="12">
        <v>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>
        <v>135.32551030480201</v>
      </c>
      <c r="CL161">
        <v>16.177410112411</v>
      </c>
      <c r="CM161">
        <f t="shared" si="41"/>
        <v>2.8426304889142506</v>
      </c>
      <c r="CN161">
        <v>11.4084163810526</v>
      </c>
      <c r="CO161">
        <v>3.2473441130399801</v>
      </c>
      <c r="CP161">
        <v>0.67179474955586704</v>
      </c>
      <c r="CQ161">
        <v>1.91864392325953E-2</v>
      </c>
      <c r="CR161">
        <v>1.8368877323819199E-2</v>
      </c>
      <c r="CS161">
        <v>1.04450799547319</v>
      </c>
      <c r="CT161">
        <v>0.49553903069440602</v>
      </c>
      <c r="CU161">
        <v>1.29798235749275</v>
      </c>
      <c r="CV161">
        <v>7.6282060255221298</v>
      </c>
      <c r="CW161">
        <v>0.88410105217214197</v>
      </c>
      <c r="CX161">
        <v>1.10874793510533</v>
      </c>
      <c r="CY161">
        <v>0.15118982624992999</v>
      </c>
      <c r="CZ161">
        <v>0.61864952990245403</v>
      </c>
      <c r="DA161">
        <v>0.249774400111926</v>
      </c>
      <c r="DB161">
        <v>6.2426368648154297E-2</v>
      </c>
      <c r="DC161">
        <v>0.61555331147102499</v>
      </c>
      <c r="DD161">
        <v>0.267966975390871</v>
      </c>
      <c r="DE161" t="s">
        <v>25</v>
      </c>
      <c r="DF161">
        <v>0.18861594164891801</v>
      </c>
      <c r="DG161">
        <v>0.43456911836178302</v>
      </c>
      <c r="DH161">
        <v>0.62823688477097817</v>
      </c>
      <c r="DI161">
        <v>0.37739842410977514</v>
      </c>
      <c r="DJ161">
        <v>0.10682522074048817</v>
      </c>
      <c r="DK161">
        <v>0.1113125362979875</v>
      </c>
      <c r="DL161">
        <v>0</v>
      </c>
      <c r="DM161">
        <v>0.18143414803692284</v>
      </c>
    </row>
    <row r="162" spans="1:117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>
        <v>219.3</v>
      </c>
      <c r="V162" s="11">
        <v>23.068999999999999</v>
      </c>
      <c r="W162" s="11">
        <v>11.57</v>
      </c>
      <c r="X162" s="11">
        <v>25.89</v>
      </c>
      <c r="Y162" s="12">
        <v>0.52900000000000003</v>
      </c>
      <c r="Z162" s="12">
        <v>3.63</v>
      </c>
      <c r="AA162" s="11">
        <f>AVERAGE('[1]2022_RBR_Conductivity'!$D$1475:$D$1514)</f>
        <v>30.526000000000003</v>
      </c>
      <c r="AB162" s="11">
        <v>6.07</v>
      </c>
      <c r="AC162" s="12">
        <v>4.5</v>
      </c>
      <c r="AD162" s="12">
        <v>205</v>
      </c>
      <c r="AE162" s="12">
        <v>0.87</v>
      </c>
      <c r="AF162" s="12">
        <v>286</v>
      </c>
      <c r="AG162" s="12">
        <v>37</v>
      </c>
      <c r="AH162" s="12">
        <v>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>
        <v>135.32551030480201</v>
      </c>
      <c r="CL162">
        <v>16.177410112411</v>
      </c>
      <c r="CM162">
        <f t="shared" si="41"/>
        <v>2.8426304889142506</v>
      </c>
      <c r="CN162">
        <v>11.4084163810526</v>
      </c>
      <c r="CO162">
        <v>3.2473441130399801</v>
      </c>
      <c r="CP162">
        <v>0.67179474955586704</v>
      </c>
      <c r="CQ162">
        <v>1.91864392325953E-2</v>
      </c>
      <c r="CR162">
        <v>1.8368877323819199E-2</v>
      </c>
      <c r="CS162">
        <v>1.04450799547319</v>
      </c>
      <c r="CT162">
        <v>0.49553903069440602</v>
      </c>
      <c r="CU162">
        <v>1.29798235749275</v>
      </c>
      <c r="CV162">
        <v>7.6282060255221298</v>
      </c>
      <c r="CW162">
        <v>0.88410105217214197</v>
      </c>
      <c r="CX162">
        <v>1.10874793510533</v>
      </c>
      <c r="CY162">
        <v>0.15118982624992999</v>
      </c>
      <c r="CZ162">
        <v>0.61864952990245403</v>
      </c>
      <c r="DA162">
        <v>0.249774400111926</v>
      </c>
      <c r="DB162">
        <v>6.2426368648154297E-2</v>
      </c>
      <c r="DC162">
        <v>0.61555331147102499</v>
      </c>
      <c r="DD162">
        <v>0.267966975390871</v>
      </c>
      <c r="DE162" t="s">
        <v>25</v>
      </c>
      <c r="DF162">
        <v>0.18861594164891801</v>
      </c>
      <c r="DG162">
        <v>0.43456911836178302</v>
      </c>
      <c r="DH162">
        <v>0.62823688477097817</v>
      </c>
      <c r="DI162">
        <v>0.37739842410977514</v>
      </c>
      <c r="DJ162">
        <v>0.10682522074048817</v>
      </c>
      <c r="DK162">
        <v>0.1113125362979875</v>
      </c>
      <c r="DL162">
        <v>0</v>
      </c>
      <c r="DM162">
        <v>0.18143414803692284</v>
      </c>
    </row>
    <row r="163" spans="1:117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>
        <v>219.3</v>
      </c>
      <c r="V163" s="11">
        <v>23.068999999999999</v>
      </c>
      <c r="W163" s="11">
        <v>11.57</v>
      </c>
      <c r="X163" s="11">
        <v>25.89</v>
      </c>
      <c r="Y163" s="12">
        <v>0.52900000000000003</v>
      </c>
      <c r="Z163" s="12">
        <v>3.63</v>
      </c>
      <c r="AA163" s="11">
        <f>AVERAGE('[1]2022_RBR_Conductivity'!$D$1475:$D$1514)</f>
        <v>30.526000000000003</v>
      </c>
      <c r="AB163" s="11">
        <v>6.07</v>
      </c>
      <c r="AC163" s="12">
        <v>4.5</v>
      </c>
      <c r="AD163" s="12">
        <v>205</v>
      </c>
      <c r="AE163" s="12">
        <v>0.87</v>
      </c>
      <c r="AF163" s="12">
        <v>286</v>
      </c>
      <c r="AG163" s="12">
        <v>37</v>
      </c>
      <c r="AH163" s="12">
        <v>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>
        <v>135.32551030480201</v>
      </c>
      <c r="CL163">
        <v>16.177410112411</v>
      </c>
      <c r="CM163">
        <f t="shared" si="41"/>
        <v>2.8426304889142506</v>
      </c>
      <c r="CN163">
        <v>11.4084163810526</v>
      </c>
      <c r="CO163">
        <v>3.2473441130399801</v>
      </c>
      <c r="CP163">
        <v>0.67179474955586704</v>
      </c>
      <c r="CQ163">
        <v>1.91864392325953E-2</v>
      </c>
      <c r="CR163">
        <v>1.8368877323819199E-2</v>
      </c>
      <c r="CS163">
        <v>1.04450799547319</v>
      </c>
      <c r="CT163">
        <v>0.49553903069440602</v>
      </c>
      <c r="CU163">
        <v>1.29798235749275</v>
      </c>
      <c r="CV163">
        <v>7.6282060255221298</v>
      </c>
      <c r="CW163">
        <v>0.88410105217214197</v>
      </c>
      <c r="CX163">
        <v>1.10874793510533</v>
      </c>
      <c r="CY163">
        <v>0.15118982624992999</v>
      </c>
      <c r="CZ163">
        <v>0.61864952990245403</v>
      </c>
      <c r="DA163">
        <v>0.249774400111926</v>
      </c>
      <c r="DB163">
        <v>6.2426368648154297E-2</v>
      </c>
      <c r="DC163">
        <v>0.61555331147102499</v>
      </c>
      <c r="DD163">
        <v>0.267966975390871</v>
      </c>
      <c r="DE163" t="s">
        <v>25</v>
      </c>
      <c r="DF163">
        <v>0.18861594164891801</v>
      </c>
      <c r="DG163">
        <v>0.43456911836178302</v>
      </c>
      <c r="DH163">
        <v>0.62823688477097817</v>
      </c>
      <c r="DI163">
        <v>0.37739842410977514</v>
      </c>
      <c r="DJ163">
        <v>0.10682522074048817</v>
      </c>
      <c r="DK163">
        <v>0.1113125362979875</v>
      </c>
      <c r="DL163">
        <v>0</v>
      </c>
      <c r="DM163">
        <v>0.18143414803692284</v>
      </c>
    </row>
    <row r="164" spans="1:117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>
        <v>219.3</v>
      </c>
      <c r="V164" s="11">
        <v>23.068999999999999</v>
      </c>
      <c r="W164" s="11">
        <v>11.57</v>
      </c>
      <c r="X164" s="11">
        <v>25.89</v>
      </c>
      <c r="Y164" s="12">
        <v>0.52900000000000003</v>
      </c>
      <c r="Z164" s="12">
        <v>3.63</v>
      </c>
      <c r="AA164" s="11">
        <f>AVERAGE('[1]2022_RBR_Conductivity'!$D$1475:$D$1514)</f>
        <v>30.526000000000003</v>
      </c>
      <c r="AB164" s="11">
        <v>6.07</v>
      </c>
      <c r="AC164" s="12">
        <v>4.5</v>
      </c>
      <c r="AD164" s="12">
        <v>205</v>
      </c>
      <c r="AE164" s="12">
        <v>0.87</v>
      </c>
      <c r="AF164" s="12">
        <v>286</v>
      </c>
      <c r="AG164" s="12">
        <v>37</v>
      </c>
      <c r="AH164" s="12">
        <v>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>
        <v>135.32551030480201</v>
      </c>
      <c r="CL164">
        <v>16.177410112411</v>
      </c>
      <c r="CM164">
        <f t="shared" si="41"/>
        <v>2.8426304889142506</v>
      </c>
      <c r="CN164">
        <v>11.4084163810526</v>
      </c>
      <c r="CO164">
        <v>3.2473441130399801</v>
      </c>
      <c r="CP164">
        <v>0.67179474955586704</v>
      </c>
      <c r="CQ164">
        <v>1.91864392325953E-2</v>
      </c>
      <c r="CR164">
        <v>1.8368877323819199E-2</v>
      </c>
      <c r="CS164">
        <v>1.04450799547319</v>
      </c>
      <c r="CT164">
        <v>0.49553903069440602</v>
      </c>
      <c r="CU164">
        <v>1.29798235749275</v>
      </c>
      <c r="CV164">
        <v>7.6282060255221298</v>
      </c>
      <c r="CW164">
        <v>0.88410105217214197</v>
      </c>
      <c r="CX164">
        <v>1.10874793510533</v>
      </c>
      <c r="CY164">
        <v>0.15118982624992999</v>
      </c>
      <c r="CZ164">
        <v>0.61864952990245403</v>
      </c>
      <c r="DA164">
        <v>0.249774400111926</v>
      </c>
      <c r="DB164">
        <v>6.2426368648154297E-2</v>
      </c>
      <c r="DC164">
        <v>0.61555331147102499</v>
      </c>
      <c r="DD164">
        <v>0.267966975390871</v>
      </c>
      <c r="DE164" t="s">
        <v>25</v>
      </c>
      <c r="DF164">
        <v>0.18861594164891801</v>
      </c>
      <c r="DG164">
        <v>0.43456911836178302</v>
      </c>
      <c r="DH164">
        <v>0.62823688477097817</v>
      </c>
      <c r="DI164">
        <v>0.37739842410977514</v>
      </c>
      <c r="DJ164">
        <v>0.10682522074048817</v>
      </c>
      <c r="DK164">
        <v>0.1113125362979875</v>
      </c>
      <c r="DL164">
        <v>0</v>
      </c>
      <c r="DM164">
        <v>0.18143414803692284</v>
      </c>
    </row>
    <row r="165" spans="1:117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>
        <v>219.3</v>
      </c>
      <c r="V165" s="11">
        <v>23.068999999999999</v>
      </c>
      <c r="W165" s="11">
        <v>11.57</v>
      </c>
      <c r="X165" s="11">
        <v>25.89</v>
      </c>
      <c r="Y165" s="12">
        <v>0.52900000000000003</v>
      </c>
      <c r="Z165" s="12">
        <v>3.63</v>
      </c>
      <c r="AA165" s="11">
        <f>AVERAGE('[1]2022_RBR_Conductivity'!$D$1475:$D$1514)</f>
        <v>30.526000000000003</v>
      </c>
      <c r="AB165" s="11">
        <v>6.07</v>
      </c>
      <c r="AC165" s="12">
        <v>4.5</v>
      </c>
      <c r="AD165" s="12">
        <v>205</v>
      </c>
      <c r="AE165" s="12">
        <v>0.87</v>
      </c>
      <c r="AF165" s="12">
        <v>286</v>
      </c>
      <c r="AG165" s="12">
        <v>37</v>
      </c>
      <c r="AH165" s="12">
        <v>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>
        <v>135.32551030480201</v>
      </c>
      <c r="CL165">
        <v>16.177410112411</v>
      </c>
      <c r="CM165">
        <f t="shared" si="41"/>
        <v>2.8426304889142506</v>
      </c>
      <c r="CN165">
        <v>11.4084163810526</v>
      </c>
      <c r="CO165">
        <v>3.2473441130399801</v>
      </c>
      <c r="CP165">
        <v>0.67179474955586704</v>
      </c>
      <c r="CQ165">
        <v>1.91864392325953E-2</v>
      </c>
      <c r="CR165">
        <v>1.8368877323819199E-2</v>
      </c>
      <c r="CS165">
        <v>1.04450799547319</v>
      </c>
      <c r="CT165">
        <v>0.49553903069440602</v>
      </c>
      <c r="CU165">
        <v>1.29798235749275</v>
      </c>
      <c r="CV165">
        <v>7.6282060255221298</v>
      </c>
      <c r="CW165">
        <v>0.88410105217214197</v>
      </c>
      <c r="CX165">
        <v>1.10874793510533</v>
      </c>
      <c r="CY165">
        <v>0.15118982624992999</v>
      </c>
      <c r="CZ165">
        <v>0.61864952990245403</v>
      </c>
      <c r="DA165">
        <v>0.249774400111926</v>
      </c>
      <c r="DB165">
        <v>6.2426368648154297E-2</v>
      </c>
      <c r="DC165">
        <v>0.61555331147102499</v>
      </c>
      <c r="DD165">
        <v>0.267966975390871</v>
      </c>
      <c r="DE165" t="s">
        <v>25</v>
      </c>
      <c r="DF165">
        <v>0.18861594164891801</v>
      </c>
      <c r="DG165">
        <v>1.4758714932219108</v>
      </c>
      <c r="DH165">
        <v>1.5424853373453671</v>
      </c>
      <c r="DI165">
        <v>0.64747584351141407</v>
      </c>
      <c r="DJ165">
        <v>0.36613484805955548</v>
      </c>
      <c r="DK165">
        <v>0.46597889115206059</v>
      </c>
      <c r="DL165">
        <v>0</v>
      </c>
      <c r="DM165">
        <v>0.20833141198434765</v>
      </c>
    </row>
    <row r="166" spans="1:117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>
        <v>167.71</v>
      </c>
      <c r="V166" s="11">
        <v>4.24</v>
      </c>
      <c r="W166" s="11">
        <f t="shared" ref="W166:W182" si="44">3.33/4.24</f>
        <v>0.785377358490566</v>
      </c>
      <c r="X166" s="11">
        <v>1.7</v>
      </c>
      <c r="Y166" s="13">
        <v>0.84</v>
      </c>
      <c r="Z166" s="12" t="s">
        <v>25</v>
      </c>
      <c r="AA166" s="11">
        <v>12.4</v>
      </c>
      <c r="AB166" s="11">
        <v>7.21</v>
      </c>
      <c r="AC166" s="12">
        <v>5.6</v>
      </c>
      <c r="AD166" s="12" t="s">
        <v>235</v>
      </c>
      <c r="AE166" s="12" t="s">
        <v>236</v>
      </c>
      <c r="AF166" s="12">
        <v>987</v>
      </c>
      <c r="AG166" s="12">
        <v>105</v>
      </c>
      <c r="AH166" s="12">
        <v>6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>
        <v>135.32551030480201</v>
      </c>
      <c r="CL166">
        <v>41.8005134178864</v>
      </c>
      <c r="CM166">
        <f t="shared" si="41"/>
        <v>3.831394447102328</v>
      </c>
      <c r="CN166">
        <v>30.8144290654919</v>
      </c>
      <c r="CO166">
        <v>10.645454327130199</v>
      </c>
      <c r="CP166">
        <v>2.3790911577384901</v>
      </c>
      <c r="CQ166">
        <v>1.53632866261921E-2</v>
      </c>
      <c r="CR166">
        <v>1.7728434838413399E-2</v>
      </c>
      <c r="CS166">
        <v>0.86659012858278095</v>
      </c>
      <c r="CT166">
        <v>0.43035444977669202</v>
      </c>
      <c r="CU166">
        <v>1.2665083116777001</v>
      </c>
      <c r="CV166">
        <v>15.4529491765953</v>
      </c>
      <c r="CW166">
        <v>0.93922062304656495</v>
      </c>
      <c r="CX166">
        <v>2.7541566054784101</v>
      </c>
      <c r="CY166">
        <v>0.17573062691872399</v>
      </c>
      <c r="CZ166">
        <v>1.5945110328851</v>
      </c>
      <c r="DA166">
        <v>0.80853589877776599</v>
      </c>
      <c r="DB166">
        <v>0.201978302669646</v>
      </c>
      <c r="DC166">
        <v>1.4068566676979</v>
      </c>
      <c r="DD166">
        <v>0.50922277206661304</v>
      </c>
      <c r="DE166" t="s">
        <v>25</v>
      </c>
      <c r="DF166">
        <v>0.28212195012861502</v>
      </c>
      <c r="DG166">
        <v>1.4758714932219108</v>
      </c>
      <c r="DH166">
        <v>1.5424853373453671</v>
      </c>
      <c r="DI166">
        <v>0.64747584351141407</v>
      </c>
      <c r="DJ166">
        <v>0.36613484805955548</v>
      </c>
      <c r="DK166">
        <v>0.46597889115206059</v>
      </c>
      <c r="DL166">
        <v>0</v>
      </c>
      <c r="DM166">
        <v>0.20833141198434765</v>
      </c>
    </row>
    <row r="167" spans="1:117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5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6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>
        <v>167.71</v>
      </c>
      <c r="V167" s="11">
        <v>4.24</v>
      </c>
      <c r="W167" s="11">
        <f t="shared" si="44"/>
        <v>0.785377358490566</v>
      </c>
      <c r="X167" s="11">
        <v>1.7</v>
      </c>
      <c r="Y167" s="13">
        <v>0.84</v>
      </c>
      <c r="Z167" s="12" t="s">
        <v>25</v>
      </c>
      <c r="AA167" s="11">
        <v>12.4</v>
      </c>
      <c r="AB167" s="11">
        <v>7.21</v>
      </c>
      <c r="AC167" s="12">
        <v>5.6</v>
      </c>
      <c r="AD167" s="12" t="s">
        <v>235</v>
      </c>
      <c r="AE167" s="12" t="s">
        <v>236</v>
      </c>
      <c r="AF167" s="12">
        <v>987</v>
      </c>
      <c r="AG167" s="12">
        <v>105</v>
      </c>
      <c r="AH167" s="12">
        <v>6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>
        <v>135.32551030480201</v>
      </c>
      <c r="CL167">
        <v>41.8005134178864</v>
      </c>
      <c r="CM167">
        <f t="shared" si="41"/>
        <v>3.831394447102328</v>
      </c>
      <c r="CN167">
        <v>30.8144290654919</v>
      </c>
      <c r="CO167">
        <v>10.645454327130199</v>
      </c>
      <c r="CP167">
        <v>2.3790911577384901</v>
      </c>
      <c r="CQ167">
        <v>1.53632866261921E-2</v>
      </c>
      <c r="CR167">
        <v>1.7728434838413399E-2</v>
      </c>
      <c r="CS167">
        <v>0.86659012858278095</v>
      </c>
      <c r="CT167">
        <v>0.43035444977669202</v>
      </c>
      <c r="CU167">
        <v>1.2665083116777001</v>
      </c>
      <c r="CV167">
        <v>15.4529491765953</v>
      </c>
      <c r="CW167">
        <v>0.93922062304656495</v>
      </c>
      <c r="CX167">
        <v>2.7541566054784101</v>
      </c>
      <c r="CY167">
        <v>0.17573062691872399</v>
      </c>
      <c r="CZ167">
        <v>1.5945110328851</v>
      </c>
      <c r="DA167">
        <v>0.80853589877776599</v>
      </c>
      <c r="DB167">
        <v>0.201978302669646</v>
      </c>
      <c r="DC167">
        <v>1.4068566676979</v>
      </c>
      <c r="DD167">
        <v>0.50922277206661304</v>
      </c>
      <c r="DE167" t="s">
        <v>25</v>
      </c>
      <c r="DF167">
        <v>0.28212195012861502</v>
      </c>
      <c r="DG167">
        <v>1.4758714932219108</v>
      </c>
      <c r="DH167">
        <v>1.5424853373453671</v>
      </c>
      <c r="DI167">
        <v>0.64747584351141407</v>
      </c>
      <c r="DJ167">
        <v>0.36613484805955548</v>
      </c>
      <c r="DK167">
        <v>0.46597889115206059</v>
      </c>
      <c r="DL167">
        <v>0</v>
      </c>
      <c r="DM167">
        <v>0.20833141198434765</v>
      </c>
    </row>
    <row r="168" spans="1:117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5"/>
        <v>10.409211651989304</v>
      </c>
      <c r="O168">
        <f t="shared" si="42"/>
        <v>20.146861261914783</v>
      </c>
      <c r="P168">
        <v>177.03440999861556</v>
      </c>
      <c r="Q168">
        <f t="shared" si="46"/>
        <v>39.003026315686121</v>
      </c>
      <c r="R168">
        <f t="shared" si="43"/>
        <v>75.489728352940887</v>
      </c>
      <c r="S168">
        <v>11.23</v>
      </c>
      <c r="T168">
        <v>10.91</v>
      </c>
      <c r="U168">
        <v>167.71</v>
      </c>
      <c r="V168" s="11">
        <v>4.24</v>
      </c>
      <c r="W168" s="11">
        <f t="shared" si="44"/>
        <v>0.785377358490566</v>
      </c>
      <c r="X168" s="11">
        <v>1.7</v>
      </c>
      <c r="Y168" s="13">
        <v>0.84</v>
      </c>
      <c r="Z168" s="12" t="s">
        <v>25</v>
      </c>
      <c r="AA168" s="11">
        <v>12.4</v>
      </c>
      <c r="AB168" s="11">
        <v>7.21</v>
      </c>
      <c r="AC168" s="12">
        <v>5.6</v>
      </c>
      <c r="AD168" s="12" t="s">
        <v>235</v>
      </c>
      <c r="AE168" s="12" t="s">
        <v>236</v>
      </c>
      <c r="AF168" s="12">
        <v>987</v>
      </c>
      <c r="AG168" s="12">
        <v>105</v>
      </c>
      <c r="AH168" s="12">
        <v>6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>
        <v>135.32551030480201</v>
      </c>
      <c r="CL168">
        <v>41.8005134178864</v>
      </c>
      <c r="CM168">
        <f t="shared" si="41"/>
        <v>3.831394447102328</v>
      </c>
      <c r="CN168">
        <v>30.8144290654919</v>
      </c>
      <c r="CO168">
        <v>10.645454327130199</v>
      </c>
      <c r="CP168">
        <v>2.3790911577384901</v>
      </c>
      <c r="CQ168">
        <v>1.53632866261921E-2</v>
      </c>
      <c r="CR168">
        <v>1.7728434838413399E-2</v>
      </c>
      <c r="CS168">
        <v>0.86659012858278095</v>
      </c>
      <c r="CT168">
        <v>0.43035444977669202</v>
      </c>
      <c r="CU168">
        <v>1.2665083116777001</v>
      </c>
      <c r="CV168">
        <v>15.4529491765953</v>
      </c>
      <c r="CW168">
        <v>0.93922062304656495</v>
      </c>
      <c r="CX168">
        <v>2.7541566054784101</v>
      </c>
      <c r="CY168">
        <v>0.17573062691872399</v>
      </c>
      <c r="CZ168">
        <v>1.5945110328851</v>
      </c>
      <c r="DA168">
        <v>0.80853589877776599</v>
      </c>
      <c r="DB168">
        <v>0.201978302669646</v>
      </c>
      <c r="DC168">
        <v>1.4068566676979</v>
      </c>
      <c r="DD168">
        <v>0.50922277206661304</v>
      </c>
      <c r="DE168" t="s">
        <v>25</v>
      </c>
      <c r="DF168">
        <v>0.28212195012861502</v>
      </c>
      <c r="DG168">
        <v>1.4758714932219108</v>
      </c>
      <c r="DH168">
        <v>1.5424853373453671</v>
      </c>
      <c r="DI168">
        <v>0.64747584351141407</v>
      </c>
      <c r="DJ168">
        <v>0.36613484805955548</v>
      </c>
      <c r="DK168">
        <v>0.46597889115206059</v>
      </c>
      <c r="DL168">
        <v>0</v>
      </c>
      <c r="DM168">
        <v>0.20833141198434765</v>
      </c>
    </row>
    <row r="169" spans="1:117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5"/>
        <v>2.9477413527757323</v>
      </c>
      <c r="O169">
        <f t="shared" si="42"/>
        <v>5.5270150364544985</v>
      </c>
      <c r="P169">
        <v>274.95136658786856</v>
      </c>
      <c r="Q169">
        <f t="shared" si="46"/>
        <v>68.378113292462018</v>
      </c>
      <c r="R169">
        <f t="shared" si="43"/>
        <v>128.20896242336627</v>
      </c>
      <c r="S169">
        <v>11.23</v>
      </c>
      <c r="T169">
        <v>10.91</v>
      </c>
      <c r="U169">
        <v>167.71</v>
      </c>
      <c r="V169" s="11">
        <v>4.24</v>
      </c>
      <c r="W169" s="11">
        <f t="shared" si="44"/>
        <v>0.785377358490566</v>
      </c>
      <c r="X169" s="11">
        <v>1.7</v>
      </c>
      <c r="Y169" s="13">
        <v>0.84</v>
      </c>
      <c r="Z169" s="12" t="s">
        <v>25</v>
      </c>
      <c r="AA169" s="11">
        <v>12.4</v>
      </c>
      <c r="AB169" s="11">
        <v>7.21</v>
      </c>
      <c r="AC169" s="12">
        <v>5.6</v>
      </c>
      <c r="AD169" s="12" t="s">
        <v>235</v>
      </c>
      <c r="AE169" s="12" t="s">
        <v>236</v>
      </c>
      <c r="AF169" s="12">
        <v>987</v>
      </c>
      <c r="AG169" s="12">
        <v>105</v>
      </c>
      <c r="AH169" s="12">
        <v>6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>
        <v>135.32551030480201</v>
      </c>
      <c r="CL169">
        <v>41.8005134178864</v>
      </c>
      <c r="CM169">
        <f t="shared" si="41"/>
        <v>3.831394447102328</v>
      </c>
      <c r="CN169">
        <v>30.8144290654919</v>
      </c>
      <c r="CO169">
        <v>10.645454327130199</v>
      </c>
      <c r="CP169">
        <v>2.3790911577384901</v>
      </c>
      <c r="CQ169">
        <v>1.53632866261921E-2</v>
      </c>
      <c r="CR169">
        <v>1.7728434838413399E-2</v>
      </c>
      <c r="CS169">
        <v>0.86659012858278095</v>
      </c>
      <c r="CT169">
        <v>0.43035444977669202</v>
      </c>
      <c r="CU169">
        <v>1.2665083116777001</v>
      </c>
      <c r="CV169">
        <v>15.4529491765953</v>
      </c>
      <c r="CW169">
        <v>0.93922062304656495</v>
      </c>
      <c r="CX169">
        <v>2.7541566054784101</v>
      </c>
      <c r="CY169">
        <v>0.17573062691872399</v>
      </c>
      <c r="CZ169">
        <v>1.5945110328851</v>
      </c>
      <c r="DA169">
        <v>0.80853589877776599</v>
      </c>
      <c r="DB169">
        <v>0.201978302669646</v>
      </c>
      <c r="DC169">
        <v>1.4068566676979</v>
      </c>
      <c r="DD169">
        <v>0.50922277206661304</v>
      </c>
      <c r="DE169" t="s">
        <v>25</v>
      </c>
      <c r="DF169">
        <v>0.28212195012861502</v>
      </c>
      <c r="DG169">
        <v>1.4758714932219108</v>
      </c>
      <c r="DH169">
        <v>1.5424853373453671</v>
      </c>
      <c r="DI169">
        <v>0.64747584351141407</v>
      </c>
      <c r="DJ169">
        <v>0.36613484805955548</v>
      </c>
      <c r="DK169">
        <v>0.46597889115206059</v>
      </c>
      <c r="DL169">
        <v>0</v>
      </c>
      <c r="DM169">
        <v>0.20833141198434765</v>
      </c>
    </row>
    <row r="170" spans="1:117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5"/>
        <v>4.8131089275791235</v>
      </c>
      <c r="O170">
        <f t="shared" si="42"/>
        <v>9.0245792392108566</v>
      </c>
      <c r="P170">
        <v>331.22547957019788</v>
      </c>
      <c r="Q170">
        <f t="shared" si="46"/>
        <v>85.260347187160818</v>
      </c>
      <c r="R170">
        <f t="shared" si="43"/>
        <v>159.86315097592654</v>
      </c>
      <c r="S170">
        <v>11.23</v>
      </c>
      <c r="T170">
        <v>10.91</v>
      </c>
      <c r="U170">
        <v>167.71</v>
      </c>
      <c r="V170" s="11">
        <v>4.24</v>
      </c>
      <c r="W170" s="11">
        <f t="shared" si="44"/>
        <v>0.785377358490566</v>
      </c>
      <c r="X170" s="11">
        <v>1.7</v>
      </c>
      <c r="Y170" s="13">
        <v>0.84</v>
      </c>
      <c r="Z170" s="12" t="s">
        <v>25</v>
      </c>
      <c r="AA170" s="11">
        <v>12.4</v>
      </c>
      <c r="AB170" s="11">
        <v>7.21</v>
      </c>
      <c r="AC170" s="12">
        <v>5.6</v>
      </c>
      <c r="AD170" s="12" t="s">
        <v>235</v>
      </c>
      <c r="AE170" s="12" t="s">
        <v>236</v>
      </c>
      <c r="AF170" s="12">
        <v>987</v>
      </c>
      <c r="AG170" s="12">
        <v>105</v>
      </c>
      <c r="AH170" s="12">
        <v>6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>
        <v>135.32551030480201</v>
      </c>
      <c r="CL170">
        <v>41.8005134178864</v>
      </c>
      <c r="CM170">
        <f t="shared" si="41"/>
        <v>3.831394447102328</v>
      </c>
      <c r="CN170">
        <v>30.8144290654919</v>
      </c>
      <c r="CO170">
        <v>10.645454327130199</v>
      </c>
      <c r="CP170">
        <v>2.3790911577384901</v>
      </c>
      <c r="CQ170">
        <v>1.53632866261921E-2</v>
      </c>
      <c r="CR170">
        <v>1.7728434838413399E-2</v>
      </c>
      <c r="CS170">
        <v>0.86659012858278095</v>
      </c>
      <c r="CT170">
        <v>0.43035444977669202</v>
      </c>
      <c r="CU170">
        <v>1.2665083116777001</v>
      </c>
      <c r="CV170">
        <v>15.4529491765953</v>
      </c>
      <c r="CW170">
        <v>0.93922062304656495</v>
      </c>
      <c r="CX170">
        <v>2.7541566054784101</v>
      </c>
      <c r="CY170">
        <v>0.17573062691872399</v>
      </c>
      <c r="CZ170">
        <v>1.5945110328851</v>
      </c>
      <c r="DA170">
        <v>0.80853589877776599</v>
      </c>
      <c r="DB170">
        <v>0.201978302669646</v>
      </c>
      <c r="DC170">
        <v>1.4068566676979</v>
      </c>
      <c r="DD170">
        <v>0.50922277206661304</v>
      </c>
      <c r="DE170" t="s">
        <v>25</v>
      </c>
      <c r="DF170">
        <v>0.28212195012861502</v>
      </c>
      <c r="DG170">
        <v>1.4758714932219108</v>
      </c>
      <c r="DH170">
        <v>1.5424853373453671</v>
      </c>
      <c r="DI170">
        <v>0.64747584351141407</v>
      </c>
      <c r="DJ170">
        <v>0.36613484805955548</v>
      </c>
      <c r="DK170">
        <v>0.46597889115206059</v>
      </c>
      <c r="DL170">
        <v>0</v>
      </c>
      <c r="DM170">
        <v>0.20833141198434765</v>
      </c>
    </row>
    <row r="171" spans="1:117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5"/>
        <v>9.2577501860612816</v>
      </c>
      <c r="O171">
        <f t="shared" si="42"/>
        <v>17.918226166570225</v>
      </c>
      <c r="P171">
        <v>160.15217610391679</v>
      </c>
      <c r="Q171">
        <f t="shared" si="46"/>
        <v>33.938356147276487</v>
      </c>
      <c r="R171">
        <f t="shared" si="43"/>
        <v>65.687140930212564</v>
      </c>
      <c r="S171">
        <v>11.23</v>
      </c>
      <c r="T171">
        <v>10.91</v>
      </c>
      <c r="U171">
        <v>167.71</v>
      </c>
      <c r="V171" s="11">
        <v>4.24</v>
      </c>
      <c r="W171" s="11">
        <f t="shared" si="44"/>
        <v>0.785377358490566</v>
      </c>
      <c r="X171" s="11">
        <v>1.7</v>
      </c>
      <c r="Y171" s="13">
        <v>0.84</v>
      </c>
      <c r="Z171" s="12" t="s">
        <v>25</v>
      </c>
      <c r="AA171" s="11">
        <v>12.4</v>
      </c>
      <c r="AB171" s="11">
        <v>7.21</v>
      </c>
      <c r="AC171" s="12">
        <v>5.6</v>
      </c>
      <c r="AD171" s="12" t="s">
        <v>235</v>
      </c>
      <c r="AE171" s="12" t="s">
        <v>236</v>
      </c>
      <c r="AF171" s="12">
        <v>987</v>
      </c>
      <c r="AG171" s="12">
        <v>105</v>
      </c>
      <c r="AH171" s="12">
        <v>6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>
        <v>135.32551030480201</v>
      </c>
      <c r="CL171">
        <v>41.8005134178864</v>
      </c>
      <c r="CM171">
        <f t="shared" si="41"/>
        <v>3.831394447102328</v>
      </c>
      <c r="CN171">
        <v>30.8144290654919</v>
      </c>
      <c r="CO171">
        <v>10.645454327130199</v>
      </c>
      <c r="CP171">
        <v>2.3790911577384901</v>
      </c>
      <c r="CQ171">
        <v>1.53632866261921E-2</v>
      </c>
      <c r="CR171">
        <v>1.7728434838413399E-2</v>
      </c>
      <c r="CS171">
        <v>0.86659012858278095</v>
      </c>
      <c r="CT171">
        <v>0.43035444977669202</v>
      </c>
      <c r="CU171">
        <v>1.2665083116777001</v>
      </c>
      <c r="CV171">
        <v>15.4529491765953</v>
      </c>
      <c r="CW171">
        <v>0.93922062304656495</v>
      </c>
      <c r="CX171">
        <v>2.7541566054784101</v>
      </c>
      <c r="CY171">
        <v>0.17573062691872399</v>
      </c>
      <c r="CZ171">
        <v>1.5945110328851</v>
      </c>
      <c r="DA171">
        <v>0.80853589877776599</v>
      </c>
      <c r="DB171">
        <v>0.201978302669646</v>
      </c>
      <c r="DC171">
        <v>1.4068566676979</v>
      </c>
      <c r="DD171">
        <v>0.50922277206661304</v>
      </c>
      <c r="DE171" t="s">
        <v>25</v>
      </c>
      <c r="DF171">
        <v>0.28212195012861502</v>
      </c>
      <c r="DG171">
        <v>1.4758714932219108</v>
      </c>
      <c r="DH171">
        <v>1.5424853373453671</v>
      </c>
      <c r="DI171">
        <v>0.64747584351141407</v>
      </c>
      <c r="DJ171">
        <v>0.36613484805955548</v>
      </c>
      <c r="DK171">
        <v>0.46597889115206059</v>
      </c>
      <c r="DL171">
        <v>0</v>
      </c>
      <c r="DM171">
        <v>0.20833141198434765</v>
      </c>
    </row>
    <row r="172" spans="1:117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5"/>
        <v>8.8662532876457547</v>
      </c>
      <c r="O172">
        <f t="shared" si="42"/>
        <v>17.160490234153073</v>
      </c>
      <c r="P172">
        <v>285.08070692468777</v>
      </c>
      <c r="Q172">
        <f t="shared" si="46"/>
        <v>71.416915393507779</v>
      </c>
      <c r="R172">
        <f t="shared" si="43"/>
        <v>138.22628785840215</v>
      </c>
      <c r="S172">
        <v>11.23</v>
      </c>
      <c r="T172">
        <v>10.91</v>
      </c>
      <c r="U172">
        <v>167.71</v>
      </c>
      <c r="V172" s="11">
        <v>4.24</v>
      </c>
      <c r="W172" s="11">
        <f t="shared" si="44"/>
        <v>0.785377358490566</v>
      </c>
      <c r="X172" s="11">
        <v>1.7</v>
      </c>
      <c r="Y172" s="13">
        <v>0.84</v>
      </c>
      <c r="Z172" s="12" t="s">
        <v>25</v>
      </c>
      <c r="AA172" s="11">
        <v>12.4</v>
      </c>
      <c r="AB172" s="11">
        <v>7.21</v>
      </c>
      <c r="AC172" s="12">
        <v>5.6</v>
      </c>
      <c r="AD172" s="12" t="s">
        <v>235</v>
      </c>
      <c r="AE172" s="12" t="s">
        <v>236</v>
      </c>
      <c r="AF172" s="12">
        <v>987</v>
      </c>
      <c r="AG172" s="12">
        <v>105</v>
      </c>
      <c r="AH172" s="12">
        <v>6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>
        <v>135.32551030480201</v>
      </c>
      <c r="CL172">
        <v>41.8005134178864</v>
      </c>
      <c r="CM172">
        <f t="shared" si="41"/>
        <v>3.831394447102328</v>
      </c>
      <c r="CN172">
        <v>30.8144290654919</v>
      </c>
      <c r="CO172">
        <v>10.645454327130199</v>
      </c>
      <c r="CP172">
        <v>2.3790911577384901</v>
      </c>
      <c r="CQ172">
        <v>1.53632866261921E-2</v>
      </c>
      <c r="CR172">
        <v>1.7728434838413399E-2</v>
      </c>
      <c r="CS172">
        <v>0.86659012858278095</v>
      </c>
      <c r="CT172">
        <v>0.43035444977669202</v>
      </c>
      <c r="CU172">
        <v>1.2665083116777001</v>
      </c>
      <c r="CV172">
        <v>15.4529491765953</v>
      </c>
      <c r="CW172">
        <v>0.93922062304656495</v>
      </c>
      <c r="CX172">
        <v>2.7541566054784101</v>
      </c>
      <c r="CY172">
        <v>0.17573062691872399</v>
      </c>
      <c r="CZ172">
        <v>1.5945110328851</v>
      </c>
      <c r="DA172">
        <v>0.80853589877776599</v>
      </c>
      <c r="DB172">
        <v>0.201978302669646</v>
      </c>
      <c r="DC172">
        <v>1.4068566676979</v>
      </c>
      <c r="DD172">
        <v>0.50922277206661304</v>
      </c>
      <c r="DE172" t="s">
        <v>25</v>
      </c>
      <c r="DF172">
        <v>0.28212195012861502</v>
      </c>
      <c r="DG172">
        <v>1.4758714932219108</v>
      </c>
      <c r="DH172">
        <v>1.5424853373453671</v>
      </c>
      <c r="DI172">
        <v>0.64747584351141407</v>
      </c>
      <c r="DJ172">
        <v>0.36613484805955548</v>
      </c>
      <c r="DK172">
        <v>0.46597889115206059</v>
      </c>
      <c r="DL172">
        <v>0</v>
      </c>
      <c r="DM172">
        <v>0.20833141198434765</v>
      </c>
    </row>
    <row r="173" spans="1:117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5"/>
        <v>8.3596102426374248</v>
      </c>
      <c r="O173">
        <f t="shared" si="42"/>
        <v>15.674269204945171</v>
      </c>
      <c r="P173">
        <v>133.14060187239872</v>
      </c>
      <c r="Q173">
        <f t="shared" si="46"/>
        <v>25.834883877821067</v>
      </c>
      <c r="R173">
        <f t="shared" si="43"/>
        <v>48.440407270914498</v>
      </c>
      <c r="S173">
        <v>11.23</v>
      </c>
      <c r="T173">
        <v>10.91</v>
      </c>
      <c r="U173">
        <v>167.71</v>
      </c>
      <c r="V173" s="11">
        <v>4.24</v>
      </c>
      <c r="W173" s="11">
        <f t="shared" si="44"/>
        <v>0.785377358490566</v>
      </c>
      <c r="X173" s="11">
        <v>1.7</v>
      </c>
      <c r="Y173" s="13">
        <v>0.84</v>
      </c>
      <c r="Z173" s="12" t="s">
        <v>25</v>
      </c>
      <c r="AA173" s="11">
        <v>12.4</v>
      </c>
      <c r="AB173" s="11">
        <v>7.21</v>
      </c>
      <c r="AC173" s="12">
        <v>5.6</v>
      </c>
      <c r="AD173" s="12" t="s">
        <v>235</v>
      </c>
      <c r="AE173" s="12" t="s">
        <v>236</v>
      </c>
      <c r="AF173" s="12">
        <v>987</v>
      </c>
      <c r="AG173" s="12">
        <v>105</v>
      </c>
      <c r="AH173" s="12">
        <v>6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>
        <v>135.32551030480201</v>
      </c>
      <c r="CL173">
        <v>41.8005134178864</v>
      </c>
      <c r="CM173">
        <f t="shared" si="41"/>
        <v>3.831394447102328</v>
      </c>
      <c r="CN173">
        <v>30.8144290654919</v>
      </c>
      <c r="CO173">
        <v>10.645454327130199</v>
      </c>
      <c r="CP173">
        <v>2.3790911577384901</v>
      </c>
      <c r="CQ173">
        <v>1.53632866261921E-2</v>
      </c>
      <c r="CR173">
        <v>1.7728434838413399E-2</v>
      </c>
      <c r="CS173">
        <v>0.86659012858278095</v>
      </c>
      <c r="CT173">
        <v>0.43035444977669202</v>
      </c>
      <c r="CU173">
        <v>1.2665083116777001</v>
      </c>
      <c r="CV173">
        <v>15.4529491765953</v>
      </c>
      <c r="CW173">
        <v>0.93922062304656495</v>
      </c>
      <c r="CX173">
        <v>2.7541566054784101</v>
      </c>
      <c r="CY173">
        <v>0.17573062691872399</v>
      </c>
      <c r="CZ173">
        <v>1.5945110328851</v>
      </c>
      <c r="DA173">
        <v>0.80853589877776599</v>
      </c>
      <c r="DB173">
        <v>0.201978302669646</v>
      </c>
      <c r="DC173">
        <v>1.4068566676979</v>
      </c>
      <c r="DD173">
        <v>0.50922277206661304</v>
      </c>
      <c r="DE173" t="s">
        <v>25</v>
      </c>
      <c r="DF173">
        <v>0.28212195012861502</v>
      </c>
      <c r="DG173">
        <v>1.4758714932219108</v>
      </c>
      <c r="DH173">
        <v>1.5424853373453671</v>
      </c>
      <c r="DI173">
        <v>0.64747584351141407</v>
      </c>
      <c r="DJ173">
        <v>0.36613484805955548</v>
      </c>
      <c r="DK173">
        <v>0.46597889115206059</v>
      </c>
      <c r="DL173">
        <v>0</v>
      </c>
      <c r="DM173">
        <v>0.20833141198434765</v>
      </c>
    </row>
    <row r="174" spans="1:117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5"/>
        <v>10.846767009041951</v>
      </c>
      <c r="O174">
        <f t="shared" si="42"/>
        <v>20.993742598145712</v>
      </c>
      <c r="P174">
        <v>301.96294081938663</v>
      </c>
      <c r="Q174">
        <f t="shared" si="46"/>
        <v>76.481585561917441</v>
      </c>
      <c r="R174">
        <f t="shared" si="43"/>
        <v>148.02887528113052</v>
      </c>
      <c r="S174">
        <v>11.23</v>
      </c>
      <c r="T174">
        <v>10.91</v>
      </c>
      <c r="U174">
        <v>167.71</v>
      </c>
      <c r="V174" s="11">
        <v>4.24</v>
      </c>
      <c r="W174" s="11">
        <f t="shared" si="44"/>
        <v>0.785377358490566</v>
      </c>
      <c r="X174" s="11">
        <v>1.7</v>
      </c>
      <c r="Y174" s="13">
        <v>0.84</v>
      </c>
      <c r="Z174" s="12" t="s">
        <v>25</v>
      </c>
      <c r="AA174" s="11">
        <v>12.4</v>
      </c>
      <c r="AB174" s="11">
        <v>7.21</v>
      </c>
      <c r="AC174" s="12">
        <v>5.6</v>
      </c>
      <c r="AD174" s="12" t="s">
        <v>235</v>
      </c>
      <c r="AE174" s="12" t="s">
        <v>236</v>
      </c>
      <c r="AF174" s="12">
        <v>987</v>
      </c>
      <c r="AG174" s="12">
        <v>105</v>
      </c>
      <c r="AH174" s="12">
        <v>6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>
        <v>135.32551030480201</v>
      </c>
      <c r="CL174">
        <v>41.8005134178864</v>
      </c>
      <c r="CM174">
        <f t="shared" si="41"/>
        <v>3.831394447102328</v>
      </c>
      <c r="CN174">
        <v>30.8144290654919</v>
      </c>
      <c r="CO174">
        <v>10.645454327130199</v>
      </c>
      <c r="CP174">
        <v>2.3790911577384901</v>
      </c>
      <c r="CQ174">
        <v>1.53632866261921E-2</v>
      </c>
      <c r="CR174">
        <v>1.7728434838413399E-2</v>
      </c>
      <c r="CS174">
        <v>0.86659012858278095</v>
      </c>
      <c r="CT174">
        <v>0.43035444977669202</v>
      </c>
      <c r="CU174">
        <v>1.2665083116777001</v>
      </c>
      <c r="CV174">
        <v>15.4529491765953</v>
      </c>
      <c r="CW174">
        <v>0.93922062304656495</v>
      </c>
      <c r="CX174">
        <v>2.7541566054784101</v>
      </c>
      <c r="CY174">
        <v>0.17573062691872399</v>
      </c>
      <c r="CZ174">
        <v>1.5945110328851</v>
      </c>
      <c r="DA174">
        <v>0.80853589877776599</v>
      </c>
      <c r="DB174">
        <v>0.201978302669646</v>
      </c>
      <c r="DC174">
        <v>1.4068566676979</v>
      </c>
      <c r="DD174">
        <v>0.50922277206661304</v>
      </c>
      <c r="DE174" t="s">
        <v>25</v>
      </c>
      <c r="DF174">
        <v>0.28212195012861502</v>
      </c>
      <c r="DG174">
        <v>1.4758714932219108</v>
      </c>
      <c r="DH174">
        <v>1.5424853373453671</v>
      </c>
      <c r="DI174">
        <v>0.64747584351141407</v>
      </c>
      <c r="DJ174">
        <v>0.36613484805955548</v>
      </c>
      <c r="DK174">
        <v>0.46597889115206059</v>
      </c>
      <c r="DL174">
        <v>0</v>
      </c>
      <c r="DM174">
        <v>0.20833141198434765</v>
      </c>
    </row>
    <row r="175" spans="1:117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5"/>
        <v>8.4286979305931098</v>
      </c>
      <c r="O175">
        <f t="shared" si="42"/>
        <v>16.313608897922148</v>
      </c>
      <c r="P175">
        <v>191.66567937402118</v>
      </c>
      <c r="Q175">
        <f t="shared" si="46"/>
        <v>43.392407128307809</v>
      </c>
      <c r="R175">
        <f t="shared" si="43"/>
        <v>83.985304119305439</v>
      </c>
      <c r="S175">
        <v>11.23</v>
      </c>
      <c r="T175">
        <v>10.91</v>
      </c>
      <c r="U175">
        <v>167.71</v>
      </c>
      <c r="V175" s="11">
        <v>4.24</v>
      </c>
      <c r="W175" s="11">
        <f t="shared" si="44"/>
        <v>0.785377358490566</v>
      </c>
      <c r="X175" s="11">
        <v>1.7</v>
      </c>
      <c r="Y175" s="13">
        <v>0.84</v>
      </c>
      <c r="Z175" s="12" t="s">
        <v>25</v>
      </c>
      <c r="AA175" s="11">
        <v>12.4</v>
      </c>
      <c r="AB175" s="11">
        <v>7.21</v>
      </c>
      <c r="AC175" s="12">
        <v>5.6</v>
      </c>
      <c r="AD175" s="12" t="s">
        <v>235</v>
      </c>
      <c r="AE175" s="12" t="s">
        <v>236</v>
      </c>
      <c r="AF175" s="12">
        <v>987</v>
      </c>
      <c r="AG175" s="12">
        <v>105</v>
      </c>
      <c r="AH175" s="12">
        <v>6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>
        <v>135.32551030480201</v>
      </c>
      <c r="CL175">
        <v>41.8005134178864</v>
      </c>
      <c r="CM175">
        <f t="shared" si="41"/>
        <v>3.831394447102328</v>
      </c>
      <c r="CN175">
        <v>30.8144290654919</v>
      </c>
      <c r="CO175">
        <v>10.645454327130199</v>
      </c>
      <c r="CP175">
        <v>2.3790911577384901</v>
      </c>
      <c r="CQ175">
        <v>1.53632866261921E-2</v>
      </c>
      <c r="CR175">
        <v>1.7728434838413399E-2</v>
      </c>
      <c r="CS175">
        <v>0.86659012858278095</v>
      </c>
      <c r="CT175">
        <v>0.43035444977669202</v>
      </c>
      <c r="CU175">
        <v>1.2665083116777001</v>
      </c>
      <c r="CV175">
        <v>15.4529491765953</v>
      </c>
      <c r="CW175">
        <v>0.93922062304656495</v>
      </c>
      <c r="CX175">
        <v>2.7541566054784101</v>
      </c>
      <c r="CY175">
        <v>0.17573062691872399</v>
      </c>
      <c r="CZ175">
        <v>1.5945110328851</v>
      </c>
      <c r="DA175">
        <v>0.80853589877776599</v>
      </c>
      <c r="DB175">
        <v>0.201978302669646</v>
      </c>
      <c r="DC175">
        <v>1.4068566676979</v>
      </c>
      <c r="DD175">
        <v>0.50922277206661304</v>
      </c>
      <c r="DE175" t="s">
        <v>25</v>
      </c>
      <c r="DF175">
        <v>0.28212195012861502</v>
      </c>
      <c r="DG175">
        <v>1.4758714932219108</v>
      </c>
      <c r="DH175">
        <v>1.5424853373453671</v>
      </c>
      <c r="DI175">
        <v>0.64747584351141407</v>
      </c>
      <c r="DJ175">
        <v>0.36613484805955548</v>
      </c>
      <c r="DK175">
        <v>0.46597889115206059</v>
      </c>
      <c r="DL175">
        <v>0</v>
      </c>
      <c r="DM175">
        <v>0.20833141198434765</v>
      </c>
    </row>
    <row r="176" spans="1:117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5"/>
        <v>5.4118688898616947</v>
      </c>
      <c r="O176">
        <f t="shared" si="42"/>
        <v>10.474584948119409</v>
      </c>
      <c r="P176">
        <v>220.92821812483243</v>
      </c>
      <c r="Q176">
        <f t="shared" si="46"/>
        <v>52.171168753551179</v>
      </c>
      <c r="R176">
        <f t="shared" si="43"/>
        <v>100.97645565203453</v>
      </c>
      <c r="S176">
        <v>11.23</v>
      </c>
      <c r="T176">
        <v>10.91</v>
      </c>
      <c r="U176">
        <v>167.71</v>
      </c>
      <c r="V176" s="11">
        <v>4.24</v>
      </c>
      <c r="W176" s="11">
        <f t="shared" si="44"/>
        <v>0.785377358490566</v>
      </c>
      <c r="X176" s="11">
        <v>1.7</v>
      </c>
      <c r="Y176" s="13">
        <v>0.84</v>
      </c>
      <c r="Z176" s="12" t="s">
        <v>25</v>
      </c>
      <c r="AA176" s="11">
        <v>12.4</v>
      </c>
      <c r="AB176" s="11">
        <v>7.21</v>
      </c>
      <c r="AC176" s="12">
        <v>5.6</v>
      </c>
      <c r="AD176" s="12" t="s">
        <v>235</v>
      </c>
      <c r="AE176" s="12" t="s">
        <v>236</v>
      </c>
      <c r="AF176" s="12">
        <v>987</v>
      </c>
      <c r="AG176" s="12">
        <v>105</v>
      </c>
      <c r="AH176" s="12">
        <v>6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>
        <v>135.32551030480201</v>
      </c>
      <c r="CL176">
        <v>41.8005134178864</v>
      </c>
      <c r="CM176">
        <f t="shared" si="41"/>
        <v>3.831394447102328</v>
      </c>
      <c r="CN176">
        <v>30.8144290654919</v>
      </c>
      <c r="CO176">
        <v>10.645454327130199</v>
      </c>
      <c r="CP176">
        <v>2.3790911577384901</v>
      </c>
      <c r="CQ176">
        <v>1.53632866261921E-2</v>
      </c>
      <c r="CR176">
        <v>1.7728434838413399E-2</v>
      </c>
      <c r="CS176">
        <v>0.86659012858278095</v>
      </c>
      <c r="CT176">
        <v>0.43035444977669202</v>
      </c>
      <c r="CU176">
        <v>1.2665083116777001</v>
      </c>
      <c r="CV176">
        <v>15.4529491765953</v>
      </c>
      <c r="CW176">
        <v>0.93922062304656495</v>
      </c>
      <c r="CX176">
        <v>2.7541566054784101</v>
      </c>
      <c r="CY176">
        <v>0.17573062691872399</v>
      </c>
      <c r="CZ176">
        <v>1.5945110328851</v>
      </c>
      <c r="DA176">
        <v>0.80853589877776599</v>
      </c>
      <c r="DB176">
        <v>0.201978302669646</v>
      </c>
      <c r="DC176">
        <v>1.4068566676979</v>
      </c>
      <c r="DD176">
        <v>0.50922277206661304</v>
      </c>
      <c r="DE176" t="s">
        <v>25</v>
      </c>
      <c r="DF176">
        <v>0.28212195012861502</v>
      </c>
      <c r="DG176">
        <v>1.4758714932219108</v>
      </c>
      <c r="DH176">
        <v>1.5424853373453671</v>
      </c>
      <c r="DI176">
        <v>0.64747584351141407</v>
      </c>
      <c r="DJ176">
        <v>0.36613484805955548</v>
      </c>
      <c r="DK176">
        <v>0.46597889115206059</v>
      </c>
      <c r="DL176">
        <v>0</v>
      </c>
      <c r="DM176">
        <v>0.20833141198434765</v>
      </c>
    </row>
    <row r="177" spans="1:117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5"/>
        <v>7.1160318594351644</v>
      </c>
      <c r="O177">
        <f t="shared" si="42"/>
        <v>12.938239744427571</v>
      </c>
      <c r="P177">
        <v>105.00354538123406</v>
      </c>
      <c r="Q177">
        <f t="shared" si="46"/>
        <v>17.393766930471667</v>
      </c>
      <c r="R177">
        <f t="shared" si="43"/>
        <v>31.625030782675758</v>
      </c>
      <c r="S177">
        <v>11.23</v>
      </c>
      <c r="T177">
        <v>10.91</v>
      </c>
      <c r="U177">
        <v>167.71</v>
      </c>
      <c r="V177" s="11">
        <v>4.24</v>
      </c>
      <c r="W177" s="11">
        <f t="shared" si="44"/>
        <v>0.785377358490566</v>
      </c>
      <c r="X177" s="11">
        <v>1.7</v>
      </c>
      <c r="Y177" s="13">
        <v>0.84</v>
      </c>
      <c r="Z177" s="12" t="s">
        <v>25</v>
      </c>
      <c r="AA177" s="11">
        <v>12.4</v>
      </c>
      <c r="AB177" s="11">
        <v>7.21</v>
      </c>
      <c r="AC177" s="12">
        <v>5.6</v>
      </c>
      <c r="AD177" s="12" t="s">
        <v>235</v>
      </c>
      <c r="AE177" s="12" t="s">
        <v>236</v>
      </c>
      <c r="AF177" s="12">
        <v>987</v>
      </c>
      <c r="AG177" s="12">
        <v>105</v>
      </c>
      <c r="AH177" s="12">
        <v>6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>
        <v>135.32551030480201</v>
      </c>
      <c r="CL177">
        <v>41.8005134178864</v>
      </c>
      <c r="CM177">
        <f t="shared" si="41"/>
        <v>3.831394447102328</v>
      </c>
      <c r="CN177">
        <v>30.8144290654919</v>
      </c>
      <c r="CO177">
        <v>10.645454327130199</v>
      </c>
      <c r="CP177">
        <v>2.3790911577384901</v>
      </c>
      <c r="CQ177">
        <v>1.53632866261921E-2</v>
      </c>
      <c r="CR177">
        <v>1.7728434838413399E-2</v>
      </c>
      <c r="CS177">
        <v>0.86659012858278095</v>
      </c>
      <c r="CT177">
        <v>0.43035444977669202</v>
      </c>
      <c r="CU177">
        <v>1.2665083116777001</v>
      </c>
      <c r="CV177">
        <v>15.4529491765953</v>
      </c>
      <c r="CW177">
        <v>0.93922062304656495</v>
      </c>
      <c r="CX177">
        <v>2.7541566054784101</v>
      </c>
      <c r="CY177">
        <v>0.17573062691872399</v>
      </c>
      <c r="CZ177">
        <v>1.5945110328851</v>
      </c>
      <c r="DA177">
        <v>0.80853589877776599</v>
      </c>
      <c r="DB177">
        <v>0.201978302669646</v>
      </c>
      <c r="DC177">
        <v>1.4068566676979</v>
      </c>
      <c r="DD177">
        <v>0.50922277206661304</v>
      </c>
      <c r="DE177" t="s">
        <v>25</v>
      </c>
      <c r="DF177">
        <v>0.28212195012861502</v>
      </c>
      <c r="DG177">
        <v>1.4758714932219108</v>
      </c>
      <c r="DH177">
        <v>1.5424853373453671</v>
      </c>
      <c r="DI177">
        <v>0.64747584351141407</v>
      </c>
      <c r="DJ177">
        <v>0.36613484805955548</v>
      </c>
      <c r="DK177">
        <v>0.46597889115206059</v>
      </c>
      <c r="DL177">
        <v>0</v>
      </c>
      <c r="DM177">
        <v>0.20833141198434765</v>
      </c>
    </row>
    <row r="178" spans="1:117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5"/>
        <v>11.100088531546115</v>
      </c>
      <c r="O178">
        <f t="shared" si="42"/>
        <v>20.812665996648967</v>
      </c>
      <c r="P178">
        <v>229.93207620200511</v>
      </c>
      <c r="Q178">
        <f t="shared" si="46"/>
        <v>54.872326176702977</v>
      </c>
      <c r="R178">
        <f t="shared" si="43"/>
        <v>102.88561158131809</v>
      </c>
      <c r="S178">
        <v>11.23</v>
      </c>
      <c r="T178">
        <v>10.91</v>
      </c>
      <c r="U178">
        <v>167.71</v>
      </c>
      <c r="V178" s="11">
        <v>4.24</v>
      </c>
      <c r="W178" s="11">
        <f t="shared" si="44"/>
        <v>0.785377358490566</v>
      </c>
      <c r="X178" s="11">
        <v>1.7</v>
      </c>
      <c r="Y178" s="13">
        <v>0.84</v>
      </c>
      <c r="Z178" s="12" t="s">
        <v>25</v>
      </c>
      <c r="AA178" s="11">
        <v>12.4</v>
      </c>
      <c r="AB178" s="11">
        <v>7.21</v>
      </c>
      <c r="AC178" s="12">
        <v>5.6</v>
      </c>
      <c r="AD178" s="12" t="s">
        <v>235</v>
      </c>
      <c r="AE178" s="12" t="s">
        <v>236</v>
      </c>
      <c r="AF178" s="12">
        <v>987</v>
      </c>
      <c r="AG178" s="12">
        <v>105</v>
      </c>
      <c r="AH178" s="12">
        <v>6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>
        <v>135.32551030480201</v>
      </c>
      <c r="CL178">
        <v>41.8005134178864</v>
      </c>
      <c r="CM178">
        <f t="shared" si="41"/>
        <v>3.831394447102328</v>
      </c>
      <c r="CN178">
        <v>30.8144290654919</v>
      </c>
      <c r="CO178">
        <v>10.645454327130199</v>
      </c>
      <c r="CP178">
        <v>2.3790911577384901</v>
      </c>
      <c r="CQ178">
        <v>1.53632866261921E-2</v>
      </c>
      <c r="CR178">
        <v>1.7728434838413399E-2</v>
      </c>
      <c r="CS178">
        <v>0.86659012858278095</v>
      </c>
      <c r="CT178">
        <v>0.43035444977669202</v>
      </c>
      <c r="CU178">
        <v>1.2665083116777001</v>
      </c>
      <c r="CV178">
        <v>15.4529491765953</v>
      </c>
      <c r="CW178">
        <v>0.93922062304656495</v>
      </c>
      <c r="CX178">
        <v>2.7541566054784101</v>
      </c>
      <c r="CY178">
        <v>0.17573062691872399</v>
      </c>
      <c r="CZ178">
        <v>1.5945110328851</v>
      </c>
      <c r="DA178">
        <v>0.80853589877776599</v>
      </c>
      <c r="DB178">
        <v>0.201978302669646</v>
      </c>
      <c r="DC178">
        <v>1.4068566676979</v>
      </c>
      <c r="DD178">
        <v>0.50922277206661304</v>
      </c>
      <c r="DE178" t="s">
        <v>25</v>
      </c>
      <c r="DF178">
        <v>0.28212195012861502</v>
      </c>
      <c r="DG178">
        <v>1.4758714932219108</v>
      </c>
      <c r="DH178">
        <v>1.5424853373453671</v>
      </c>
      <c r="DI178">
        <v>0.64747584351141407</v>
      </c>
      <c r="DJ178">
        <v>0.36613484805955548</v>
      </c>
      <c r="DK178">
        <v>0.46597889115206059</v>
      </c>
      <c r="DL178">
        <v>0</v>
      </c>
      <c r="DM178">
        <v>0.20833141198434765</v>
      </c>
    </row>
    <row r="179" spans="1:117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5"/>
        <v>5.4579273484988162</v>
      </c>
      <c r="O179">
        <f t="shared" si="42"/>
        <v>10.233613778435281</v>
      </c>
      <c r="P179">
        <v>360.48801832100901</v>
      </c>
      <c r="Q179">
        <f t="shared" si="46"/>
        <v>94.039108812404152</v>
      </c>
      <c r="R179">
        <f t="shared" si="43"/>
        <v>176.32332902325777</v>
      </c>
      <c r="S179">
        <v>11.23</v>
      </c>
      <c r="T179">
        <v>10.91</v>
      </c>
      <c r="U179">
        <v>167.71</v>
      </c>
      <c r="V179" s="11">
        <v>4.24</v>
      </c>
      <c r="W179" s="11">
        <f t="shared" si="44"/>
        <v>0.785377358490566</v>
      </c>
      <c r="X179" s="11">
        <v>1.7</v>
      </c>
      <c r="Y179" s="13">
        <v>0.84</v>
      </c>
      <c r="Z179" s="12" t="s">
        <v>25</v>
      </c>
      <c r="AA179" s="11">
        <v>12.4</v>
      </c>
      <c r="AB179" s="11">
        <v>7.21</v>
      </c>
      <c r="AC179" s="12">
        <v>5.6</v>
      </c>
      <c r="AD179" s="12" t="s">
        <v>235</v>
      </c>
      <c r="AE179" s="12" t="s">
        <v>236</v>
      </c>
      <c r="AF179" s="12">
        <v>987</v>
      </c>
      <c r="AG179" s="12">
        <v>105</v>
      </c>
      <c r="AH179" s="12">
        <v>6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>
        <v>135.32551030480201</v>
      </c>
      <c r="CL179">
        <v>41.8005134178864</v>
      </c>
      <c r="CM179">
        <f t="shared" si="41"/>
        <v>3.831394447102328</v>
      </c>
      <c r="CN179">
        <v>30.8144290654919</v>
      </c>
      <c r="CO179">
        <v>10.645454327130199</v>
      </c>
      <c r="CP179">
        <v>2.3790911577384901</v>
      </c>
      <c r="CQ179">
        <v>1.53632866261921E-2</v>
      </c>
      <c r="CR179">
        <v>1.7728434838413399E-2</v>
      </c>
      <c r="CS179">
        <v>0.86659012858278095</v>
      </c>
      <c r="CT179">
        <v>0.43035444977669202</v>
      </c>
      <c r="CU179">
        <v>1.2665083116777001</v>
      </c>
      <c r="CV179">
        <v>15.4529491765953</v>
      </c>
      <c r="CW179">
        <v>0.93922062304656495</v>
      </c>
      <c r="CX179">
        <v>2.7541566054784101</v>
      </c>
      <c r="CY179">
        <v>0.17573062691872399</v>
      </c>
      <c r="CZ179">
        <v>1.5945110328851</v>
      </c>
      <c r="DA179">
        <v>0.80853589877776599</v>
      </c>
      <c r="DB179">
        <v>0.201978302669646</v>
      </c>
      <c r="DC179">
        <v>1.4068566676979</v>
      </c>
      <c r="DD179">
        <v>0.50922277206661304</v>
      </c>
      <c r="DE179" t="s">
        <v>25</v>
      </c>
      <c r="DF179">
        <v>0.28212195012861502</v>
      </c>
      <c r="DG179">
        <v>1.4758714932219108</v>
      </c>
      <c r="DH179">
        <v>1.5424853373453671</v>
      </c>
      <c r="DI179">
        <v>0.64747584351141407</v>
      </c>
      <c r="DJ179">
        <v>0.36613484805955548</v>
      </c>
      <c r="DK179">
        <v>0.46597889115206059</v>
      </c>
      <c r="DL179">
        <v>0</v>
      </c>
      <c r="DM179">
        <v>0.20833141198434765</v>
      </c>
    </row>
    <row r="180" spans="1:117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5"/>
        <v>42.120460423646982</v>
      </c>
      <c r="O180">
        <f t="shared" si="42"/>
        <v>78.975863294338097</v>
      </c>
      <c r="P180">
        <v>161.27765836356338</v>
      </c>
      <c r="Q180">
        <f t="shared" si="46"/>
        <v>34.276000825170463</v>
      </c>
      <c r="R180">
        <f t="shared" si="43"/>
        <v>64.267501547194612</v>
      </c>
      <c r="S180">
        <v>11.23</v>
      </c>
      <c r="T180">
        <v>10.91</v>
      </c>
      <c r="U180">
        <v>167.71</v>
      </c>
      <c r="V180" s="11">
        <v>4.24</v>
      </c>
      <c r="W180" s="11">
        <f t="shared" si="44"/>
        <v>0.785377358490566</v>
      </c>
      <c r="X180" s="11">
        <v>1.7</v>
      </c>
      <c r="Y180" s="13">
        <v>0.84</v>
      </c>
      <c r="Z180" s="12" t="s">
        <v>25</v>
      </c>
      <c r="AA180" s="11">
        <v>12.4</v>
      </c>
      <c r="AB180" s="11">
        <v>7.21</v>
      </c>
      <c r="AC180" s="12">
        <v>5.6</v>
      </c>
      <c r="AD180" s="12" t="s">
        <v>235</v>
      </c>
      <c r="AE180" s="12" t="s">
        <v>236</v>
      </c>
      <c r="AF180" s="12">
        <v>987</v>
      </c>
      <c r="AG180" s="12">
        <v>105</v>
      </c>
      <c r="AH180" s="12">
        <v>6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>
        <v>135.32551030480201</v>
      </c>
      <c r="CL180">
        <v>41.8005134178864</v>
      </c>
      <c r="CM180">
        <f t="shared" si="41"/>
        <v>3.831394447102328</v>
      </c>
      <c r="CN180">
        <v>30.8144290654919</v>
      </c>
      <c r="CO180">
        <v>10.645454327130199</v>
      </c>
      <c r="CP180">
        <v>2.3790911577384901</v>
      </c>
      <c r="CQ180">
        <v>1.53632866261921E-2</v>
      </c>
      <c r="CR180">
        <v>1.7728434838413399E-2</v>
      </c>
      <c r="CS180">
        <v>0.86659012858278095</v>
      </c>
      <c r="CT180">
        <v>0.43035444977669202</v>
      </c>
      <c r="CU180">
        <v>1.2665083116777001</v>
      </c>
      <c r="CV180">
        <v>15.4529491765953</v>
      </c>
      <c r="CW180">
        <v>0.93922062304656495</v>
      </c>
      <c r="CX180">
        <v>2.7541566054784101</v>
      </c>
      <c r="CY180">
        <v>0.17573062691872399</v>
      </c>
      <c r="CZ180">
        <v>1.5945110328851</v>
      </c>
      <c r="DA180">
        <v>0.80853589877776599</v>
      </c>
      <c r="DB180">
        <v>0.201978302669646</v>
      </c>
      <c r="DC180">
        <v>1.4068566676979</v>
      </c>
      <c r="DD180">
        <v>0.50922277206661304</v>
      </c>
      <c r="DE180" t="s">
        <v>25</v>
      </c>
      <c r="DF180">
        <v>0.28212195012861502</v>
      </c>
      <c r="DG180">
        <v>1.4758714932219108</v>
      </c>
      <c r="DH180">
        <v>1.5424853373453671</v>
      </c>
      <c r="DI180">
        <v>0.64747584351141407</v>
      </c>
      <c r="DJ180">
        <v>0.36613484805955548</v>
      </c>
      <c r="DK180">
        <v>0.46597889115206059</v>
      </c>
      <c r="DL180">
        <v>0</v>
      </c>
      <c r="DM180">
        <v>0.20833141198434765</v>
      </c>
    </row>
    <row r="181" spans="1:117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5"/>
        <v>0</v>
      </c>
      <c r="O181">
        <f t="shared" si="42"/>
        <v>0</v>
      </c>
      <c r="P181">
        <v>37.474609802438913</v>
      </c>
      <c r="Q181">
        <f t="shared" si="46"/>
        <v>-2.8649137431668756</v>
      </c>
      <c r="R181">
        <f t="shared" si="43"/>
        <v>-5.5449943416133083</v>
      </c>
      <c r="S181">
        <v>11.23</v>
      </c>
      <c r="T181">
        <v>10.91</v>
      </c>
      <c r="U181">
        <v>167.71</v>
      </c>
      <c r="V181" s="11">
        <v>4.24</v>
      </c>
      <c r="W181" s="11">
        <f t="shared" si="44"/>
        <v>0.785377358490566</v>
      </c>
      <c r="X181" s="11">
        <v>1.7</v>
      </c>
      <c r="Y181" s="13">
        <v>0.84</v>
      </c>
      <c r="Z181" s="12" t="s">
        <v>25</v>
      </c>
      <c r="AA181" s="11">
        <v>12.4</v>
      </c>
      <c r="AB181" s="11">
        <v>7.21</v>
      </c>
      <c r="AC181" s="12">
        <v>5.6</v>
      </c>
      <c r="AD181" s="12" t="s">
        <v>235</v>
      </c>
      <c r="AE181" s="12" t="s">
        <v>236</v>
      </c>
      <c r="AF181" s="12">
        <v>987</v>
      </c>
      <c r="AG181" s="12">
        <v>105</v>
      </c>
      <c r="AH181" s="12">
        <v>6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>
        <v>135.32551030480201</v>
      </c>
      <c r="CL181">
        <v>41.8005134178864</v>
      </c>
      <c r="CM181">
        <f t="shared" si="41"/>
        <v>3.831394447102328</v>
      </c>
      <c r="CN181">
        <v>30.8144290654919</v>
      </c>
      <c r="CO181">
        <v>10.645454327130199</v>
      </c>
      <c r="CP181">
        <v>2.3790911577384901</v>
      </c>
      <c r="CQ181">
        <v>1.53632866261921E-2</v>
      </c>
      <c r="CR181">
        <v>1.7728434838413399E-2</v>
      </c>
      <c r="CS181">
        <v>0.86659012858278095</v>
      </c>
      <c r="CT181">
        <v>0.43035444977669202</v>
      </c>
      <c r="CU181">
        <v>1.2665083116777001</v>
      </c>
      <c r="CV181">
        <v>15.4529491765953</v>
      </c>
      <c r="CW181">
        <v>0.93922062304656495</v>
      </c>
      <c r="CX181">
        <v>2.7541566054784101</v>
      </c>
      <c r="CY181">
        <v>0.17573062691872399</v>
      </c>
      <c r="CZ181">
        <v>1.5945110328851</v>
      </c>
      <c r="DA181">
        <v>0.80853589877776599</v>
      </c>
      <c r="DB181">
        <v>0.201978302669646</v>
      </c>
      <c r="DC181">
        <v>1.4068566676979</v>
      </c>
      <c r="DD181">
        <v>0.50922277206661304</v>
      </c>
      <c r="DE181" t="s">
        <v>25</v>
      </c>
      <c r="DF181">
        <v>0.28212195012861502</v>
      </c>
      <c r="DG181">
        <v>1.4758714932219108</v>
      </c>
      <c r="DH181">
        <v>1.5424853373453671</v>
      </c>
      <c r="DI181">
        <v>0.64747584351141407</v>
      </c>
      <c r="DJ181">
        <v>0.36613484805955548</v>
      </c>
      <c r="DK181">
        <v>0.46597889115206059</v>
      </c>
      <c r="DL181">
        <v>0</v>
      </c>
      <c r="DM181">
        <v>0.20833141198434765</v>
      </c>
    </row>
    <row r="182" spans="1:117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5"/>
        <v>70.51550017343196</v>
      </c>
      <c r="O182">
        <f t="shared" si="42"/>
        <v>141.03100034686392</v>
      </c>
      <c r="P182">
        <v>39.725574321732076</v>
      </c>
      <c r="Q182">
        <f t="shared" si="46"/>
        <v>-2.1896243873789265</v>
      </c>
      <c r="R182">
        <f t="shared" si="43"/>
        <v>-4.379248774757853</v>
      </c>
      <c r="S182">
        <v>11.23</v>
      </c>
      <c r="T182">
        <v>10.91</v>
      </c>
      <c r="U182">
        <v>167.71</v>
      </c>
      <c r="V182" s="11">
        <v>4.24</v>
      </c>
      <c r="W182" s="11">
        <f t="shared" si="44"/>
        <v>0.785377358490566</v>
      </c>
      <c r="X182" s="11">
        <v>1.7</v>
      </c>
      <c r="Y182" s="13">
        <v>0.84</v>
      </c>
      <c r="Z182" s="12" t="s">
        <v>25</v>
      </c>
      <c r="AA182" s="11">
        <v>12.4</v>
      </c>
      <c r="AB182" s="11">
        <v>7.21</v>
      </c>
      <c r="AC182" s="12">
        <v>5.6</v>
      </c>
      <c r="AD182" s="12" t="s">
        <v>235</v>
      </c>
      <c r="AE182" s="12" t="s">
        <v>236</v>
      </c>
      <c r="AF182" s="12">
        <v>987</v>
      </c>
      <c r="AG182" s="12">
        <v>105</v>
      </c>
      <c r="AH182" s="12">
        <v>6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>
        <v>135.32551030480201</v>
      </c>
      <c r="CL182">
        <v>41.8005134178864</v>
      </c>
      <c r="CM182">
        <f t="shared" si="41"/>
        <v>3.831394447102328</v>
      </c>
      <c r="CN182">
        <v>30.8144290654919</v>
      </c>
      <c r="CO182">
        <v>10.645454327130199</v>
      </c>
      <c r="CP182">
        <v>2.3790911577384901</v>
      </c>
      <c r="CQ182">
        <v>1.53632866261921E-2</v>
      </c>
      <c r="CR182">
        <v>1.7728434838413399E-2</v>
      </c>
      <c r="CS182">
        <v>0.86659012858278095</v>
      </c>
      <c r="CT182">
        <v>0.43035444977669202</v>
      </c>
      <c r="CU182">
        <v>1.2665083116777001</v>
      </c>
      <c r="CV182">
        <v>15.4529491765953</v>
      </c>
      <c r="CW182">
        <v>0.93922062304656495</v>
      </c>
      <c r="CX182">
        <v>2.7541566054784101</v>
      </c>
      <c r="CY182">
        <v>0.17573062691872399</v>
      </c>
      <c r="CZ182">
        <v>1.5945110328851</v>
      </c>
      <c r="DA182">
        <v>0.80853589877776599</v>
      </c>
      <c r="DB182">
        <v>0.201978302669646</v>
      </c>
      <c r="DC182">
        <v>1.4068566676979</v>
      </c>
      <c r="DD182">
        <v>0.50922277206661304</v>
      </c>
      <c r="DE182" t="s">
        <v>25</v>
      </c>
      <c r="DF182">
        <v>0.28212195012861502</v>
      </c>
      <c r="DG182">
        <v>1.4758714932219108</v>
      </c>
      <c r="DH182">
        <v>1.5424853373453671</v>
      </c>
      <c r="DI182">
        <v>0.64747584351141407</v>
      </c>
      <c r="DJ182">
        <v>0.36613484805955548</v>
      </c>
      <c r="DK182">
        <v>0.46597889115206059</v>
      </c>
      <c r="DL182">
        <v>0</v>
      </c>
      <c r="DM182">
        <v>0.20833141198434765</v>
      </c>
    </row>
    <row r="183" spans="1:117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6"/>
        <v>69.79808808481215</v>
      </c>
      <c r="R183">
        <f t="shared" si="43"/>
        <v>130.87141515902277</v>
      </c>
      <c r="S183">
        <v>5.28</v>
      </c>
      <c r="T183">
        <v>5.0579999999999998</v>
      </c>
      <c r="U183">
        <v>372.39</v>
      </c>
      <c r="V183" s="11">
        <v>26.132999999999999</v>
      </c>
      <c r="W183" s="11">
        <v>7.27</v>
      </c>
      <c r="X183" s="11">
        <v>13.11</v>
      </c>
      <c r="Y183" s="12">
        <v>0.503</v>
      </c>
      <c r="Z183" s="12">
        <v>3.13</v>
      </c>
      <c r="AA183" s="11">
        <f>AVERAGE('[1]2022_RBR_Conductivity'!$D$2331:$D$2364)</f>
        <v>14.551764705882354</v>
      </c>
      <c r="AB183" s="11">
        <v>6.51</v>
      </c>
      <c r="AC183" s="12">
        <v>4.7</v>
      </c>
      <c r="AD183" s="12">
        <v>296</v>
      </c>
      <c r="AE183" s="12">
        <v>1.37</v>
      </c>
      <c r="AF183" s="12">
        <v>398</v>
      </c>
      <c r="AG183" s="12">
        <v>56</v>
      </c>
      <c r="AH183" s="12">
        <v>4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>
        <v>137.75195803385</v>
      </c>
      <c r="CL183">
        <v>10.623855208194</v>
      </c>
      <c r="CM183">
        <f t="shared" si="41"/>
        <v>2.1004063282313168</v>
      </c>
      <c r="CN183">
        <v>7.4200308740356498</v>
      </c>
      <c r="CO183">
        <v>2.0752962046715</v>
      </c>
      <c r="CP183">
        <v>0.39922817599160998</v>
      </c>
      <c r="CQ183">
        <v>2.00273036415838E-2</v>
      </c>
      <c r="CR183">
        <v>1.8921044477751E-2</v>
      </c>
      <c r="CS183">
        <v>1.0584671298211701</v>
      </c>
      <c r="CT183">
        <v>0.53324702496254195</v>
      </c>
      <c r="CU183">
        <v>1.1924919972088599</v>
      </c>
      <c r="CV183">
        <v>5.6040717557648501</v>
      </c>
      <c r="CW183">
        <v>0.84857826550308502</v>
      </c>
      <c r="CX183">
        <v>0.61670559971911199</v>
      </c>
      <c r="CY183">
        <v>0.12555061871706999</v>
      </c>
      <c r="CZ183">
        <v>0.34776290244517599</v>
      </c>
      <c r="DA183">
        <v>0.128807086841049</v>
      </c>
      <c r="DB183">
        <v>3.06919670425965E-2</v>
      </c>
      <c r="DC183">
        <v>0.36601598756873499</v>
      </c>
      <c r="DD183">
        <v>0.17673475156316501</v>
      </c>
      <c r="DE183" t="s">
        <v>25</v>
      </c>
      <c r="DF183">
        <v>0.15293035240233399</v>
      </c>
      <c r="DG183">
        <v>0.23366721010147865</v>
      </c>
      <c r="DH183">
        <v>0.36610933322415173</v>
      </c>
      <c r="DI183">
        <v>0.21638802657117484</v>
      </c>
      <c r="DJ183">
        <v>4.540577450449125E-2</v>
      </c>
      <c r="DK183">
        <v>5.7670434558508198E-2</v>
      </c>
      <c r="DL183">
        <v>0</v>
      </c>
      <c r="DM183">
        <v>0.14365261711755314</v>
      </c>
    </row>
    <row r="184" spans="1:117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7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6"/>
        <v>44.458848186035468</v>
      </c>
      <c r="R184">
        <f t="shared" si="43"/>
        <v>83.360340348816507</v>
      </c>
      <c r="S184">
        <v>5.28</v>
      </c>
      <c r="T184">
        <v>5.0579999999999998</v>
      </c>
      <c r="U184">
        <v>372.39</v>
      </c>
      <c r="V184" s="11">
        <v>26.132999999999999</v>
      </c>
      <c r="W184" s="11">
        <v>7.27</v>
      </c>
      <c r="X184" s="11">
        <v>13.11</v>
      </c>
      <c r="Y184" s="12">
        <v>0.503</v>
      </c>
      <c r="Z184" s="12">
        <v>3.13</v>
      </c>
      <c r="AA184" s="11">
        <f>AVERAGE('[1]2022_RBR_Conductivity'!$D$2331:$D$2364)</f>
        <v>14.551764705882354</v>
      </c>
      <c r="AB184" s="11">
        <v>6.51</v>
      </c>
      <c r="AC184" s="12">
        <v>4.7</v>
      </c>
      <c r="AD184" s="12">
        <v>296</v>
      </c>
      <c r="AE184" s="12">
        <v>1.37</v>
      </c>
      <c r="AF184" s="12">
        <v>398</v>
      </c>
      <c r="AG184" s="12">
        <v>56</v>
      </c>
      <c r="AH184" s="12">
        <v>4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>
        <v>137.75195803385</v>
      </c>
      <c r="CL184">
        <v>10.623855208194</v>
      </c>
      <c r="CM184">
        <f t="shared" si="41"/>
        <v>2.1004063282313168</v>
      </c>
      <c r="CN184">
        <v>7.4200308740356498</v>
      </c>
      <c r="CO184">
        <v>2.0752962046715</v>
      </c>
      <c r="CP184">
        <v>0.39922817599160998</v>
      </c>
      <c r="CQ184">
        <v>2.00273036415838E-2</v>
      </c>
      <c r="CR184">
        <v>1.8921044477751E-2</v>
      </c>
      <c r="CS184">
        <v>1.0584671298211701</v>
      </c>
      <c r="CT184">
        <v>0.53324702496254195</v>
      </c>
      <c r="CU184">
        <v>1.1924919972088599</v>
      </c>
      <c r="CV184">
        <v>5.6040717557648501</v>
      </c>
      <c r="CW184">
        <v>0.84857826550308502</v>
      </c>
      <c r="CX184">
        <v>0.61670559971911199</v>
      </c>
      <c r="CY184">
        <v>0.12555061871706999</v>
      </c>
      <c r="CZ184">
        <v>0.34776290244517599</v>
      </c>
      <c r="DA184">
        <v>0.128807086841049</v>
      </c>
      <c r="DB184">
        <v>3.06919670425965E-2</v>
      </c>
      <c r="DC184">
        <v>0.36601598756873499</v>
      </c>
      <c r="DD184">
        <v>0.17673475156316501</v>
      </c>
      <c r="DE184" t="s">
        <v>25</v>
      </c>
      <c r="DF184">
        <v>0.15293035240233399</v>
      </c>
      <c r="DG184">
        <v>0.23366721010147865</v>
      </c>
      <c r="DH184">
        <v>0.36610933322415173</v>
      </c>
      <c r="DI184">
        <v>0.21638802657117484</v>
      </c>
      <c r="DJ184">
        <v>4.540577450449125E-2</v>
      </c>
      <c r="DK184">
        <v>5.7670434558508198E-2</v>
      </c>
      <c r="DL184">
        <v>0</v>
      </c>
      <c r="DM184">
        <v>0.14365261711755314</v>
      </c>
    </row>
    <row r="185" spans="1:117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7"/>
        <v>19.772311521685374</v>
      </c>
      <c r="O185">
        <f t="shared" si="42"/>
        <v>34.892314450033012</v>
      </c>
      <c r="P185">
        <v>245.89896269733347</v>
      </c>
      <c r="Q185">
        <f t="shared" si="46"/>
        <v>59.662392125301487</v>
      </c>
      <c r="R185">
        <f t="shared" si="43"/>
        <v>105.28657433876732</v>
      </c>
      <c r="S185">
        <v>5.28</v>
      </c>
      <c r="T185">
        <v>5.0579999999999998</v>
      </c>
      <c r="U185">
        <v>372.39</v>
      </c>
      <c r="V185" s="11">
        <v>26.132999999999999</v>
      </c>
      <c r="W185" s="11">
        <v>7.27</v>
      </c>
      <c r="X185" s="11">
        <v>13.11</v>
      </c>
      <c r="Y185" s="12">
        <v>0.503</v>
      </c>
      <c r="Z185" s="12">
        <v>3.13</v>
      </c>
      <c r="AA185" s="11">
        <f>AVERAGE('[1]2022_RBR_Conductivity'!$D$2331:$D$2364)</f>
        <v>14.551764705882354</v>
      </c>
      <c r="AB185" s="11">
        <v>6.51</v>
      </c>
      <c r="AC185" s="12">
        <v>4.7</v>
      </c>
      <c r="AD185" s="12">
        <v>296</v>
      </c>
      <c r="AE185" s="12">
        <v>1.37</v>
      </c>
      <c r="AF185" s="12">
        <v>398</v>
      </c>
      <c r="AG185" s="12">
        <v>56</v>
      </c>
      <c r="AH185" s="12">
        <v>4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>
        <v>137.75195803385</v>
      </c>
      <c r="CL185">
        <v>10.623855208194</v>
      </c>
      <c r="CM185">
        <f t="shared" si="41"/>
        <v>2.1004063282313168</v>
      </c>
      <c r="CN185">
        <v>7.4200308740356498</v>
      </c>
      <c r="CO185">
        <v>2.0752962046715</v>
      </c>
      <c r="CP185">
        <v>0.39922817599160998</v>
      </c>
      <c r="CQ185">
        <v>2.00273036415838E-2</v>
      </c>
      <c r="CR185">
        <v>1.8921044477751E-2</v>
      </c>
      <c r="CS185">
        <v>1.0584671298211701</v>
      </c>
      <c r="CT185">
        <v>0.53324702496254195</v>
      </c>
      <c r="CU185">
        <v>1.1924919972088599</v>
      </c>
      <c r="CV185">
        <v>5.6040717557648501</v>
      </c>
      <c r="CW185">
        <v>0.84857826550308502</v>
      </c>
      <c r="CX185">
        <v>0.61670559971911199</v>
      </c>
      <c r="CY185">
        <v>0.12555061871706999</v>
      </c>
      <c r="CZ185">
        <v>0.34776290244517599</v>
      </c>
      <c r="DA185">
        <v>0.128807086841049</v>
      </c>
      <c r="DB185">
        <v>3.06919670425965E-2</v>
      </c>
      <c r="DC185">
        <v>0.36601598756873499</v>
      </c>
      <c r="DD185">
        <v>0.17673475156316501</v>
      </c>
      <c r="DE185" t="s">
        <v>25</v>
      </c>
      <c r="DF185">
        <v>0.15293035240233399</v>
      </c>
      <c r="DG185">
        <v>0.23366721010147865</v>
      </c>
      <c r="DH185">
        <v>0.36610933322415173</v>
      </c>
      <c r="DI185">
        <v>0.21638802657117484</v>
      </c>
      <c r="DJ185">
        <v>4.540577450449125E-2</v>
      </c>
      <c r="DK185">
        <v>5.7670434558508198E-2</v>
      </c>
      <c r="DL185">
        <v>0</v>
      </c>
      <c r="DM185">
        <v>0.14365261711755314</v>
      </c>
    </row>
    <row r="186" spans="1:117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7"/>
        <v>14.432176163092816</v>
      </c>
      <c r="O186">
        <f t="shared" si="42"/>
        <v>25.468546170163791</v>
      </c>
      <c r="P186">
        <v>272.0060583506185</v>
      </c>
      <c r="Q186">
        <f t="shared" si="46"/>
        <v>67.494520821286997</v>
      </c>
      <c r="R186">
        <f t="shared" si="43"/>
        <v>119.10797791991823</v>
      </c>
      <c r="S186">
        <v>5.28</v>
      </c>
      <c r="T186">
        <v>5.0579999999999998</v>
      </c>
      <c r="U186">
        <v>372.39</v>
      </c>
      <c r="V186" s="11">
        <v>26.132999999999999</v>
      </c>
      <c r="W186" s="11">
        <v>7.27</v>
      </c>
      <c r="X186" s="11">
        <v>13.11</v>
      </c>
      <c r="Y186" s="12">
        <v>0.503</v>
      </c>
      <c r="Z186" s="12">
        <v>3.13</v>
      </c>
      <c r="AA186" s="11">
        <f>AVERAGE('[1]2022_RBR_Conductivity'!$D$2331:$D$2364)</f>
        <v>14.551764705882354</v>
      </c>
      <c r="AB186" s="11">
        <v>6.51</v>
      </c>
      <c r="AC186" s="12">
        <v>4.7</v>
      </c>
      <c r="AD186" s="12">
        <v>296</v>
      </c>
      <c r="AE186" s="12">
        <v>1.37</v>
      </c>
      <c r="AF186" s="12">
        <v>398</v>
      </c>
      <c r="AG186" s="12">
        <v>56</v>
      </c>
      <c r="AH186" s="12">
        <v>4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>
        <v>137.75195803385</v>
      </c>
      <c r="CL186">
        <v>10.623855208194</v>
      </c>
      <c r="CM186">
        <f t="shared" si="41"/>
        <v>2.1004063282313168</v>
      </c>
      <c r="CN186">
        <v>7.4200308740356498</v>
      </c>
      <c r="CO186">
        <v>2.0752962046715</v>
      </c>
      <c r="CP186">
        <v>0.39922817599160998</v>
      </c>
      <c r="CQ186">
        <v>2.00273036415838E-2</v>
      </c>
      <c r="CR186">
        <v>1.8921044477751E-2</v>
      </c>
      <c r="CS186">
        <v>1.0584671298211701</v>
      </c>
      <c r="CT186">
        <v>0.53324702496254195</v>
      </c>
      <c r="CU186">
        <v>1.1924919972088599</v>
      </c>
      <c r="CV186">
        <v>5.6040717557648501</v>
      </c>
      <c r="CW186">
        <v>0.84857826550308502</v>
      </c>
      <c r="CX186">
        <v>0.61670559971911199</v>
      </c>
      <c r="CY186">
        <v>0.12555061871706999</v>
      </c>
      <c r="CZ186">
        <v>0.34776290244517599</v>
      </c>
      <c r="DA186">
        <v>0.128807086841049</v>
      </c>
      <c r="DB186">
        <v>3.06919670425965E-2</v>
      </c>
      <c r="DC186">
        <v>0.36601598756873499</v>
      </c>
      <c r="DD186">
        <v>0.17673475156316501</v>
      </c>
      <c r="DE186" t="s">
        <v>25</v>
      </c>
      <c r="DF186">
        <v>0.15293035240233399</v>
      </c>
      <c r="DG186">
        <v>0.23366721010147865</v>
      </c>
      <c r="DH186">
        <v>0.36610933322415173</v>
      </c>
      <c r="DI186">
        <v>0.21638802657117484</v>
      </c>
      <c r="DJ186">
        <v>4.540577450449125E-2</v>
      </c>
      <c r="DK186">
        <v>5.7670434558508198E-2</v>
      </c>
      <c r="DL186">
        <v>0</v>
      </c>
      <c r="DM186">
        <v>0.14365261711755314</v>
      </c>
    </row>
    <row r="187" spans="1:117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7"/>
        <v>20.900184937939834</v>
      </c>
      <c r="O187">
        <f t="shared" si="42"/>
        <v>35.828888465039718</v>
      </c>
      <c r="P187">
        <v>370.29159492769173</v>
      </c>
      <c r="Q187">
        <f t="shared" si="46"/>
        <v>96.980181794408978</v>
      </c>
      <c r="R187">
        <f t="shared" si="43"/>
        <v>166.25174021898681</v>
      </c>
      <c r="S187">
        <v>5.28</v>
      </c>
      <c r="T187">
        <v>5.0579999999999998</v>
      </c>
      <c r="U187">
        <v>372.39</v>
      </c>
      <c r="V187" s="11">
        <v>26.132999999999999</v>
      </c>
      <c r="W187" s="11">
        <v>7.27</v>
      </c>
      <c r="X187" s="11">
        <v>13.11</v>
      </c>
      <c r="Y187" s="12">
        <v>0.503</v>
      </c>
      <c r="Z187" s="12">
        <v>3.13</v>
      </c>
      <c r="AA187" s="11">
        <f>AVERAGE('[1]2022_RBR_Conductivity'!$D$2331:$D$2364)</f>
        <v>14.551764705882354</v>
      </c>
      <c r="AB187" s="11">
        <v>6.51</v>
      </c>
      <c r="AC187" s="12">
        <v>4.7</v>
      </c>
      <c r="AD187" s="12">
        <v>296</v>
      </c>
      <c r="AE187" s="12">
        <v>1.37</v>
      </c>
      <c r="AF187" s="12">
        <v>398</v>
      </c>
      <c r="AG187" s="12">
        <v>56</v>
      </c>
      <c r="AH187" s="12">
        <v>4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>
        <v>137.75195803385</v>
      </c>
      <c r="CL187">
        <v>10.623855208194</v>
      </c>
      <c r="CM187">
        <f t="shared" si="41"/>
        <v>2.1004063282313168</v>
      </c>
      <c r="CN187">
        <v>7.4200308740356498</v>
      </c>
      <c r="CO187">
        <v>2.0752962046715</v>
      </c>
      <c r="CP187">
        <v>0.39922817599160998</v>
      </c>
      <c r="CQ187">
        <v>2.00273036415838E-2</v>
      </c>
      <c r="CR187">
        <v>1.8921044477751E-2</v>
      </c>
      <c r="CS187">
        <v>1.0584671298211701</v>
      </c>
      <c r="CT187">
        <v>0.53324702496254195</v>
      </c>
      <c r="CU187">
        <v>1.1924919972088599</v>
      </c>
      <c r="CV187">
        <v>5.6040717557648501</v>
      </c>
      <c r="CW187">
        <v>0.84857826550308502</v>
      </c>
      <c r="CX187">
        <v>0.61670559971911199</v>
      </c>
      <c r="CY187">
        <v>0.12555061871706999</v>
      </c>
      <c r="CZ187">
        <v>0.34776290244517599</v>
      </c>
      <c r="DA187">
        <v>0.128807086841049</v>
      </c>
      <c r="DB187">
        <v>3.06919670425965E-2</v>
      </c>
      <c r="DC187">
        <v>0.36601598756873499</v>
      </c>
      <c r="DD187">
        <v>0.17673475156316501</v>
      </c>
      <c r="DE187" t="s">
        <v>25</v>
      </c>
      <c r="DF187">
        <v>0.15293035240233399</v>
      </c>
      <c r="DG187">
        <v>0.23366721010147865</v>
      </c>
      <c r="DH187">
        <v>0.36610933322415173</v>
      </c>
      <c r="DI187">
        <v>0.21638802657117484</v>
      </c>
      <c r="DJ187">
        <v>4.540577450449125E-2</v>
      </c>
      <c r="DK187">
        <v>5.7670434558508198E-2</v>
      </c>
      <c r="DL187">
        <v>0</v>
      </c>
      <c r="DM187">
        <v>0.14365261711755314</v>
      </c>
    </row>
    <row r="188" spans="1:117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7"/>
        <v>23.086878295984203</v>
      </c>
      <c r="O188">
        <f t="shared" si="42"/>
        <v>39.577505650258637</v>
      </c>
      <c r="P188">
        <v>221.32757855306514</v>
      </c>
      <c r="Q188">
        <f t="shared" si="46"/>
        <v>52.290976882020985</v>
      </c>
      <c r="R188">
        <f t="shared" si="43"/>
        <v>89.641674654893123</v>
      </c>
      <c r="S188">
        <v>5.28</v>
      </c>
      <c r="T188">
        <v>5.0579999999999998</v>
      </c>
      <c r="U188">
        <v>372.39</v>
      </c>
      <c r="V188" s="11">
        <v>26.132999999999999</v>
      </c>
      <c r="W188" s="11">
        <v>7.27</v>
      </c>
      <c r="X188" s="11">
        <v>13.11</v>
      </c>
      <c r="Y188" s="12">
        <v>0.503</v>
      </c>
      <c r="Z188" s="12">
        <v>3.13</v>
      </c>
      <c r="AA188" s="11">
        <f>AVERAGE('[1]2022_RBR_Conductivity'!$D$2331:$D$2364)</f>
        <v>14.551764705882354</v>
      </c>
      <c r="AB188" s="11">
        <v>6.51</v>
      </c>
      <c r="AC188" s="12">
        <v>4.7</v>
      </c>
      <c r="AD188" s="12">
        <v>296</v>
      </c>
      <c r="AE188" s="12">
        <v>1.37</v>
      </c>
      <c r="AF188" s="12">
        <v>398</v>
      </c>
      <c r="AG188" s="12">
        <v>56</v>
      </c>
      <c r="AH188" s="12">
        <v>4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>
        <v>137.75195803385</v>
      </c>
      <c r="CL188">
        <v>10.623855208194</v>
      </c>
      <c r="CM188">
        <f t="shared" si="41"/>
        <v>2.1004063282313168</v>
      </c>
      <c r="CN188">
        <v>7.4200308740356498</v>
      </c>
      <c r="CO188">
        <v>2.0752962046715</v>
      </c>
      <c r="CP188">
        <v>0.39922817599160998</v>
      </c>
      <c r="CQ188">
        <v>2.00273036415838E-2</v>
      </c>
      <c r="CR188">
        <v>1.8921044477751E-2</v>
      </c>
      <c r="CS188">
        <v>1.0584671298211701</v>
      </c>
      <c r="CT188">
        <v>0.53324702496254195</v>
      </c>
      <c r="CU188">
        <v>1.1924919972088599</v>
      </c>
      <c r="CV188">
        <v>5.6040717557648501</v>
      </c>
      <c r="CW188">
        <v>0.84857826550308502</v>
      </c>
      <c r="CX188">
        <v>0.61670559971911199</v>
      </c>
      <c r="CY188">
        <v>0.12555061871706999</v>
      </c>
      <c r="CZ188">
        <v>0.34776290244517599</v>
      </c>
      <c r="DA188">
        <v>0.128807086841049</v>
      </c>
      <c r="DB188">
        <v>3.06919670425965E-2</v>
      </c>
      <c r="DC188">
        <v>0.36601598756873499</v>
      </c>
      <c r="DD188">
        <v>0.17673475156316501</v>
      </c>
      <c r="DE188" t="s">
        <v>25</v>
      </c>
      <c r="DF188">
        <v>0.15293035240233399</v>
      </c>
      <c r="DG188">
        <v>0.23366721010147865</v>
      </c>
      <c r="DH188">
        <v>0.36610933322415173</v>
      </c>
      <c r="DI188">
        <v>0.21638802657117484</v>
      </c>
      <c r="DJ188">
        <v>4.540577450449125E-2</v>
      </c>
      <c r="DK188">
        <v>5.7670434558508198E-2</v>
      </c>
      <c r="DL188">
        <v>0</v>
      </c>
      <c r="DM188">
        <v>0.14365261711755314</v>
      </c>
    </row>
    <row r="189" spans="1:117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7"/>
        <v>23.846466515094356</v>
      </c>
      <c r="O189">
        <f t="shared" si="42"/>
        <v>40.879656883018896</v>
      </c>
      <c r="P189">
        <v>213.6490210079813</v>
      </c>
      <c r="Q189">
        <f t="shared" si="46"/>
        <v>66.649879491327781</v>
      </c>
      <c r="R189">
        <f t="shared" si="43"/>
        <v>114.25693627084762</v>
      </c>
      <c r="S189">
        <v>5.28</v>
      </c>
      <c r="T189">
        <v>5.0579999999999998</v>
      </c>
      <c r="U189">
        <v>372.39</v>
      </c>
      <c r="V189" s="11">
        <v>26.132999999999999</v>
      </c>
      <c r="W189" s="11">
        <v>7.27</v>
      </c>
      <c r="X189" s="11">
        <v>13.11</v>
      </c>
      <c r="Y189" s="12">
        <v>0.503</v>
      </c>
      <c r="Z189" s="12">
        <v>3.13</v>
      </c>
      <c r="AA189" s="11">
        <f>AVERAGE('[1]2022_RBR_Conductivity'!$D$2331:$D$2364)</f>
        <v>14.551764705882354</v>
      </c>
      <c r="AB189" s="11">
        <v>6.51</v>
      </c>
      <c r="AC189" s="12">
        <v>4.7</v>
      </c>
      <c r="AD189" s="12">
        <v>296</v>
      </c>
      <c r="AE189" s="12">
        <v>1.37</v>
      </c>
      <c r="AF189" s="12">
        <v>398</v>
      </c>
      <c r="AG189" s="12">
        <v>56</v>
      </c>
      <c r="AH189" s="12">
        <v>4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>
        <v>137.75195803385</v>
      </c>
      <c r="CL189">
        <v>10.623855208194</v>
      </c>
      <c r="CM189">
        <f t="shared" si="41"/>
        <v>2.1004063282313168</v>
      </c>
      <c r="CN189">
        <v>7.4200308740356498</v>
      </c>
      <c r="CO189">
        <v>2.0752962046715</v>
      </c>
      <c r="CP189">
        <v>0.39922817599160998</v>
      </c>
      <c r="CQ189">
        <v>2.00273036415838E-2</v>
      </c>
      <c r="CR189">
        <v>1.8921044477751E-2</v>
      </c>
      <c r="CS189">
        <v>1.0584671298211701</v>
      </c>
      <c r="CT189">
        <v>0.53324702496254195</v>
      </c>
      <c r="CU189">
        <v>1.1924919972088599</v>
      </c>
      <c r="CV189">
        <v>5.6040717557648501</v>
      </c>
      <c r="CW189">
        <v>0.84857826550308502</v>
      </c>
      <c r="CX189">
        <v>0.61670559971911199</v>
      </c>
      <c r="CY189">
        <v>0.12555061871706999</v>
      </c>
      <c r="CZ189">
        <v>0.34776290244517599</v>
      </c>
      <c r="DA189">
        <v>0.128807086841049</v>
      </c>
      <c r="DB189">
        <v>3.06919670425965E-2</v>
      </c>
      <c r="DC189">
        <v>0.36601598756873499</v>
      </c>
      <c r="DD189">
        <v>0.17673475156316501</v>
      </c>
      <c r="DE189" t="s">
        <v>25</v>
      </c>
      <c r="DF189">
        <v>0.15293035240233399</v>
      </c>
      <c r="DG189">
        <v>0.23366721010147865</v>
      </c>
      <c r="DH189">
        <v>0.36610933322415173</v>
      </c>
      <c r="DI189">
        <v>0.21638802657117484</v>
      </c>
      <c r="DJ189">
        <v>4.540577450449125E-2</v>
      </c>
      <c r="DK189">
        <v>5.7670434558508198E-2</v>
      </c>
      <c r="DL189">
        <v>0</v>
      </c>
      <c r="DM189">
        <v>0.14365261711755314</v>
      </c>
    </row>
    <row r="190" spans="1:117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7"/>
        <v>63.068840010963839</v>
      </c>
      <c r="O190">
        <f t="shared" si="42"/>
        <v>108.11801144736658</v>
      </c>
      <c r="P190">
        <v>276.61319287766884</v>
      </c>
      <c r="Q190">
        <f t="shared" si="46"/>
        <v>91.835548239202808</v>
      </c>
      <c r="R190">
        <f t="shared" si="43"/>
        <v>157.43236841006197</v>
      </c>
      <c r="S190">
        <v>5.28</v>
      </c>
      <c r="T190">
        <v>5.0579999999999998</v>
      </c>
      <c r="U190">
        <v>372.39</v>
      </c>
      <c r="V190" s="11">
        <v>26.132999999999999</v>
      </c>
      <c r="W190" s="11">
        <v>7.27</v>
      </c>
      <c r="X190" s="11">
        <v>13.11</v>
      </c>
      <c r="Y190" s="12">
        <v>0.503</v>
      </c>
      <c r="Z190" s="12">
        <v>3.13</v>
      </c>
      <c r="AA190" s="11">
        <f>AVERAGE('[1]2022_RBR_Conductivity'!$D$2331:$D$2364)</f>
        <v>14.551764705882354</v>
      </c>
      <c r="AB190" s="11">
        <v>6.51</v>
      </c>
      <c r="AC190" s="12">
        <v>4.7</v>
      </c>
      <c r="AD190" s="12">
        <v>296</v>
      </c>
      <c r="AE190" s="12">
        <v>1.37</v>
      </c>
      <c r="AF190" s="12">
        <v>398</v>
      </c>
      <c r="AG190" s="12">
        <v>56</v>
      </c>
      <c r="AH190" s="12">
        <v>4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>
        <v>137.75195803385</v>
      </c>
      <c r="CL190">
        <v>10.623855208194</v>
      </c>
      <c r="CM190">
        <f t="shared" si="41"/>
        <v>2.1004063282313168</v>
      </c>
      <c r="CN190">
        <v>7.4200308740356498</v>
      </c>
      <c r="CO190">
        <v>2.0752962046715</v>
      </c>
      <c r="CP190">
        <v>0.39922817599160998</v>
      </c>
      <c r="CQ190">
        <v>2.00273036415838E-2</v>
      </c>
      <c r="CR190">
        <v>1.8921044477751E-2</v>
      </c>
      <c r="CS190">
        <v>1.0584671298211701</v>
      </c>
      <c r="CT190">
        <v>0.53324702496254195</v>
      </c>
      <c r="CU190">
        <v>1.1924919972088599</v>
      </c>
      <c r="CV190">
        <v>5.6040717557648501</v>
      </c>
      <c r="CW190">
        <v>0.84857826550308502</v>
      </c>
      <c r="CX190">
        <v>0.61670559971911199</v>
      </c>
      <c r="CY190">
        <v>0.12555061871706999</v>
      </c>
      <c r="CZ190">
        <v>0.34776290244517599</v>
      </c>
      <c r="DA190">
        <v>0.128807086841049</v>
      </c>
      <c r="DB190">
        <v>3.06919670425965E-2</v>
      </c>
      <c r="DC190">
        <v>0.36601598756873499</v>
      </c>
      <c r="DD190">
        <v>0.17673475156316501</v>
      </c>
      <c r="DE190" t="s">
        <v>25</v>
      </c>
      <c r="DF190">
        <v>0.15293035240233399</v>
      </c>
      <c r="DG190">
        <v>0.23366721010147865</v>
      </c>
      <c r="DH190">
        <v>0.36610933322415173</v>
      </c>
      <c r="DI190">
        <v>0.21638802657117484</v>
      </c>
      <c r="DJ190">
        <v>4.540577450449125E-2</v>
      </c>
      <c r="DK190">
        <v>5.7670434558508198E-2</v>
      </c>
      <c r="DL190">
        <v>0</v>
      </c>
      <c r="DM190">
        <v>0.14365261711755314</v>
      </c>
    </row>
    <row r="191" spans="1:117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7"/>
        <v>30.690433095359527</v>
      </c>
      <c r="O191">
        <f t="shared" si="42"/>
        <v>52.61217102061633</v>
      </c>
      <c r="P191">
        <v>361.07732587359112</v>
      </c>
      <c r="Q191">
        <f t="shared" si="46"/>
        <v>125.62120143757173</v>
      </c>
      <c r="R191">
        <f t="shared" si="43"/>
        <v>215.35063103583724</v>
      </c>
      <c r="S191">
        <v>5.28</v>
      </c>
      <c r="T191">
        <v>5.0579999999999998</v>
      </c>
      <c r="U191">
        <v>372.39</v>
      </c>
      <c r="V191" s="11">
        <v>26.132999999999999</v>
      </c>
      <c r="W191" s="11">
        <v>7.27</v>
      </c>
      <c r="X191" s="11">
        <v>13.11</v>
      </c>
      <c r="Y191" s="12">
        <v>0.503</v>
      </c>
      <c r="Z191" s="12">
        <v>3.13</v>
      </c>
      <c r="AA191" s="11">
        <f>AVERAGE('[1]2022_RBR_Conductivity'!$D$2331:$D$2364)</f>
        <v>14.551764705882354</v>
      </c>
      <c r="AB191" s="11">
        <v>6.51</v>
      </c>
      <c r="AC191" s="12">
        <v>4.7</v>
      </c>
      <c r="AD191" s="12">
        <v>296</v>
      </c>
      <c r="AE191" s="12">
        <v>1.37</v>
      </c>
      <c r="AF191" s="12">
        <v>398</v>
      </c>
      <c r="AG191" s="12">
        <v>56</v>
      </c>
      <c r="AH191" s="12">
        <v>4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>
        <v>137.75195803385</v>
      </c>
      <c r="CL191">
        <v>10.623855208194</v>
      </c>
      <c r="CM191">
        <f t="shared" si="41"/>
        <v>2.1004063282313168</v>
      </c>
      <c r="CN191">
        <v>7.4200308740356498</v>
      </c>
      <c r="CO191">
        <v>2.0752962046715</v>
      </c>
      <c r="CP191">
        <v>0.39922817599160998</v>
      </c>
      <c r="CQ191">
        <v>2.00273036415838E-2</v>
      </c>
      <c r="CR191">
        <v>1.8921044477751E-2</v>
      </c>
      <c r="CS191">
        <v>1.0584671298211701</v>
      </c>
      <c r="CT191">
        <v>0.53324702496254195</v>
      </c>
      <c r="CU191">
        <v>1.1924919972088599</v>
      </c>
      <c r="CV191">
        <v>5.6040717557648501</v>
      </c>
      <c r="CW191">
        <v>0.84857826550308502</v>
      </c>
      <c r="CX191">
        <v>0.61670559971911199</v>
      </c>
      <c r="CY191">
        <v>0.12555061871706999</v>
      </c>
      <c r="CZ191">
        <v>0.34776290244517599</v>
      </c>
      <c r="DA191">
        <v>0.128807086841049</v>
      </c>
      <c r="DB191">
        <v>3.06919670425965E-2</v>
      </c>
      <c r="DC191">
        <v>0.36601598756873499</v>
      </c>
      <c r="DD191">
        <v>0.17673475156316501</v>
      </c>
      <c r="DE191" t="s">
        <v>25</v>
      </c>
      <c r="DF191">
        <v>0.15293035240233399</v>
      </c>
      <c r="DG191">
        <v>0.23366721010147865</v>
      </c>
      <c r="DH191">
        <v>0.36610933322415173</v>
      </c>
      <c r="DI191">
        <v>0.21638802657117484</v>
      </c>
      <c r="DJ191">
        <v>4.540577450449125E-2</v>
      </c>
      <c r="DK191">
        <v>5.7670434558508198E-2</v>
      </c>
      <c r="DL191">
        <v>0</v>
      </c>
      <c r="DM191">
        <v>0.14365261711755314</v>
      </c>
    </row>
    <row r="192" spans="1:117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7"/>
        <v>32.19426431703215</v>
      </c>
      <c r="O192">
        <f t="shared" si="42"/>
        <v>55.190167400626542</v>
      </c>
      <c r="P192">
        <v>640.57682051464326</v>
      </c>
      <c r="Q192">
        <f t="shared" si="46"/>
        <v>237.42099929399257</v>
      </c>
      <c r="R192">
        <f t="shared" si="43"/>
        <v>407.00742736113011</v>
      </c>
      <c r="S192">
        <v>5.28</v>
      </c>
      <c r="T192">
        <v>5.0579999999999998</v>
      </c>
      <c r="U192">
        <v>372.39</v>
      </c>
      <c r="V192" s="11">
        <v>26.132999999999999</v>
      </c>
      <c r="W192" s="11">
        <v>7.27</v>
      </c>
      <c r="X192" s="11">
        <v>13.11</v>
      </c>
      <c r="Y192" s="12">
        <v>0.503</v>
      </c>
      <c r="Z192" s="12">
        <v>3.13</v>
      </c>
      <c r="AA192" s="11">
        <f>AVERAGE('[1]2022_RBR_Conductivity'!$D$2331:$D$2364)</f>
        <v>14.551764705882354</v>
      </c>
      <c r="AB192" s="11">
        <v>6.51</v>
      </c>
      <c r="AC192" s="12">
        <v>4.7</v>
      </c>
      <c r="AD192" s="12">
        <v>296</v>
      </c>
      <c r="AE192" s="12">
        <v>1.37</v>
      </c>
      <c r="AF192" s="12">
        <v>398</v>
      </c>
      <c r="AG192" s="12">
        <v>56</v>
      </c>
      <c r="AH192" s="12">
        <v>4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>
        <v>137.75195803385</v>
      </c>
      <c r="CL192">
        <v>10.623855208194</v>
      </c>
      <c r="CM192">
        <f t="shared" si="41"/>
        <v>2.1004063282313168</v>
      </c>
      <c r="CN192">
        <v>7.4200308740356498</v>
      </c>
      <c r="CO192">
        <v>2.0752962046715</v>
      </c>
      <c r="CP192">
        <v>0.39922817599160998</v>
      </c>
      <c r="CQ192">
        <v>2.00273036415838E-2</v>
      </c>
      <c r="CR192">
        <v>1.8921044477751E-2</v>
      </c>
      <c r="CS192">
        <v>1.0584671298211701</v>
      </c>
      <c r="CT192">
        <v>0.53324702496254195</v>
      </c>
      <c r="CU192">
        <v>1.1924919972088599</v>
      </c>
      <c r="CV192">
        <v>5.6040717557648501</v>
      </c>
      <c r="CW192">
        <v>0.84857826550308502</v>
      </c>
      <c r="CX192">
        <v>0.61670559971911199</v>
      </c>
      <c r="CY192">
        <v>0.12555061871706999</v>
      </c>
      <c r="CZ192">
        <v>0.34776290244517599</v>
      </c>
      <c r="DA192">
        <v>0.128807086841049</v>
      </c>
      <c r="DB192">
        <v>3.06919670425965E-2</v>
      </c>
      <c r="DC192">
        <v>0.36601598756873499</v>
      </c>
      <c r="DD192">
        <v>0.17673475156316501</v>
      </c>
      <c r="DE192" t="s">
        <v>25</v>
      </c>
      <c r="DF192">
        <v>0.15293035240233399</v>
      </c>
      <c r="DG192">
        <v>0.23366721010147865</v>
      </c>
      <c r="DH192">
        <v>0.36610933322415173</v>
      </c>
      <c r="DI192">
        <v>0.21638802657117484</v>
      </c>
      <c r="DJ192">
        <v>4.540577450449125E-2</v>
      </c>
      <c r="DK192">
        <v>5.7670434558508198E-2</v>
      </c>
      <c r="DL192">
        <v>0</v>
      </c>
      <c r="DM192">
        <v>0.14365261711755314</v>
      </c>
    </row>
    <row r="193" spans="1:117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7"/>
        <v>84.130149722654309</v>
      </c>
      <c r="O193">
        <f t="shared" si="42"/>
        <v>144.22311381026452</v>
      </c>
      <c r="P193">
        <v>440.93432434246319</v>
      </c>
      <c r="Q193">
        <f t="shared" si="46"/>
        <v>196.95500103140068</v>
      </c>
      <c r="R193">
        <f t="shared" si="43"/>
        <v>337.63714462525832</v>
      </c>
      <c r="S193">
        <v>5.28</v>
      </c>
      <c r="T193">
        <v>5.0579999999999998</v>
      </c>
      <c r="U193">
        <v>372.39</v>
      </c>
      <c r="V193" s="11">
        <v>26.132999999999999</v>
      </c>
      <c r="W193" s="11">
        <v>7.27</v>
      </c>
      <c r="X193" s="11">
        <v>13.11</v>
      </c>
      <c r="Y193" s="12">
        <v>0.503</v>
      </c>
      <c r="Z193" s="12">
        <v>3.13</v>
      </c>
      <c r="AA193" s="11">
        <f>AVERAGE('[1]2022_RBR_Conductivity'!$D$2331:$D$2364)</f>
        <v>14.551764705882354</v>
      </c>
      <c r="AB193" s="11">
        <v>6.51</v>
      </c>
      <c r="AC193" s="12">
        <v>4.7</v>
      </c>
      <c r="AD193" s="12">
        <v>296</v>
      </c>
      <c r="AE193" s="12">
        <v>1.37</v>
      </c>
      <c r="AF193" s="12">
        <v>398</v>
      </c>
      <c r="AG193" s="12">
        <v>56</v>
      </c>
      <c r="AH193" s="12">
        <v>4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>
        <v>137.75195803385</v>
      </c>
      <c r="CL193">
        <v>10.623855208194</v>
      </c>
      <c r="CM193">
        <f t="shared" si="41"/>
        <v>2.1004063282313168</v>
      </c>
      <c r="CN193">
        <v>7.4200308740356498</v>
      </c>
      <c r="CO193">
        <v>2.0752962046715</v>
      </c>
      <c r="CP193">
        <v>0.39922817599160998</v>
      </c>
      <c r="CQ193">
        <v>2.00273036415838E-2</v>
      </c>
      <c r="CR193">
        <v>1.8921044477751E-2</v>
      </c>
      <c r="CS193">
        <v>1.0584671298211701</v>
      </c>
      <c r="CT193">
        <v>0.53324702496254195</v>
      </c>
      <c r="CU193">
        <v>1.1924919972088599</v>
      </c>
      <c r="CV193">
        <v>5.6040717557648501</v>
      </c>
      <c r="CW193">
        <v>0.84857826550308502</v>
      </c>
      <c r="CX193">
        <v>0.61670559971911199</v>
      </c>
      <c r="CY193">
        <v>0.12555061871706999</v>
      </c>
      <c r="CZ193">
        <v>0.34776290244517599</v>
      </c>
      <c r="DA193">
        <v>0.128807086841049</v>
      </c>
      <c r="DB193">
        <v>3.06919670425965E-2</v>
      </c>
      <c r="DC193">
        <v>0.36601598756873499</v>
      </c>
      <c r="DD193">
        <v>0.17673475156316501</v>
      </c>
      <c r="DE193" t="s">
        <v>25</v>
      </c>
      <c r="DF193">
        <v>0.15293035240233399</v>
      </c>
      <c r="DG193">
        <v>0.23366721010147865</v>
      </c>
      <c r="DH193">
        <v>0.36610933322415173</v>
      </c>
      <c r="DI193">
        <v>0.21638802657117484</v>
      </c>
      <c r="DJ193">
        <v>4.540577450449125E-2</v>
      </c>
      <c r="DK193">
        <v>5.7670434558508198E-2</v>
      </c>
      <c r="DL193">
        <v>0</v>
      </c>
      <c r="DM193">
        <v>0.14365261711755314</v>
      </c>
    </row>
    <row r="194" spans="1:117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7"/>
        <v>34.219832901325887</v>
      </c>
      <c r="O194">
        <f t="shared" si="42"/>
        <v>57.033054835543147</v>
      </c>
      <c r="P194">
        <v>381.04157549080912</v>
      </c>
      <c r="Q194">
        <f t="shared" si="46"/>
        <v>167.00862660557365</v>
      </c>
      <c r="R194">
        <f t="shared" si="43"/>
        <v>278.34771100928941</v>
      </c>
      <c r="S194">
        <v>5.28</v>
      </c>
      <c r="T194">
        <v>5.0579999999999998</v>
      </c>
      <c r="U194">
        <v>372.39</v>
      </c>
      <c r="V194" s="11">
        <v>26.132999999999999</v>
      </c>
      <c r="W194" s="11">
        <v>7.27</v>
      </c>
      <c r="X194" s="11">
        <v>13.11</v>
      </c>
      <c r="Y194" s="12">
        <v>0.503</v>
      </c>
      <c r="Z194" s="12">
        <v>3.13</v>
      </c>
      <c r="AA194" s="11">
        <f>AVERAGE('[1]2022_RBR_Conductivity'!$D$2331:$D$2364)</f>
        <v>14.551764705882354</v>
      </c>
      <c r="AB194" s="11">
        <v>6.51</v>
      </c>
      <c r="AC194" s="12">
        <v>4.7</v>
      </c>
      <c r="AD194" s="12">
        <v>296</v>
      </c>
      <c r="AE194" s="12">
        <v>1.37</v>
      </c>
      <c r="AF194" s="12">
        <v>398</v>
      </c>
      <c r="AG194" s="12">
        <v>56</v>
      </c>
      <c r="AH194" s="12">
        <v>4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>
        <v>137.75195803385</v>
      </c>
      <c r="CL194">
        <v>10.623855208194</v>
      </c>
      <c r="CM194">
        <f t="shared" ref="CM194:CM257" si="48">CL194/T194</f>
        <v>2.1004063282313168</v>
      </c>
      <c r="CN194">
        <v>7.4200308740356498</v>
      </c>
      <c r="CO194">
        <v>2.0752962046715</v>
      </c>
      <c r="CP194">
        <v>0.39922817599160998</v>
      </c>
      <c r="CQ194">
        <v>2.00273036415838E-2</v>
      </c>
      <c r="CR194">
        <v>1.8921044477751E-2</v>
      </c>
      <c r="CS194">
        <v>1.0584671298211701</v>
      </c>
      <c r="CT194">
        <v>0.53324702496254195</v>
      </c>
      <c r="CU194">
        <v>1.1924919972088599</v>
      </c>
      <c r="CV194">
        <v>5.6040717557648501</v>
      </c>
      <c r="CW194">
        <v>0.84857826550308502</v>
      </c>
      <c r="CX194">
        <v>0.61670559971911199</v>
      </c>
      <c r="CY194">
        <v>0.12555061871706999</v>
      </c>
      <c r="CZ194">
        <v>0.34776290244517599</v>
      </c>
      <c r="DA194">
        <v>0.128807086841049</v>
      </c>
      <c r="DB194">
        <v>3.06919670425965E-2</v>
      </c>
      <c r="DC194">
        <v>0.36601598756873499</v>
      </c>
      <c r="DD194">
        <v>0.17673475156316501</v>
      </c>
      <c r="DE194" t="s">
        <v>25</v>
      </c>
      <c r="DF194">
        <v>0.15293035240233399</v>
      </c>
      <c r="DG194">
        <v>0.23366721010147865</v>
      </c>
      <c r="DH194">
        <v>0.36610933322415173</v>
      </c>
      <c r="DI194">
        <v>0.21638802657117484</v>
      </c>
      <c r="DJ194">
        <v>4.540577450449125E-2</v>
      </c>
      <c r="DK194">
        <v>5.7670434558508198E-2</v>
      </c>
      <c r="DL194">
        <v>0</v>
      </c>
      <c r="DM194">
        <v>0.14365261711755314</v>
      </c>
    </row>
    <row r="195" spans="1:117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7"/>
        <v>59.155809791305501</v>
      </c>
      <c r="O195">
        <f t="shared" ref="O195:O258" si="49">N195/I195*60</f>
        <v>101.40995964223799</v>
      </c>
      <c r="P195">
        <v>425.57720925229552</v>
      </c>
      <c r="Q195">
        <f t="shared" si="46"/>
        <v>189.27644348631685</v>
      </c>
      <c r="R195">
        <f t="shared" ref="R195:R258" si="50">Q195/I195*60</f>
        <v>324.47390311940035</v>
      </c>
      <c r="S195">
        <v>5.28</v>
      </c>
      <c r="T195">
        <v>5.0579999999999998</v>
      </c>
      <c r="U195">
        <v>372.39</v>
      </c>
      <c r="V195" s="11">
        <v>26.132999999999999</v>
      </c>
      <c r="W195" s="11">
        <v>7.27</v>
      </c>
      <c r="X195" s="11">
        <v>13.11</v>
      </c>
      <c r="Y195" s="12">
        <v>0.503</v>
      </c>
      <c r="Z195" s="12">
        <v>3.13</v>
      </c>
      <c r="AA195" s="11">
        <f>AVERAGE('[1]2022_RBR_Conductivity'!$D$2331:$D$2364)</f>
        <v>14.551764705882354</v>
      </c>
      <c r="AB195" s="11">
        <v>6.51</v>
      </c>
      <c r="AC195" s="12">
        <v>4.7</v>
      </c>
      <c r="AD195" s="12">
        <v>296</v>
      </c>
      <c r="AE195" s="12">
        <v>1.37</v>
      </c>
      <c r="AF195" s="12">
        <v>398</v>
      </c>
      <c r="AG195" s="12">
        <v>56</v>
      </c>
      <c r="AH195" s="12">
        <v>4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>
        <v>137.75195803385</v>
      </c>
      <c r="CL195">
        <v>10.623855208194</v>
      </c>
      <c r="CM195">
        <f t="shared" si="48"/>
        <v>2.1004063282313168</v>
      </c>
      <c r="CN195">
        <v>7.4200308740356498</v>
      </c>
      <c r="CO195">
        <v>2.0752962046715</v>
      </c>
      <c r="CP195">
        <v>0.39922817599160998</v>
      </c>
      <c r="CQ195">
        <v>2.00273036415838E-2</v>
      </c>
      <c r="CR195">
        <v>1.8921044477751E-2</v>
      </c>
      <c r="CS195">
        <v>1.0584671298211701</v>
      </c>
      <c r="CT195">
        <v>0.53324702496254195</v>
      </c>
      <c r="CU195">
        <v>1.1924919972088599</v>
      </c>
      <c r="CV195">
        <v>5.6040717557648501</v>
      </c>
      <c r="CW195">
        <v>0.84857826550308502</v>
      </c>
      <c r="CX195">
        <v>0.61670559971911199</v>
      </c>
      <c r="CY195">
        <v>0.12555061871706999</v>
      </c>
      <c r="CZ195">
        <v>0.34776290244517599</v>
      </c>
      <c r="DA195">
        <v>0.128807086841049</v>
      </c>
      <c r="DB195">
        <v>3.06919670425965E-2</v>
      </c>
      <c r="DC195">
        <v>0.36601598756873499</v>
      </c>
      <c r="DD195">
        <v>0.17673475156316501</v>
      </c>
      <c r="DE195" t="s">
        <v>25</v>
      </c>
      <c r="DF195">
        <v>0.15293035240233399</v>
      </c>
      <c r="DG195">
        <v>0.23366721010147865</v>
      </c>
      <c r="DH195">
        <v>0.36610933322415173</v>
      </c>
      <c r="DI195">
        <v>0.21638802657117484</v>
      </c>
      <c r="DJ195">
        <v>4.540577450449125E-2</v>
      </c>
      <c r="DK195">
        <v>5.7670434558508198E-2</v>
      </c>
      <c r="DL195">
        <v>0</v>
      </c>
      <c r="DM195">
        <v>0.14365261711755314</v>
      </c>
    </row>
    <row r="196" spans="1:117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7"/>
        <v>38.363041369199408</v>
      </c>
      <c r="O196">
        <f t="shared" si="49"/>
        <v>63.938402281999011</v>
      </c>
      <c r="P196">
        <v>393.32726756294329</v>
      </c>
      <c r="Q196">
        <f t="shared" si="46"/>
        <v>173.15147264164074</v>
      </c>
      <c r="R196">
        <f t="shared" si="50"/>
        <v>288.58578773606791</v>
      </c>
      <c r="S196">
        <v>5.28</v>
      </c>
      <c r="T196">
        <v>5.0579999999999998</v>
      </c>
      <c r="U196">
        <v>372.39</v>
      </c>
      <c r="V196" s="11">
        <v>26.132999999999999</v>
      </c>
      <c r="W196" s="11">
        <v>7.27</v>
      </c>
      <c r="X196" s="11">
        <v>13.11</v>
      </c>
      <c r="Y196" s="12">
        <v>0.503</v>
      </c>
      <c r="Z196" s="12">
        <v>3.13</v>
      </c>
      <c r="AA196" s="11">
        <f>AVERAGE('[1]2022_RBR_Conductivity'!$D$2331:$D$2364)</f>
        <v>14.551764705882354</v>
      </c>
      <c r="AB196" s="11">
        <v>6.51</v>
      </c>
      <c r="AC196" s="12">
        <v>4.7</v>
      </c>
      <c r="AD196" s="12">
        <v>296</v>
      </c>
      <c r="AE196" s="12">
        <v>1.37</v>
      </c>
      <c r="AF196" s="12">
        <v>398</v>
      </c>
      <c r="AG196" s="12">
        <v>56</v>
      </c>
      <c r="AH196" s="12">
        <v>4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>
        <v>137.75195803385</v>
      </c>
      <c r="CL196">
        <v>10.623855208194</v>
      </c>
      <c r="CM196">
        <f t="shared" si="48"/>
        <v>2.1004063282313168</v>
      </c>
      <c r="CN196">
        <v>7.4200308740356498</v>
      </c>
      <c r="CO196">
        <v>2.0752962046715</v>
      </c>
      <c r="CP196">
        <v>0.39922817599160998</v>
      </c>
      <c r="CQ196">
        <v>2.00273036415838E-2</v>
      </c>
      <c r="CR196">
        <v>1.8921044477751E-2</v>
      </c>
      <c r="CS196">
        <v>1.0584671298211701</v>
      </c>
      <c r="CT196">
        <v>0.53324702496254195</v>
      </c>
      <c r="CU196">
        <v>1.1924919972088599</v>
      </c>
      <c r="CV196">
        <v>5.6040717557648501</v>
      </c>
      <c r="CW196">
        <v>0.84857826550308502</v>
      </c>
      <c r="CX196">
        <v>0.61670559971911199</v>
      </c>
      <c r="CY196">
        <v>0.12555061871706999</v>
      </c>
      <c r="CZ196">
        <v>0.34776290244517599</v>
      </c>
      <c r="DA196">
        <v>0.128807086841049</v>
      </c>
      <c r="DB196">
        <v>3.06919670425965E-2</v>
      </c>
      <c r="DC196">
        <v>0.36601598756873499</v>
      </c>
      <c r="DD196">
        <v>0.17673475156316501</v>
      </c>
      <c r="DE196" t="s">
        <v>25</v>
      </c>
      <c r="DF196">
        <v>0.15293035240233399</v>
      </c>
      <c r="DG196">
        <v>0.23366721010147865</v>
      </c>
      <c r="DH196">
        <v>0.36610933322415173</v>
      </c>
      <c r="DI196">
        <v>0.21638802657117484</v>
      </c>
      <c r="DJ196">
        <v>4.540577450449125E-2</v>
      </c>
      <c r="DK196">
        <v>5.7670434558508198E-2</v>
      </c>
      <c r="DL196">
        <v>0</v>
      </c>
      <c r="DM196">
        <v>0.14365261711755314</v>
      </c>
    </row>
    <row r="197" spans="1:117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7"/>
        <v>54.744060033847546</v>
      </c>
      <c r="O197">
        <f t="shared" si="49"/>
        <v>91.240100056412572</v>
      </c>
      <c r="P197">
        <v>454.75572792361413</v>
      </c>
      <c r="Q197">
        <f t="shared" si="46"/>
        <v>203.86570282197616</v>
      </c>
      <c r="R197">
        <f t="shared" si="50"/>
        <v>339.77617136996025</v>
      </c>
      <c r="S197">
        <v>5.28</v>
      </c>
      <c r="T197">
        <v>5.0579999999999998</v>
      </c>
      <c r="U197">
        <v>372.39</v>
      </c>
      <c r="V197" s="11">
        <v>26.132999999999999</v>
      </c>
      <c r="W197" s="11">
        <v>7.27</v>
      </c>
      <c r="X197" s="11">
        <v>13.11</v>
      </c>
      <c r="Y197" s="12">
        <v>0.503</v>
      </c>
      <c r="Z197" s="12">
        <v>3.13</v>
      </c>
      <c r="AA197" s="11">
        <f>AVERAGE('[1]2022_RBR_Conductivity'!$D$2331:$D$2364)</f>
        <v>14.551764705882354</v>
      </c>
      <c r="AB197" s="11">
        <v>6.51</v>
      </c>
      <c r="AC197" s="12">
        <v>4.7</v>
      </c>
      <c r="AD197" s="12">
        <v>296</v>
      </c>
      <c r="AE197" s="12">
        <v>1.37</v>
      </c>
      <c r="AF197" s="12">
        <v>398</v>
      </c>
      <c r="AG197" s="12">
        <v>56</v>
      </c>
      <c r="AH197" s="12">
        <v>4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>
        <v>137.75195803385</v>
      </c>
      <c r="CL197">
        <v>10.623855208194</v>
      </c>
      <c r="CM197">
        <f t="shared" si="48"/>
        <v>2.1004063282313168</v>
      </c>
      <c r="CN197">
        <v>7.4200308740356498</v>
      </c>
      <c r="CO197">
        <v>2.0752962046715</v>
      </c>
      <c r="CP197">
        <v>0.39922817599160998</v>
      </c>
      <c r="CQ197">
        <v>2.00273036415838E-2</v>
      </c>
      <c r="CR197">
        <v>1.8921044477751E-2</v>
      </c>
      <c r="CS197">
        <v>1.0584671298211701</v>
      </c>
      <c r="CT197">
        <v>0.53324702496254195</v>
      </c>
      <c r="CU197">
        <v>1.1924919972088599</v>
      </c>
      <c r="CV197">
        <v>5.6040717557648501</v>
      </c>
      <c r="CW197">
        <v>0.84857826550308502</v>
      </c>
      <c r="CX197">
        <v>0.61670559971911199</v>
      </c>
      <c r="CY197">
        <v>0.12555061871706999</v>
      </c>
      <c r="CZ197">
        <v>0.34776290244517599</v>
      </c>
      <c r="DA197">
        <v>0.128807086841049</v>
      </c>
      <c r="DB197">
        <v>3.06919670425965E-2</v>
      </c>
      <c r="DC197">
        <v>0.36601598756873499</v>
      </c>
      <c r="DD197">
        <v>0.17673475156316501</v>
      </c>
      <c r="DE197" t="s">
        <v>25</v>
      </c>
      <c r="DF197">
        <v>0.15293035240233399</v>
      </c>
      <c r="DG197">
        <v>0.23366721010147865</v>
      </c>
      <c r="DH197">
        <v>0.36610933322415173</v>
      </c>
      <c r="DI197">
        <v>0.21638802657117484</v>
      </c>
      <c r="DJ197">
        <v>4.540577450449125E-2</v>
      </c>
      <c r="DK197">
        <v>5.7670434558508198E-2</v>
      </c>
      <c r="DL197">
        <v>0</v>
      </c>
      <c r="DM197">
        <v>0.14365261711755314</v>
      </c>
    </row>
    <row r="198" spans="1:117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7"/>
        <v>18.644438105430908</v>
      </c>
      <c r="O198">
        <f t="shared" si="49"/>
        <v>31.96189389502441</v>
      </c>
      <c r="P198">
        <v>149.14913762927699</v>
      </c>
      <c r="Q198">
        <f t="shared" si="46"/>
        <v>30.637444604884546</v>
      </c>
      <c r="R198">
        <f t="shared" si="50"/>
        <v>52.52133360837351</v>
      </c>
      <c r="S198">
        <v>5.28</v>
      </c>
      <c r="T198">
        <v>5.0579999999999998</v>
      </c>
      <c r="U198">
        <v>372.39</v>
      </c>
      <c r="V198" s="11">
        <v>26.132999999999999</v>
      </c>
      <c r="W198" s="11">
        <v>7.27</v>
      </c>
      <c r="X198" s="11">
        <v>13.11</v>
      </c>
      <c r="Y198" s="12">
        <v>0.503</v>
      </c>
      <c r="Z198" s="12">
        <v>3.13</v>
      </c>
      <c r="AA198" s="11">
        <f>AVERAGE('[1]2022_RBR_Conductivity'!$D$2331:$D$2364)</f>
        <v>14.551764705882354</v>
      </c>
      <c r="AB198" s="11">
        <v>6.51</v>
      </c>
      <c r="AC198" s="12">
        <v>4.7</v>
      </c>
      <c r="AD198" s="12">
        <v>296</v>
      </c>
      <c r="AE198" s="12">
        <v>1.37</v>
      </c>
      <c r="AF198" s="12">
        <v>398</v>
      </c>
      <c r="AG198" s="12">
        <v>56</v>
      </c>
      <c r="AH198" s="12">
        <v>4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>
        <v>137.75195803385</v>
      </c>
      <c r="CL198">
        <v>10.623855208194</v>
      </c>
      <c r="CM198">
        <f t="shared" si="48"/>
        <v>2.1004063282313168</v>
      </c>
      <c r="CN198">
        <v>7.4200308740356498</v>
      </c>
      <c r="CO198">
        <v>2.0752962046715</v>
      </c>
      <c r="CP198">
        <v>0.39922817599160998</v>
      </c>
      <c r="CQ198">
        <v>2.00273036415838E-2</v>
      </c>
      <c r="CR198">
        <v>1.8921044477751E-2</v>
      </c>
      <c r="CS198">
        <v>1.0584671298211701</v>
      </c>
      <c r="CT198">
        <v>0.53324702496254195</v>
      </c>
      <c r="CU198">
        <v>1.1924919972088599</v>
      </c>
      <c r="CV198">
        <v>5.6040717557648501</v>
      </c>
      <c r="CW198">
        <v>0.84857826550308502</v>
      </c>
      <c r="CX198">
        <v>0.61670559971911199</v>
      </c>
      <c r="CY198">
        <v>0.12555061871706999</v>
      </c>
      <c r="CZ198">
        <v>0.34776290244517599</v>
      </c>
      <c r="DA198">
        <v>0.128807086841049</v>
      </c>
      <c r="DB198">
        <v>3.06919670425965E-2</v>
      </c>
      <c r="DC198">
        <v>0.36601598756873499</v>
      </c>
      <c r="DD198">
        <v>0.17673475156316501</v>
      </c>
      <c r="DE198" t="s">
        <v>25</v>
      </c>
      <c r="DF198">
        <v>0.15293035240233399</v>
      </c>
      <c r="DG198">
        <v>0.23366721010147865</v>
      </c>
      <c r="DH198">
        <v>0.36610933322415173</v>
      </c>
      <c r="DI198">
        <v>0.21638802657117484</v>
      </c>
      <c r="DJ198">
        <v>4.540577450449125E-2</v>
      </c>
      <c r="DK198">
        <v>5.7670434558508198E-2</v>
      </c>
      <c r="DL198">
        <v>0</v>
      </c>
      <c r="DM198">
        <v>0.14365261711755314</v>
      </c>
    </row>
    <row r="199" spans="1:117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7"/>
        <v>23.938537814380428</v>
      </c>
      <c r="O199">
        <f t="shared" si="49"/>
        <v>41.037493396080734</v>
      </c>
      <c r="P199">
        <v>150.68484913829374</v>
      </c>
      <c r="Q199">
        <f t="shared" si="46"/>
        <v>31.098158057589572</v>
      </c>
      <c r="R199">
        <f t="shared" si="50"/>
        <v>53.311128098724978</v>
      </c>
      <c r="S199">
        <v>5.28</v>
      </c>
      <c r="T199">
        <v>5.0579999999999998</v>
      </c>
      <c r="U199">
        <v>372.39</v>
      </c>
      <c r="V199" s="11">
        <v>26.132999999999999</v>
      </c>
      <c r="W199" s="11">
        <v>7.27</v>
      </c>
      <c r="X199" s="11">
        <v>13.11</v>
      </c>
      <c r="Y199" s="12">
        <v>0.503</v>
      </c>
      <c r="Z199" s="12">
        <v>3.13</v>
      </c>
      <c r="AA199" s="11">
        <f>AVERAGE('[1]2022_RBR_Conductivity'!$D$2331:$D$2364)</f>
        <v>14.551764705882354</v>
      </c>
      <c r="AB199" s="11">
        <v>6.51</v>
      </c>
      <c r="AC199" s="12">
        <v>4.7</v>
      </c>
      <c r="AD199" s="12">
        <v>296</v>
      </c>
      <c r="AE199" s="12">
        <v>1.37</v>
      </c>
      <c r="AF199" s="12">
        <v>398</v>
      </c>
      <c r="AG199" s="12">
        <v>56</v>
      </c>
      <c r="AH199" s="12">
        <v>4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>
        <v>137.75195803385</v>
      </c>
      <c r="CL199">
        <v>10.623855208194</v>
      </c>
      <c r="CM199">
        <f t="shared" si="48"/>
        <v>2.1004063282313168</v>
      </c>
      <c r="CN199">
        <v>7.4200308740356498</v>
      </c>
      <c r="CO199">
        <v>2.0752962046715</v>
      </c>
      <c r="CP199">
        <v>0.39922817599160998</v>
      </c>
      <c r="CQ199">
        <v>2.00273036415838E-2</v>
      </c>
      <c r="CR199">
        <v>1.8921044477751E-2</v>
      </c>
      <c r="CS199">
        <v>1.0584671298211701</v>
      </c>
      <c r="CT199">
        <v>0.53324702496254195</v>
      </c>
      <c r="CU199">
        <v>1.1924919972088599</v>
      </c>
      <c r="CV199">
        <v>5.6040717557648501</v>
      </c>
      <c r="CW199">
        <v>0.84857826550308502</v>
      </c>
      <c r="CX199">
        <v>0.61670559971911199</v>
      </c>
      <c r="CY199">
        <v>0.12555061871706999</v>
      </c>
      <c r="CZ199">
        <v>0.34776290244517599</v>
      </c>
      <c r="DA199">
        <v>0.128807086841049</v>
      </c>
      <c r="DB199">
        <v>3.06919670425965E-2</v>
      </c>
      <c r="DC199">
        <v>0.36601598756873499</v>
      </c>
      <c r="DD199">
        <v>0.17673475156316501</v>
      </c>
      <c r="DE199" t="s">
        <v>25</v>
      </c>
      <c r="DF199">
        <v>0.15293035240233399</v>
      </c>
      <c r="DG199">
        <v>0.23366721010147865</v>
      </c>
      <c r="DH199">
        <v>0.36610933322415173</v>
      </c>
      <c r="DI199">
        <v>0.21638802657117484</v>
      </c>
      <c r="DJ199">
        <v>4.540577450449125E-2</v>
      </c>
      <c r="DK199">
        <v>5.7670434558508198E-2</v>
      </c>
      <c r="DL199">
        <v>0</v>
      </c>
      <c r="DM199">
        <v>0.14365261711755314</v>
      </c>
    </row>
    <row r="200" spans="1:117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7"/>
        <v>11.600983710045897</v>
      </c>
      <c r="O200">
        <f t="shared" si="49"/>
        <v>19.887400645792965</v>
      </c>
      <c r="P200">
        <v>222.86329006208192</v>
      </c>
      <c r="Q200">
        <f t="shared" si="46"/>
        <v>52.751690334726021</v>
      </c>
      <c r="R200">
        <f t="shared" si="50"/>
        <v>90.431469145244606</v>
      </c>
      <c r="S200">
        <v>5.28</v>
      </c>
      <c r="T200">
        <v>5.0579999999999998</v>
      </c>
      <c r="U200">
        <v>372.39</v>
      </c>
      <c r="V200" s="11">
        <v>26.132999999999999</v>
      </c>
      <c r="W200" s="11">
        <v>7.27</v>
      </c>
      <c r="X200" s="11">
        <v>13.11</v>
      </c>
      <c r="Y200" s="12">
        <v>0.503</v>
      </c>
      <c r="Z200" s="12">
        <v>3.13</v>
      </c>
      <c r="AA200" s="11">
        <f>AVERAGE('[1]2022_RBR_Conductivity'!$D$2331:$D$2364)</f>
        <v>14.551764705882354</v>
      </c>
      <c r="AB200" s="11">
        <v>6.51</v>
      </c>
      <c r="AC200" s="12">
        <v>4.7</v>
      </c>
      <c r="AD200" s="12">
        <v>296</v>
      </c>
      <c r="AE200" s="12">
        <v>1.37</v>
      </c>
      <c r="AF200" s="12">
        <v>398</v>
      </c>
      <c r="AG200" s="12">
        <v>56</v>
      </c>
      <c r="AH200" s="12">
        <v>4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>
        <v>137.75195803385</v>
      </c>
      <c r="CL200">
        <v>10.623855208194</v>
      </c>
      <c r="CM200">
        <f t="shared" si="48"/>
        <v>2.1004063282313168</v>
      </c>
      <c r="CN200">
        <v>7.4200308740356498</v>
      </c>
      <c r="CO200">
        <v>2.0752962046715</v>
      </c>
      <c r="CP200">
        <v>0.39922817599160998</v>
      </c>
      <c r="CQ200">
        <v>2.00273036415838E-2</v>
      </c>
      <c r="CR200">
        <v>1.8921044477751E-2</v>
      </c>
      <c r="CS200">
        <v>1.0584671298211701</v>
      </c>
      <c r="CT200">
        <v>0.53324702496254195</v>
      </c>
      <c r="CU200">
        <v>1.1924919972088599</v>
      </c>
      <c r="CV200">
        <v>5.6040717557648501</v>
      </c>
      <c r="CW200">
        <v>0.84857826550308502</v>
      </c>
      <c r="CX200">
        <v>0.61670559971911199</v>
      </c>
      <c r="CY200">
        <v>0.12555061871706999</v>
      </c>
      <c r="CZ200">
        <v>0.34776290244517599</v>
      </c>
      <c r="DA200">
        <v>0.128807086841049</v>
      </c>
      <c r="DB200">
        <v>3.06919670425965E-2</v>
      </c>
      <c r="DC200">
        <v>0.36601598756873499</v>
      </c>
      <c r="DD200">
        <v>0.17673475156316501</v>
      </c>
      <c r="DE200" t="s">
        <v>25</v>
      </c>
      <c r="DF200">
        <v>0.15293035240233399</v>
      </c>
      <c r="DG200">
        <v>0.23366721010147865</v>
      </c>
      <c r="DH200">
        <v>0.36610933322415173</v>
      </c>
      <c r="DI200">
        <v>0.21638802657117484</v>
      </c>
      <c r="DJ200">
        <v>4.540577450449125E-2</v>
      </c>
      <c r="DK200">
        <v>5.7670434558508198E-2</v>
      </c>
      <c r="DL200">
        <v>0</v>
      </c>
      <c r="DM200">
        <v>0.14365261711755314</v>
      </c>
    </row>
    <row r="201" spans="1:117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7"/>
        <v>10.703288542006634</v>
      </c>
      <c r="O201">
        <f t="shared" si="49"/>
        <v>18.348494643439945</v>
      </c>
      <c r="P201">
        <v>138.3991570661596</v>
      </c>
      <c r="Q201">
        <f t="shared" si="46"/>
        <v>27.412450435949332</v>
      </c>
      <c r="R201">
        <f t="shared" si="50"/>
        <v>46.992772175913139</v>
      </c>
      <c r="S201">
        <v>5.28</v>
      </c>
      <c r="T201">
        <v>5.0579999999999998</v>
      </c>
      <c r="U201">
        <v>372.39</v>
      </c>
      <c r="V201" s="11">
        <v>26.132999999999999</v>
      </c>
      <c r="W201" s="11">
        <v>7.27</v>
      </c>
      <c r="X201" s="11">
        <v>13.11</v>
      </c>
      <c r="Y201" s="12">
        <v>0.503</v>
      </c>
      <c r="Z201" s="12">
        <v>3.13</v>
      </c>
      <c r="AA201" s="11">
        <f>AVERAGE('[1]2022_RBR_Conductivity'!$D$2331:$D$2364)</f>
        <v>14.551764705882354</v>
      </c>
      <c r="AB201" s="11">
        <v>6.51</v>
      </c>
      <c r="AC201" s="12">
        <v>4.7</v>
      </c>
      <c r="AD201" s="12">
        <v>296</v>
      </c>
      <c r="AE201" s="12">
        <v>1.37</v>
      </c>
      <c r="AF201" s="12">
        <v>398</v>
      </c>
      <c r="AG201" s="12">
        <v>56</v>
      </c>
      <c r="AH201" s="12">
        <v>4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>
        <v>137.75195803385</v>
      </c>
      <c r="CL201">
        <v>10.623855208194</v>
      </c>
      <c r="CM201">
        <f t="shared" si="48"/>
        <v>2.1004063282313168</v>
      </c>
      <c r="CN201">
        <v>7.4200308740356498</v>
      </c>
      <c r="CO201">
        <v>2.0752962046715</v>
      </c>
      <c r="CP201">
        <v>0.39922817599160998</v>
      </c>
      <c r="CQ201">
        <v>2.00273036415838E-2</v>
      </c>
      <c r="CR201">
        <v>1.8921044477751E-2</v>
      </c>
      <c r="CS201">
        <v>1.0584671298211701</v>
      </c>
      <c r="CT201">
        <v>0.53324702496254195</v>
      </c>
      <c r="CU201">
        <v>1.1924919972088599</v>
      </c>
      <c r="CV201">
        <v>5.6040717557648501</v>
      </c>
      <c r="CW201">
        <v>0.84857826550308502</v>
      </c>
      <c r="CX201">
        <v>0.61670559971911199</v>
      </c>
      <c r="CY201">
        <v>0.12555061871706999</v>
      </c>
      <c r="CZ201">
        <v>0.34776290244517599</v>
      </c>
      <c r="DA201">
        <v>0.128807086841049</v>
      </c>
      <c r="DB201">
        <v>3.06919670425965E-2</v>
      </c>
      <c r="DC201">
        <v>0.36601598756873499</v>
      </c>
      <c r="DD201">
        <v>0.17673475156316501</v>
      </c>
      <c r="DE201" t="s">
        <v>25</v>
      </c>
      <c r="DF201">
        <v>0.15293035240233399</v>
      </c>
      <c r="DG201">
        <v>0.23366721010147865</v>
      </c>
      <c r="DH201">
        <v>0.36610933322415173</v>
      </c>
      <c r="DI201">
        <v>0.21638802657117484</v>
      </c>
      <c r="DJ201">
        <v>4.540577450449125E-2</v>
      </c>
      <c r="DK201">
        <v>5.7670434558508198E-2</v>
      </c>
      <c r="DL201">
        <v>0</v>
      </c>
      <c r="DM201">
        <v>0.14365261711755314</v>
      </c>
    </row>
    <row r="202" spans="1:117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7"/>
        <v>11.693055009331978</v>
      </c>
      <c r="O202">
        <f t="shared" si="49"/>
        <v>20.045237158854817</v>
      </c>
      <c r="P202">
        <v>199.82761742683036</v>
      </c>
      <c r="Q202">
        <f t="shared" si="46"/>
        <v>45.840988544150555</v>
      </c>
      <c r="R202">
        <f t="shared" si="50"/>
        <v>78.58455178997238</v>
      </c>
      <c r="S202">
        <v>5.28</v>
      </c>
      <c r="T202">
        <v>5.0579999999999998</v>
      </c>
      <c r="U202">
        <v>372.39</v>
      </c>
      <c r="V202" s="11">
        <v>26.132999999999999</v>
      </c>
      <c r="W202" s="11">
        <v>7.27</v>
      </c>
      <c r="X202" s="11">
        <v>13.11</v>
      </c>
      <c r="Y202" s="12">
        <v>0.503</v>
      </c>
      <c r="Z202" s="12">
        <v>3.13</v>
      </c>
      <c r="AA202" s="11">
        <f>AVERAGE('[1]2022_RBR_Conductivity'!$D$2331:$D$2364)</f>
        <v>14.551764705882354</v>
      </c>
      <c r="AB202" s="11">
        <v>6.51</v>
      </c>
      <c r="AC202" s="12">
        <v>4.7</v>
      </c>
      <c r="AD202" s="12">
        <v>296</v>
      </c>
      <c r="AE202" s="12">
        <v>1.37</v>
      </c>
      <c r="AF202" s="12">
        <v>398</v>
      </c>
      <c r="AG202" s="12">
        <v>56</v>
      </c>
      <c r="AH202" s="12">
        <v>4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>
        <v>137.75195803385</v>
      </c>
      <c r="CL202">
        <v>10.623855208194</v>
      </c>
      <c r="CM202">
        <f t="shared" si="48"/>
        <v>2.1004063282313168</v>
      </c>
      <c r="CN202">
        <v>7.4200308740356498</v>
      </c>
      <c r="CO202">
        <v>2.0752962046715</v>
      </c>
      <c r="CP202">
        <v>0.39922817599160998</v>
      </c>
      <c r="CQ202">
        <v>2.00273036415838E-2</v>
      </c>
      <c r="CR202">
        <v>1.8921044477751E-2</v>
      </c>
      <c r="CS202">
        <v>1.0584671298211701</v>
      </c>
      <c r="CT202">
        <v>0.53324702496254195</v>
      </c>
      <c r="CU202">
        <v>1.1924919972088599</v>
      </c>
      <c r="CV202">
        <v>5.6040717557648501</v>
      </c>
      <c r="CW202">
        <v>0.84857826550308502</v>
      </c>
      <c r="CX202">
        <v>0.61670559971911199</v>
      </c>
      <c r="CY202">
        <v>0.12555061871706999</v>
      </c>
      <c r="CZ202">
        <v>0.34776290244517599</v>
      </c>
      <c r="DA202">
        <v>0.128807086841049</v>
      </c>
      <c r="DB202">
        <v>3.06919670425965E-2</v>
      </c>
      <c r="DC202">
        <v>0.36601598756873499</v>
      </c>
      <c r="DD202">
        <v>0.17673475156316501</v>
      </c>
      <c r="DE202" t="s">
        <v>25</v>
      </c>
      <c r="DF202">
        <v>0.15293035240233399</v>
      </c>
      <c r="DG202">
        <v>0.23366721010147865</v>
      </c>
      <c r="DH202">
        <v>0.36610933322415173</v>
      </c>
      <c r="DI202">
        <v>0.21638802657117484</v>
      </c>
      <c r="DJ202">
        <v>4.540577450449125E-2</v>
      </c>
      <c r="DK202">
        <v>5.7670434558508198E-2</v>
      </c>
      <c r="DL202">
        <v>0</v>
      </c>
      <c r="DM202">
        <v>0.14365261711755314</v>
      </c>
    </row>
    <row r="203" spans="1:117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7"/>
        <v>57.360419455226953</v>
      </c>
      <c r="O203">
        <f t="shared" si="49"/>
        <v>98.332147637531918</v>
      </c>
      <c r="P203">
        <v>356.4701913465409</v>
      </c>
      <c r="Q203">
        <f t="shared" si="46"/>
        <v>123.77834762675164</v>
      </c>
      <c r="R203">
        <f t="shared" si="50"/>
        <v>212.19145307443137</v>
      </c>
      <c r="S203">
        <v>5.28</v>
      </c>
      <c r="T203">
        <v>5.0579999999999998</v>
      </c>
      <c r="U203">
        <v>372.39</v>
      </c>
      <c r="V203" s="11">
        <v>26.132999999999999</v>
      </c>
      <c r="W203" s="11">
        <v>7.27</v>
      </c>
      <c r="X203" s="11">
        <v>13.11</v>
      </c>
      <c r="Y203" s="12">
        <v>0.503</v>
      </c>
      <c r="Z203" s="12">
        <v>3.13</v>
      </c>
      <c r="AA203" s="11">
        <f>AVERAGE('[1]2022_RBR_Conductivity'!$D$2331:$D$2364)</f>
        <v>14.551764705882354</v>
      </c>
      <c r="AB203" s="11">
        <v>6.51</v>
      </c>
      <c r="AC203" s="12">
        <v>4.7</v>
      </c>
      <c r="AD203" s="12">
        <v>296</v>
      </c>
      <c r="AE203" s="12">
        <v>1.37</v>
      </c>
      <c r="AF203" s="12">
        <v>398</v>
      </c>
      <c r="AG203" s="12">
        <v>56</v>
      </c>
      <c r="AH203" s="12">
        <v>4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>
        <v>137.75195803385</v>
      </c>
      <c r="CL203">
        <v>10.623855208194</v>
      </c>
      <c r="CM203">
        <f t="shared" si="48"/>
        <v>2.1004063282313168</v>
      </c>
      <c r="CN203">
        <v>7.4200308740356498</v>
      </c>
      <c r="CO203">
        <v>2.0752962046715</v>
      </c>
      <c r="CP203">
        <v>0.39922817599160998</v>
      </c>
      <c r="CQ203">
        <v>2.00273036415838E-2</v>
      </c>
      <c r="CR203">
        <v>1.8921044477751E-2</v>
      </c>
      <c r="CS203">
        <v>1.0584671298211701</v>
      </c>
      <c r="CT203">
        <v>0.53324702496254195</v>
      </c>
      <c r="CU203">
        <v>1.1924919972088599</v>
      </c>
      <c r="CV203">
        <v>5.6040717557648501</v>
      </c>
      <c r="CW203">
        <v>0.84857826550308502</v>
      </c>
      <c r="CX203">
        <v>0.61670559971911199</v>
      </c>
      <c r="CY203">
        <v>0.12555061871706999</v>
      </c>
      <c r="CZ203">
        <v>0.34776290244517599</v>
      </c>
      <c r="DA203">
        <v>0.128807086841049</v>
      </c>
      <c r="DB203">
        <v>3.06919670425965E-2</v>
      </c>
      <c r="DC203">
        <v>0.36601598756873499</v>
      </c>
      <c r="DD203">
        <v>0.17673475156316501</v>
      </c>
      <c r="DE203" t="s">
        <v>25</v>
      </c>
      <c r="DF203">
        <v>0.15293035240233399</v>
      </c>
      <c r="DG203">
        <v>0.23366721010147865</v>
      </c>
      <c r="DH203">
        <v>0.36610933322415173</v>
      </c>
      <c r="DI203">
        <v>0.21638802657117484</v>
      </c>
      <c r="DJ203">
        <v>4.540577450449125E-2</v>
      </c>
      <c r="DK203">
        <v>5.7670434558508198E-2</v>
      </c>
      <c r="DL203">
        <v>0</v>
      </c>
      <c r="DM203">
        <v>0.14365261711755314</v>
      </c>
    </row>
    <row r="204" spans="1:117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7"/>
        <v>22.158492694849581</v>
      </c>
      <c r="O204">
        <f t="shared" si="49"/>
        <v>37.985987476884993</v>
      </c>
      <c r="P204">
        <v>259.72036627848433</v>
      </c>
      <c r="Q204">
        <f t="shared" si="46"/>
        <v>85.078417599529018</v>
      </c>
      <c r="R204">
        <f t="shared" si="50"/>
        <v>145.84871588490688</v>
      </c>
      <c r="S204">
        <v>5.28</v>
      </c>
      <c r="T204">
        <v>5.0579999999999998</v>
      </c>
      <c r="U204">
        <v>372.39</v>
      </c>
      <c r="V204" s="11">
        <v>26.132999999999999</v>
      </c>
      <c r="W204" s="11">
        <v>7.27</v>
      </c>
      <c r="X204" s="11">
        <v>13.11</v>
      </c>
      <c r="Y204" s="12">
        <v>0.503</v>
      </c>
      <c r="Z204" s="12">
        <v>3.13</v>
      </c>
      <c r="AA204" s="11">
        <f>AVERAGE('[1]2022_RBR_Conductivity'!$D$2331:$D$2364)</f>
        <v>14.551764705882354</v>
      </c>
      <c r="AB204" s="11">
        <v>6.51</v>
      </c>
      <c r="AC204" s="12">
        <v>4.7</v>
      </c>
      <c r="AD204" s="12">
        <v>296</v>
      </c>
      <c r="AE204" s="12">
        <v>1.37</v>
      </c>
      <c r="AF204" s="12">
        <v>398</v>
      </c>
      <c r="AG204" s="12">
        <v>56</v>
      </c>
      <c r="AH204" s="12">
        <v>4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 t="s">
        <v>25</v>
      </c>
      <c r="CK204">
        <v>137.75195803385</v>
      </c>
      <c r="CL204">
        <v>10.623855208194</v>
      </c>
      <c r="CM204">
        <f t="shared" si="48"/>
        <v>2.1004063282313168</v>
      </c>
      <c r="CN204">
        <v>7.4200308740356498</v>
      </c>
      <c r="CO204">
        <v>2.0752962046715</v>
      </c>
      <c r="CP204">
        <v>0.39922817599160998</v>
      </c>
      <c r="CQ204">
        <v>2.00273036415838E-2</v>
      </c>
      <c r="CR204">
        <v>1.8921044477751E-2</v>
      </c>
      <c r="CS204">
        <v>1.0584671298211701</v>
      </c>
      <c r="CT204">
        <v>0.53324702496254195</v>
      </c>
      <c r="CU204">
        <v>1.1924919972088599</v>
      </c>
      <c r="CV204">
        <v>5.6040717557648501</v>
      </c>
      <c r="CW204">
        <v>0.84857826550308502</v>
      </c>
      <c r="CX204">
        <v>0.61670559971911199</v>
      </c>
      <c r="CY204">
        <v>0.12555061871706999</v>
      </c>
      <c r="CZ204">
        <v>0.34776290244517599</v>
      </c>
      <c r="DA204">
        <v>0.128807086841049</v>
      </c>
      <c r="DB204">
        <v>3.06919670425965E-2</v>
      </c>
      <c r="DC204">
        <v>0.36601598756873499</v>
      </c>
      <c r="DD204">
        <v>0.17673475156316501</v>
      </c>
      <c r="DE204" t="s">
        <v>25</v>
      </c>
      <c r="DF204">
        <v>0.15293035240233399</v>
      </c>
      <c r="DG204">
        <v>0.23366721010147865</v>
      </c>
      <c r="DH204">
        <v>0.36610933322415173</v>
      </c>
      <c r="DI204">
        <v>0.21638802657117484</v>
      </c>
      <c r="DJ204">
        <v>4.540577450449125E-2</v>
      </c>
      <c r="DK204">
        <v>5.7670434558508198E-2</v>
      </c>
      <c r="DL204">
        <v>0</v>
      </c>
      <c r="DM204">
        <v>0.14365261711755314</v>
      </c>
    </row>
    <row r="205" spans="1:117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7"/>
        <v>43.00496937487253</v>
      </c>
      <c r="O205">
        <f t="shared" si="49"/>
        <v>73.722804642638621</v>
      </c>
      <c r="P205">
        <v>460.89857395968124</v>
      </c>
      <c r="Q205">
        <f t="shared" si="46"/>
        <v>206.93712584000971</v>
      </c>
      <c r="R205">
        <f t="shared" si="50"/>
        <v>354.74935858287381</v>
      </c>
      <c r="S205">
        <v>5.28</v>
      </c>
      <c r="T205">
        <v>5.0579999999999998</v>
      </c>
      <c r="U205">
        <v>372.39</v>
      </c>
      <c r="V205" s="11">
        <v>26.132999999999999</v>
      </c>
      <c r="W205" s="11">
        <v>7.27</v>
      </c>
      <c r="X205" s="11">
        <v>13.11</v>
      </c>
      <c r="Y205" s="12">
        <v>0.503</v>
      </c>
      <c r="Z205" s="12">
        <v>3.13</v>
      </c>
      <c r="AA205" s="11">
        <f>AVERAGE('[1]2022_RBR_Conductivity'!$D$2331:$D$2364)</f>
        <v>14.551764705882354</v>
      </c>
      <c r="AB205" s="11">
        <v>6.51</v>
      </c>
      <c r="AC205" s="12">
        <v>4.7</v>
      </c>
      <c r="AD205" s="12">
        <v>296</v>
      </c>
      <c r="AE205" s="12">
        <v>1.37</v>
      </c>
      <c r="AF205" s="12">
        <v>398</v>
      </c>
      <c r="AG205" s="12">
        <v>56</v>
      </c>
      <c r="AH205" s="12">
        <v>4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 t="s">
        <v>25</v>
      </c>
      <c r="CK205">
        <v>137.75195803385</v>
      </c>
      <c r="CL205">
        <v>10.623855208194</v>
      </c>
      <c r="CM205">
        <f t="shared" si="48"/>
        <v>2.1004063282313168</v>
      </c>
      <c r="CN205">
        <v>7.4200308740356498</v>
      </c>
      <c r="CO205">
        <v>2.0752962046715</v>
      </c>
      <c r="CP205">
        <v>0.39922817599160998</v>
      </c>
      <c r="CQ205">
        <v>2.00273036415838E-2</v>
      </c>
      <c r="CR205">
        <v>1.8921044477751E-2</v>
      </c>
      <c r="CS205">
        <v>1.0584671298211701</v>
      </c>
      <c r="CT205">
        <v>0.53324702496254195</v>
      </c>
      <c r="CU205">
        <v>1.1924919972088599</v>
      </c>
      <c r="CV205">
        <v>5.6040717557648501</v>
      </c>
      <c r="CW205">
        <v>0.84857826550308502</v>
      </c>
      <c r="CX205">
        <v>0.61670559971911199</v>
      </c>
      <c r="CY205">
        <v>0.12555061871706999</v>
      </c>
      <c r="CZ205">
        <v>0.34776290244517599</v>
      </c>
      <c r="DA205">
        <v>0.128807086841049</v>
      </c>
      <c r="DB205">
        <v>3.06919670425965E-2</v>
      </c>
      <c r="DC205">
        <v>0.36601598756873499</v>
      </c>
      <c r="DD205">
        <v>0.17673475156316501</v>
      </c>
      <c r="DE205" t="s">
        <v>25</v>
      </c>
      <c r="DF205">
        <v>0.15293035240233399</v>
      </c>
      <c r="DG205">
        <v>0.23366721010147865</v>
      </c>
      <c r="DH205">
        <v>0.36610933322415173</v>
      </c>
      <c r="DI205">
        <v>0.21638802657117484</v>
      </c>
      <c r="DJ205">
        <v>4.540577450449125E-2</v>
      </c>
      <c r="DK205">
        <v>5.7670434558508198E-2</v>
      </c>
      <c r="DL205">
        <v>0</v>
      </c>
      <c r="DM205">
        <v>0.14365261711755314</v>
      </c>
    </row>
    <row r="206" spans="1:117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7"/>
        <v>43.964045409102525</v>
      </c>
      <c r="O206">
        <f t="shared" si="49"/>
        <v>75.366934987032906</v>
      </c>
      <c r="P206">
        <v>437.86290132442963</v>
      </c>
      <c r="Q206">
        <f t="shared" si="46"/>
        <v>195.41928952238391</v>
      </c>
      <c r="R206">
        <f t="shared" si="50"/>
        <v>335.00449632408669</v>
      </c>
      <c r="S206">
        <v>5.28</v>
      </c>
      <c r="T206">
        <v>5.0579999999999998</v>
      </c>
      <c r="U206">
        <v>372.39</v>
      </c>
      <c r="V206" s="11">
        <v>26.132999999999999</v>
      </c>
      <c r="W206" s="11">
        <v>7.27</v>
      </c>
      <c r="X206" s="11">
        <v>13.11</v>
      </c>
      <c r="Y206" s="12">
        <v>0.503</v>
      </c>
      <c r="Z206" s="12">
        <v>3.13</v>
      </c>
      <c r="AA206" s="11">
        <f>AVERAGE('[1]2022_RBR_Conductivity'!$D$2331:$D$2364)</f>
        <v>14.551764705882354</v>
      </c>
      <c r="AB206" s="11">
        <v>6.51</v>
      </c>
      <c r="AC206" s="12">
        <v>4.7</v>
      </c>
      <c r="AD206" s="12">
        <v>296</v>
      </c>
      <c r="AE206" s="12">
        <v>1.37</v>
      </c>
      <c r="AF206" s="12">
        <v>398</v>
      </c>
      <c r="AG206" s="12">
        <v>56</v>
      </c>
      <c r="AH206" s="12">
        <v>4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 t="s">
        <v>25</v>
      </c>
      <c r="CK206">
        <v>137.75195803385</v>
      </c>
      <c r="CL206">
        <v>10.623855208194</v>
      </c>
      <c r="CM206">
        <f t="shared" si="48"/>
        <v>2.1004063282313168</v>
      </c>
      <c r="CN206">
        <v>7.4200308740356498</v>
      </c>
      <c r="CO206">
        <v>2.0752962046715</v>
      </c>
      <c r="CP206">
        <v>0.39922817599160998</v>
      </c>
      <c r="CQ206">
        <v>2.00273036415838E-2</v>
      </c>
      <c r="CR206">
        <v>1.8921044477751E-2</v>
      </c>
      <c r="CS206">
        <v>1.0584671298211701</v>
      </c>
      <c r="CT206">
        <v>0.53324702496254195</v>
      </c>
      <c r="CU206">
        <v>1.1924919972088599</v>
      </c>
      <c r="CV206">
        <v>5.6040717557648501</v>
      </c>
      <c r="CW206">
        <v>0.84857826550308502</v>
      </c>
      <c r="CX206">
        <v>0.61670559971911199</v>
      </c>
      <c r="CY206">
        <v>0.12555061871706999</v>
      </c>
      <c r="CZ206">
        <v>0.34776290244517599</v>
      </c>
      <c r="DA206">
        <v>0.128807086841049</v>
      </c>
      <c r="DB206">
        <v>3.06919670425965E-2</v>
      </c>
      <c r="DC206">
        <v>0.36601598756873499</v>
      </c>
      <c r="DD206">
        <v>0.17673475156316501</v>
      </c>
      <c r="DE206" t="s">
        <v>25</v>
      </c>
      <c r="DF206">
        <v>0.15293035240233399</v>
      </c>
      <c r="DG206">
        <v>0.23366721010147865</v>
      </c>
      <c r="DH206">
        <v>0.36610933322415173</v>
      </c>
      <c r="DI206">
        <v>0.21638802657117484</v>
      </c>
      <c r="DJ206">
        <v>4.540577450449125E-2</v>
      </c>
      <c r="DK206">
        <v>5.7670434558508198E-2</v>
      </c>
      <c r="DL206">
        <v>0</v>
      </c>
      <c r="DM206">
        <v>0.14365261711755314</v>
      </c>
    </row>
    <row r="207" spans="1:117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7"/>
        <v>47.378356090961262</v>
      </c>
      <c r="O207">
        <f t="shared" si="49"/>
        <v>78.963926818268774</v>
      </c>
      <c r="P207">
        <v>546.89841846462025</v>
      </c>
      <c r="Q207">
        <f t="shared" si="46"/>
        <v>249.93704809247922</v>
      </c>
      <c r="R207">
        <f t="shared" si="50"/>
        <v>416.5617468207987</v>
      </c>
      <c r="S207">
        <v>5.28</v>
      </c>
      <c r="T207">
        <v>5.0579999999999998</v>
      </c>
      <c r="U207">
        <v>372.39</v>
      </c>
      <c r="V207" s="11">
        <v>26.132999999999999</v>
      </c>
      <c r="W207" s="11">
        <v>7.27</v>
      </c>
      <c r="X207" s="11">
        <v>13.11</v>
      </c>
      <c r="Y207" s="12">
        <v>0.503</v>
      </c>
      <c r="Z207" s="12">
        <v>3.13</v>
      </c>
      <c r="AA207" s="11">
        <f>AVERAGE('[1]2022_RBR_Conductivity'!$D$2331:$D$2364)</f>
        <v>14.551764705882354</v>
      </c>
      <c r="AB207" s="11">
        <v>6.51</v>
      </c>
      <c r="AC207" s="12">
        <v>4.7</v>
      </c>
      <c r="AD207" s="12">
        <v>296</v>
      </c>
      <c r="AE207" s="12">
        <v>1.37</v>
      </c>
      <c r="AF207" s="12">
        <v>398</v>
      </c>
      <c r="AG207" s="12">
        <v>56</v>
      </c>
      <c r="AH207" s="12">
        <v>4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 t="s">
        <v>25</v>
      </c>
      <c r="CK207">
        <v>137.75195803385</v>
      </c>
      <c r="CL207">
        <v>10.623855208194</v>
      </c>
      <c r="CM207">
        <f t="shared" si="48"/>
        <v>2.1004063282313168</v>
      </c>
      <c r="CN207">
        <v>7.4200308740356498</v>
      </c>
      <c r="CO207">
        <v>2.0752962046715</v>
      </c>
      <c r="CP207">
        <v>0.39922817599160998</v>
      </c>
      <c r="CQ207">
        <v>2.00273036415838E-2</v>
      </c>
      <c r="CR207">
        <v>1.8921044477751E-2</v>
      </c>
      <c r="CS207">
        <v>1.0584671298211701</v>
      </c>
      <c r="CT207">
        <v>0.53324702496254195</v>
      </c>
      <c r="CU207">
        <v>1.1924919972088599</v>
      </c>
      <c r="CV207">
        <v>5.6040717557648501</v>
      </c>
      <c r="CW207">
        <v>0.84857826550308502</v>
      </c>
      <c r="CX207">
        <v>0.61670559971911199</v>
      </c>
      <c r="CY207">
        <v>0.12555061871706999</v>
      </c>
      <c r="CZ207">
        <v>0.34776290244517599</v>
      </c>
      <c r="DA207">
        <v>0.128807086841049</v>
      </c>
      <c r="DB207">
        <v>3.06919670425965E-2</v>
      </c>
      <c r="DC207">
        <v>0.36601598756873499</v>
      </c>
      <c r="DD207">
        <v>0.17673475156316501</v>
      </c>
      <c r="DE207" t="s">
        <v>25</v>
      </c>
      <c r="DF207">
        <v>0.15293035240233399</v>
      </c>
      <c r="DG207">
        <v>0.23366721010147865</v>
      </c>
      <c r="DH207">
        <v>0.36610933322415173</v>
      </c>
      <c r="DI207">
        <v>0.21638802657117484</v>
      </c>
      <c r="DJ207">
        <v>4.540577450449125E-2</v>
      </c>
      <c r="DK207">
        <v>5.7670434558508198E-2</v>
      </c>
      <c r="DL207">
        <v>0</v>
      </c>
      <c r="DM207">
        <v>0.14365261711755314</v>
      </c>
    </row>
    <row r="208" spans="1:117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7"/>
        <v>49.680138573113226</v>
      </c>
      <c r="O208">
        <f t="shared" si="49"/>
        <v>82.800230955188709</v>
      </c>
      <c r="P208">
        <v>293.50601947685328</v>
      </c>
      <c r="Q208">
        <f t="shared" si="46"/>
        <v>123.24084859859573</v>
      </c>
      <c r="R208">
        <f t="shared" si="50"/>
        <v>205.40141433099288</v>
      </c>
      <c r="S208">
        <v>5.28</v>
      </c>
      <c r="T208">
        <v>5.0579999999999998</v>
      </c>
      <c r="U208">
        <v>372.39</v>
      </c>
      <c r="V208" s="11">
        <v>26.132999999999999</v>
      </c>
      <c r="W208" s="11">
        <v>7.27</v>
      </c>
      <c r="X208" s="11">
        <v>13.11</v>
      </c>
      <c r="Y208" s="12">
        <v>0.503</v>
      </c>
      <c r="Z208" s="12">
        <v>3.13</v>
      </c>
      <c r="AA208" s="11">
        <f>AVERAGE('[1]2022_RBR_Conductivity'!$D$2331:$D$2364)</f>
        <v>14.551764705882354</v>
      </c>
      <c r="AB208" s="11">
        <v>6.51</v>
      </c>
      <c r="AC208" s="12">
        <v>4.7</v>
      </c>
      <c r="AD208" s="12">
        <v>296</v>
      </c>
      <c r="AE208" s="12">
        <v>1.37</v>
      </c>
      <c r="AF208" s="12">
        <v>398</v>
      </c>
      <c r="AG208" s="12">
        <v>56</v>
      </c>
      <c r="AH208" s="12">
        <v>4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 t="s">
        <v>25</v>
      </c>
      <c r="CK208">
        <v>137.75195803385</v>
      </c>
      <c r="CL208">
        <v>10.623855208194</v>
      </c>
      <c r="CM208">
        <f t="shared" si="48"/>
        <v>2.1004063282313168</v>
      </c>
      <c r="CN208">
        <v>7.4200308740356498</v>
      </c>
      <c r="CO208">
        <v>2.0752962046715</v>
      </c>
      <c r="CP208">
        <v>0.39922817599160998</v>
      </c>
      <c r="CQ208">
        <v>2.00273036415838E-2</v>
      </c>
      <c r="CR208">
        <v>1.8921044477751E-2</v>
      </c>
      <c r="CS208">
        <v>1.0584671298211701</v>
      </c>
      <c r="CT208">
        <v>0.53324702496254195</v>
      </c>
      <c r="CU208">
        <v>1.1924919972088599</v>
      </c>
      <c r="CV208">
        <v>5.6040717557648501</v>
      </c>
      <c r="CW208">
        <v>0.84857826550308502</v>
      </c>
      <c r="CX208">
        <v>0.61670559971911199</v>
      </c>
      <c r="CY208">
        <v>0.12555061871706999</v>
      </c>
      <c r="CZ208">
        <v>0.34776290244517599</v>
      </c>
      <c r="DA208">
        <v>0.128807086841049</v>
      </c>
      <c r="DB208">
        <v>3.06919670425965E-2</v>
      </c>
      <c r="DC208">
        <v>0.36601598756873499</v>
      </c>
      <c r="DD208">
        <v>0.17673475156316501</v>
      </c>
      <c r="DE208" t="s">
        <v>25</v>
      </c>
      <c r="DF208">
        <v>0.15293035240233399</v>
      </c>
      <c r="DG208">
        <v>0.23366721010147865</v>
      </c>
      <c r="DH208">
        <v>0.36610933322415173</v>
      </c>
      <c r="DI208">
        <v>0.21638802657117484</v>
      </c>
      <c r="DJ208">
        <v>4.540577450449125E-2</v>
      </c>
      <c r="DK208">
        <v>5.7670434558508198E-2</v>
      </c>
      <c r="DL208">
        <v>0</v>
      </c>
      <c r="DM208">
        <v>0.14365261711755314</v>
      </c>
    </row>
    <row r="209" spans="1:117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7"/>
        <v>40.396282561766981</v>
      </c>
      <c r="O209">
        <f t="shared" si="49"/>
        <v>71.287557461941731</v>
      </c>
      <c r="P209">
        <v>311.93455758505456</v>
      </c>
      <c r="Q209">
        <f t="shared" si="46"/>
        <v>132.45511765269637</v>
      </c>
      <c r="R209">
        <f t="shared" si="50"/>
        <v>233.74432526946418</v>
      </c>
      <c r="S209">
        <v>5.28</v>
      </c>
      <c r="T209">
        <v>5.0579999999999998</v>
      </c>
      <c r="U209">
        <v>372.39</v>
      </c>
      <c r="V209" s="11">
        <v>26.132999999999999</v>
      </c>
      <c r="W209" s="11">
        <v>7.27</v>
      </c>
      <c r="X209" s="11">
        <v>13.11</v>
      </c>
      <c r="Y209" s="12">
        <v>0.503</v>
      </c>
      <c r="Z209" s="12">
        <v>3.13</v>
      </c>
      <c r="AA209" s="11">
        <f>AVERAGE('[1]2022_RBR_Conductivity'!$D$2331:$D$2364)</f>
        <v>14.551764705882354</v>
      </c>
      <c r="AB209" s="11">
        <v>6.51</v>
      </c>
      <c r="AC209" s="12">
        <v>4.7</v>
      </c>
      <c r="AD209" s="12">
        <v>296</v>
      </c>
      <c r="AE209" s="12">
        <v>1.37</v>
      </c>
      <c r="AF209" s="12">
        <v>398</v>
      </c>
      <c r="AG209" s="12">
        <v>56</v>
      </c>
      <c r="AH209" s="12">
        <v>4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 t="s">
        <v>25</v>
      </c>
      <c r="CK209">
        <v>137.75195803385</v>
      </c>
      <c r="CL209">
        <v>10.623855208194</v>
      </c>
      <c r="CM209">
        <f t="shared" si="48"/>
        <v>2.1004063282313168</v>
      </c>
      <c r="CN209">
        <v>7.4200308740356498</v>
      </c>
      <c r="CO209">
        <v>2.0752962046715</v>
      </c>
      <c r="CP209">
        <v>0.39922817599160998</v>
      </c>
      <c r="CQ209">
        <v>2.00273036415838E-2</v>
      </c>
      <c r="CR209">
        <v>1.8921044477751E-2</v>
      </c>
      <c r="CS209">
        <v>1.0584671298211701</v>
      </c>
      <c r="CT209">
        <v>0.53324702496254195</v>
      </c>
      <c r="CU209">
        <v>1.1924919972088599</v>
      </c>
      <c r="CV209">
        <v>5.6040717557648501</v>
      </c>
      <c r="CW209">
        <v>0.84857826550308502</v>
      </c>
      <c r="CX209">
        <v>0.61670559971911199</v>
      </c>
      <c r="CY209">
        <v>0.12555061871706999</v>
      </c>
      <c r="CZ209">
        <v>0.34776290244517599</v>
      </c>
      <c r="DA209">
        <v>0.128807086841049</v>
      </c>
      <c r="DB209">
        <v>3.06919670425965E-2</v>
      </c>
      <c r="DC209">
        <v>0.36601598756873499</v>
      </c>
      <c r="DD209">
        <v>0.17673475156316501</v>
      </c>
      <c r="DE209" t="s">
        <v>25</v>
      </c>
      <c r="DF209">
        <v>0.15293035240233399</v>
      </c>
      <c r="DG209">
        <v>0.23366721010147865</v>
      </c>
      <c r="DH209">
        <v>0.36610933322415173</v>
      </c>
      <c r="DI209">
        <v>0.21638802657117484</v>
      </c>
      <c r="DJ209">
        <v>4.540577450449125E-2</v>
      </c>
      <c r="DK209">
        <v>5.7670434558508198E-2</v>
      </c>
      <c r="DL209">
        <v>0</v>
      </c>
      <c r="DM209">
        <v>0.14365261711755314</v>
      </c>
    </row>
    <row r="210" spans="1:117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7"/>
        <v>37.94104791413821</v>
      </c>
      <c r="O210">
        <f t="shared" si="49"/>
        <v>71.13946483900915</v>
      </c>
      <c r="P210">
        <v>159.89911819239438</v>
      </c>
      <c r="Q210">
        <f t="shared" si="46"/>
        <v>56.437397956366276</v>
      </c>
      <c r="R210">
        <f t="shared" si="50"/>
        <v>105.82012116818677</v>
      </c>
      <c r="S210">
        <v>5.28</v>
      </c>
      <c r="T210">
        <v>5.0579999999999998</v>
      </c>
      <c r="U210">
        <v>372.39</v>
      </c>
      <c r="V210" s="11">
        <v>26.132999999999999</v>
      </c>
      <c r="W210" s="11">
        <v>7.27</v>
      </c>
      <c r="X210" s="11">
        <v>13.11</v>
      </c>
      <c r="Y210" s="12">
        <v>0.503</v>
      </c>
      <c r="Z210" s="12">
        <v>3.13</v>
      </c>
      <c r="AA210" s="11">
        <f>AVERAGE('[1]2022_RBR_Conductivity'!$D$2331:$D$2364)</f>
        <v>14.551764705882354</v>
      </c>
      <c r="AB210" s="11">
        <v>6.51</v>
      </c>
      <c r="AC210" s="12">
        <v>4.7</v>
      </c>
      <c r="AD210" s="12">
        <v>296</v>
      </c>
      <c r="AE210" s="12">
        <v>1.37</v>
      </c>
      <c r="AF210" s="12">
        <v>398</v>
      </c>
      <c r="AG210" s="12">
        <v>56</v>
      </c>
      <c r="AH210" s="12">
        <v>4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 t="s">
        <v>25</v>
      </c>
      <c r="CK210">
        <v>137.75195803385</v>
      </c>
      <c r="CL210">
        <v>10.623855208194</v>
      </c>
      <c r="CM210">
        <f t="shared" si="48"/>
        <v>2.1004063282313168</v>
      </c>
      <c r="CN210">
        <v>7.4200308740356498</v>
      </c>
      <c r="CO210">
        <v>2.0752962046715</v>
      </c>
      <c r="CP210">
        <v>0.39922817599160998</v>
      </c>
      <c r="CQ210">
        <v>2.00273036415838E-2</v>
      </c>
      <c r="CR210">
        <v>1.8921044477751E-2</v>
      </c>
      <c r="CS210">
        <v>1.0584671298211701</v>
      </c>
      <c r="CT210">
        <v>0.53324702496254195</v>
      </c>
      <c r="CU210">
        <v>1.1924919972088599</v>
      </c>
      <c r="CV210">
        <v>5.6040717557648501</v>
      </c>
      <c r="CW210">
        <v>0.84857826550308502</v>
      </c>
      <c r="CX210">
        <v>0.61670559971911199</v>
      </c>
      <c r="CY210">
        <v>0.12555061871706999</v>
      </c>
      <c r="CZ210">
        <v>0.34776290244517599</v>
      </c>
      <c r="DA210">
        <v>0.128807086841049</v>
      </c>
      <c r="DB210">
        <v>3.06919670425965E-2</v>
      </c>
      <c r="DC210">
        <v>0.36601598756873499</v>
      </c>
      <c r="DD210">
        <v>0.17673475156316501</v>
      </c>
      <c r="DE210" t="s">
        <v>25</v>
      </c>
      <c r="DF210">
        <v>0.15293035240233399</v>
      </c>
      <c r="DG210">
        <v>0.23366721010147865</v>
      </c>
      <c r="DH210">
        <v>0.36610933322415173</v>
      </c>
      <c r="DI210">
        <v>0.21638802657117484</v>
      </c>
      <c r="DJ210">
        <v>4.540577450449125E-2</v>
      </c>
      <c r="DK210">
        <v>5.7670434558508198E-2</v>
      </c>
      <c r="DL210">
        <v>0</v>
      </c>
      <c r="DM210">
        <v>0.14365261711755314</v>
      </c>
    </row>
    <row r="211" spans="1:117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7"/>
        <v>22.097111828658853</v>
      </c>
      <c r="O211">
        <f t="shared" si="49"/>
        <v>40.176566961197913</v>
      </c>
      <c r="P211">
        <v>248.97038571536703</v>
      </c>
      <c r="Q211">
        <f t="shared" si="46"/>
        <v>60.583819030711553</v>
      </c>
      <c r="R211">
        <f t="shared" si="50"/>
        <v>110.15239823765737</v>
      </c>
      <c r="S211">
        <v>5.28</v>
      </c>
      <c r="T211">
        <v>5.0579999999999998</v>
      </c>
      <c r="U211">
        <v>372.39</v>
      </c>
      <c r="V211" s="11">
        <v>26.132999999999999</v>
      </c>
      <c r="W211" s="11">
        <v>7.27</v>
      </c>
      <c r="X211" s="11">
        <v>13.11</v>
      </c>
      <c r="Y211" s="12">
        <v>0.503</v>
      </c>
      <c r="Z211" s="12">
        <v>3.13</v>
      </c>
      <c r="AA211" s="11">
        <f>AVERAGE('[1]2022_RBR_Conductivity'!$D$2331:$D$2364)</f>
        <v>14.551764705882354</v>
      </c>
      <c r="AB211" s="11">
        <v>6.51</v>
      </c>
      <c r="AC211" s="12">
        <v>4.7</v>
      </c>
      <c r="AD211" s="12">
        <v>296</v>
      </c>
      <c r="AE211" s="12">
        <v>1.37</v>
      </c>
      <c r="AF211" s="12">
        <v>398</v>
      </c>
      <c r="AG211" s="12">
        <v>56</v>
      </c>
      <c r="AH211" s="12">
        <v>4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 t="s">
        <v>25</v>
      </c>
      <c r="CK211">
        <v>137.75195803385</v>
      </c>
      <c r="CL211">
        <v>10.623855208194</v>
      </c>
      <c r="CM211">
        <f t="shared" si="48"/>
        <v>2.1004063282313168</v>
      </c>
      <c r="CN211">
        <v>7.4200308740356498</v>
      </c>
      <c r="CO211">
        <v>2.0752962046715</v>
      </c>
      <c r="CP211">
        <v>0.39922817599160998</v>
      </c>
      <c r="CQ211">
        <v>2.00273036415838E-2</v>
      </c>
      <c r="CR211">
        <v>1.8921044477751E-2</v>
      </c>
      <c r="CS211">
        <v>1.0584671298211701</v>
      </c>
      <c r="CT211">
        <v>0.53324702496254195</v>
      </c>
      <c r="CU211">
        <v>1.1924919972088599</v>
      </c>
      <c r="CV211">
        <v>5.6040717557648501</v>
      </c>
      <c r="CW211">
        <v>0.84857826550308502</v>
      </c>
      <c r="CX211">
        <v>0.61670559971911199</v>
      </c>
      <c r="CY211">
        <v>0.12555061871706999</v>
      </c>
      <c r="CZ211">
        <v>0.34776290244517599</v>
      </c>
      <c r="DA211">
        <v>0.128807086841049</v>
      </c>
      <c r="DB211">
        <v>3.06919670425965E-2</v>
      </c>
      <c r="DC211">
        <v>0.36601598756873499</v>
      </c>
      <c r="DD211">
        <v>0.17673475156316501</v>
      </c>
      <c r="DE211" t="s">
        <v>25</v>
      </c>
      <c r="DF211">
        <v>0.15293035240233399</v>
      </c>
      <c r="DG211">
        <v>0.23366721010147865</v>
      </c>
      <c r="DH211">
        <v>0.36610933322415173</v>
      </c>
      <c r="DI211">
        <v>0.21638802657117484</v>
      </c>
      <c r="DJ211">
        <v>4.540577450449125E-2</v>
      </c>
      <c r="DK211">
        <v>5.7670434558508198E-2</v>
      </c>
      <c r="DL211">
        <v>0</v>
      </c>
      <c r="DM211">
        <v>0.14365261711755314</v>
      </c>
    </row>
    <row r="212" spans="1:117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7"/>
        <v>14.063890965948502</v>
      </c>
      <c r="O212">
        <f t="shared" si="49"/>
        <v>25.570710847179093</v>
      </c>
      <c r="P212">
        <v>258.18465476946756</v>
      </c>
      <c r="Q212">
        <f t="shared" si="46"/>
        <v>63.34809974694172</v>
      </c>
      <c r="R212">
        <f t="shared" si="50"/>
        <v>115.17836317625768</v>
      </c>
      <c r="S212">
        <v>5.28</v>
      </c>
      <c r="T212">
        <v>5.0579999999999998</v>
      </c>
      <c r="U212">
        <v>372.39</v>
      </c>
      <c r="V212" s="11">
        <v>26.132999999999999</v>
      </c>
      <c r="W212" s="11">
        <v>7.27</v>
      </c>
      <c r="X212" s="11">
        <v>13.11</v>
      </c>
      <c r="Y212" s="12">
        <v>0.503</v>
      </c>
      <c r="Z212" s="12">
        <v>3.13</v>
      </c>
      <c r="AA212" s="11">
        <f>AVERAGE('[1]2022_RBR_Conductivity'!$D$2331:$D$2364)</f>
        <v>14.551764705882354</v>
      </c>
      <c r="AB212" s="11">
        <v>6.51</v>
      </c>
      <c r="AC212" s="12">
        <v>4.7</v>
      </c>
      <c r="AD212" s="12">
        <v>296</v>
      </c>
      <c r="AE212" s="12">
        <v>1.37</v>
      </c>
      <c r="AF212" s="12">
        <v>398</v>
      </c>
      <c r="AG212" s="12">
        <v>56</v>
      </c>
      <c r="AH212" s="12">
        <v>4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 t="s">
        <v>25</v>
      </c>
      <c r="CK212">
        <v>137.75195803385</v>
      </c>
      <c r="CL212">
        <v>10.623855208194</v>
      </c>
      <c r="CM212">
        <f t="shared" si="48"/>
        <v>2.1004063282313168</v>
      </c>
      <c r="CN212">
        <v>7.4200308740356498</v>
      </c>
      <c r="CO212">
        <v>2.0752962046715</v>
      </c>
      <c r="CP212">
        <v>0.39922817599160998</v>
      </c>
      <c r="CQ212">
        <v>2.00273036415838E-2</v>
      </c>
      <c r="CR212">
        <v>1.8921044477751E-2</v>
      </c>
      <c r="CS212">
        <v>1.0584671298211701</v>
      </c>
      <c r="CT212">
        <v>0.53324702496254195</v>
      </c>
      <c r="CU212">
        <v>1.1924919972088599</v>
      </c>
      <c r="CV212">
        <v>5.6040717557648501</v>
      </c>
      <c r="CW212">
        <v>0.84857826550308502</v>
      </c>
      <c r="CX212">
        <v>0.61670559971911199</v>
      </c>
      <c r="CY212">
        <v>0.12555061871706999</v>
      </c>
      <c r="CZ212">
        <v>0.34776290244517599</v>
      </c>
      <c r="DA212">
        <v>0.128807086841049</v>
      </c>
      <c r="DB212">
        <v>3.06919670425965E-2</v>
      </c>
      <c r="DC212">
        <v>0.36601598756873499</v>
      </c>
      <c r="DD212">
        <v>0.17673475156316501</v>
      </c>
      <c r="DE212" t="s">
        <v>25</v>
      </c>
      <c r="DF212">
        <v>0.15293035240233399</v>
      </c>
      <c r="DG212">
        <v>0.23366721010147865</v>
      </c>
      <c r="DH212">
        <v>0.36610933322415173</v>
      </c>
      <c r="DI212">
        <v>0.21638802657117484</v>
      </c>
      <c r="DJ212">
        <v>4.540577450449125E-2</v>
      </c>
      <c r="DK212">
        <v>5.7670434558508198E-2</v>
      </c>
      <c r="DL212">
        <v>0</v>
      </c>
      <c r="DM212">
        <v>0.14365261711755314</v>
      </c>
    </row>
    <row r="213" spans="1:117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7"/>
        <v>0</v>
      </c>
      <c r="O213">
        <f t="shared" si="49"/>
        <v>0</v>
      </c>
      <c r="P213">
        <v>43.185043507119907</v>
      </c>
      <c r="Q213">
        <f t="shared" si="46"/>
        <v>-1.1517836317625771</v>
      </c>
      <c r="R213">
        <f t="shared" si="50"/>
        <v>-2.1595943095548322</v>
      </c>
      <c r="S213">
        <v>5.28</v>
      </c>
      <c r="T213">
        <v>5.0579999999999998</v>
      </c>
      <c r="U213">
        <v>372.39</v>
      </c>
      <c r="V213" s="11">
        <v>26.132999999999999</v>
      </c>
      <c r="W213" s="11">
        <v>7.27</v>
      </c>
      <c r="X213" s="11">
        <v>13.11</v>
      </c>
      <c r="Y213" s="12">
        <v>0.503</v>
      </c>
      <c r="Z213" s="12">
        <v>3.13</v>
      </c>
      <c r="AA213" s="11">
        <f>AVERAGE('[1]2022_RBR_Conductivity'!$D$2331:$D$2364)</f>
        <v>14.551764705882354</v>
      </c>
      <c r="AB213" s="11">
        <v>6.51</v>
      </c>
      <c r="AC213" s="12">
        <v>4.7</v>
      </c>
      <c r="AD213" s="12">
        <v>296</v>
      </c>
      <c r="AE213" s="12">
        <v>1.37</v>
      </c>
      <c r="AF213" s="12">
        <v>398</v>
      </c>
      <c r="AG213" s="12">
        <v>56</v>
      </c>
      <c r="AH213" s="12">
        <v>4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 t="s">
        <v>25</v>
      </c>
      <c r="CK213">
        <v>137.75195803385</v>
      </c>
      <c r="CL213">
        <v>10.623855208194</v>
      </c>
      <c r="CM213">
        <f t="shared" si="48"/>
        <v>2.1004063282313168</v>
      </c>
      <c r="CN213">
        <v>7.4200308740356498</v>
      </c>
      <c r="CO213">
        <v>2.0752962046715</v>
      </c>
      <c r="CP213">
        <v>0.39922817599160998</v>
      </c>
      <c r="CQ213">
        <v>2.00273036415838E-2</v>
      </c>
      <c r="CR213">
        <v>1.8921044477751E-2</v>
      </c>
      <c r="CS213">
        <v>1.0584671298211701</v>
      </c>
      <c r="CT213">
        <v>0.53324702496254195</v>
      </c>
      <c r="CU213">
        <v>1.1924919972088599</v>
      </c>
      <c r="CV213">
        <v>5.6040717557648501</v>
      </c>
      <c r="CW213">
        <v>0.84857826550308502</v>
      </c>
      <c r="CX213">
        <v>0.61670559971911199</v>
      </c>
      <c r="CY213">
        <v>0.12555061871706999</v>
      </c>
      <c r="CZ213">
        <v>0.34776290244517599</v>
      </c>
      <c r="DA213">
        <v>0.128807086841049</v>
      </c>
      <c r="DB213">
        <v>3.06919670425965E-2</v>
      </c>
      <c r="DC213">
        <v>0.36601598756873499</v>
      </c>
      <c r="DD213">
        <v>0.17673475156316501</v>
      </c>
      <c r="DE213" t="s">
        <v>25</v>
      </c>
      <c r="DF213">
        <v>0.15293035240233399</v>
      </c>
      <c r="DG213">
        <v>0.23366721010147865</v>
      </c>
      <c r="DH213">
        <v>0.36610933322415173</v>
      </c>
      <c r="DI213">
        <v>0.21638802657117484</v>
      </c>
      <c r="DJ213">
        <v>4.540577450449125E-2</v>
      </c>
      <c r="DK213">
        <v>5.7670434558508198E-2</v>
      </c>
      <c r="DL213">
        <v>0</v>
      </c>
      <c r="DM213">
        <v>0.14365261711755314</v>
      </c>
    </row>
    <row r="214" spans="1:117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6"/>
        <v>1.9196393862709655</v>
      </c>
      <c r="R214">
        <f t="shared" si="50"/>
        <v>3.8392787725419311</v>
      </c>
      <c r="S214">
        <v>5.28</v>
      </c>
      <c r="T214">
        <v>5.0579999999999998</v>
      </c>
      <c r="U214">
        <v>372.39</v>
      </c>
      <c r="V214" s="11">
        <v>26.132999999999999</v>
      </c>
      <c r="W214" s="11">
        <v>7.27</v>
      </c>
      <c r="X214" s="11">
        <v>13.11</v>
      </c>
      <c r="Y214" s="12">
        <v>0.503</v>
      </c>
      <c r="Z214" s="12">
        <v>3.13</v>
      </c>
      <c r="AA214" s="11">
        <f>AVERAGE('[1]2022_RBR_Conductivity'!$D$2331:$D$2364)</f>
        <v>14.551764705882354</v>
      </c>
      <c r="AB214" s="11">
        <v>6.51</v>
      </c>
      <c r="AC214" s="12">
        <v>4.7</v>
      </c>
      <c r="AD214" s="12">
        <v>296</v>
      </c>
      <c r="AE214" s="12">
        <v>1.37</v>
      </c>
      <c r="AF214" s="12">
        <v>398</v>
      </c>
      <c r="AG214" s="12">
        <v>56</v>
      </c>
      <c r="AH214" s="12">
        <v>4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 t="s">
        <v>25</v>
      </c>
      <c r="CK214">
        <v>137.75195803385</v>
      </c>
      <c r="CL214">
        <v>10.623855208194</v>
      </c>
      <c r="CM214">
        <f t="shared" si="48"/>
        <v>2.1004063282313168</v>
      </c>
      <c r="CN214">
        <v>7.4200308740356498</v>
      </c>
      <c r="CO214">
        <v>2.0752962046715</v>
      </c>
      <c r="CP214">
        <v>0.39922817599160998</v>
      </c>
      <c r="CQ214">
        <v>2.00273036415838E-2</v>
      </c>
      <c r="CR214">
        <v>1.8921044477751E-2</v>
      </c>
      <c r="CS214">
        <v>1.0584671298211701</v>
      </c>
      <c r="CT214">
        <v>0.53324702496254195</v>
      </c>
      <c r="CU214">
        <v>1.1924919972088599</v>
      </c>
      <c r="CV214">
        <v>5.6040717557648501</v>
      </c>
      <c r="CW214">
        <v>0.84857826550308502</v>
      </c>
      <c r="CX214">
        <v>0.61670559971911199</v>
      </c>
      <c r="CY214">
        <v>0.12555061871706999</v>
      </c>
      <c r="CZ214">
        <v>0.34776290244517599</v>
      </c>
      <c r="DA214">
        <v>0.128807086841049</v>
      </c>
      <c r="DB214">
        <v>3.06919670425965E-2</v>
      </c>
      <c r="DC214">
        <v>0.36601598756873499</v>
      </c>
      <c r="DD214">
        <v>0.17673475156316501</v>
      </c>
      <c r="DE214" t="s">
        <v>25</v>
      </c>
      <c r="DF214">
        <v>0.15293035240233399</v>
      </c>
      <c r="DG214">
        <v>0.23366721010147865</v>
      </c>
      <c r="DH214">
        <v>0.36610933322415173</v>
      </c>
      <c r="DI214">
        <v>0.21638802657117484</v>
      </c>
      <c r="DJ214">
        <v>4.540577450449125E-2</v>
      </c>
      <c r="DK214">
        <v>5.7670434558508198E-2</v>
      </c>
      <c r="DL214">
        <v>0</v>
      </c>
      <c r="DM214">
        <v>0.14365261711755314</v>
      </c>
    </row>
    <row r="215" spans="1:117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0"/>
        <v>32.279049552042686</v>
      </c>
      <c r="S215">
        <v>5.69</v>
      </c>
      <c r="T215">
        <v>5.26</v>
      </c>
      <c r="U215">
        <v>2123</v>
      </c>
      <c r="V215" s="11">
        <v>28.236999999999998</v>
      </c>
      <c r="W215" s="11">
        <v>9.2100000000000009</v>
      </c>
      <c r="X215" s="11">
        <v>18.149999999999999</v>
      </c>
      <c r="Y215" s="12">
        <v>0.55500000000000005</v>
      </c>
      <c r="Z215" s="11">
        <f t="shared" ref="Z215:Z246" si="51">AVERAGE(6.38, 5.63)</f>
        <v>6.0049999999999999</v>
      </c>
      <c r="AA215" s="11">
        <v>17.57</v>
      </c>
      <c r="AB215" s="11">
        <v>6.49</v>
      </c>
      <c r="AC215" s="12">
        <v>3.5</v>
      </c>
      <c r="AD215" s="12">
        <v>234</v>
      </c>
      <c r="AE215" s="12">
        <v>1.3</v>
      </c>
      <c r="AF215" s="12">
        <v>376</v>
      </c>
      <c r="AG215" s="12">
        <v>52</v>
      </c>
      <c r="AH215" s="12">
        <v>3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 t="s">
        <v>25</v>
      </c>
      <c r="CK215">
        <v>135.32551030480201</v>
      </c>
      <c r="CL215">
        <v>14.0864644098863</v>
      </c>
      <c r="CM215">
        <f t="shared" si="48"/>
        <v>2.6780350589137454</v>
      </c>
      <c r="CN215">
        <v>9.8048083529033203</v>
      </c>
      <c r="CO215">
        <v>2.7539734279456001</v>
      </c>
      <c r="CP215">
        <v>0.56357539221294395</v>
      </c>
      <c r="CQ215">
        <v>1.9397768114966501E-2</v>
      </c>
      <c r="CR215">
        <v>1.86132133768416E-2</v>
      </c>
      <c r="CS215">
        <v>1.04215041875043</v>
      </c>
      <c r="CT215">
        <v>0.49993739357043798</v>
      </c>
      <c r="CU215">
        <v>1.2056830005066499</v>
      </c>
      <c r="CV215">
        <v>8.7592918963793807</v>
      </c>
      <c r="CW215">
        <v>0.89753354950157904</v>
      </c>
      <c r="CX215">
        <v>0.95049929368955599</v>
      </c>
      <c r="CY215">
        <v>0.101826456619073</v>
      </c>
      <c r="CZ215">
        <v>0.519074672047526</v>
      </c>
      <c r="DA215">
        <v>0.21053521934274799</v>
      </c>
      <c r="DB215">
        <v>4.7414412035959398E-2</v>
      </c>
      <c r="DC215">
        <v>0.52073871696180096</v>
      </c>
      <c r="DD215">
        <v>0.22655650313841699</v>
      </c>
      <c r="DE215" t="s">
        <v>25</v>
      </c>
      <c r="DF215">
        <v>0.14872311995681201</v>
      </c>
      <c r="DG215">
        <v>0.35461028927000954</v>
      </c>
      <c r="DH215">
        <v>0.52473931601673018</v>
      </c>
      <c r="DI215">
        <v>0.34428028286935669</v>
      </c>
      <c r="DJ215">
        <v>7.9785408489038825E-2</v>
      </c>
      <c r="DK215">
        <v>8.896294715652639E-2</v>
      </c>
      <c r="DL215">
        <v>0</v>
      </c>
      <c r="DM215">
        <v>0.14514497707961238</v>
      </c>
    </row>
    <row r="216" spans="1:117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0"/>
        <v>2.3826012605585647</v>
      </c>
      <c r="S216">
        <v>5.69</v>
      </c>
      <c r="T216">
        <v>5.26</v>
      </c>
      <c r="U216">
        <v>2123</v>
      </c>
      <c r="V216" s="11">
        <v>28.236999999999998</v>
      </c>
      <c r="W216" s="11">
        <v>9.2100000000000009</v>
      </c>
      <c r="X216" s="11">
        <v>18.149999999999999</v>
      </c>
      <c r="Y216" s="12">
        <v>0.55500000000000005</v>
      </c>
      <c r="Z216" s="11">
        <f t="shared" si="51"/>
        <v>6.0049999999999999</v>
      </c>
      <c r="AA216" s="11">
        <v>17.57</v>
      </c>
      <c r="AB216" s="11">
        <v>6.49</v>
      </c>
      <c r="AC216" s="12">
        <v>3.5</v>
      </c>
      <c r="AD216" s="12">
        <v>234</v>
      </c>
      <c r="AE216" s="12">
        <v>1.3</v>
      </c>
      <c r="AF216" s="12">
        <v>376</v>
      </c>
      <c r="AG216" s="12">
        <v>52</v>
      </c>
      <c r="AH216" s="12">
        <v>3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 t="s">
        <v>25</v>
      </c>
      <c r="CK216">
        <v>135.32551030480201</v>
      </c>
      <c r="CL216">
        <v>14.0864644098863</v>
      </c>
      <c r="CM216">
        <f t="shared" si="48"/>
        <v>2.6780350589137454</v>
      </c>
      <c r="CN216">
        <v>9.8048083529033203</v>
      </c>
      <c r="CO216">
        <v>2.7539734279456001</v>
      </c>
      <c r="CP216">
        <v>0.56357539221294395</v>
      </c>
      <c r="CQ216">
        <v>1.9397768114966501E-2</v>
      </c>
      <c r="CR216">
        <v>1.86132133768416E-2</v>
      </c>
      <c r="CS216">
        <v>1.04215041875043</v>
      </c>
      <c r="CT216">
        <v>0.49993739357043798</v>
      </c>
      <c r="CU216">
        <v>1.2056830005066499</v>
      </c>
      <c r="CV216">
        <v>8.7592918963793807</v>
      </c>
      <c r="CW216">
        <v>0.89753354950157904</v>
      </c>
      <c r="CX216">
        <v>0.95049929368955599</v>
      </c>
      <c r="CY216">
        <v>0.101826456619073</v>
      </c>
      <c r="CZ216">
        <v>0.519074672047526</v>
      </c>
      <c r="DA216">
        <v>0.21053521934274799</v>
      </c>
      <c r="DB216">
        <v>4.7414412035959398E-2</v>
      </c>
      <c r="DC216">
        <v>0.52073871696180096</v>
      </c>
      <c r="DD216">
        <v>0.22655650313841699</v>
      </c>
      <c r="DE216" t="s">
        <v>25</v>
      </c>
      <c r="DF216">
        <v>0.14872311995681201</v>
      </c>
      <c r="DG216">
        <v>0.35461028927000954</v>
      </c>
      <c r="DH216">
        <v>0.52473931601673018</v>
      </c>
      <c r="DI216">
        <v>0.34428028286935669</v>
      </c>
      <c r="DJ216">
        <v>7.9785408489038825E-2</v>
      </c>
      <c r="DK216">
        <v>8.896294715652639E-2</v>
      </c>
      <c r="DL216">
        <v>0</v>
      </c>
      <c r="DM216">
        <v>0.14514497707961238</v>
      </c>
    </row>
    <row r="217" spans="1:117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2">(M217-AVERAGE(0,$M$254,$M$268))*F217</f>
        <v>8.9027508718482729</v>
      </c>
      <c r="O217">
        <f t="shared" si="49"/>
        <v>16.692657884715512</v>
      </c>
      <c r="P217">
        <v>54.730996077039642</v>
      </c>
      <c r="Q217">
        <f t="shared" ref="Q217:Q268" si="53">(P217-AVERAGE($P$253:$P$254,$P$268))*F217</f>
        <v>11.014748263596433</v>
      </c>
      <c r="R217">
        <f t="shared" si="50"/>
        <v>20.652652994243311</v>
      </c>
      <c r="S217">
        <v>5.69</v>
      </c>
      <c r="T217">
        <v>5.26</v>
      </c>
      <c r="U217">
        <v>2123</v>
      </c>
      <c r="V217" s="11">
        <v>28.236999999999998</v>
      </c>
      <c r="W217" s="11">
        <v>9.2100000000000009</v>
      </c>
      <c r="X217" s="11">
        <v>18.149999999999999</v>
      </c>
      <c r="Y217" s="12">
        <v>0.55500000000000005</v>
      </c>
      <c r="Z217" s="11">
        <f t="shared" si="51"/>
        <v>6.0049999999999999</v>
      </c>
      <c r="AA217" s="11">
        <v>17.57</v>
      </c>
      <c r="AB217" s="11">
        <v>6.49</v>
      </c>
      <c r="AC217" s="12">
        <v>3.5</v>
      </c>
      <c r="AD217" s="12">
        <v>234</v>
      </c>
      <c r="AE217" s="12">
        <v>1.3</v>
      </c>
      <c r="AF217" s="12">
        <v>376</v>
      </c>
      <c r="AG217" s="12">
        <v>52</v>
      </c>
      <c r="AH217" s="12">
        <v>3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 t="s">
        <v>25</v>
      </c>
      <c r="CK217">
        <v>135.32551030480201</v>
      </c>
      <c r="CL217">
        <v>14.0864644098863</v>
      </c>
      <c r="CM217">
        <f t="shared" si="48"/>
        <v>2.6780350589137454</v>
      </c>
      <c r="CN217">
        <v>9.8048083529033203</v>
      </c>
      <c r="CO217">
        <v>2.7539734279456001</v>
      </c>
      <c r="CP217">
        <v>0.56357539221294395</v>
      </c>
      <c r="CQ217">
        <v>1.9397768114966501E-2</v>
      </c>
      <c r="CR217">
        <v>1.86132133768416E-2</v>
      </c>
      <c r="CS217">
        <v>1.04215041875043</v>
      </c>
      <c r="CT217">
        <v>0.49993739357043798</v>
      </c>
      <c r="CU217">
        <v>1.2056830005066499</v>
      </c>
      <c r="CV217">
        <v>8.7592918963793807</v>
      </c>
      <c r="CW217">
        <v>0.89753354950157904</v>
      </c>
      <c r="CX217">
        <v>0.95049929368955599</v>
      </c>
      <c r="CY217">
        <v>0.101826456619073</v>
      </c>
      <c r="CZ217">
        <v>0.519074672047526</v>
      </c>
      <c r="DA217">
        <v>0.21053521934274799</v>
      </c>
      <c r="DB217">
        <v>4.7414412035959398E-2</v>
      </c>
      <c r="DC217">
        <v>0.52073871696180096</v>
      </c>
      <c r="DD217">
        <v>0.22655650313841699</v>
      </c>
      <c r="DE217" t="s">
        <v>25</v>
      </c>
      <c r="DF217">
        <v>0.14872311995681201</v>
      </c>
      <c r="DG217">
        <v>0.35461028927000954</v>
      </c>
      <c r="DH217">
        <v>0.52473931601673018</v>
      </c>
      <c r="DI217">
        <v>0.34428028286935669</v>
      </c>
      <c r="DJ217">
        <v>7.9785408489038825E-2</v>
      </c>
      <c r="DK217">
        <v>8.896294715652639E-2</v>
      </c>
      <c r="DL217">
        <v>0</v>
      </c>
      <c r="DM217">
        <v>0.14514497707961238</v>
      </c>
    </row>
    <row r="218" spans="1:117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2"/>
        <v>23.388869221731653</v>
      </c>
      <c r="O218">
        <f t="shared" si="49"/>
        <v>45.268779138835463</v>
      </c>
      <c r="P218">
        <v>119.69118001902984</v>
      </c>
      <c r="Q218">
        <f t="shared" si="53"/>
        <v>40.670404594924662</v>
      </c>
      <c r="R218">
        <f t="shared" si="50"/>
        <v>78.716912119209013</v>
      </c>
      <c r="S218">
        <v>5.69</v>
      </c>
      <c r="T218">
        <v>5.26</v>
      </c>
      <c r="U218">
        <v>2123</v>
      </c>
      <c r="V218" s="11">
        <v>28.236999999999998</v>
      </c>
      <c r="W218" s="11">
        <v>9.2100000000000009</v>
      </c>
      <c r="X218" s="11">
        <v>18.149999999999999</v>
      </c>
      <c r="Y218" s="12">
        <v>0.55500000000000005</v>
      </c>
      <c r="Z218" s="11">
        <f t="shared" si="51"/>
        <v>6.0049999999999999</v>
      </c>
      <c r="AA218" s="11">
        <v>17.57</v>
      </c>
      <c r="AB218" s="11">
        <v>6.49</v>
      </c>
      <c r="AC218" s="12">
        <v>3.5</v>
      </c>
      <c r="AD218" s="12">
        <v>234</v>
      </c>
      <c r="AE218" s="12">
        <v>1.3</v>
      </c>
      <c r="AF218" s="12">
        <v>376</v>
      </c>
      <c r="AG218" s="12">
        <v>52</v>
      </c>
      <c r="AH218" s="12">
        <v>3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 t="s">
        <v>25</v>
      </c>
      <c r="CK218">
        <v>135.32551030480201</v>
      </c>
      <c r="CL218">
        <v>14.0864644098863</v>
      </c>
      <c r="CM218">
        <f t="shared" si="48"/>
        <v>2.6780350589137454</v>
      </c>
      <c r="CN218">
        <v>9.8048083529033203</v>
      </c>
      <c r="CO218">
        <v>2.7539734279456001</v>
      </c>
      <c r="CP218">
        <v>0.56357539221294395</v>
      </c>
      <c r="CQ218">
        <v>1.9397768114966501E-2</v>
      </c>
      <c r="CR218">
        <v>1.86132133768416E-2</v>
      </c>
      <c r="CS218">
        <v>1.04215041875043</v>
      </c>
      <c r="CT218">
        <v>0.49993739357043798</v>
      </c>
      <c r="CU218">
        <v>1.2056830005066499</v>
      </c>
      <c r="CV218">
        <v>8.7592918963793807</v>
      </c>
      <c r="CW218">
        <v>0.89753354950157904</v>
      </c>
      <c r="CX218">
        <v>0.95049929368955599</v>
      </c>
      <c r="CY218">
        <v>0.101826456619073</v>
      </c>
      <c r="CZ218">
        <v>0.519074672047526</v>
      </c>
      <c r="DA218">
        <v>0.21053521934274799</v>
      </c>
      <c r="DB218">
        <v>4.7414412035959398E-2</v>
      </c>
      <c r="DC218">
        <v>0.52073871696180096</v>
      </c>
      <c r="DD218">
        <v>0.22655650313841699</v>
      </c>
      <c r="DE218" t="s">
        <v>25</v>
      </c>
      <c r="DF218">
        <v>0.14872311995681201</v>
      </c>
      <c r="DG218">
        <v>0.35461028927000954</v>
      </c>
      <c r="DH218">
        <v>0.52473931601673018</v>
      </c>
      <c r="DI218">
        <v>0.34428028286935669</v>
      </c>
      <c r="DJ218">
        <v>7.9785408489038825E-2</v>
      </c>
      <c r="DK218">
        <v>8.896294715652639E-2</v>
      </c>
      <c r="DL218">
        <v>0</v>
      </c>
      <c r="DM218">
        <v>0.14514497707961238</v>
      </c>
    </row>
    <row r="219" spans="1:117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2"/>
        <v>22.378471438754985</v>
      </c>
      <c r="O219">
        <f t="shared" si="49"/>
        <v>41.959633947665594</v>
      </c>
      <c r="P219">
        <v>187.60409959474691</v>
      </c>
      <c r="Q219">
        <f t="shared" si="53"/>
        <v>67.835572425211495</v>
      </c>
      <c r="R219">
        <f t="shared" si="50"/>
        <v>127.19169829727156</v>
      </c>
      <c r="S219">
        <v>5.69</v>
      </c>
      <c r="T219">
        <v>5.26</v>
      </c>
      <c r="U219">
        <v>2123</v>
      </c>
      <c r="V219" s="11">
        <v>28.236999999999998</v>
      </c>
      <c r="W219" s="11">
        <v>9.2100000000000009</v>
      </c>
      <c r="X219" s="11">
        <v>18.149999999999999</v>
      </c>
      <c r="Y219" s="12">
        <v>0.55500000000000005</v>
      </c>
      <c r="Z219" s="11">
        <f t="shared" si="51"/>
        <v>6.0049999999999999</v>
      </c>
      <c r="AA219" s="11">
        <v>17.57</v>
      </c>
      <c r="AB219" s="11">
        <v>6.49</v>
      </c>
      <c r="AC219" s="12">
        <v>3.5</v>
      </c>
      <c r="AD219" s="12">
        <v>234</v>
      </c>
      <c r="AE219" s="12">
        <v>1.3</v>
      </c>
      <c r="AF219" s="12">
        <v>376</v>
      </c>
      <c r="AG219" s="12">
        <v>52</v>
      </c>
      <c r="AH219" s="12">
        <v>3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 t="s">
        <v>25</v>
      </c>
      <c r="CK219">
        <v>135.32551030480201</v>
      </c>
      <c r="CL219">
        <v>14.0864644098863</v>
      </c>
      <c r="CM219">
        <f t="shared" si="48"/>
        <v>2.6780350589137454</v>
      </c>
      <c r="CN219">
        <v>9.8048083529033203</v>
      </c>
      <c r="CO219">
        <v>2.7539734279456001</v>
      </c>
      <c r="CP219">
        <v>0.56357539221294395</v>
      </c>
      <c r="CQ219">
        <v>1.9397768114966501E-2</v>
      </c>
      <c r="CR219">
        <v>1.86132133768416E-2</v>
      </c>
      <c r="CS219">
        <v>1.04215041875043</v>
      </c>
      <c r="CT219">
        <v>0.49993739357043798</v>
      </c>
      <c r="CU219">
        <v>1.2056830005066499</v>
      </c>
      <c r="CV219">
        <v>8.7592918963793807</v>
      </c>
      <c r="CW219">
        <v>0.89753354950157904</v>
      </c>
      <c r="CX219">
        <v>0.95049929368955599</v>
      </c>
      <c r="CY219">
        <v>0.101826456619073</v>
      </c>
      <c r="CZ219">
        <v>0.519074672047526</v>
      </c>
      <c r="DA219">
        <v>0.21053521934274799</v>
      </c>
      <c r="DB219">
        <v>4.7414412035959398E-2</v>
      </c>
      <c r="DC219">
        <v>0.52073871696180096</v>
      </c>
      <c r="DD219">
        <v>0.22655650313841699</v>
      </c>
      <c r="DE219" t="s">
        <v>25</v>
      </c>
      <c r="DF219">
        <v>0.14872311995681201</v>
      </c>
      <c r="DG219">
        <v>0.35461028927000954</v>
      </c>
      <c r="DH219">
        <v>0.52473931601673018</v>
      </c>
      <c r="DI219">
        <v>0.34428028286935669</v>
      </c>
      <c r="DJ219">
        <v>7.9785408489038825E-2</v>
      </c>
      <c r="DK219">
        <v>8.896294715652639E-2</v>
      </c>
      <c r="DL219">
        <v>0</v>
      </c>
      <c r="DM219">
        <v>0.14514497707961238</v>
      </c>
    </row>
    <row r="220" spans="1:117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2"/>
        <v>43.634254934581996</v>
      </c>
      <c r="O220">
        <f t="shared" si="49"/>
        <v>84.45339664757806</v>
      </c>
      <c r="P220">
        <v>155.12400762375179</v>
      </c>
      <c r="Q220">
        <f t="shared" si="53"/>
        <v>68.554419546016803</v>
      </c>
      <c r="R220">
        <f t="shared" si="50"/>
        <v>132.68597331487123</v>
      </c>
      <c r="S220">
        <v>5.69</v>
      </c>
      <c r="T220">
        <v>5.26</v>
      </c>
      <c r="U220">
        <v>2123</v>
      </c>
      <c r="V220" s="11">
        <v>28.236999999999998</v>
      </c>
      <c r="W220" s="11">
        <v>9.2100000000000009</v>
      </c>
      <c r="X220" s="11">
        <v>18.149999999999999</v>
      </c>
      <c r="Y220" s="12">
        <v>0.55500000000000005</v>
      </c>
      <c r="Z220" s="11">
        <f t="shared" si="51"/>
        <v>6.0049999999999999</v>
      </c>
      <c r="AA220" s="11">
        <v>17.57</v>
      </c>
      <c r="AB220" s="11">
        <v>6.49</v>
      </c>
      <c r="AC220" s="12">
        <v>3.5</v>
      </c>
      <c r="AD220" s="12">
        <v>234</v>
      </c>
      <c r="AE220" s="12">
        <v>1.3</v>
      </c>
      <c r="AF220" s="12">
        <v>376</v>
      </c>
      <c r="AG220" s="12">
        <v>52</v>
      </c>
      <c r="AH220" s="12">
        <v>3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 t="s">
        <v>25</v>
      </c>
      <c r="CK220">
        <v>135.32551030480201</v>
      </c>
      <c r="CL220">
        <v>14.0864644098863</v>
      </c>
      <c r="CM220">
        <f t="shared" si="48"/>
        <v>2.6780350589137454</v>
      </c>
      <c r="CN220">
        <v>9.8048083529033203</v>
      </c>
      <c r="CO220">
        <v>2.7539734279456001</v>
      </c>
      <c r="CP220">
        <v>0.56357539221294395</v>
      </c>
      <c r="CQ220">
        <v>1.9397768114966501E-2</v>
      </c>
      <c r="CR220">
        <v>1.86132133768416E-2</v>
      </c>
      <c r="CS220">
        <v>1.04215041875043</v>
      </c>
      <c r="CT220">
        <v>0.49993739357043798</v>
      </c>
      <c r="CU220">
        <v>1.2056830005066499</v>
      </c>
      <c r="CV220">
        <v>8.7592918963793807</v>
      </c>
      <c r="CW220">
        <v>0.89753354950157904</v>
      </c>
      <c r="CX220">
        <v>0.95049929368955599</v>
      </c>
      <c r="CY220">
        <v>0.101826456619073</v>
      </c>
      <c r="CZ220">
        <v>0.519074672047526</v>
      </c>
      <c r="DA220">
        <v>0.21053521934274799</v>
      </c>
      <c r="DB220">
        <v>4.7414412035959398E-2</v>
      </c>
      <c r="DC220">
        <v>0.52073871696180096</v>
      </c>
      <c r="DD220">
        <v>0.22655650313841699</v>
      </c>
      <c r="DE220" t="s">
        <v>25</v>
      </c>
      <c r="DF220">
        <v>0.14872311995681201</v>
      </c>
      <c r="DG220">
        <v>0.35461028927000954</v>
      </c>
      <c r="DH220">
        <v>0.52473931601673018</v>
      </c>
      <c r="DI220">
        <v>0.34428028286935669</v>
      </c>
      <c r="DJ220">
        <v>7.9785408489038825E-2</v>
      </c>
      <c r="DK220">
        <v>8.896294715652639E-2</v>
      </c>
      <c r="DL220">
        <v>0</v>
      </c>
      <c r="DM220">
        <v>0.14514497707961238</v>
      </c>
    </row>
    <row r="221" spans="1:117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2"/>
        <v>35.803672116512871</v>
      </c>
      <c r="O221">
        <f t="shared" si="49"/>
        <v>69.29742990292813</v>
      </c>
      <c r="P221">
        <v>137.40759382139083</v>
      </c>
      <c r="Q221">
        <f t="shared" si="53"/>
        <v>59.696212644836315</v>
      </c>
      <c r="R221">
        <f t="shared" si="50"/>
        <v>115.54105673194125</v>
      </c>
      <c r="S221">
        <v>5.69</v>
      </c>
      <c r="T221">
        <v>5.26</v>
      </c>
      <c r="U221">
        <v>2123</v>
      </c>
      <c r="V221" s="11">
        <v>28.236999999999998</v>
      </c>
      <c r="W221" s="11">
        <v>9.2100000000000009</v>
      </c>
      <c r="X221" s="11">
        <v>18.149999999999999</v>
      </c>
      <c r="Y221" s="12">
        <v>0.55500000000000005</v>
      </c>
      <c r="Z221" s="11">
        <f t="shared" si="51"/>
        <v>6.0049999999999999</v>
      </c>
      <c r="AA221" s="11">
        <v>17.57</v>
      </c>
      <c r="AB221" s="11">
        <v>6.49</v>
      </c>
      <c r="AC221" s="12">
        <v>3.5</v>
      </c>
      <c r="AD221" s="12">
        <v>234</v>
      </c>
      <c r="AE221" s="12">
        <v>1.3</v>
      </c>
      <c r="AF221" s="12">
        <v>376</v>
      </c>
      <c r="AG221" s="12">
        <v>52</v>
      </c>
      <c r="AH221" s="12">
        <v>3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 t="s">
        <v>25</v>
      </c>
      <c r="CK221">
        <v>135.32551030480201</v>
      </c>
      <c r="CL221">
        <v>14.0864644098863</v>
      </c>
      <c r="CM221">
        <f t="shared" si="48"/>
        <v>2.6780350589137454</v>
      </c>
      <c r="CN221">
        <v>9.8048083529033203</v>
      </c>
      <c r="CO221">
        <v>2.7539734279456001</v>
      </c>
      <c r="CP221">
        <v>0.56357539221294395</v>
      </c>
      <c r="CQ221">
        <v>1.9397768114966501E-2</v>
      </c>
      <c r="CR221">
        <v>1.86132133768416E-2</v>
      </c>
      <c r="CS221">
        <v>1.04215041875043</v>
      </c>
      <c r="CT221">
        <v>0.49993739357043798</v>
      </c>
      <c r="CU221">
        <v>1.2056830005066499</v>
      </c>
      <c r="CV221">
        <v>8.7592918963793807</v>
      </c>
      <c r="CW221">
        <v>0.89753354950157904</v>
      </c>
      <c r="CX221">
        <v>0.95049929368955599</v>
      </c>
      <c r="CY221">
        <v>0.101826456619073</v>
      </c>
      <c r="CZ221">
        <v>0.519074672047526</v>
      </c>
      <c r="DA221">
        <v>0.21053521934274799</v>
      </c>
      <c r="DB221">
        <v>4.7414412035959398E-2</v>
      </c>
      <c r="DC221">
        <v>0.52073871696180096</v>
      </c>
      <c r="DD221">
        <v>0.22655650313841699</v>
      </c>
      <c r="DE221" t="s">
        <v>25</v>
      </c>
      <c r="DF221">
        <v>0.14872311995681201</v>
      </c>
      <c r="DG221">
        <v>0.35461028927000954</v>
      </c>
      <c r="DH221">
        <v>0.52473931601673018</v>
      </c>
      <c r="DI221">
        <v>0.34428028286935669</v>
      </c>
      <c r="DJ221">
        <v>7.9785408489038825E-2</v>
      </c>
      <c r="DK221">
        <v>8.896294715652639E-2</v>
      </c>
      <c r="DL221">
        <v>0</v>
      </c>
      <c r="DM221">
        <v>0.14514497707961238</v>
      </c>
    </row>
    <row r="222" spans="1:117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2"/>
        <v>69.651997846231069</v>
      </c>
      <c r="O222">
        <f t="shared" si="49"/>
        <v>134.81031841206013</v>
      </c>
      <c r="P222">
        <v>113.78570875157621</v>
      </c>
      <c r="Q222">
        <f t="shared" si="53"/>
        <v>47.885270109929003</v>
      </c>
      <c r="R222">
        <f t="shared" si="50"/>
        <v>92.681167954701294</v>
      </c>
      <c r="S222">
        <v>5.69</v>
      </c>
      <c r="T222">
        <v>5.26</v>
      </c>
      <c r="U222">
        <v>2123</v>
      </c>
      <c r="V222" s="11">
        <v>28.236999999999998</v>
      </c>
      <c r="W222" s="11">
        <v>9.2100000000000009</v>
      </c>
      <c r="X222" s="11">
        <v>18.149999999999999</v>
      </c>
      <c r="Y222" s="12">
        <v>0.55500000000000005</v>
      </c>
      <c r="Z222" s="11">
        <f t="shared" si="51"/>
        <v>6.0049999999999999</v>
      </c>
      <c r="AA222" s="11">
        <v>17.57</v>
      </c>
      <c r="AB222" s="11">
        <v>6.49</v>
      </c>
      <c r="AC222" s="12">
        <v>3.5</v>
      </c>
      <c r="AD222" s="12">
        <v>234</v>
      </c>
      <c r="AE222" s="12">
        <v>1.3</v>
      </c>
      <c r="AF222" s="12">
        <v>376</v>
      </c>
      <c r="AG222" s="12">
        <v>52</v>
      </c>
      <c r="AH222" s="12">
        <v>3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 t="s">
        <v>25</v>
      </c>
      <c r="CK222">
        <v>135.32551030480201</v>
      </c>
      <c r="CL222">
        <v>14.0864644098863</v>
      </c>
      <c r="CM222">
        <f t="shared" si="48"/>
        <v>2.6780350589137454</v>
      </c>
      <c r="CN222">
        <v>9.8048083529033203</v>
      </c>
      <c r="CO222">
        <v>2.7539734279456001</v>
      </c>
      <c r="CP222">
        <v>0.56357539221294395</v>
      </c>
      <c r="CQ222">
        <v>1.9397768114966501E-2</v>
      </c>
      <c r="CR222">
        <v>1.86132133768416E-2</v>
      </c>
      <c r="CS222">
        <v>1.04215041875043</v>
      </c>
      <c r="CT222">
        <v>0.49993739357043798</v>
      </c>
      <c r="CU222">
        <v>1.2056830005066499</v>
      </c>
      <c r="CV222">
        <v>8.7592918963793807</v>
      </c>
      <c r="CW222">
        <v>0.89753354950157904</v>
      </c>
      <c r="CX222">
        <v>0.95049929368955599</v>
      </c>
      <c r="CY222">
        <v>0.101826456619073</v>
      </c>
      <c r="CZ222">
        <v>0.519074672047526</v>
      </c>
      <c r="DA222">
        <v>0.21053521934274799</v>
      </c>
      <c r="DB222">
        <v>4.7414412035959398E-2</v>
      </c>
      <c r="DC222">
        <v>0.52073871696180096</v>
      </c>
      <c r="DD222">
        <v>0.22655650313841699</v>
      </c>
      <c r="DE222" t="s">
        <v>25</v>
      </c>
      <c r="DF222">
        <v>0.14872311995681201</v>
      </c>
      <c r="DG222">
        <v>0.35461028927000954</v>
      </c>
      <c r="DH222">
        <v>0.52473931601673018</v>
      </c>
      <c r="DI222">
        <v>0.34428028286935669</v>
      </c>
      <c r="DJ222">
        <v>7.9785408489038825E-2</v>
      </c>
      <c r="DK222">
        <v>8.896294715652639E-2</v>
      </c>
      <c r="DL222">
        <v>0</v>
      </c>
      <c r="DM222">
        <v>0.14514497707961238</v>
      </c>
    </row>
    <row r="223" spans="1:117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2"/>
        <v>66.304595326576347</v>
      </c>
      <c r="O223">
        <f t="shared" si="49"/>
        <v>124.32111623733066</v>
      </c>
      <c r="P223">
        <v>134.454858187664</v>
      </c>
      <c r="Q223">
        <f t="shared" si="53"/>
        <v>69.863813793567473</v>
      </c>
      <c r="R223">
        <f t="shared" si="50"/>
        <v>130.99465086293901</v>
      </c>
      <c r="S223">
        <v>5.69</v>
      </c>
      <c r="T223">
        <v>5.26</v>
      </c>
      <c r="U223">
        <v>2123</v>
      </c>
      <c r="V223" s="11">
        <v>28.236999999999998</v>
      </c>
      <c r="W223" s="11">
        <v>9.2100000000000009</v>
      </c>
      <c r="X223" s="11">
        <v>18.149999999999999</v>
      </c>
      <c r="Y223" s="12">
        <v>0.55500000000000005</v>
      </c>
      <c r="Z223" s="11">
        <f t="shared" si="51"/>
        <v>6.0049999999999999</v>
      </c>
      <c r="AA223" s="11">
        <v>17.57</v>
      </c>
      <c r="AB223" s="11">
        <v>6.49</v>
      </c>
      <c r="AC223" s="12">
        <v>3.5</v>
      </c>
      <c r="AD223" s="12">
        <v>234</v>
      </c>
      <c r="AE223" s="12">
        <v>1.3</v>
      </c>
      <c r="AF223" s="12">
        <v>376</v>
      </c>
      <c r="AG223" s="12">
        <v>52</v>
      </c>
      <c r="AH223" s="12">
        <v>3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 t="s">
        <v>25</v>
      </c>
      <c r="CK223">
        <v>135.32551030480201</v>
      </c>
      <c r="CL223">
        <v>14.0864644098863</v>
      </c>
      <c r="CM223">
        <f t="shared" si="48"/>
        <v>2.6780350589137454</v>
      </c>
      <c r="CN223">
        <v>9.8048083529033203</v>
      </c>
      <c r="CO223">
        <v>2.7539734279456001</v>
      </c>
      <c r="CP223">
        <v>0.56357539221294395</v>
      </c>
      <c r="CQ223">
        <v>1.9397768114966501E-2</v>
      </c>
      <c r="CR223">
        <v>1.86132133768416E-2</v>
      </c>
      <c r="CS223">
        <v>1.04215041875043</v>
      </c>
      <c r="CT223">
        <v>0.49993739357043798</v>
      </c>
      <c r="CU223">
        <v>1.2056830005066499</v>
      </c>
      <c r="CV223">
        <v>8.7592918963793807</v>
      </c>
      <c r="CW223">
        <v>0.89753354950157904</v>
      </c>
      <c r="CX223">
        <v>0.95049929368955599</v>
      </c>
      <c r="CY223">
        <v>0.101826456619073</v>
      </c>
      <c r="CZ223">
        <v>0.519074672047526</v>
      </c>
      <c r="DA223">
        <v>0.21053521934274799</v>
      </c>
      <c r="DB223">
        <v>4.7414412035959398E-2</v>
      </c>
      <c r="DC223">
        <v>0.52073871696180096</v>
      </c>
      <c r="DD223">
        <v>0.22655650313841699</v>
      </c>
      <c r="DE223" t="s">
        <v>25</v>
      </c>
      <c r="DF223">
        <v>0.14872311995681201</v>
      </c>
      <c r="DG223">
        <v>0.35461028927000954</v>
      </c>
      <c r="DH223">
        <v>0.52473931601673018</v>
      </c>
      <c r="DI223">
        <v>0.34428028286935669</v>
      </c>
      <c r="DJ223">
        <v>7.9785408489038825E-2</v>
      </c>
      <c r="DK223">
        <v>8.896294715652639E-2</v>
      </c>
      <c r="DL223">
        <v>0</v>
      </c>
      <c r="DM223">
        <v>0.14514497707961238</v>
      </c>
    </row>
    <row r="224" spans="1:117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2"/>
        <v>27.202201125379499</v>
      </c>
      <c r="O224">
        <f t="shared" si="49"/>
        <v>54.404402250758999</v>
      </c>
      <c r="P224">
        <v>96.069294949215248</v>
      </c>
      <c r="Q224">
        <f t="shared" si="53"/>
        <v>46.832475850498227</v>
      </c>
      <c r="R224">
        <f t="shared" si="50"/>
        <v>93.664951700996454</v>
      </c>
      <c r="S224">
        <v>5.69</v>
      </c>
      <c r="T224">
        <v>5.26</v>
      </c>
      <c r="U224">
        <v>2123</v>
      </c>
      <c r="V224" s="11">
        <v>28.236999999999998</v>
      </c>
      <c r="W224" s="11">
        <v>9.2100000000000009</v>
      </c>
      <c r="X224" s="11">
        <v>18.149999999999999</v>
      </c>
      <c r="Y224" s="12">
        <v>0.55500000000000005</v>
      </c>
      <c r="Z224" s="11">
        <f t="shared" si="51"/>
        <v>6.0049999999999999</v>
      </c>
      <c r="AA224" s="11">
        <v>17.57</v>
      </c>
      <c r="AB224" s="11">
        <v>6.49</v>
      </c>
      <c r="AC224" s="12">
        <v>3.5</v>
      </c>
      <c r="AD224" s="12">
        <v>234</v>
      </c>
      <c r="AE224" s="12">
        <v>1.3</v>
      </c>
      <c r="AF224" s="12">
        <v>376</v>
      </c>
      <c r="AG224" s="12">
        <v>52</v>
      </c>
      <c r="AH224" s="12">
        <v>3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 t="s">
        <v>25</v>
      </c>
      <c r="CK224">
        <v>135.32551030480201</v>
      </c>
      <c r="CL224">
        <v>14.0864644098863</v>
      </c>
      <c r="CM224">
        <f t="shared" si="48"/>
        <v>2.6780350589137454</v>
      </c>
      <c r="CN224">
        <v>9.8048083529033203</v>
      </c>
      <c r="CO224">
        <v>2.7539734279456001</v>
      </c>
      <c r="CP224">
        <v>0.56357539221294395</v>
      </c>
      <c r="CQ224">
        <v>1.9397768114966501E-2</v>
      </c>
      <c r="CR224">
        <v>1.86132133768416E-2</v>
      </c>
      <c r="CS224">
        <v>1.04215041875043</v>
      </c>
      <c r="CT224">
        <v>0.49993739357043798</v>
      </c>
      <c r="CU224">
        <v>1.2056830005066499</v>
      </c>
      <c r="CV224">
        <v>8.7592918963793807</v>
      </c>
      <c r="CW224">
        <v>0.89753354950157904</v>
      </c>
      <c r="CX224">
        <v>0.95049929368955599</v>
      </c>
      <c r="CY224">
        <v>0.101826456619073</v>
      </c>
      <c r="CZ224">
        <v>0.519074672047526</v>
      </c>
      <c r="DA224">
        <v>0.21053521934274799</v>
      </c>
      <c r="DB224">
        <v>4.7414412035959398E-2</v>
      </c>
      <c r="DC224">
        <v>0.52073871696180096</v>
      </c>
      <c r="DD224">
        <v>0.22655650313841699</v>
      </c>
      <c r="DE224" t="s">
        <v>25</v>
      </c>
      <c r="DF224">
        <v>0.14872311995681201</v>
      </c>
      <c r="DG224">
        <v>0.35461028927000954</v>
      </c>
      <c r="DH224">
        <v>0.52473931601673018</v>
      </c>
      <c r="DI224">
        <v>0.34428028286935669</v>
      </c>
      <c r="DJ224">
        <v>7.9785408489038825E-2</v>
      </c>
      <c r="DK224">
        <v>8.896294715652639E-2</v>
      </c>
      <c r="DL224">
        <v>0</v>
      </c>
      <c r="DM224">
        <v>0.14514497707961238</v>
      </c>
    </row>
    <row r="225" spans="1:117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2"/>
        <v>17.199263073910551</v>
      </c>
      <c r="O225">
        <f t="shared" si="49"/>
        <v>35.584682221883895</v>
      </c>
      <c r="P225">
        <v>237.80060536810296</v>
      </c>
      <c r="Q225">
        <f t="shared" si="53"/>
        <v>131.87126210183087</v>
      </c>
      <c r="R225">
        <f t="shared" si="50"/>
        <v>272.83709400378802</v>
      </c>
      <c r="S225">
        <v>5.69</v>
      </c>
      <c r="T225">
        <v>5.26</v>
      </c>
      <c r="U225">
        <v>2123</v>
      </c>
      <c r="V225" s="11">
        <v>28.236999999999998</v>
      </c>
      <c r="W225" s="11">
        <v>9.2100000000000009</v>
      </c>
      <c r="X225" s="11">
        <v>18.149999999999999</v>
      </c>
      <c r="Y225" s="12">
        <v>0.55500000000000005</v>
      </c>
      <c r="Z225" s="11">
        <f t="shared" si="51"/>
        <v>6.0049999999999999</v>
      </c>
      <c r="AA225" s="11">
        <v>17.57</v>
      </c>
      <c r="AB225" s="11">
        <v>6.49</v>
      </c>
      <c r="AC225" s="12">
        <v>3.5</v>
      </c>
      <c r="AD225" s="12">
        <v>234</v>
      </c>
      <c r="AE225" s="12">
        <v>1.3</v>
      </c>
      <c r="AF225" s="12">
        <v>376</v>
      </c>
      <c r="AG225" s="12">
        <v>52</v>
      </c>
      <c r="AH225" s="12">
        <v>3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 t="s">
        <v>25</v>
      </c>
      <c r="CK225">
        <v>135.32551030480201</v>
      </c>
      <c r="CL225">
        <v>14.0864644098863</v>
      </c>
      <c r="CM225">
        <f t="shared" si="48"/>
        <v>2.6780350589137454</v>
      </c>
      <c r="CN225">
        <v>9.8048083529033203</v>
      </c>
      <c r="CO225">
        <v>2.7539734279456001</v>
      </c>
      <c r="CP225">
        <v>0.56357539221294395</v>
      </c>
      <c r="CQ225">
        <v>1.9397768114966501E-2</v>
      </c>
      <c r="CR225">
        <v>1.86132133768416E-2</v>
      </c>
      <c r="CS225">
        <v>1.04215041875043</v>
      </c>
      <c r="CT225">
        <v>0.49993739357043798</v>
      </c>
      <c r="CU225">
        <v>1.2056830005066499</v>
      </c>
      <c r="CV225">
        <v>8.7592918963793807</v>
      </c>
      <c r="CW225">
        <v>0.89753354950157904</v>
      </c>
      <c r="CX225">
        <v>0.95049929368955599</v>
      </c>
      <c r="CY225">
        <v>0.101826456619073</v>
      </c>
      <c r="CZ225">
        <v>0.519074672047526</v>
      </c>
      <c r="DA225">
        <v>0.21053521934274799</v>
      </c>
      <c r="DB225">
        <v>4.7414412035959398E-2</v>
      </c>
      <c r="DC225">
        <v>0.52073871696180096</v>
      </c>
      <c r="DD225">
        <v>0.22655650313841699</v>
      </c>
      <c r="DE225" t="s">
        <v>25</v>
      </c>
      <c r="DF225">
        <v>0.14872311995681201</v>
      </c>
      <c r="DG225">
        <v>0.35461028927000954</v>
      </c>
      <c r="DH225">
        <v>0.52473931601673018</v>
      </c>
      <c r="DI225">
        <v>0.34428028286935669</v>
      </c>
      <c r="DJ225">
        <v>7.9785408489038825E-2</v>
      </c>
      <c r="DK225">
        <v>8.896294715652639E-2</v>
      </c>
      <c r="DL225">
        <v>0</v>
      </c>
      <c r="DM225">
        <v>0.14514497707961238</v>
      </c>
    </row>
    <row r="226" spans="1:117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2"/>
        <v>19.017979083268543</v>
      </c>
      <c r="O226">
        <f t="shared" si="49"/>
        <v>38.035958166537085</v>
      </c>
      <c r="P226">
        <v>155.12400762375177</v>
      </c>
      <c r="Q226">
        <f t="shared" si="53"/>
        <v>82.265303455220149</v>
      </c>
      <c r="R226">
        <f t="shared" si="50"/>
        <v>164.5306069104403</v>
      </c>
      <c r="S226">
        <v>5.69</v>
      </c>
      <c r="T226">
        <v>5.26</v>
      </c>
      <c r="U226">
        <v>2123</v>
      </c>
      <c r="V226" s="11">
        <v>28.236999999999998</v>
      </c>
      <c r="W226" s="11">
        <v>9.2100000000000009</v>
      </c>
      <c r="X226" s="11">
        <v>18.149999999999999</v>
      </c>
      <c r="Y226" s="12">
        <v>0.55500000000000005</v>
      </c>
      <c r="Z226" s="11">
        <f t="shared" si="51"/>
        <v>6.0049999999999999</v>
      </c>
      <c r="AA226" s="11">
        <v>17.57</v>
      </c>
      <c r="AB226" s="11">
        <v>6.49</v>
      </c>
      <c r="AC226" s="12">
        <v>3.5</v>
      </c>
      <c r="AD226" s="12">
        <v>234</v>
      </c>
      <c r="AE226" s="12">
        <v>1.3</v>
      </c>
      <c r="AF226" s="12">
        <v>376</v>
      </c>
      <c r="AG226" s="12">
        <v>52</v>
      </c>
      <c r="AH226" s="12">
        <v>3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 t="s">
        <v>25</v>
      </c>
      <c r="CK226">
        <v>135.32551030480201</v>
      </c>
      <c r="CL226">
        <v>14.0864644098863</v>
      </c>
      <c r="CM226">
        <f t="shared" si="48"/>
        <v>2.6780350589137454</v>
      </c>
      <c r="CN226">
        <v>9.8048083529033203</v>
      </c>
      <c r="CO226">
        <v>2.7539734279456001</v>
      </c>
      <c r="CP226">
        <v>0.56357539221294395</v>
      </c>
      <c r="CQ226">
        <v>1.9397768114966501E-2</v>
      </c>
      <c r="CR226">
        <v>1.86132133768416E-2</v>
      </c>
      <c r="CS226">
        <v>1.04215041875043</v>
      </c>
      <c r="CT226">
        <v>0.49993739357043798</v>
      </c>
      <c r="CU226">
        <v>1.2056830005066499</v>
      </c>
      <c r="CV226">
        <v>8.7592918963793807</v>
      </c>
      <c r="CW226">
        <v>0.89753354950157904</v>
      </c>
      <c r="CX226">
        <v>0.95049929368955599</v>
      </c>
      <c r="CY226">
        <v>0.101826456619073</v>
      </c>
      <c r="CZ226">
        <v>0.519074672047526</v>
      </c>
      <c r="DA226">
        <v>0.21053521934274799</v>
      </c>
      <c r="DB226">
        <v>4.7414412035959398E-2</v>
      </c>
      <c r="DC226">
        <v>0.52073871696180096</v>
      </c>
      <c r="DD226">
        <v>0.22655650313841699</v>
      </c>
      <c r="DE226" t="s">
        <v>25</v>
      </c>
      <c r="DF226">
        <v>0.14872311995681201</v>
      </c>
      <c r="DG226">
        <v>0.35461028927000954</v>
      </c>
      <c r="DH226">
        <v>0.52473931601673018</v>
      </c>
      <c r="DI226">
        <v>0.34428028286935669</v>
      </c>
      <c r="DJ226">
        <v>7.9785408489038825E-2</v>
      </c>
      <c r="DK226">
        <v>8.896294715652639E-2</v>
      </c>
      <c r="DL226">
        <v>0</v>
      </c>
      <c r="DM226">
        <v>0.14514497707961238</v>
      </c>
    </row>
    <row r="227" spans="1:117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2"/>
        <v>23.248559935938797</v>
      </c>
      <c r="O227">
        <f t="shared" si="49"/>
        <v>46.497119871877594</v>
      </c>
      <c r="P227">
        <v>208.27324903083471</v>
      </c>
      <c r="Q227">
        <f t="shared" si="53"/>
        <v>133.18065634938156</v>
      </c>
      <c r="R227">
        <f t="shared" si="50"/>
        <v>266.36131269876313</v>
      </c>
      <c r="S227">
        <v>5.69</v>
      </c>
      <c r="T227">
        <v>5.26</v>
      </c>
      <c r="U227">
        <v>2123</v>
      </c>
      <c r="V227" s="11">
        <v>28.236999999999998</v>
      </c>
      <c r="W227" s="11">
        <v>9.2100000000000009</v>
      </c>
      <c r="X227" s="11">
        <v>18.149999999999999</v>
      </c>
      <c r="Y227" s="12">
        <v>0.55500000000000005</v>
      </c>
      <c r="Z227" s="11">
        <f t="shared" si="51"/>
        <v>6.0049999999999999</v>
      </c>
      <c r="AA227" s="11">
        <v>17.57</v>
      </c>
      <c r="AB227" s="11">
        <v>6.49</v>
      </c>
      <c r="AC227" s="12">
        <v>3.5</v>
      </c>
      <c r="AD227" s="12">
        <v>234</v>
      </c>
      <c r="AE227" s="12">
        <v>1.3</v>
      </c>
      <c r="AF227" s="12">
        <v>376</v>
      </c>
      <c r="AG227" s="12">
        <v>52</v>
      </c>
      <c r="AH227" s="12">
        <v>3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 t="s">
        <v>25</v>
      </c>
      <c r="CK227">
        <v>135.32551030480201</v>
      </c>
      <c r="CL227">
        <v>14.0864644098863</v>
      </c>
      <c r="CM227">
        <f t="shared" si="48"/>
        <v>2.6780350589137454</v>
      </c>
      <c r="CN227">
        <v>9.8048083529033203</v>
      </c>
      <c r="CO227">
        <v>2.7539734279456001</v>
      </c>
      <c r="CP227">
        <v>0.56357539221294395</v>
      </c>
      <c r="CQ227">
        <v>1.9397768114966501E-2</v>
      </c>
      <c r="CR227">
        <v>1.86132133768416E-2</v>
      </c>
      <c r="CS227">
        <v>1.04215041875043</v>
      </c>
      <c r="CT227">
        <v>0.49993739357043798</v>
      </c>
      <c r="CU227">
        <v>1.2056830005066499</v>
      </c>
      <c r="CV227">
        <v>8.7592918963793807</v>
      </c>
      <c r="CW227">
        <v>0.89753354950157904</v>
      </c>
      <c r="CX227">
        <v>0.95049929368955599</v>
      </c>
      <c r="CY227">
        <v>0.101826456619073</v>
      </c>
      <c r="CZ227">
        <v>0.519074672047526</v>
      </c>
      <c r="DA227">
        <v>0.21053521934274799</v>
      </c>
      <c r="DB227">
        <v>4.7414412035959398E-2</v>
      </c>
      <c r="DC227">
        <v>0.52073871696180096</v>
      </c>
      <c r="DD227">
        <v>0.22655650313841699</v>
      </c>
      <c r="DE227" t="s">
        <v>25</v>
      </c>
      <c r="DF227">
        <v>0.14872311995681201</v>
      </c>
      <c r="DG227">
        <v>0.35461028927000954</v>
      </c>
      <c r="DH227">
        <v>0.52473931601673018</v>
      </c>
      <c r="DI227">
        <v>0.34428028286935669</v>
      </c>
      <c r="DJ227">
        <v>7.9785408489038825E-2</v>
      </c>
      <c r="DK227">
        <v>8.896294715652639E-2</v>
      </c>
      <c r="DL227">
        <v>0</v>
      </c>
      <c r="DM227">
        <v>0.14514497707961238</v>
      </c>
    </row>
    <row r="228" spans="1:117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2"/>
        <v>281.05155426243425</v>
      </c>
      <c r="O228">
        <f t="shared" si="49"/>
        <v>581.48597433607085</v>
      </c>
      <c r="P228">
        <v>208.27324903083471</v>
      </c>
      <c r="Q228">
        <f t="shared" si="53"/>
        <v>133.18065634938156</v>
      </c>
      <c r="R228">
        <f t="shared" si="50"/>
        <v>275.54618555044459</v>
      </c>
      <c r="S228">
        <v>5.69</v>
      </c>
      <c r="T228">
        <v>5.26</v>
      </c>
      <c r="U228">
        <v>2123</v>
      </c>
      <c r="V228" s="11">
        <v>28.236999999999998</v>
      </c>
      <c r="W228" s="11">
        <v>9.2100000000000009</v>
      </c>
      <c r="X228" s="11">
        <v>18.149999999999999</v>
      </c>
      <c r="Y228" s="12">
        <v>0.55500000000000005</v>
      </c>
      <c r="Z228" s="11">
        <f t="shared" si="51"/>
        <v>6.0049999999999999</v>
      </c>
      <c r="AA228" s="11">
        <v>17.57</v>
      </c>
      <c r="AB228" s="11">
        <v>6.49</v>
      </c>
      <c r="AC228" s="12">
        <v>3.5</v>
      </c>
      <c r="AD228" s="12">
        <v>234</v>
      </c>
      <c r="AE228" s="12">
        <v>1.3</v>
      </c>
      <c r="AF228" s="12">
        <v>376</v>
      </c>
      <c r="AG228" s="12">
        <v>52</v>
      </c>
      <c r="AH228" s="12">
        <v>3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 t="s">
        <v>25</v>
      </c>
      <c r="CK228">
        <v>135.32551030480201</v>
      </c>
      <c r="CL228">
        <v>14.0864644098863</v>
      </c>
      <c r="CM228">
        <f t="shared" si="48"/>
        <v>2.6780350589137454</v>
      </c>
      <c r="CN228">
        <v>9.8048083529033203</v>
      </c>
      <c r="CO228">
        <v>2.7539734279456001</v>
      </c>
      <c r="CP228">
        <v>0.56357539221294395</v>
      </c>
      <c r="CQ228">
        <v>1.9397768114966501E-2</v>
      </c>
      <c r="CR228">
        <v>1.86132133768416E-2</v>
      </c>
      <c r="CS228">
        <v>1.04215041875043</v>
      </c>
      <c r="CT228">
        <v>0.49993739357043798</v>
      </c>
      <c r="CU228">
        <v>1.2056830005066499</v>
      </c>
      <c r="CV228">
        <v>8.7592918963793807</v>
      </c>
      <c r="CW228">
        <v>0.89753354950157904</v>
      </c>
      <c r="CX228">
        <v>0.95049929368955599</v>
      </c>
      <c r="CY228">
        <v>0.101826456619073</v>
      </c>
      <c r="CZ228">
        <v>0.519074672047526</v>
      </c>
      <c r="DA228">
        <v>0.21053521934274799</v>
      </c>
      <c r="DB228">
        <v>4.7414412035959398E-2</v>
      </c>
      <c r="DC228">
        <v>0.52073871696180096</v>
      </c>
      <c r="DD228">
        <v>0.22655650313841699</v>
      </c>
      <c r="DE228" t="s">
        <v>25</v>
      </c>
      <c r="DF228">
        <v>0.14872311995681201</v>
      </c>
      <c r="DG228">
        <v>0.35461028927000954</v>
      </c>
      <c r="DH228">
        <v>0.52473931601673018</v>
      </c>
      <c r="DI228">
        <v>0.34428028286935669</v>
      </c>
      <c r="DJ228">
        <v>7.9785408489038825E-2</v>
      </c>
      <c r="DK228">
        <v>8.896294715652639E-2</v>
      </c>
      <c r="DL228">
        <v>0</v>
      </c>
      <c r="DM228">
        <v>0.14514497707961238</v>
      </c>
    </row>
    <row r="229" spans="1:117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2"/>
        <v>29.930275139416501</v>
      </c>
      <c r="O229">
        <f t="shared" si="49"/>
        <v>59.860550278833003</v>
      </c>
      <c r="P229">
        <v>199.41504212965421</v>
      </c>
      <c r="Q229">
        <f t="shared" si="53"/>
        <v>108.8399241587616</v>
      </c>
      <c r="R229">
        <f t="shared" si="50"/>
        <v>217.67984831752321</v>
      </c>
      <c r="S229">
        <v>5.69</v>
      </c>
      <c r="T229">
        <v>5.26</v>
      </c>
      <c r="U229">
        <v>2123</v>
      </c>
      <c r="V229" s="11">
        <v>28.236999999999998</v>
      </c>
      <c r="W229" s="11">
        <v>9.2100000000000009</v>
      </c>
      <c r="X229" s="11">
        <v>18.149999999999999</v>
      </c>
      <c r="Y229" s="12">
        <v>0.55500000000000005</v>
      </c>
      <c r="Z229" s="11">
        <f t="shared" si="51"/>
        <v>6.0049999999999999</v>
      </c>
      <c r="AA229" s="11">
        <v>17.57</v>
      </c>
      <c r="AB229" s="11">
        <v>6.49</v>
      </c>
      <c r="AC229" s="12">
        <v>3.5</v>
      </c>
      <c r="AD229" s="12">
        <v>234</v>
      </c>
      <c r="AE229" s="12">
        <v>1.3</v>
      </c>
      <c r="AF229" s="12">
        <v>376</v>
      </c>
      <c r="AG229" s="12">
        <v>52</v>
      </c>
      <c r="AH229" s="12">
        <v>3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 t="s">
        <v>25</v>
      </c>
      <c r="CK229">
        <v>135.32551030480201</v>
      </c>
      <c r="CL229">
        <v>14.0864644098863</v>
      </c>
      <c r="CM229">
        <f t="shared" si="48"/>
        <v>2.6780350589137454</v>
      </c>
      <c r="CN229">
        <v>9.8048083529033203</v>
      </c>
      <c r="CO229">
        <v>2.7539734279456001</v>
      </c>
      <c r="CP229">
        <v>0.56357539221294395</v>
      </c>
      <c r="CQ229">
        <v>1.9397768114966501E-2</v>
      </c>
      <c r="CR229">
        <v>1.86132133768416E-2</v>
      </c>
      <c r="CS229">
        <v>1.04215041875043</v>
      </c>
      <c r="CT229">
        <v>0.49993739357043798</v>
      </c>
      <c r="CU229">
        <v>1.2056830005066499</v>
      </c>
      <c r="CV229">
        <v>8.7592918963793807</v>
      </c>
      <c r="CW229">
        <v>0.89753354950157904</v>
      </c>
      <c r="CX229">
        <v>0.95049929368955599</v>
      </c>
      <c r="CY229">
        <v>0.101826456619073</v>
      </c>
      <c r="CZ229">
        <v>0.519074672047526</v>
      </c>
      <c r="DA229">
        <v>0.21053521934274799</v>
      </c>
      <c r="DB229">
        <v>4.7414412035959398E-2</v>
      </c>
      <c r="DC229">
        <v>0.52073871696180096</v>
      </c>
      <c r="DD229">
        <v>0.22655650313841699</v>
      </c>
      <c r="DE229" t="s">
        <v>25</v>
      </c>
      <c r="DF229">
        <v>0.14872311995681201</v>
      </c>
      <c r="DG229">
        <v>0.35461028927000954</v>
      </c>
      <c r="DH229">
        <v>0.52473931601673018</v>
      </c>
      <c r="DI229">
        <v>0.34428028286935669</v>
      </c>
      <c r="DJ229">
        <v>7.9785408489038825E-2</v>
      </c>
      <c r="DK229">
        <v>8.896294715652639E-2</v>
      </c>
      <c r="DL229">
        <v>0</v>
      </c>
      <c r="DM229">
        <v>0.14514497707961238</v>
      </c>
    </row>
    <row r="230" spans="1:117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2"/>
        <v>10.530637706264578</v>
      </c>
      <c r="O230">
        <f t="shared" si="49"/>
        <v>21.061275412529156</v>
      </c>
      <c r="P230">
        <v>237.80060536810291</v>
      </c>
      <c r="Q230">
        <f t="shared" si="53"/>
        <v>131.87126210183084</v>
      </c>
      <c r="R230">
        <f t="shared" si="50"/>
        <v>263.74252420366167</v>
      </c>
      <c r="S230">
        <v>5.69</v>
      </c>
      <c r="T230">
        <v>5.26</v>
      </c>
      <c r="U230">
        <v>2123</v>
      </c>
      <c r="V230" s="11">
        <v>28.236999999999998</v>
      </c>
      <c r="W230" s="11">
        <v>9.2100000000000009</v>
      </c>
      <c r="X230" s="11">
        <v>18.149999999999999</v>
      </c>
      <c r="Y230" s="12">
        <v>0.55500000000000005</v>
      </c>
      <c r="Z230" s="11">
        <f t="shared" si="51"/>
        <v>6.0049999999999999</v>
      </c>
      <c r="AA230" s="11">
        <v>17.57</v>
      </c>
      <c r="AB230" s="11">
        <v>6.49</v>
      </c>
      <c r="AC230" s="12">
        <v>3.5</v>
      </c>
      <c r="AD230" s="12">
        <v>234</v>
      </c>
      <c r="AE230" s="12">
        <v>1.3</v>
      </c>
      <c r="AF230" s="12">
        <v>376</v>
      </c>
      <c r="AG230" s="12">
        <v>52</v>
      </c>
      <c r="AH230" s="12">
        <v>3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 t="s">
        <v>25</v>
      </c>
      <c r="CK230">
        <v>135.32551030480201</v>
      </c>
      <c r="CL230">
        <v>14.0864644098863</v>
      </c>
      <c r="CM230">
        <f t="shared" si="48"/>
        <v>2.6780350589137454</v>
      </c>
      <c r="CN230">
        <v>9.8048083529033203</v>
      </c>
      <c r="CO230">
        <v>2.7539734279456001</v>
      </c>
      <c r="CP230">
        <v>0.56357539221294395</v>
      </c>
      <c r="CQ230">
        <v>1.9397768114966501E-2</v>
      </c>
      <c r="CR230">
        <v>1.86132133768416E-2</v>
      </c>
      <c r="CS230">
        <v>1.04215041875043</v>
      </c>
      <c r="CT230">
        <v>0.49993739357043798</v>
      </c>
      <c r="CU230">
        <v>1.2056830005066499</v>
      </c>
      <c r="CV230">
        <v>8.7592918963793807</v>
      </c>
      <c r="CW230">
        <v>0.89753354950157904</v>
      </c>
      <c r="CX230">
        <v>0.95049929368955599</v>
      </c>
      <c r="CY230">
        <v>0.101826456619073</v>
      </c>
      <c r="CZ230">
        <v>0.519074672047526</v>
      </c>
      <c r="DA230">
        <v>0.21053521934274799</v>
      </c>
      <c r="DB230">
        <v>4.7414412035959398E-2</v>
      </c>
      <c r="DC230">
        <v>0.52073871696180096</v>
      </c>
      <c r="DD230">
        <v>0.22655650313841699</v>
      </c>
      <c r="DE230" t="s">
        <v>25</v>
      </c>
      <c r="DF230">
        <v>0.14872311995681201</v>
      </c>
      <c r="DG230">
        <v>0.35461028927000954</v>
      </c>
      <c r="DH230">
        <v>0.52473931601673018</v>
      </c>
      <c r="DI230">
        <v>0.34428028286935669</v>
      </c>
      <c r="DJ230">
        <v>7.9785408489038825E-2</v>
      </c>
      <c r="DK230">
        <v>8.896294715652639E-2</v>
      </c>
      <c r="DL230">
        <v>0</v>
      </c>
      <c r="DM230">
        <v>0.14514497707961238</v>
      </c>
    </row>
    <row r="231" spans="1:117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2"/>
        <v>39.630093855992449</v>
      </c>
      <c r="O231">
        <f t="shared" si="49"/>
        <v>79.260187711984898</v>
      </c>
      <c r="P231">
        <v>196.46230649592738</v>
      </c>
      <c r="Q231">
        <f t="shared" si="53"/>
        <v>107.06828277852551</v>
      </c>
      <c r="R231">
        <f t="shared" si="50"/>
        <v>214.13656555705103</v>
      </c>
      <c r="S231">
        <v>5.69</v>
      </c>
      <c r="T231">
        <v>5.26</v>
      </c>
      <c r="U231">
        <v>2123</v>
      </c>
      <c r="V231" s="11">
        <v>28.236999999999998</v>
      </c>
      <c r="W231" s="11">
        <v>9.2100000000000009</v>
      </c>
      <c r="X231" s="11">
        <v>18.149999999999999</v>
      </c>
      <c r="Y231" s="12">
        <v>0.55500000000000005</v>
      </c>
      <c r="Z231" s="11">
        <f t="shared" si="51"/>
        <v>6.0049999999999999</v>
      </c>
      <c r="AA231" s="11">
        <v>17.57</v>
      </c>
      <c r="AB231" s="11">
        <v>6.49</v>
      </c>
      <c r="AC231" s="12">
        <v>3.5</v>
      </c>
      <c r="AD231" s="12">
        <v>234</v>
      </c>
      <c r="AE231" s="12">
        <v>1.3</v>
      </c>
      <c r="AF231" s="12">
        <v>376</v>
      </c>
      <c r="AG231" s="12">
        <v>52</v>
      </c>
      <c r="AH231" s="12">
        <v>3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 t="s">
        <v>25</v>
      </c>
      <c r="CK231">
        <v>135.32551030480201</v>
      </c>
      <c r="CL231">
        <v>14.0864644098863</v>
      </c>
      <c r="CM231">
        <f t="shared" si="48"/>
        <v>2.6780350589137454</v>
      </c>
      <c r="CN231">
        <v>9.8048083529033203</v>
      </c>
      <c r="CO231">
        <v>2.7539734279456001</v>
      </c>
      <c r="CP231">
        <v>0.56357539221294395</v>
      </c>
      <c r="CQ231">
        <v>1.9397768114966501E-2</v>
      </c>
      <c r="CR231">
        <v>1.86132133768416E-2</v>
      </c>
      <c r="CS231">
        <v>1.04215041875043</v>
      </c>
      <c r="CT231">
        <v>0.49993739357043798</v>
      </c>
      <c r="CU231">
        <v>1.2056830005066499</v>
      </c>
      <c r="CV231">
        <v>8.7592918963793807</v>
      </c>
      <c r="CW231">
        <v>0.89753354950157904</v>
      </c>
      <c r="CX231">
        <v>0.95049929368955599</v>
      </c>
      <c r="CY231">
        <v>0.101826456619073</v>
      </c>
      <c r="CZ231">
        <v>0.519074672047526</v>
      </c>
      <c r="DA231">
        <v>0.21053521934274799</v>
      </c>
      <c r="DB231">
        <v>4.7414412035959398E-2</v>
      </c>
      <c r="DC231">
        <v>0.52073871696180096</v>
      </c>
      <c r="DD231">
        <v>0.22655650313841699</v>
      </c>
      <c r="DE231" t="s">
        <v>25</v>
      </c>
      <c r="DF231">
        <v>0.14872311995681201</v>
      </c>
      <c r="DG231">
        <v>0.35461028927000954</v>
      </c>
      <c r="DH231">
        <v>0.52473931601673018</v>
      </c>
      <c r="DI231">
        <v>0.34428028286935669</v>
      </c>
      <c r="DJ231">
        <v>7.9785408489038825E-2</v>
      </c>
      <c r="DK231">
        <v>8.896294715652639E-2</v>
      </c>
      <c r="DL231">
        <v>0</v>
      </c>
      <c r="DM231">
        <v>0.14514497707961238</v>
      </c>
    </row>
    <row r="232" spans="1:117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2"/>
        <v>501.26980417296102</v>
      </c>
      <c r="O232">
        <f t="shared" si="49"/>
        <v>970.19962097992459</v>
      </c>
      <c r="P232">
        <v>48.825524809585986</v>
      </c>
      <c r="Q232">
        <f t="shared" si="53"/>
        <v>92.431068833603362</v>
      </c>
      <c r="R232">
        <f t="shared" si="50"/>
        <v>178.89884290374846</v>
      </c>
      <c r="S232">
        <v>5.69</v>
      </c>
      <c r="T232">
        <v>5.26</v>
      </c>
      <c r="U232">
        <v>2123</v>
      </c>
      <c r="V232" s="11">
        <v>28.236999999999998</v>
      </c>
      <c r="W232" s="11">
        <v>9.2100000000000009</v>
      </c>
      <c r="X232" s="11">
        <v>18.149999999999999</v>
      </c>
      <c r="Y232" s="12">
        <v>0.55500000000000005</v>
      </c>
      <c r="Z232" s="11">
        <f t="shared" si="51"/>
        <v>6.0049999999999999</v>
      </c>
      <c r="AA232" s="11">
        <v>17.57</v>
      </c>
      <c r="AB232" s="11">
        <v>6.49</v>
      </c>
      <c r="AC232" s="12">
        <v>3.5</v>
      </c>
      <c r="AD232" s="12">
        <v>234</v>
      </c>
      <c r="AE232" s="12">
        <v>1.3</v>
      </c>
      <c r="AF232" s="12">
        <v>376</v>
      </c>
      <c r="AG232" s="12">
        <v>52</v>
      </c>
      <c r="AH232" s="12">
        <v>3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 t="s">
        <v>25</v>
      </c>
      <c r="CK232">
        <v>135.32551030480201</v>
      </c>
      <c r="CL232">
        <v>14.0864644098863</v>
      </c>
      <c r="CM232">
        <f t="shared" si="48"/>
        <v>2.6780350589137454</v>
      </c>
      <c r="CN232">
        <v>9.8048083529033203</v>
      </c>
      <c r="CO232">
        <v>2.7539734279456001</v>
      </c>
      <c r="CP232">
        <v>0.56357539221294395</v>
      </c>
      <c r="CQ232">
        <v>1.9397768114966501E-2</v>
      </c>
      <c r="CR232">
        <v>1.86132133768416E-2</v>
      </c>
      <c r="CS232">
        <v>1.04215041875043</v>
      </c>
      <c r="CT232">
        <v>0.49993739357043798</v>
      </c>
      <c r="CU232">
        <v>1.2056830005066499</v>
      </c>
      <c r="CV232">
        <v>8.7592918963793807</v>
      </c>
      <c r="CW232">
        <v>0.89753354950157904</v>
      </c>
      <c r="CX232">
        <v>0.95049929368955599</v>
      </c>
      <c r="CY232">
        <v>0.101826456619073</v>
      </c>
      <c r="CZ232">
        <v>0.519074672047526</v>
      </c>
      <c r="DA232">
        <v>0.21053521934274799</v>
      </c>
      <c r="DB232">
        <v>4.7414412035959398E-2</v>
      </c>
      <c r="DC232">
        <v>0.52073871696180096</v>
      </c>
      <c r="DD232">
        <v>0.22655650313841699</v>
      </c>
      <c r="DE232" t="s">
        <v>25</v>
      </c>
      <c r="DF232">
        <v>0.14872311995681201</v>
      </c>
      <c r="DG232">
        <v>0.35461028927000954</v>
      </c>
      <c r="DH232">
        <v>0.52473931601673018</v>
      </c>
      <c r="DI232">
        <v>0.34428028286935669</v>
      </c>
      <c r="DJ232">
        <v>7.9785408489038825E-2</v>
      </c>
      <c r="DK232">
        <v>8.896294715652639E-2</v>
      </c>
      <c r="DL232">
        <v>0</v>
      </c>
      <c r="DM232">
        <v>0.14514497707961238</v>
      </c>
    </row>
    <row r="233" spans="1:117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2"/>
        <v>171.11313131444615</v>
      </c>
      <c r="O233">
        <f t="shared" si="49"/>
        <v>342.2262626288923</v>
      </c>
      <c r="P233">
        <v>246.6588122692834</v>
      </c>
      <c r="Q233">
        <f t="shared" si="53"/>
        <v>1143.218218687826</v>
      </c>
      <c r="R233">
        <f t="shared" si="50"/>
        <v>2286.4364373756521</v>
      </c>
      <c r="S233">
        <v>5.69</v>
      </c>
      <c r="T233">
        <v>5.26</v>
      </c>
      <c r="U233">
        <v>2123</v>
      </c>
      <c r="V233" s="11">
        <v>28.236999999999998</v>
      </c>
      <c r="W233" s="11">
        <v>9.2100000000000009</v>
      </c>
      <c r="X233" s="11">
        <v>18.149999999999999</v>
      </c>
      <c r="Y233" s="12">
        <v>0.55500000000000005</v>
      </c>
      <c r="Z233" s="11">
        <f t="shared" si="51"/>
        <v>6.0049999999999999</v>
      </c>
      <c r="AA233" s="11">
        <v>17.57</v>
      </c>
      <c r="AB233" s="11">
        <v>6.49</v>
      </c>
      <c r="AC233" s="12">
        <v>3.5</v>
      </c>
      <c r="AD233" s="12">
        <v>234</v>
      </c>
      <c r="AE233" s="12">
        <v>1.3</v>
      </c>
      <c r="AF233" s="12">
        <v>376</v>
      </c>
      <c r="AG233" s="12">
        <v>52</v>
      </c>
      <c r="AH233" s="12">
        <v>3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 t="s">
        <v>25</v>
      </c>
      <c r="CK233">
        <v>135.32551030480201</v>
      </c>
      <c r="CL233">
        <v>14.0864644098863</v>
      </c>
      <c r="CM233">
        <f t="shared" si="48"/>
        <v>2.6780350589137454</v>
      </c>
      <c r="CN233">
        <v>9.8048083529033203</v>
      </c>
      <c r="CO233">
        <v>2.7539734279456001</v>
      </c>
      <c r="CP233">
        <v>0.56357539221294395</v>
      </c>
      <c r="CQ233">
        <v>1.9397768114966501E-2</v>
      </c>
      <c r="CR233">
        <v>1.86132133768416E-2</v>
      </c>
      <c r="CS233">
        <v>1.04215041875043</v>
      </c>
      <c r="CT233">
        <v>0.49993739357043798</v>
      </c>
      <c r="CU233">
        <v>1.2056830005066499</v>
      </c>
      <c r="CV233">
        <v>8.7592918963793807</v>
      </c>
      <c r="CW233">
        <v>0.89753354950157904</v>
      </c>
      <c r="CX233">
        <v>0.95049929368955599</v>
      </c>
      <c r="CY233">
        <v>0.101826456619073</v>
      </c>
      <c r="CZ233">
        <v>0.519074672047526</v>
      </c>
      <c r="DA233">
        <v>0.21053521934274799</v>
      </c>
      <c r="DB233">
        <v>4.7414412035959398E-2</v>
      </c>
      <c r="DC233">
        <v>0.52073871696180096</v>
      </c>
      <c r="DD233">
        <v>0.22655650313841699</v>
      </c>
      <c r="DE233" t="s">
        <v>25</v>
      </c>
      <c r="DF233">
        <v>0.14872311995681201</v>
      </c>
      <c r="DG233">
        <v>0.35461028927000954</v>
      </c>
      <c r="DH233">
        <v>0.52473931601673018</v>
      </c>
      <c r="DI233">
        <v>0.34428028286935669</v>
      </c>
      <c r="DJ233">
        <v>7.9785408489038825E-2</v>
      </c>
      <c r="DK233">
        <v>8.896294715652639E-2</v>
      </c>
      <c r="DL233">
        <v>0</v>
      </c>
      <c r="DM233">
        <v>0.14514497707961238</v>
      </c>
    </row>
    <row r="234" spans="1:117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2"/>
        <v>6.1746768578112858</v>
      </c>
      <c r="O234">
        <f t="shared" si="49"/>
        <v>11.57751910839616</v>
      </c>
      <c r="P234">
        <v>119.69118001902984</v>
      </c>
      <c r="Q234">
        <f t="shared" si="53"/>
        <v>30.502803446193489</v>
      </c>
      <c r="R234">
        <f t="shared" si="50"/>
        <v>57.192756461612795</v>
      </c>
      <c r="S234">
        <v>5.69</v>
      </c>
      <c r="T234">
        <v>5.26</v>
      </c>
      <c r="U234">
        <v>2123</v>
      </c>
      <c r="V234" s="11">
        <v>28.236999999999998</v>
      </c>
      <c r="W234" s="11">
        <v>9.2100000000000009</v>
      </c>
      <c r="X234" s="11">
        <v>18.149999999999999</v>
      </c>
      <c r="Y234" s="12">
        <v>0.55500000000000005</v>
      </c>
      <c r="Z234" s="11">
        <f t="shared" si="51"/>
        <v>6.0049999999999999</v>
      </c>
      <c r="AA234" s="11">
        <v>17.57</v>
      </c>
      <c r="AB234" s="11">
        <v>6.49</v>
      </c>
      <c r="AC234" s="12">
        <v>3.5</v>
      </c>
      <c r="AD234" s="12">
        <v>234</v>
      </c>
      <c r="AE234" s="12">
        <v>1.3</v>
      </c>
      <c r="AF234" s="12">
        <v>376</v>
      </c>
      <c r="AG234" s="12">
        <v>52</v>
      </c>
      <c r="AH234" s="12">
        <v>3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 t="s">
        <v>25</v>
      </c>
      <c r="CK234">
        <v>135.32551030480201</v>
      </c>
      <c r="CL234">
        <v>14.0864644098863</v>
      </c>
      <c r="CM234">
        <f t="shared" si="48"/>
        <v>2.6780350589137454</v>
      </c>
      <c r="CN234">
        <v>9.8048083529033203</v>
      </c>
      <c r="CO234">
        <v>2.7539734279456001</v>
      </c>
      <c r="CP234">
        <v>0.56357539221294395</v>
      </c>
      <c r="CQ234">
        <v>1.9397768114966501E-2</v>
      </c>
      <c r="CR234">
        <v>1.86132133768416E-2</v>
      </c>
      <c r="CS234">
        <v>1.04215041875043</v>
      </c>
      <c r="CT234">
        <v>0.49993739357043798</v>
      </c>
      <c r="CU234">
        <v>1.2056830005066499</v>
      </c>
      <c r="CV234">
        <v>8.7592918963793807</v>
      </c>
      <c r="CW234">
        <v>0.89753354950157904</v>
      </c>
      <c r="CX234">
        <v>0.95049929368955599</v>
      </c>
      <c r="CY234">
        <v>0.101826456619073</v>
      </c>
      <c r="CZ234">
        <v>0.519074672047526</v>
      </c>
      <c r="DA234">
        <v>0.21053521934274799</v>
      </c>
      <c r="DB234">
        <v>4.7414412035959398E-2</v>
      </c>
      <c r="DC234">
        <v>0.52073871696180096</v>
      </c>
      <c r="DD234">
        <v>0.22655650313841699</v>
      </c>
      <c r="DE234" t="s">
        <v>25</v>
      </c>
      <c r="DF234">
        <v>0.14872311995681201</v>
      </c>
      <c r="DG234">
        <v>0.35461028927000954</v>
      </c>
      <c r="DH234">
        <v>0.52473931601673018</v>
      </c>
      <c r="DI234">
        <v>0.34428028286935669</v>
      </c>
      <c r="DJ234">
        <v>7.9785408489038825E-2</v>
      </c>
      <c r="DK234">
        <v>8.896294715652639E-2</v>
      </c>
      <c r="DL234">
        <v>0</v>
      </c>
      <c r="DM234">
        <v>0.14514497707961238</v>
      </c>
    </row>
    <row r="235" spans="1:117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2"/>
        <v>7.9933928671692787</v>
      </c>
      <c r="O235">
        <f t="shared" si="49"/>
        <v>14.987611625942398</v>
      </c>
      <c r="P235">
        <v>178.74589269356642</v>
      </c>
      <c r="Q235">
        <f t="shared" si="53"/>
        <v>48.219217248554465</v>
      </c>
      <c r="R235">
        <f t="shared" si="50"/>
        <v>90.411032341039615</v>
      </c>
      <c r="S235">
        <v>5.69</v>
      </c>
      <c r="T235">
        <v>5.26</v>
      </c>
      <c r="U235">
        <v>2123</v>
      </c>
      <c r="V235" s="11">
        <v>28.236999999999998</v>
      </c>
      <c r="W235" s="11">
        <v>9.2100000000000009</v>
      </c>
      <c r="X235" s="11">
        <v>18.149999999999999</v>
      </c>
      <c r="Y235" s="12">
        <v>0.55500000000000005</v>
      </c>
      <c r="Z235" s="11">
        <f t="shared" si="51"/>
        <v>6.0049999999999999</v>
      </c>
      <c r="AA235" s="11">
        <v>17.57</v>
      </c>
      <c r="AB235" s="11">
        <v>6.49</v>
      </c>
      <c r="AC235" s="12">
        <v>3.5</v>
      </c>
      <c r="AD235" s="12">
        <v>234</v>
      </c>
      <c r="AE235" s="12">
        <v>1.3</v>
      </c>
      <c r="AF235" s="12">
        <v>376</v>
      </c>
      <c r="AG235" s="12">
        <v>52</v>
      </c>
      <c r="AH235" s="12">
        <v>3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 t="s">
        <v>25</v>
      </c>
      <c r="CK235">
        <v>135.32551030480201</v>
      </c>
      <c r="CL235">
        <v>14.0864644098863</v>
      </c>
      <c r="CM235">
        <f t="shared" si="48"/>
        <v>2.6780350589137454</v>
      </c>
      <c r="CN235">
        <v>9.8048083529033203</v>
      </c>
      <c r="CO235">
        <v>2.7539734279456001</v>
      </c>
      <c r="CP235">
        <v>0.56357539221294395</v>
      </c>
      <c r="CQ235">
        <v>1.9397768114966501E-2</v>
      </c>
      <c r="CR235">
        <v>1.86132133768416E-2</v>
      </c>
      <c r="CS235">
        <v>1.04215041875043</v>
      </c>
      <c r="CT235">
        <v>0.49993739357043798</v>
      </c>
      <c r="CU235">
        <v>1.2056830005066499</v>
      </c>
      <c r="CV235">
        <v>8.7592918963793807</v>
      </c>
      <c r="CW235">
        <v>0.89753354950157904</v>
      </c>
      <c r="CX235">
        <v>0.95049929368955599</v>
      </c>
      <c r="CY235">
        <v>0.101826456619073</v>
      </c>
      <c r="CZ235">
        <v>0.519074672047526</v>
      </c>
      <c r="DA235">
        <v>0.21053521934274799</v>
      </c>
      <c r="DB235">
        <v>4.7414412035959398E-2</v>
      </c>
      <c r="DC235">
        <v>0.52073871696180096</v>
      </c>
      <c r="DD235">
        <v>0.22655650313841699</v>
      </c>
      <c r="DE235" t="s">
        <v>25</v>
      </c>
      <c r="DF235">
        <v>0.14872311995681201</v>
      </c>
      <c r="DG235">
        <v>0.35461028927000954</v>
      </c>
      <c r="DH235">
        <v>0.52473931601673018</v>
      </c>
      <c r="DI235">
        <v>0.34428028286935669</v>
      </c>
      <c r="DJ235">
        <v>7.9785408489038825E-2</v>
      </c>
      <c r="DK235">
        <v>8.896294715652639E-2</v>
      </c>
      <c r="DL235">
        <v>0</v>
      </c>
      <c r="DM235">
        <v>0.14514497707961238</v>
      </c>
    </row>
    <row r="236" spans="1:117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2"/>
        <v>25.574314290963208</v>
      </c>
      <c r="O236">
        <f t="shared" si="49"/>
        <v>46.498753256296744</v>
      </c>
      <c r="P236">
        <v>217.13145593201514</v>
      </c>
      <c r="Q236">
        <f t="shared" si="53"/>
        <v>59.734886220089081</v>
      </c>
      <c r="R236">
        <f t="shared" si="50"/>
        <v>108.60888403652559</v>
      </c>
      <c r="S236">
        <v>5.69</v>
      </c>
      <c r="T236">
        <v>5.26</v>
      </c>
      <c r="U236">
        <v>2123</v>
      </c>
      <c r="V236" s="11">
        <v>28.236999999999998</v>
      </c>
      <c r="W236" s="11">
        <v>9.2100000000000009</v>
      </c>
      <c r="X236" s="11">
        <v>18.149999999999999</v>
      </c>
      <c r="Y236" s="12">
        <v>0.55500000000000005</v>
      </c>
      <c r="Z236" s="11">
        <f t="shared" si="51"/>
        <v>6.0049999999999999</v>
      </c>
      <c r="AA236" s="11">
        <v>17.57</v>
      </c>
      <c r="AB236" s="11">
        <v>6.49</v>
      </c>
      <c r="AC236" s="12">
        <v>3.5</v>
      </c>
      <c r="AD236" s="12">
        <v>234</v>
      </c>
      <c r="AE236" s="12">
        <v>1.3</v>
      </c>
      <c r="AF236" s="12">
        <v>376</v>
      </c>
      <c r="AG236" s="12">
        <v>52</v>
      </c>
      <c r="AH236" s="12">
        <v>3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 t="s">
        <v>25</v>
      </c>
      <c r="CK236">
        <v>135.32551030480201</v>
      </c>
      <c r="CL236">
        <v>14.0864644098863</v>
      </c>
      <c r="CM236">
        <f t="shared" si="48"/>
        <v>2.6780350589137454</v>
      </c>
      <c r="CN236">
        <v>9.8048083529033203</v>
      </c>
      <c r="CO236">
        <v>2.7539734279456001</v>
      </c>
      <c r="CP236">
        <v>0.56357539221294395</v>
      </c>
      <c r="CQ236">
        <v>1.9397768114966501E-2</v>
      </c>
      <c r="CR236">
        <v>1.86132133768416E-2</v>
      </c>
      <c r="CS236">
        <v>1.04215041875043</v>
      </c>
      <c r="CT236">
        <v>0.49993739357043798</v>
      </c>
      <c r="CU236">
        <v>1.2056830005066499</v>
      </c>
      <c r="CV236">
        <v>8.7592918963793807</v>
      </c>
      <c r="CW236">
        <v>0.89753354950157904</v>
      </c>
      <c r="CX236">
        <v>0.95049929368955599</v>
      </c>
      <c r="CY236">
        <v>0.101826456619073</v>
      </c>
      <c r="CZ236">
        <v>0.519074672047526</v>
      </c>
      <c r="DA236">
        <v>0.21053521934274799</v>
      </c>
      <c r="DB236">
        <v>4.7414412035959398E-2</v>
      </c>
      <c r="DC236">
        <v>0.52073871696180096</v>
      </c>
      <c r="DD236">
        <v>0.22655650313841699</v>
      </c>
      <c r="DE236" t="s">
        <v>25</v>
      </c>
      <c r="DF236">
        <v>0.14872311995681201</v>
      </c>
      <c r="DG236">
        <v>0.35461028927000954</v>
      </c>
      <c r="DH236">
        <v>0.52473931601673018</v>
      </c>
      <c r="DI236">
        <v>0.34428028286935669</v>
      </c>
      <c r="DJ236">
        <v>7.9785408489038825E-2</v>
      </c>
      <c r="DK236">
        <v>8.896294715652639E-2</v>
      </c>
      <c r="DL236">
        <v>0</v>
      </c>
      <c r="DM236">
        <v>0.14514497707961238</v>
      </c>
    </row>
    <row r="237" spans="1:117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2"/>
        <v>9.0543105392947734</v>
      </c>
      <c r="O237">
        <f t="shared" si="49"/>
        <v>16.976832261177702</v>
      </c>
      <c r="P237">
        <v>169.88768579238592</v>
      </c>
      <c r="Q237">
        <f t="shared" si="53"/>
        <v>45.561755178200322</v>
      </c>
      <c r="R237">
        <f t="shared" si="50"/>
        <v>85.428290959125604</v>
      </c>
      <c r="S237">
        <v>5.69</v>
      </c>
      <c r="T237">
        <v>5.26</v>
      </c>
      <c r="U237">
        <v>2123</v>
      </c>
      <c r="V237" s="11">
        <v>28.236999999999998</v>
      </c>
      <c r="W237" s="11">
        <v>9.2100000000000009</v>
      </c>
      <c r="X237" s="11">
        <v>18.149999999999999</v>
      </c>
      <c r="Y237" s="12">
        <v>0.55500000000000005</v>
      </c>
      <c r="Z237" s="11">
        <f t="shared" si="51"/>
        <v>6.0049999999999999</v>
      </c>
      <c r="AA237" s="11">
        <v>17.57</v>
      </c>
      <c r="AB237" s="11">
        <v>6.49</v>
      </c>
      <c r="AC237" s="12">
        <v>3.5</v>
      </c>
      <c r="AD237" s="12">
        <v>234</v>
      </c>
      <c r="AE237" s="12">
        <v>1.3</v>
      </c>
      <c r="AF237" s="12">
        <v>376</v>
      </c>
      <c r="AG237" s="12">
        <v>52</v>
      </c>
      <c r="AH237" s="12">
        <v>3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 t="s">
        <v>25</v>
      </c>
      <c r="CK237">
        <v>135.32551030480201</v>
      </c>
      <c r="CL237">
        <v>14.0864644098863</v>
      </c>
      <c r="CM237">
        <f t="shared" si="48"/>
        <v>2.6780350589137454</v>
      </c>
      <c r="CN237">
        <v>9.8048083529033203</v>
      </c>
      <c r="CO237">
        <v>2.7539734279456001</v>
      </c>
      <c r="CP237">
        <v>0.56357539221294395</v>
      </c>
      <c r="CQ237">
        <v>1.9397768114966501E-2</v>
      </c>
      <c r="CR237">
        <v>1.86132133768416E-2</v>
      </c>
      <c r="CS237">
        <v>1.04215041875043</v>
      </c>
      <c r="CT237">
        <v>0.49993739357043798</v>
      </c>
      <c r="CU237">
        <v>1.2056830005066499</v>
      </c>
      <c r="CV237">
        <v>8.7592918963793807</v>
      </c>
      <c r="CW237">
        <v>0.89753354950157904</v>
      </c>
      <c r="CX237">
        <v>0.95049929368955599</v>
      </c>
      <c r="CY237">
        <v>0.101826456619073</v>
      </c>
      <c r="CZ237">
        <v>0.519074672047526</v>
      </c>
      <c r="DA237">
        <v>0.21053521934274799</v>
      </c>
      <c r="DB237">
        <v>4.7414412035959398E-2</v>
      </c>
      <c r="DC237">
        <v>0.52073871696180096</v>
      </c>
      <c r="DD237">
        <v>0.22655650313841699</v>
      </c>
      <c r="DE237" t="s">
        <v>25</v>
      </c>
      <c r="DF237">
        <v>0.14872311995681201</v>
      </c>
      <c r="DG237">
        <v>0.35461028927000954</v>
      </c>
      <c r="DH237">
        <v>0.52473931601673018</v>
      </c>
      <c r="DI237">
        <v>0.34428028286935669</v>
      </c>
      <c r="DJ237">
        <v>7.9785408489038825E-2</v>
      </c>
      <c r="DK237">
        <v>8.896294715652639E-2</v>
      </c>
      <c r="DL237">
        <v>0</v>
      </c>
      <c r="DM237">
        <v>0.14514497707961238</v>
      </c>
    </row>
    <row r="238" spans="1:117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2"/>
        <v>31.748991148774479</v>
      </c>
      <c r="O238">
        <f t="shared" si="49"/>
        <v>65.687567894016169</v>
      </c>
      <c r="P238">
        <v>158.0767432574786</v>
      </c>
      <c r="Q238">
        <f t="shared" si="53"/>
        <v>84.036944835456239</v>
      </c>
      <c r="R238">
        <f t="shared" si="50"/>
        <v>173.86954103887496</v>
      </c>
      <c r="S238">
        <v>5.69</v>
      </c>
      <c r="T238">
        <v>5.26</v>
      </c>
      <c r="U238">
        <v>2123</v>
      </c>
      <c r="V238" s="11">
        <v>28.236999999999998</v>
      </c>
      <c r="W238" s="11">
        <v>9.2100000000000009</v>
      </c>
      <c r="X238" s="11">
        <v>18.149999999999999</v>
      </c>
      <c r="Y238" s="12">
        <v>0.55500000000000005</v>
      </c>
      <c r="Z238" s="11">
        <f t="shared" si="51"/>
        <v>6.0049999999999999</v>
      </c>
      <c r="AA238" s="11">
        <v>17.57</v>
      </c>
      <c r="AB238" s="11">
        <v>6.49</v>
      </c>
      <c r="AC238" s="12">
        <v>3.5</v>
      </c>
      <c r="AD238" s="12">
        <v>234</v>
      </c>
      <c r="AE238" s="12">
        <v>1.3</v>
      </c>
      <c r="AF238" s="12">
        <v>376</v>
      </c>
      <c r="AG238" s="12">
        <v>52</v>
      </c>
      <c r="AH238" s="12">
        <v>3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 t="s">
        <v>25</v>
      </c>
      <c r="CK238">
        <v>135.32551030480201</v>
      </c>
      <c r="CL238">
        <v>14.0864644098863</v>
      </c>
      <c r="CM238">
        <f t="shared" si="48"/>
        <v>2.6780350589137454</v>
      </c>
      <c r="CN238">
        <v>9.8048083529033203</v>
      </c>
      <c r="CO238">
        <v>2.7539734279456001</v>
      </c>
      <c r="CP238">
        <v>0.56357539221294395</v>
      </c>
      <c r="CQ238">
        <v>1.9397768114966501E-2</v>
      </c>
      <c r="CR238">
        <v>1.86132133768416E-2</v>
      </c>
      <c r="CS238">
        <v>1.04215041875043</v>
      </c>
      <c r="CT238">
        <v>0.49993739357043798</v>
      </c>
      <c r="CU238">
        <v>1.2056830005066499</v>
      </c>
      <c r="CV238">
        <v>8.7592918963793807</v>
      </c>
      <c r="CW238">
        <v>0.89753354950157904</v>
      </c>
      <c r="CX238">
        <v>0.95049929368955599</v>
      </c>
      <c r="CY238">
        <v>0.101826456619073</v>
      </c>
      <c r="CZ238">
        <v>0.519074672047526</v>
      </c>
      <c r="DA238">
        <v>0.21053521934274799</v>
      </c>
      <c r="DB238">
        <v>4.7414412035959398E-2</v>
      </c>
      <c r="DC238">
        <v>0.52073871696180096</v>
      </c>
      <c r="DD238">
        <v>0.22655650313841699</v>
      </c>
      <c r="DE238" t="s">
        <v>25</v>
      </c>
      <c r="DF238">
        <v>0.14872311995681201</v>
      </c>
      <c r="DG238">
        <v>0.35461028927000954</v>
      </c>
      <c r="DH238">
        <v>0.52473931601673018</v>
      </c>
      <c r="DI238">
        <v>0.34428028286935669</v>
      </c>
      <c r="DJ238">
        <v>7.9785408489038825E-2</v>
      </c>
      <c r="DK238">
        <v>8.896294715652639E-2</v>
      </c>
      <c r="DL238">
        <v>0</v>
      </c>
      <c r="DM238">
        <v>0.14514497707961238</v>
      </c>
    </row>
    <row r="239" spans="1:117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2"/>
        <v>9.6212797015855802</v>
      </c>
      <c r="O239">
        <f t="shared" si="49"/>
        <v>19.24255940317116</v>
      </c>
      <c r="P239">
        <v>169.88768579238592</v>
      </c>
      <c r="Q239">
        <f t="shared" si="53"/>
        <v>91.123510356400644</v>
      </c>
      <c r="R239">
        <f t="shared" si="50"/>
        <v>182.24702071280129</v>
      </c>
      <c r="S239">
        <v>5.69</v>
      </c>
      <c r="T239">
        <v>5.26</v>
      </c>
      <c r="U239">
        <v>2123</v>
      </c>
      <c r="V239" s="11">
        <v>28.236999999999998</v>
      </c>
      <c r="W239" s="11">
        <v>9.2100000000000009</v>
      </c>
      <c r="X239" s="11">
        <v>18.149999999999999</v>
      </c>
      <c r="Y239" s="12">
        <v>0.55500000000000005</v>
      </c>
      <c r="Z239" s="11">
        <f t="shared" si="51"/>
        <v>6.0049999999999999</v>
      </c>
      <c r="AA239" s="11">
        <v>17.57</v>
      </c>
      <c r="AB239" s="11">
        <v>6.49</v>
      </c>
      <c r="AC239" s="12">
        <v>3.5</v>
      </c>
      <c r="AD239" s="12">
        <v>234</v>
      </c>
      <c r="AE239" s="12">
        <v>1.3</v>
      </c>
      <c r="AF239" s="12">
        <v>376</v>
      </c>
      <c r="AG239" s="12">
        <v>52</v>
      </c>
      <c r="AH239" s="12">
        <v>3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 t="s">
        <v>25</v>
      </c>
      <c r="CK239">
        <v>135.32551030480201</v>
      </c>
      <c r="CL239">
        <v>14.0864644098863</v>
      </c>
      <c r="CM239">
        <f t="shared" si="48"/>
        <v>2.6780350589137454</v>
      </c>
      <c r="CN239">
        <v>9.8048083529033203</v>
      </c>
      <c r="CO239">
        <v>2.7539734279456001</v>
      </c>
      <c r="CP239">
        <v>0.56357539221294395</v>
      </c>
      <c r="CQ239">
        <v>1.9397768114966501E-2</v>
      </c>
      <c r="CR239">
        <v>1.86132133768416E-2</v>
      </c>
      <c r="CS239">
        <v>1.04215041875043</v>
      </c>
      <c r="CT239">
        <v>0.49993739357043798</v>
      </c>
      <c r="CU239">
        <v>1.2056830005066499</v>
      </c>
      <c r="CV239">
        <v>8.7592918963793807</v>
      </c>
      <c r="CW239">
        <v>0.89753354950157904</v>
      </c>
      <c r="CX239">
        <v>0.95049929368955599</v>
      </c>
      <c r="CY239">
        <v>0.101826456619073</v>
      </c>
      <c r="CZ239">
        <v>0.519074672047526</v>
      </c>
      <c r="DA239">
        <v>0.21053521934274799</v>
      </c>
      <c r="DB239">
        <v>4.7414412035959398E-2</v>
      </c>
      <c r="DC239">
        <v>0.52073871696180096</v>
      </c>
      <c r="DD239">
        <v>0.22655650313841699</v>
      </c>
      <c r="DE239" t="s">
        <v>25</v>
      </c>
      <c r="DF239">
        <v>0.14872311995681201</v>
      </c>
      <c r="DG239">
        <v>0.35461028927000954</v>
      </c>
      <c r="DH239">
        <v>0.52473931601673018</v>
      </c>
      <c r="DI239">
        <v>0.34428028286935669</v>
      </c>
      <c r="DJ239">
        <v>7.9785408489038825E-2</v>
      </c>
      <c r="DK239">
        <v>8.896294715652639E-2</v>
      </c>
      <c r="DL239">
        <v>0</v>
      </c>
      <c r="DM239">
        <v>0.14514497707961238</v>
      </c>
    </row>
    <row r="240" spans="1:117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2"/>
        <v>39.933213190885446</v>
      </c>
      <c r="O240">
        <f t="shared" si="49"/>
        <v>79.866426381770893</v>
      </c>
      <c r="P240">
        <v>113.78570875157621</v>
      </c>
      <c r="Q240">
        <f t="shared" si="53"/>
        <v>57.462324131914805</v>
      </c>
      <c r="R240">
        <f t="shared" si="50"/>
        <v>114.92464826382961</v>
      </c>
      <c r="S240">
        <v>5.69</v>
      </c>
      <c r="T240">
        <v>5.26</v>
      </c>
      <c r="U240">
        <v>2123</v>
      </c>
      <c r="V240" s="11">
        <v>28.236999999999998</v>
      </c>
      <c r="W240" s="11">
        <v>9.2100000000000009</v>
      </c>
      <c r="X240" s="11">
        <v>18.149999999999999</v>
      </c>
      <c r="Y240" s="12">
        <v>0.55500000000000005</v>
      </c>
      <c r="Z240" s="11">
        <f t="shared" si="51"/>
        <v>6.0049999999999999</v>
      </c>
      <c r="AA240" s="11">
        <v>17.57</v>
      </c>
      <c r="AB240" s="11">
        <v>6.49</v>
      </c>
      <c r="AC240" s="12">
        <v>3.5</v>
      </c>
      <c r="AD240" s="12">
        <v>234</v>
      </c>
      <c r="AE240" s="12">
        <v>1.3</v>
      </c>
      <c r="AF240" s="12">
        <v>376</v>
      </c>
      <c r="AG240" s="12">
        <v>52</v>
      </c>
      <c r="AH240" s="12">
        <v>3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 t="s">
        <v>25</v>
      </c>
      <c r="CK240">
        <v>135.32551030480201</v>
      </c>
      <c r="CL240">
        <v>14.0864644098863</v>
      </c>
      <c r="CM240">
        <f t="shared" si="48"/>
        <v>2.6780350589137454</v>
      </c>
      <c r="CN240">
        <v>9.8048083529033203</v>
      </c>
      <c r="CO240">
        <v>2.7539734279456001</v>
      </c>
      <c r="CP240">
        <v>0.56357539221294395</v>
      </c>
      <c r="CQ240">
        <v>1.9397768114966501E-2</v>
      </c>
      <c r="CR240">
        <v>1.86132133768416E-2</v>
      </c>
      <c r="CS240">
        <v>1.04215041875043</v>
      </c>
      <c r="CT240">
        <v>0.49993739357043798</v>
      </c>
      <c r="CU240">
        <v>1.2056830005066499</v>
      </c>
      <c r="CV240">
        <v>8.7592918963793807</v>
      </c>
      <c r="CW240">
        <v>0.89753354950157904</v>
      </c>
      <c r="CX240">
        <v>0.95049929368955599</v>
      </c>
      <c r="CY240">
        <v>0.101826456619073</v>
      </c>
      <c r="CZ240">
        <v>0.519074672047526</v>
      </c>
      <c r="DA240">
        <v>0.21053521934274799</v>
      </c>
      <c r="DB240">
        <v>4.7414412035959398E-2</v>
      </c>
      <c r="DC240">
        <v>0.52073871696180096</v>
      </c>
      <c r="DD240">
        <v>0.22655650313841699</v>
      </c>
      <c r="DE240" t="s">
        <v>25</v>
      </c>
      <c r="DF240">
        <v>0.14872311995681201</v>
      </c>
      <c r="DG240">
        <v>0.35461028927000954</v>
      </c>
      <c r="DH240">
        <v>0.52473931601673018</v>
      </c>
      <c r="DI240">
        <v>0.34428028286935669</v>
      </c>
      <c r="DJ240">
        <v>7.9785408489038825E-2</v>
      </c>
      <c r="DK240">
        <v>8.896294715652639E-2</v>
      </c>
      <c r="DL240">
        <v>0</v>
      </c>
      <c r="DM240">
        <v>0.14514497707961238</v>
      </c>
    </row>
    <row r="241" spans="1:117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2"/>
        <v>305.36513809202495</v>
      </c>
      <c r="O241">
        <f t="shared" si="49"/>
        <v>572.55963392254682</v>
      </c>
      <c r="P241">
        <v>131.50212255393717</v>
      </c>
      <c r="Q241">
        <f t="shared" si="53"/>
        <v>680.92172413331377</v>
      </c>
      <c r="R241">
        <f t="shared" si="50"/>
        <v>1276.7282327499634</v>
      </c>
      <c r="S241">
        <v>5.69</v>
      </c>
      <c r="T241">
        <v>5.26</v>
      </c>
      <c r="U241">
        <v>2123</v>
      </c>
      <c r="V241" s="11">
        <v>28.236999999999998</v>
      </c>
      <c r="W241" s="11">
        <v>9.2100000000000009</v>
      </c>
      <c r="X241" s="11">
        <v>18.149999999999999</v>
      </c>
      <c r="Y241" s="12">
        <v>0.55500000000000005</v>
      </c>
      <c r="Z241" s="11">
        <f t="shared" si="51"/>
        <v>6.0049999999999999</v>
      </c>
      <c r="AA241" s="11">
        <v>17.57</v>
      </c>
      <c r="AB241" s="11">
        <v>6.49</v>
      </c>
      <c r="AC241" s="12">
        <v>3.5</v>
      </c>
      <c r="AD241" s="12">
        <v>234</v>
      </c>
      <c r="AE241" s="12">
        <v>1.3</v>
      </c>
      <c r="AF241" s="12">
        <v>376</v>
      </c>
      <c r="AG241" s="12">
        <v>52</v>
      </c>
      <c r="AH241" s="12">
        <v>3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 t="s">
        <v>25</v>
      </c>
      <c r="CK241">
        <v>135.32551030480201</v>
      </c>
      <c r="CL241">
        <v>14.0864644098863</v>
      </c>
      <c r="CM241">
        <f t="shared" si="48"/>
        <v>2.6780350589137454</v>
      </c>
      <c r="CN241">
        <v>9.8048083529033203</v>
      </c>
      <c r="CO241">
        <v>2.7539734279456001</v>
      </c>
      <c r="CP241">
        <v>0.56357539221294395</v>
      </c>
      <c r="CQ241">
        <v>1.9397768114966501E-2</v>
      </c>
      <c r="CR241">
        <v>1.86132133768416E-2</v>
      </c>
      <c r="CS241">
        <v>1.04215041875043</v>
      </c>
      <c r="CT241">
        <v>0.49993739357043798</v>
      </c>
      <c r="CU241">
        <v>1.2056830005066499</v>
      </c>
      <c r="CV241">
        <v>8.7592918963793807</v>
      </c>
      <c r="CW241">
        <v>0.89753354950157904</v>
      </c>
      <c r="CX241">
        <v>0.95049929368955599</v>
      </c>
      <c r="CY241">
        <v>0.101826456619073</v>
      </c>
      <c r="CZ241">
        <v>0.519074672047526</v>
      </c>
      <c r="DA241">
        <v>0.21053521934274799</v>
      </c>
      <c r="DB241">
        <v>4.7414412035959398E-2</v>
      </c>
      <c r="DC241">
        <v>0.52073871696180096</v>
      </c>
      <c r="DD241">
        <v>0.22655650313841699</v>
      </c>
      <c r="DE241" t="s">
        <v>25</v>
      </c>
      <c r="DF241">
        <v>0.14872311995681201</v>
      </c>
      <c r="DG241">
        <v>0.35461028927000954</v>
      </c>
      <c r="DH241">
        <v>0.52473931601673018</v>
      </c>
      <c r="DI241">
        <v>0.34428028286935669</v>
      </c>
      <c r="DJ241">
        <v>7.9785408489038825E-2</v>
      </c>
      <c r="DK241">
        <v>8.896294715652639E-2</v>
      </c>
      <c r="DL241">
        <v>0</v>
      </c>
      <c r="DM241">
        <v>0.14514497707961238</v>
      </c>
    </row>
    <row r="242" spans="1:117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2"/>
        <v>100.38528650607975</v>
      </c>
      <c r="O242">
        <f t="shared" si="49"/>
        <v>194.29410291499306</v>
      </c>
      <c r="P242">
        <v>104.92750185039571</v>
      </c>
      <c r="Q242">
        <f t="shared" si="53"/>
        <v>434.56166659338754</v>
      </c>
      <c r="R242">
        <f t="shared" si="50"/>
        <v>841.087096632363</v>
      </c>
      <c r="S242">
        <v>5.69</v>
      </c>
      <c r="T242">
        <v>5.26</v>
      </c>
      <c r="U242">
        <v>2123</v>
      </c>
      <c r="V242" s="11">
        <v>28.236999999999998</v>
      </c>
      <c r="W242" s="11">
        <v>9.2100000000000009</v>
      </c>
      <c r="X242" s="11">
        <v>18.149999999999999</v>
      </c>
      <c r="Y242" s="12">
        <v>0.55500000000000005</v>
      </c>
      <c r="Z242" s="11">
        <f t="shared" si="51"/>
        <v>6.0049999999999999</v>
      </c>
      <c r="AA242" s="11">
        <v>17.57</v>
      </c>
      <c r="AB242" s="11">
        <v>6.49</v>
      </c>
      <c r="AC242" s="12">
        <v>3.5</v>
      </c>
      <c r="AD242" s="12">
        <v>234</v>
      </c>
      <c r="AE242" s="12">
        <v>1.3</v>
      </c>
      <c r="AF242" s="12">
        <v>376</v>
      </c>
      <c r="AG242" s="12">
        <v>52</v>
      </c>
      <c r="AH242" s="12">
        <v>3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 t="s">
        <v>25</v>
      </c>
      <c r="CK242">
        <v>135.32551030480201</v>
      </c>
      <c r="CL242">
        <v>14.0864644098863</v>
      </c>
      <c r="CM242">
        <f t="shared" si="48"/>
        <v>2.6780350589137454</v>
      </c>
      <c r="CN242">
        <v>9.8048083529033203</v>
      </c>
      <c r="CO242">
        <v>2.7539734279456001</v>
      </c>
      <c r="CP242">
        <v>0.56357539221294395</v>
      </c>
      <c r="CQ242">
        <v>1.9397768114966501E-2</v>
      </c>
      <c r="CR242">
        <v>1.86132133768416E-2</v>
      </c>
      <c r="CS242">
        <v>1.04215041875043</v>
      </c>
      <c r="CT242">
        <v>0.49993739357043798</v>
      </c>
      <c r="CU242">
        <v>1.2056830005066499</v>
      </c>
      <c r="CV242">
        <v>8.7592918963793807</v>
      </c>
      <c r="CW242">
        <v>0.89753354950157904</v>
      </c>
      <c r="CX242">
        <v>0.95049929368955599</v>
      </c>
      <c r="CY242">
        <v>0.101826456619073</v>
      </c>
      <c r="CZ242">
        <v>0.519074672047526</v>
      </c>
      <c r="DA242">
        <v>0.21053521934274799</v>
      </c>
      <c r="DB242">
        <v>4.7414412035959398E-2</v>
      </c>
      <c r="DC242">
        <v>0.52073871696180096</v>
      </c>
      <c r="DD242">
        <v>0.22655650313841699</v>
      </c>
      <c r="DE242" t="s">
        <v>25</v>
      </c>
      <c r="DF242">
        <v>0.14872311995681201</v>
      </c>
      <c r="DG242">
        <v>0.35461028927000954</v>
      </c>
      <c r="DH242">
        <v>0.52473931601673018</v>
      </c>
      <c r="DI242">
        <v>0.34428028286935669</v>
      </c>
      <c r="DJ242">
        <v>7.9785408489038825E-2</v>
      </c>
      <c r="DK242">
        <v>8.896294715652639E-2</v>
      </c>
      <c r="DL242">
        <v>0</v>
      </c>
      <c r="DM242">
        <v>0.14514497707961238</v>
      </c>
    </row>
    <row r="243" spans="1:117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2"/>
        <v>377.36517740000255</v>
      </c>
      <c r="O243">
        <f t="shared" si="49"/>
        <v>730.38421432258565</v>
      </c>
      <c r="P243">
        <v>125.59665128648351</v>
      </c>
      <c r="Q243">
        <f t="shared" si="53"/>
        <v>430.32593101906122</v>
      </c>
      <c r="R243">
        <f t="shared" si="50"/>
        <v>832.88889874657002</v>
      </c>
      <c r="S243">
        <v>5.69</v>
      </c>
      <c r="T243">
        <v>5.26</v>
      </c>
      <c r="U243">
        <v>2123</v>
      </c>
      <c r="V243" s="11">
        <v>28.236999999999998</v>
      </c>
      <c r="W243" s="11">
        <v>9.2100000000000009</v>
      </c>
      <c r="X243" s="11">
        <v>18.149999999999999</v>
      </c>
      <c r="Y243" s="12">
        <v>0.55500000000000005</v>
      </c>
      <c r="Z243" s="11">
        <f t="shared" si="51"/>
        <v>6.0049999999999999</v>
      </c>
      <c r="AA243" s="11">
        <v>17.57</v>
      </c>
      <c r="AB243" s="11">
        <v>6.49</v>
      </c>
      <c r="AC243" s="12">
        <v>3.5</v>
      </c>
      <c r="AD243" s="12">
        <v>234</v>
      </c>
      <c r="AE243" s="12">
        <v>1.3</v>
      </c>
      <c r="AF243" s="12">
        <v>376</v>
      </c>
      <c r="AG243" s="12">
        <v>52</v>
      </c>
      <c r="AH243" s="12">
        <v>3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 t="s">
        <v>25</v>
      </c>
      <c r="CK243">
        <v>135.32551030480201</v>
      </c>
      <c r="CL243">
        <v>14.0864644098863</v>
      </c>
      <c r="CM243">
        <f t="shared" si="48"/>
        <v>2.6780350589137454</v>
      </c>
      <c r="CN243">
        <v>9.8048083529033203</v>
      </c>
      <c r="CO243">
        <v>2.7539734279456001</v>
      </c>
      <c r="CP243">
        <v>0.56357539221294395</v>
      </c>
      <c r="CQ243">
        <v>1.9397768114966501E-2</v>
      </c>
      <c r="CR243">
        <v>1.86132133768416E-2</v>
      </c>
      <c r="CS243">
        <v>1.04215041875043</v>
      </c>
      <c r="CT243">
        <v>0.49993739357043798</v>
      </c>
      <c r="CU243">
        <v>1.2056830005066499</v>
      </c>
      <c r="CV243">
        <v>8.7592918963793807</v>
      </c>
      <c r="CW243">
        <v>0.89753354950157904</v>
      </c>
      <c r="CX243">
        <v>0.95049929368955599</v>
      </c>
      <c r="CY243">
        <v>0.101826456619073</v>
      </c>
      <c r="CZ243">
        <v>0.519074672047526</v>
      </c>
      <c r="DA243">
        <v>0.21053521934274799</v>
      </c>
      <c r="DB243">
        <v>4.7414412035959398E-2</v>
      </c>
      <c r="DC243">
        <v>0.52073871696180096</v>
      </c>
      <c r="DD243">
        <v>0.22655650313841699</v>
      </c>
      <c r="DE243" t="s">
        <v>25</v>
      </c>
      <c r="DF243">
        <v>0.14872311995681201</v>
      </c>
      <c r="DG243">
        <v>0.35461028927000954</v>
      </c>
      <c r="DH243">
        <v>0.52473931601673018</v>
      </c>
      <c r="DI243">
        <v>0.34428028286935669</v>
      </c>
      <c r="DJ243">
        <v>7.9785408489038825E-2</v>
      </c>
      <c r="DK243">
        <v>8.896294715652639E-2</v>
      </c>
      <c r="DL243">
        <v>0</v>
      </c>
      <c r="DM243">
        <v>0.14514497707961238</v>
      </c>
    </row>
    <row r="244" spans="1:117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2"/>
        <v>48.106398507927906</v>
      </c>
      <c r="O244">
        <f t="shared" si="49"/>
        <v>93.109158402441111</v>
      </c>
      <c r="P244">
        <v>119.69118001902984</v>
      </c>
      <c r="Q244">
        <f t="shared" si="53"/>
        <v>305.02803446193491</v>
      </c>
      <c r="R244">
        <f t="shared" si="50"/>
        <v>590.37684089406764</v>
      </c>
      <c r="S244">
        <v>5.69</v>
      </c>
      <c r="T244">
        <v>5.26</v>
      </c>
      <c r="U244">
        <v>2123</v>
      </c>
      <c r="V244" s="11">
        <v>28.236999999999998</v>
      </c>
      <c r="W244" s="11">
        <v>9.2100000000000009</v>
      </c>
      <c r="X244" s="11">
        <v>18.149999999999999</v>
      </c>
      <c r="Y244" s="12">
        <v>0.55500000000000005</v>
      </c>
      <c r="Z244" s="11">
        <f t="shared" si="51"/>
        <v>6.0049999999999999</v>
      </c>
      <c r="AA244" s="11">
        <v>17.57</v>
      </c>
      <c r="AB244" s="11">
        <v>6.49</v>
      </c>
      <c r="AC244" s="12">
        <v>3.5</v>
      </c>
      <c r="AD244" s="12">
        <v>234</v>
      </c>
      <c r="AE244" s="12">
        <v>1.3</v>
      </c>
      <c r="AF244" s="12">
        <v>376</v>
      </c>
      <c r="AG244" s="12">
        <v>52</v>
      </c>
      <c r="AH244" s="12">
        <v>3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 t="s">
        <v>25</v>
      </c>
      <c r="CK244">
        <v>135.32551030480201</v>
      </c>
      <c r="CL244">
        <v>14.0864644098863</v>
      </c>
      <c r="CM244">
        <f t="shared" si="48"/>
        <v>2.6780350589137454</v>
      </c>
      <c r="CN244">
        <v>9.8048083529033203</v>
      </c>
      <c r="CO244">
        <v>2.7539734279456001</v>
      </c>
      <c r="CP244">
        <v>0.56357539221294395</v>
      </c>
      <c r="CQ244">
        <v>1.9397768114966501E-2</v>
      </c>
      <c r="CR244">
        <v>1.86132133768416E-2</v>
      </c>
      <c r="CS244">
        <v>1.04215041875043</v>
      </c>
      <c r="CT244">
        <v>0.49993739357043798</v>
      </c>
      <c r="CU244">
        <v>1.2056830005066499</v>
      </c>
      <c r="CV244">
        <v>8.7592918963793807</v>
      </c>
      <c r="CW244">
        <v>0.89753354950157904</v>
      </c>
      <c r="CX244">
        <v>0.95049929368955599</v>
      </c>
      <c r="CY244">
        <v>0.101826456619073</v>
      </c>
      <c r="CZ244">
        <v>0.519074672047526</v>
      </c>
      <c r="DA244">
        <v>0.21053521934274799</v>
      </c>
      <c r="DB244">
        <v>4.7414412035959398E-2</v>
      </c>
      <c r="DC244">
        <v>0.52073871696180096</v>
      </c>
      <c r="DD244">
        <v>0.22655650313841699</v>
      </c>
      <c r="DE244" t="s">
        <v>25</v>
      </c>
      <c r="DF244">
        <v>0.14872311995681201</v>
      </c>
      <c r="DG244">
        <v>0.35461028927000954</v>
      </c>
      <c r="DH244">
        <v>0.52473931601673018</v>
      </c>
      <c r="DI244">
        <v>0.34428028286935669</v>
      </c>
      <c r="DJ244">
        <v>7.9785408489038825E-2</v>
      </c>
      <c r="DK244">
        <v>8.896294715652639E-2</v>
      </c>
      <c r="DL244">
        <v>0</v>
      </c>
      <c r="DM244">
        <v>0.14514497707961238</v>
      </c>
    </row>
    <row r="245" spans="1:117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2"/>
        <v>153.3186662958181</v>
      </c>
      <c r="O245">
        <f t="shared" si="49"/>
        <v>306.63733259163621</v>
      </c>
      <c r="P245">
        <v>128.54938692021034</v>
      </c>
      <c r="Q245">
        <f t="shared" si="53"/>
        <v>221.06843677698427</v>
      </c>
      <c r="R245">
        <f t="shared" si="50"/>
        <v>442.13687355396854</v>
      </c>
      <c r="S245">
        <v>5.69</v>
      </c>
      <c r="T245">
        <v>5.26</v>
      </c>
      <c r="U245">
        <v>2123</v>
      </c>
      <c r="V245" s="11">
        <v>28.236999999999998</v>
      </c>
      <c r="W245" s="11">
        <v>9.2100000000000009</v>
      </c>
      <c r="X245" s="11">
        <v>18.149999999999999</v>
      </c>
      <c r="Y245" s="12">
        <v>0.55500000000000005</v>
      </c>
      <c r="Z245" s="11">
        <f t="shared" si="51"/>
        <v>6.0049999999999999</v>
      </c>
      <c r="AA245" s="11">
        <v>17.57</v>
      </c>
      <c r="AB245" s="11">
        <v>6.49</v>
      </c>
      <c r="AC245" s="12">
        <v>3.5</v>
      </c>
      <c r="AD245" s="12">
        <v>234</v>
      </c>
      <c r="AE245" s="12">
        <v>1.3</v>
      </c>
      <c r="AF245" s="12">
        <v>376</v>
      </c>
      <c r="AG245" s="12">
        <v>52</v>
      </c>
      <c r="AH245" s="12">
        <v>3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 t="s">
        <v>25</v>
      </c>
      <c r="CK245">
        <v>135.32551030480201</v>
      </c>
      <c r="CL245">
        <v>14.0864644098863</v>
      </c>
      <c r="CM245">
        <f t="shared" si="48"/>
        <v>2.6780350589137454</v>
      </c>
      <c r="CN245">
        <v>9.8048083529033203</v>
      </c>
      <c r="CO245">
        <v>2.7539734279456001</v>
      </c>
      <c r="CP245">
        <v>0.56357539221294395</v>
      </c>
      <c r="CQ245">
        <v>1.9397768114966501E-2</v>
      </c>
      <c r="CR245">
        <v>1.86132133768416E-2</v>
      </c>
      <c r="CS245">
        <v>1.04215041875043</v>
      </c>
      <c r="CT245">
        <v>0.49993739357043798</v>
      </c>
      <c r="CU245">
        <v>1.2056830005066499</v>
      </c>
      <c r="CV245">
        <v>8.7592918963793807</v>
      </c>
      <c r="CW245">
        <v>0.89753354950157904</v>
      </c>
      <c r="CX245">
        <v>0.95049929368955599</v>
      </c>
      <c r="CY245">
        <v>0.101826456619073</v>
      </c>
      <c r="CZ245">
        <v>0.519074672047526</v>
      </c>
      <c r="DA245">
        <v>0.21053521934274799</v>
      </c>
      <c r="DB245">
        <v>4.7414412035959398E-2</v>
      </c>
      <c r="DC245">
        <v>0.52073871696180096</v>
      </c>
      <c r="DD245">
        <v>0.22655650313841699</v>
      </c>
      <c r="DE245" t="s">
        <v>25</v>
      </c>
      <c r="DF245">
        <v>0.14872311995681201</v>
      </c>
      <c r="DG245">
        <v>0.35461028927000954</v>
      </c>
      <c r="DH245">
        <v>0.52473931601673018</v>
      </c>
      <c r="DI245">
        <v>0.34428028286935669</v>
      </c>
      <c r="DJ245">
        <v>7.9785408489038825E-2</v>
      </c>
      <c r="DK245">
        <v>8.896294715652639E-2</v>
      </c>
      <c r="DL245">
        <v>0</v>
      </c>
      <c r="DM245">
        <v>0.14514497707961238</v>
      </c>
    </row>
    <row r="246" spans="1:117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2"/>
        <v>104.8195727129383</v>
      </c>
      <c r="O246">
        <f t="shared" si="49"/>
        <v>209.63914542587659</v>
      </c>
      <c r="P246">
        <v>122.64391565275668</v>
      </c>
      <c r="Q246">
        <f t="shared" si="53"/>
        <v>209.25749424207694</v>
      </c>
      <c r="R246">
        <f t="shared" si="50"/>
        <v>418.51498848415389</v>
      </c>
      <c r="S246">
        <v>5.69</v>
      </c>
      <c r="T246">
        <v>5.26</v>
      </c>
      <c r="U246">
        <v>2123</v>
      </c>
      <c r="V246" s="11">
        <v>28.236999999999998</v>
      </c>
      <c r="W246" s="11">
        <v>9.2100000000000009</v>
      </c>
      <c r="X246" s="11">
        <v>18.149999999999999</v>
      </c>
      <c r="Y246" s="12">
        <v>0.55500000000000005</v>
      </c>
      <c r="Z246" s="11">
        <f t="shared" si="51"/>
        <v>6.0049999999999999</v>
      </c>
      <c r="AA246" s="11">
        <v>17.57</v>
      </c>
      <c r="AB246" s="11">
        <v>6.49</v>
      </c>
      <c r="AC246" s="12">
        <v>3.5</v>
      </c>
      <c r="AD246" s="12">
        <v>234</v>
      </c>
      <c r="AE246" s="12">
        <v>1.3</v>
      </c>
      <c r="AF246" s="12">
        <v>376</v>
      </c>
      <c r="AG246" s="12">
        <v>52</v>
      </c>
      <c r="AH246" s="12">
        <v>3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 t="s">
        <v>25</v>
      </c>
      <c r="CK246">
        <v>135.32551030480201</v>
      </c>
      <c r="CL246">
        <v>14.0864644098863</v>
      </c>
      <c r="CM246">
        <f t="shared" si="48"/>
        <v>2.6780350589137454</v>
      </c>
      <c r="CN246">
        <v>9.8048083529033203</v>
      </c>
      <c r="CO246">
        <v>2.7539734279456001</v>
      </c>
      <c r="CP246">
        <v>0.56357539221294395</v>
      </c>
      <c r="CQ246">
        <v>1.9397768114966501E-2</v>
      </c>
      <c r="CR246">
        <v>1.86132133768416E-2</v>
      </c>
      <c r="CS246">
        <v>1.04215041875043</v>
      </c>
      <c r="CT246">
        <v>0.49993739357043798</v>
      </c>
      <c r="CU246">
        <v>1.2056830005066499</v>
      </c>
      <c r="CV246">
        <v>8.7592918963793807</v>
      </c>
      <c r="CW246">
        <v>0.89753354950157904</v>
      </c>
      <c r="CX246">
        <v>0.95049929368955599</v>
      </c>
      <c r="CY246">
        <v>0.101826456619073</v>
      </c>
      <c r="CZ246">
        <v>0.519074672047526</v>
      </c>
      <c r="DA246">
        <v>0.21053521934274799</v>
      </c>
      <c r="DB246">
        <v>4.7414412035959398E-2</v>
      </c>
      <c r="DC246">
        <v>0.52073871696180096</v>
      </c>
      <c r="DD246">
        <v>0.22655650313841699</v>
      </c>
      <c r="DE246" t="s">
        <v>25</v>
      </c>
      <c r="DF246">
        <v>0.14872311995681201</v>
      </c>
      <c r="DG246">
        <v>0.35461028927000954</v>
      </c>
      <c r="DH246">
        <v>0.52473931601673018</v>
      </c>
      <c r="DI246">
        <v>0.34428028286935669</v>
      </c>
      <c r="DJ246">
        <v>7.9785408489038825E-2</v>
      </c>
      <c r="DK246">
        <v>8.896294715652639E-2</v>
      </c>
      <c r="DL246">
        <v>0</v>
      </c>
      <c r="DM246">
        <v>0.14514497707961238</v>
      </c>
    </row>
    <row r="247" spans="1:117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2"/>
        <v>135.13150620223817</v>
      </c>
      <c r="O247">
        <f t="shared" si="49"/>
        <v>279.58242662532035</v>
      </c>
      <c r="P247">
        <v>75.400145513127427</v>
      </c>
      <c r="Q247">
        <f t="shared" si="53"/>
        <v>114.76995396281845</v>
      </c>
      <c r="R247">
        <f t="shared" si="50"/>
        <v>237.45507716445195</v>
      </c>
      <c r="S247">
        <v>5.69</v>
      </c>
      <c r="T247">
        <v>5.26</v>
      </c>
      <c r="U247">
        <v>2123</v>
      </c>
      <c r="V247" s="11">
        <v>28.236999999999998</v>
      </c>
      <c r="W247" s="11">
        <v>9.2100000000000009</v>
      </c>
      <c r="X247" s="11">
        <v>18.149999999999999</v>
      </c>
      <c r="Y247" s="12">
        <v>0.55500000000000005</v>
      </c>
      <c r="Z247" s="11">
        <f t="shared" ref="Z247:Z268" si="54">AVERAGE(6.38, 5.63)</f>
        <v>6.0049999999999999</v>
      </c>
      <c r="AA247" s="11">
        <v>17.57</v>
      </c>
      <c r="AB247" s="11">
        <v>6.49</v>
      </c>
      <c r="AC247" s="12">
        <v>3.5</v>
      </c>
      <c r="AD247" s="12">
        <v>234</v>
      </c>
      <c r="AE247" s="12">
        <v>1.3</v>
      </c>
      <c r="AF247" s="12">
        <v>376</v>
      </c>
      <c r="AG247" s="12">
        <v>52</v>
      </c>
      <c r="AH247" s="12">
        <v>3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 t="s">
        <v>25</v>
      </c>
      <c r="CK247">
        <v>135.32551030480201</v>
      </c>
      <c r="CL247">
        <v>14.0864644098863</v>
      </c>
      <c r="CM247">
        <f t="shared" si="48"/>
        <v>2.6780350589137454</v>
      </c>
      <c r="CN247">
        <v>9.8048083529033203</v>
      </c>
      <c r="CO247">
        <v>2.7539734279456001</v>
      </c>
      <c r="CP247">
        <v>0.56357539221294395</v>
      </c>
      <c r="CQ247">
        <v>1.9397768114966501E-2</v>
      </c>
      <c r="CR247">
        <v>1.86132133768416E-2</v>
      </c>
      <c r="CS247">
        <v>1.04215041875043</v>
      </c>
      <c r="CT247">
        <v>0.49993739357043798</v>
      </c>
      <c r="CU247">
        <v>1.2056830005066499</v>
      </c>
      <c r="CV247">
        <v>8.7592918963793807</v>
      </c>
      <c r="CW247">
        <v>0.89753354950157904</v>
      </c>
      <c r="CX247">
        <v>0.95049929368955599</v>
      </c>
      <c r="CY247">
        <v>0.101826456619073</v>
      </c>
      <c r="CZ247">
        <v>0.519074672047526</v>
      </c>
      <c r="DA247">
        <v>0.21053521934274799</v>
      </c>
      <c r="DB247">
        <v>4.7414412035959398E-2</v>
      </c>
      <c r="DC247">
        <v>0.52073871696180096</v>
      </c>
      <c r="DD247">
        <v>0.22655650313841699</v>
      </c>
      <c r="DE247" t="s">
        <v>25</v>
      </c>
      <c r="DF247">
        <v>0.14872311995681201</v>
      </c>
      <c r="DG247">
        <v>0.35461028927000954</v>
      </c>
      <c r="DH247">
        <v>0.52473931601673018</v>
      </c>
      <c r="DI247">
        <v>0.34428028286935669</v>
      </c>
      <c r="DJ247">
        <v>7.9785408489038825E-2</v>
      </c>
      <c r="DK247">
        <v>8.896294715652639E-2</v>
      </c>
      <c r="DL247">
        <v>0</v>
      </c>
      <c r="DM247">
        <v>0.14514497707961238</v>
      </c>
    </row>
    <row r="248" spans="1:117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2"/>
        <v>40.161472419144246</v>
      </c>
      <c r="O248">
        <f t="shared" si="49"/>
        <v>83.092701556850159</v>
      </c>
      <c r="P248">
        <v>181.69862832729325</v>
      </c>
      <c r="Q248">
        <f t="shared" si="53"/>
        <v>65.473383918230027</v>
      </c>
      <c r="R248">
        <f t="shared" si="50"/>
        <v>135.46217362392417</v>
      </c>
      <c r="S248">
        <v>5.69</v>
      </c>
      <c r="T248">
        <v>5.26</v>
      </c>
      <c r="U248">
        <v>2123</v>
      </c>
      <c r="V248" s="11">
        <v>28.236999999999998</v>
      </c>
      <c r="W248" s="11">
        <v>9.2100000000000009</v>
      </c>
      <c r="X248" s="11">
        <v>18.149999999999999</v>
      </c>
      <c r="Y248" s="12">
        <v>0.55500000000000005</v>
      </c>
      <c r="Z248" s="11">
        <f t="shared" si="54"/>
        <v>6.0049999999999999</v>
      </c>
      <c r="AA248" s="11">
        <v>17.57</v>
      </c>
      <c r="AB248" s="11">
        <v>6.49</v>
      </c>
      <c r="AC248" s="12">
        <v>3.5</v>
      </c>
      <c r="AD248" s="12">
        <v>234</v>
      </c>
      <c r="AE248" s="12">
        <v>1.3</v>
      </c>
      <c r="AF248" s="12">
        <v>376</v>
      </c>
      <c r="AG248" s="12">
        <v>52</v>
      </c>
      <c r="AH248" s="12">
        <v>3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 t="s">
        <v>25</v>
      </c>
      <c r="CK248">
        <v>135.32551030480201</v>
      </c>
      <c r="CL248">
        <v>14.0864644098863</v>
      </c>
      <c r="CM248">
        <f t="shared" si="48"/>
        <v>2.6780350589137454</v>
      </c>
      <c r="CN248">
        <v>9.8048083529033203</v>
      </c>
      <c r="CO248">
        <v>2.7539734279456001</v>
      </c>
      <c r="CP248">
        <v>0.56357539221294395</v>
      </c>
      <c r="CQ248">
        <v>1.9397768114966501E-2</v>
      </c>
      <c r="CR248">
        <v>1.86132133768416E-2</v>
      </c>
      <c r="CS248">
        <v>1.04215041875043</v>
      </c>
      <c r="CT248">
        <v>0.49993739357043798</v>
      </c>
      <c r="CU248">
        <v>1.2056830005066499</v>
      </c>
      <c r="CV248">
        <v>8.7592918963793807</v>
      </c>
      <c r="CW248">
        <v>0.89753354950157904</v>
      </c>
      <c r="CX248">
        <v>0.95049929368955599</v>
      </c>
      <c r="CY248">
        <v>0.101826456619073</v>
      </c>
      <c r="CZ248">
        <v>0.519074672047526</v>
      </c>
      <c r="DA248">
        <v>0.21053521934274799</v>
      </c>
      <c r="DB248">
        <v>4.7414412035959398E-2</v>
      </c>
      <c r="DC248">
        <v>0.52073871696180096</v>
      </c>
      <c r="DD248">
        <v>0.22655650313841699</v>
      </c>
      <c r="DE248" t="s">
        <v>25</v>
      </c>
      <c r="DF248">
        <v>0.14872311995681201</v>
      </c>
      <c r="DG248">
        <v>0.35461028927000954</v>
      </c>
      <c r="DH248">
        <v>0.52473931601673018</v>
      </c>
      <c r="DI248">
        <v>0.34428028286935669</v>
      </c>
      <c r="DJ248">
        <v>7.9785408489038825E-2</v>
      </c>
      <c r="DK248">
        <v>8.896294715652639E-2</v>
      </c>
      <c r="DL248">
        <v>0</v>
      </c>
      <c r="DM248">
        <v>0.14514497707961238</v>
      </c>
    </row>
    <row r="249" spans="1:117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2"/>
        <v>31.472051485544945</v>
      </c>
      <c r="O249">
        <f t="shared" si="49"/>
        <v>62.94410297108989</v>
      </c>
      <c r="P249">
        <v>134.454858187664</v>
      </c>
      <c r="Q249">
        <f t="shared" si="53"/>
        <v>46.575875862378325</v>
      </c>
      <c r="R249">
        <f t="shared" si="50"/>
        <v>93.15175172475665</v>
      </c>
      <c r="S249">
        <v>5.69</v>
      </c>
      <c r="T249">
        <v>5.26</v>
      </c>
      <c r="U249">
        <v>2123</v>
      </c>
      <c r="V249" s="11">
        <v>28.236999999999998</v>
      </c>
      <c r="W249" s="11">
        <v>9.2100000000000009</v>
      </c>
      <c r="X249" s="11">
        <v>18.149999999999999</v>
      </c>
      <c r="Y249" s="12">
        <v>0.55500000000000005</v>
      </c>
      <c r="Z249" s="11">
        <f t="shared" si="54"/>
        <v>6.0049999999999999</v>
      </c>
      <c r="AA249" s="11">
        <v>17.57</v>
      </c>
      <c r="AB249" s="11">
        <v>6.49</v>
      </c>
      <c r="AC249" s="12">
        <v>3.5</v>
      </c>
      <c r="AD249" s="12">
        <v>234</v>
      </c>
      <c r="AE249" s="12">
        <v>1.3</v>
      </c>
      <c r="AF249" s="12">
        <v>376</v>
      </c>
      <c r="AG249" s="12">
        <v>52</v>
      </c>
      <c r="AH249" s="12">
        <v>3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 t="s">
        <v>25</v>
      </c>
      <c r="CK249">
        <v>135.32551030480201</v>
      </c>
      <c r="CL249">
        <v>14.0864644098863</v>
      </c>
      <c r="CM249">
        <f t="shared" si="48"/>
        <v>2.6780350589137454</v>
      </c>
      <c r="CN249">
        <v>9.8048083529033203</v>
      </c>
      <c r="CO249">
        <v>2.7539734279456001</v>
      </c>
      <c r="CP249">
        <v>0.56357539221294395</v>
      </c>
      <c r="CQ249">
        <v>1.9397768114966501E-2</v>
      </c>
      <c r="CR249">
        <v>1.86132133768416E-2</v>
      </c>
      <c r="CS249">
        <v>1.04215041875043</v>
      </c>
      <c r="CT249">
        <v>0.49993739357043798</v>
      </c>
      <c r="CU249">
        <v>1.2056830005066499</v>
      </c>
      <c r="CV249">
        <v>8.7592918963793807</v>
      </c>
      <c r="CW249">
        <v>0.89753354950157904</v>
      </c>
      <c r="CX249">
        <v>0.95049929368955599</v>
      </c>
      <c r="CY249">
        <v>0.101826456619073</v>
      </c>
      <c r="CZ249">
        <v>0.519074672047526</v>
      </c>
      <c r="DA249">
        <v>0.21053521934274799</v>
      </c>
      <c r="DB249">
        <v>4.7414412035959398E-2</v>
      </c>
      <c r="DC249">
        <v>0.52073871696180096</v>
      </c>
      <c r="DD249">
        <v>0.22655650313841699</v>
      </c>
      <c r="DE249" t="s">
        <v>25</v>
      </c>
      <c r="DF249">
        <v>0.14872311995681201</v>
      </c>
      <c r="DG249">
        <v>0.35461028927000954</v>
      </c>
      <c r="DH249">
        <v>0.52473931601673018</v>
      </c>
      <c r="DI249">
        <v>0.34428028286935669</v>
      </c>
      <c r="DJ249">
        <v>7.9785408489038825E-2</v>
      </c>
      <c r="DK249">
        <v>8.896294715652639E-2</v>
      </c>
      <c r="DL249">
        <v>0</v>
      </c>
      <c r="DM249">
        <v>0.14514497707961238</v>
      </c>
    </row>
    <row r="250" spans="1:117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2"/>
        <v>54.50912093741286</v>
      </c>
      <c r="O250">
        <f t="shared" si="49"/>
        <v>121.13137986091746</v>
      </c>
      <c r="P250">
        <v>131.50212255393717</v>
      </c>
      <c r="Q250">
        <f t="shared" si="53"/>
        <v>45.394781608887591</v>
      </c>
      <c r="R250">
        <f t="shared" si="50"/>
        <v>100.87729246419464</v>
      </c>
      <c r="S250">
        <v>5.69</v>
      </c>
      <c r="T250">
        <v>5.26</v>
      </c>
      <c r="U250">
        <v>2123</v>
      </c>
      <c r="V250" s="11">
        <v>28.236999999999998</v>
      </c>
      <c r="W250" s="11">
        <v>9.2100000000000009</v>
      </c>
      <c r="X250" s="11">
        <v>18.149999999999999</v>
      </c>
      <c r="Y250" s="12">
        <v>0.55500000000000005</v>
      </c>
      <c r="Z250" s="11">
        <f t="shared" si="54"/>
        <v>6.0049999999999999</v>
      </c>
      <c r="AA250" s="11">
        <v>17.57</v>
      </c>
      <c r="AB250" s="11">
        <v>6.49</v>
      </c>
      <c r="AC250" s="12">
        <v>3.5</v>
      </c>
      <c r="AD250" s="12">
        <v>234</v>
      </c>
      <c r="AE250" s="12">
        <v>1.3</v>
      </c>
      <c r="AF250" s="12">
        <v>376</v>
      </c>
      <c r="AG250" s="12">
        <v>52</v>
      </c>
      <c r="AH250" s="12">
        <v>3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 t="s">
        <v>25</v>
      </c>
      <c r="CK250">
        <v>135.32551030480201</v>
      </c>
      <c r="CL250">
        <v>14.0864644098863</v>
      </c>
      <c r="CM250">
        <f t="shared" si="48"/>
        <v>2.6780350589137454</v>
      </c>
      <c r="CN250">
        <v>9.8048083529033203</v>
      </c>
      <c r="CO250">
        <v>2.7539734279456001</v>
      </c>
      <c r="CP250">
        <v>0.56357539221294395</v>
      </c>
      <c r="CQ250">
        <v>1.9397768114966501E-2</v>
      </c>
      <c r="CR250">
        <v>1.86132133768416E-2</v>
      </c>
      <c r="CS250">
        <v>1.04215041875043</v>
      </c>
      <c r="CT250">
        <v>0.49993739357043798</v>
      </c>
      <c r="CU250">
        <v>1.2056830005066499</v>
      </c>
      <c r="CV250">
        <v>8.7592918963793807</v>
      </c>
      <c r="CW250">
        <v>0.89753354950157904</v>
      </c>
      <c r="CX250">
        <v>0.95049929368955599</v>
      </c>
      <c r="CY250">
        <v>0.101826456619073</v>
      </c>
      <c r="CZ250">
        <v>0.519074672047526</v>
      </c>
      <c r="DA250">
        <v>0.21053521934274799</v>
      </c>
      <c r="DB250">
        <v>4.7414412035959398E-2</v>
      </c>
      <c r="DC250">
        <v>0.52073871696180096</v>
      </c>
      <c r="DD250">
        <v>0.22655650313841699</v>
      </c>
      <c r="DE250" t="s">
        <v>25</v>
      </c>
      <c r="DF250">
        <v>0.14872311995681201</v>
      </c>
      <c r="DG250">
        <v>0.35461028927000954</v>
      </c>
      <c r="DH250">
        <v>0.52473931601673018</v>
      </c>
      <c r="DI250">
        <v>0.34428028286935669</v>
      </c>
      <c r="DJ250">
        <v>7.9785408489038825E-2</v>
      </c>
      <c r="DK250">
        <v>8.896294715652639E-2</v>
      </c>
      <c r="DL250">
        <v>0</v>
      </c>
      <c r="DM250">
        <v>0.14514497707961238</v>
      </c>
    </row>
    <row r="251" spans="1:117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2"/>
        <v>46.665448283511985</v>
      </c>
      <c r="O251">
        <f t="shared" si="49"/>
        <v>90.320222484216742</v>
      </c>
      <c r="P251">
        <v>125.59665128648351</v>
      </c>
      <c r="Q251">
        <f t="shared" si="53"/>
        <v>53.790741377382652</v>
      </c>
      <c r="R251">
        <f t="shared" si="50"/>
        <v>104.11111234332125</v>
      </c>
      <c r="S251">
        <v>5.69</v>
      </c>
      <c r="T251">
        <v>5.26</v>
      </c>
      <c r="U251">
        <v>2123</v>
      </c>
      <c r="V251" s="11">
        <v>28.236999999999998</v>
      </c>
      <c r="W251" s="11">
        <v>9.2100000000000009</v>
      </c>
      <c r="X251" s="11">
        <v>18.149999999999999</v>
      </c>
      <c r="Y251" s="12">
        <v>0.55500000000000005</v>
      </c>
      <c r="Z251" s="11">
        <f t="shared" si="54"/>
        <v>6.0049999999999999</v>
      </c>
      <c r="AA251" s="11">
        <v>17.57</v>
      </c>
      <c r="AB251" s="11">
        <v>6.49</v>
      </c>
      <c r="AC251" s="12">
        <v>3.5</v>
      </c>
      <c r="AD251" s="12">
        <v>234</v>
      </c>
      <c r="AE251" s="12">
        <v>1.3</v>
      </c>
      <c r="AF251" s="12">
        <v>376</v>
      </c>
      <c r="AG251" s="12">
        <v>52</v>
      </c>
      <c r="AH251" s="12">
        <v>3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 t="s">
        <v>25</v>
      </c>
      <c r="CK251">
        <v>135.32551030480201</v>
      </c>
      <c r="CL251">
        <v>14.0864644098863</v>
      </c>
      <c r="CM251">
        <f t="shared" si="48"/>
        <v>2.6780350589137454</v>
      </c>
      <c r="CN251">
        <v>9.8048083529033203</v>
      </c>
      <c r="CO251">
        <v>2.7539734279456001</v>
      </c>
      <c r="CP251">
        <v>0.56357539221294395</v>
      </c>
      <c r="CQ251">
        <v>1.9397768114966501E-2</v>
      </c>
      <c r="CR251">
        <v>1.86132133768416E-2</v>
      </c>
      <c r="CS251">
        <v>1.04215041875043</v>
      </c>
      <c r="CT251">
        <v>0.49993739357043798</v>
      </c>
      <c r="CU251">
        <v>1.2056830005066499</v>
      </c>
      <c r="CV251">
        <v>8.7592918963793807</v>
      </c>
      <c r="CW251">
        <v>0.89753354950157904</v>
      </c>
      <c r="CX251">
        <v>0.95049929368955599</v>
      </c>
      <c r="CY251">
        <v>0.101826456619073</v>
      </c>
      <c r="CZ251">
        <v>0.519074672047526</v>
      </c>
      <c r="DA251">
        <v>0.21053521934274799</v>
      </c>
      <c r="DB251">
        <v>4.7414412035959398E-2</v>
      </c>
      <c r="DC251">
        <v>0.52073871696180096</v>
      </c>
      <c r="DD251">
        <v>0.22655650313841699</v>
      </c>
      <c r="DE251" t="s">
        <v>25</v>
      </c>
      <c r="DF251">
        <v>0.14872311995681201</v>
      </c>
      <c r="DG251">
        <v>0.35461028927000954</v>
      </c>
      <c r="DH251">
        <v>0.52473931601673018</v>
      </c>
      <c r="DI251">
        <v>0.34428028286935669</v>
      </c>
      <c r="DJ251">
        <v>7.9785408489038825E-2</v>
      </c>
      <c r="DK251">
        <v>8.896294715652639E-2</v>
      </c>
      <c r="DL251">
        <v>0</v>
      </c>
      <c r="DM251">
        <v>0.14514497707961238</v>
      </c>
    </row>
    <row r="252" spans="1:117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2"/>
        <v>25.447094841002077</v>
      </c>
      <c r="O252">
        <f t="shared" si="49"/>
        <v>50.894189682004153</v>
      </c>
      <c r="P252">
        <v>101.97476621666888</v>
      </c>
      <c r="Q252">
        <f t="shared" si="53"/>
        <v>41.97979884247534</v>
      </c>
      <c r="R252">
        <f t="shared" si="50"/>
        <v>83.95959768495068</v>
      </c>
      <c r="S252">
        <v>5.69</v>
      </c>
      <c r="T252">
        <v>5.26</v>
      </c>
      <c r="U252">
        <v>2123</v>
      </c>
      <c r="V252" s="11">
        <v>28.236999999999998</v>
      </c>
      <c r="W252" s="11">
        <v>9.2100000000000009</v>
      </c>
      <c r="X252" s="11">
        <v>18.149999999999999</v>
      </c>
      <c r="Y252" s="12">
        <v>0.55500000000000005</v>
      </c>
      <c r="Z252" s="11">
        <f t="shared" si="54"/>
        <v>6.0049999999999999</v>
      </c>
      <c r="AA252" s="11">
        <v>17.57</v>
      </c>
      <c r="AB252" s="11">
        <v>6.49</v>
      </c>
      <c r="AC252" s="12">
        <v>3.5</v>
      </c>
      <c r="AD252" s="12">
        <v>234</v>
      </c>
      <c r="AE252" s="12">
        <v>1.3</v>
      </c>
      <c r="AF252" s="12">
        <v>376</v>
      </c>
      <c r="AG252" s="12">
        <v>52</v>
      </c>
      <c r="AH252" s="12">
        <v>3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 t="s">
        <v>25</v>
      </c>
      <c r="CK252">
        <v>135.32551030480201</v>
      </c>
      <c r="CL252">
        <v>14.0864644098863</v>
      </c>
      <c r="CM252">
        <f t="shared" si="48"/>
        <v>2.6780350589137454</v>
      </c>
      <c r="CN252">
        <v>9.8048083529033203</v>
      </c>
      <c r="CO252">
        <v>2.7539734279456001</v>
      </c>
      <c r="CP252">
        <v>0.56357539221294395</v>
      </c>
      <c r="CQ252">
        <v>1.9397768114966501E-2</v>
      </c>
      <c r="CR252">
        <v>1.86132133768416E-2</v>
      </c>
      <c r="CS252">
        <v>1.04215041875043</v>
      </c>
      <c r="CT252">
        <v>0.49993739357043798</v>
      </c>
      <c r="CU252">
        <v>1.2056830005066499</v>
      </c>
      <c r="CV252">
        <v>8.7592918963793807</v>
      </c>
      <c r="CW252">
        <v>0.89753354950157904</v>
      </c>
      <c r="CX252">
        <v>0.95049929368955599</v>
      </c>
      <c r="CY252">
        <v>0.101826456619073</v>
      </c>
      <c r="CZ252">
        <v>0.519074672047526</v>
      </c>
      <c r="DA252">
        <v>0.21053521934274799</v>
      </c>
      <c r="DB252">
        <v>4.7414412035959398E-2</v>
      </c>
      <c r="DC252">
        <v>0.52073871696180096</v>
      </c>
      <c r="DD252">
        <v>0.22655650313841699</v>
      </c>
      <c r="DE252" t="s">
        <v>25</v>
      </c>
      <c r="DF252">
        <v>0.14872311995681201</v>
      </c>
      <c r="DG252">
        <v>0.35461028927000954</v>
      </c>
      <c r="DH252">
        <v>0.52473931601673018</v>
      </c>
      <c r="DI252">
        <v>0.34428028286935669</v>
      </c>
      <c r="DJ252">
        <v>7.9785408489038825E-2</v>
      </c>
      <c r="DK252">
        <v>8.896294715652639E-2</v>
      </c>
      <c r="DL252">
        <v>0</v>
      </c>
      <c r="DM252">
        <v>0.14514497707961238</v>
      </c>
    </row>
    <row r="253" spans="1:117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2"/>
        <v>-8.401230888716114</v>
      </c>
      <c r="O253">
        <f t="shared" si="49"/>
        <v>-16.802461777432228</v>
      </c>
      <c r="P253">
        <v>19.983658954202753</v>
      </c>
      <c r="Q253">
        <f t="shared" si="53"/>
        <v>0.9842452112422766</v>
      </c>
      <c r="R253">
        <f t="shared" si="50"/>
        <v>1.9684904224845532</v>
      </c>
      <c r="S253">
        <v>5.69</v>
      </c>
      <c r="T253">
        <v>5.26</v>
      </c>
      <c r="U253">
        <v>2123</v>
      </c>
      <c r="V253" s="11">
        <v>28.236999999999998</v>
      </c>
      <c r="W253" s="11">
        <v>9.2100000000000009</v>
      </c>
      <c r="X253" s="11">
        <v>18.149999999999999</v>
      </c>
      <c r="Y253" s="12">
        <v>0.55500000000000005</v>
      </c>
      <c r="Z253" s="11">
        <f t="shared" si="54"/>
        <v>6.0049999999999999</v>
      </c>
      <c r="AA253" s="11">
        <v>17.57</v>
      </c>
      <c r="AB253" s="11">
        <v>6.49</v>
      </c>
      <c r="AC253" s="12">
        <v>3.5</v>
      </c>
      <c r="AD253" s="12">
        <v>234</v>
      </c>
      <c r="AE253" s="12">
        <v>1.3</v>
      </c>
      <c r="AF253" s="12">
        <v>376</v>
      </c>
      <c r="AG253" s="12">
        <v>52</v>
      </c>
      <c r="AH253" s="12">
        <v>3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 t="s">
        <v>25</v>
      </c>
      <c r="CK253">
        <v>135.32551030480201</v>
      </c>
      <c r="CL253">
        <v>14.0864644098863</v>
      </c>
      <c r="CM253">
        <f t="shared" si="48"/>
        <v>2.6780350589137454</v>
      </c>
      <c r="CN253">
        <v>9.8048083529033203</v>
      </c>
      <c r="CO253">
        <v>2.7539734279456001</v>
      </c>
      <c r="CP253">
        <v>0.56357539221294395</v>
      </c>
      <c r="CQ253">
        <v>1.9397768114966501E-2</v>
      </c>
      <c r="CR253">
        <v>1.86132133768416E-2</v>
      </c>
      <c r="CS253">
        <v>1.04215041875043</v>
      </c>
      <c r="CT253">
        <v>0.49993739357043798</v>
      </c>
      <c r="CU253">
        <v>1.2056830005066499</v>
      </c>
      <c r="CV253">
        <v>8.7592918963793807</v>
      </c>
      <c r="CW253">
        <v>0.89753354950157904</v>
      </c>
      <c r="CX253">
        <v>0.95049929368955599</v>
      </c>
      <c r="CY253">
        <v>0.101826456619073</v>
      </c>
      <c r="CZ253">
        <v>0.519074672047526</v>
      </c>
      <c r="DA253">
        <v>0.21053521934274799</v>
      </c>
      <c r="DB253">
        <v>4.7414412035959398E-2</v>
      </c>
      <c r="DC253">
        <v>0.52073871696180096</v>
      </c>
      <c r="DD253">
        <v>0.22655650313841699</v>
      </c>
      <c r="DE253" t="s">
        <v>25</v>
      </c>
      <c r="DF253">
        <v>0.14872311995681201</v>
      </c>
      <c r="DG253">
        <v>0.35461028927000954</v>
      </c>
      <c r="DH253">
        <v>0.52473931601673018</v>
      </c>
      <c r="DI253">
        <v>0.34428028286935669</v>
      </c>
      <c r="DJ253">
        <v>7.9785408489038825E-2</v>
      </c>
      <c r="DK253">
        <v>8.896294715652639E-2</v>
      </c>
      <c r="DL253">
        <v>0</v>
      </c>
      <c r="DM253">
        <v>0.14514497707961238</v>
      </c>
    </row>
    <row r="254" spans="1:117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2"/>
        <v>35.850726753890676</v>
      </c>
      <c r="O254">
        <f t="shared" si="49"/>
        <v>74.173917421842773</v>
      </c>
      <c r="P254">
        <v>24.412762404792993</v>
      </c>
      <c r="Q254">
        <f t="shared" si="53"/>
        <v>25.590375492299174</v>
      </c>
      <c r="R254">
        <f t="shared" si="50"/>
        <v>52.945604466825877</v>
      </c>
      <c r="S254">
        <v>5.69</v>
      </c>
      <c r="T254">
        <v>5.26</v>
      </c>
      <c r="U254">
        <v>2123</v>
      </c>
      <c r="V254" s="11">
        <v>28.236999999999998</v>
      </c>
      <c r="W254" s="11">
        <v>9.2100000000000009</v>
      </c>
      <c r="X254" s="11">
        <v>18.149999999999999</v>
      </c>
      <c r="Y254" s="12">
        <v>0.55500000000000005</v>
      </c>
      <c r="Z254" s="11">
        <f t="shared" si="54"/>
        <v>6.0049999999999999</v>
      </c>
      <c r="AA254" s="11">
        <v>17.57</v>
      </c>
      <c r="AB254" s="11">
        <v>6.49</v>
      </c>
      <c r="AC254" s="12">
        <v>3.5</v>
      </c>
      <c r="AD254" s="12">
        <v>234</v>
      </c>
      <c r="AE254" s="12">
        <v>1.3</v>
      </c>
      <c r="AF254" s="12">
        <v>376</v>
      </c>
      <c r="AG254" s="12">
        <v>52</v>
      </c>
      <c r="AH254" s="12">
        <v>3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 t="s">
        <v>25</v>
      </c>
      <c r="CK254">
        <v>135.32551030480201</v>
      </c>
      <c r="CL254">
        <v>14.0864644098863</v>
      </c>
      <c r="CM254">
        <f t="shared" si="48"/>
        <v>2.6780350589137454</v>
      </c>
      <c r="CN254">
        <v>9.8048083529033203</v>
      </c>
      <c r="CO254">
        <v>2.7539734279456001</v>
      </c>
      <c r="CP254">
        <v>0.56357539221294395</v>
      </c>
      <c r="CQ254">
        <v>1.9397768114966501E-2</v>
      </c>
      <c r="CR254">
        <v>1.86132133768416E-2</v>
      </c>
      <c r="CS254">
        <v>1.04215041875043</v>
      </c>
      <c r="CT254">
        <v>0.49993739357043798</v>
      </c>
      <c r="CU254">
        <v>1.2056830005066499</v>
      </c>
      <c r="CV254">
        <v>8.7592918963793807</v>
      </c>
      <c r="CW254">
        <v>0.89753354950157904</v>
      </c>
      <c r="CX254">
        <v>0.95049929368955599</v>
      </c>
      <c r="CY254">
        <v>0.101826456619073</v>
      </c>
      <c r="CZ254">
        <v>0.519074672047526</v>
      </c>
      <c r="DA254">
        <v>0.21053521934274799</v>
      </c>
      <c r="DB254">
        <v>4.7414412035959398E-2</v>
      </c>
      <c r="DC254">
        <v>0.52073871696180096</v>
      </c>
      <c r="DD254">
        <v>0.22655650313841699</v>
      </c>
      <c r="DE254" t="s">
        <v>25</v>
      </c>
      <c r="DF254">
        <v>0.14872311995681201</v>
      </c>
      <c r="DG254">
        <v>0.35461028927000954</v>
      </c>
      <c r="DH254">
        <v>0.52473931601673018</v>
      </c>
      <c r="DI254">
        <v>0.34428028286935669</v>
      </c>
      <c r="DJ254">
        <v>7.9785408489038825E-2</v>
      </c>
      <c r="DK254">
        <v>8.896294715652639E-2</v>
      </c>
      <c r="DL254">
        <v>0</v>
      </c>
      <c r="DM254">
        <v>0.14514497707961238</v>
      </c>
    </row>
    <row r="255" spans="1:117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2"/>
        <v>22.543120942033219</v>
      </c>
      <c r="O255">
        <f t="shared" si="49"/>
        <v>45.086241884066439</v>
      </c>
      <c r="P255">
        <v>110.83297311784935</v>
      </c>
      <c r="Q255">
        <f t="shared" si="53"/>
        <v>27.845341375839343</v>
      </c>
      <c r="R255">
        <f t="shared" si="50"/>
        <v>55.690682751678686</v>
      </c>
      <c r="S255">
        <v>5.69</v>
      </c>
      <c r="T255">
        <v>5.26</v>
      </c>
      <c r="U255">
        <v>2123</v>
      </c>
      <c r="V255" s="11">
        <v>28.236999999999998</v>
      </c>
      <c r="W255" s="11">
        <v>9.2100000000000009</v>
      </c>
      <c r="X255" s="11">
        <v>18.149999999999999</v>
      </c>
      <c r="Y255" s="12">
        <v>0.55500000000000005</v>
      </c>
      <c r="Z255" s="11">
        <f t="shared" si="54"/>
        <v>6.0049999999999999</v>
      </c>
      <c r="AA255" s="11">
        <v>17.57</v>
      </c>
      <c r="AB255" s="11">
        <v>6.49</v>
      </c>
      <c r="AC255" s="12">
        <v>3.5</v>
      </c>
      <c r="AD255" s="12">
        <v>234</v>
      </c>
      <c r="AE255" s="12">
        <v>1.3</v>
      </c>
      <c r="AF255" s="12">
        <v>376</v>
      </c>
      <c r="AG255" s="12">
        <v>52</v>
      </c>
      <c r="AH255" s="12">
        <v>3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 t="s">
        <v>25</v>
      </c>
      <c r="CK255">
        <v>135.32551030480201</v>
      </c>
      <c r="CL255">
        <v>14.0864644098863</v>
      </c>
      <c r="CM255">
        <f t="shared" si="48"/>
        <v>2.6780350589137454</v>
      </c>
      <c r="CN255">
        <v>9.8048083529033203</v>
      </c>
      <c r="CO255">
        <v>2.7539734279456001</v>
      </c>
      <c r="CP255">
        <v>0.56357539221294395</v>
      </c>
      <c r="CQ255">
        <v>1.9397768114966501E-2</v>
      </c>
      <c r="CR255">
        <v>1.86132133768416E-2</v>
      </c>
      <c r="CS255">
        <v>1.04215041875043</v>
      </c>
      <c r="CT255">
        <v>0.49993739357043798</v>
      </c>
      <c r="CU255">
        <v>1.2056830005066499</v>
      </c>
      <c r="CV255">
        <v>8.7592918963793807</v>
      </c>
      <c r="CW255">
        <v>0.89753354950157904</v>
      </c>
      <c r="CX255">
        <v>0.95049929368955599</v>
      </c>
      <c r="CY255">
        <v>0.101826456619073</v>
      </c>
      <c r="CZ255">
        <v>0.519074672047526</v>
      </c>
      <c r="DA255">
        <v>0.21053521934274799</v>
      </c>
      <c r="DB255">
        <v>4.7414412035959398E-2</v>
      </c>
      <c r="DC255">
        <v>0.52073871696180096</v>
      </c>
      <c r="DD255">
        <v>0.22655650313841699</v>
      </c>
      <c r="DE255" t="s">
        <v>25</v>
      </c>
      <c r="DF255">
        <v>0.14872311995681201</v>
      </c>
      <c r="DG255">
        <v>0.35461028927000954</v>
      </c>
      <c r="DH255">
        <v>0.52473931601673018</v>
      </c>
      <c r="DI255">
        <v>0.34428028286935669</v>
      </c>
      <c r="DJ255">
        <v>7.9785408489038825E-2</v>
      </c>
      <c r="DK255">
        <v>8.896294715652639E-2</v>
      </c>
      <c r="DL255">
        <v>0</v>
      </c>
      <c r="DM255">
        <v>0.14514497707961238</v>
      </c>
    </row>
    <row r="256" spans="1:117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2"/>
        <v>46.021779560408902</v>
      </c>
      <c r="O256">
        <f t="shared" si="49"/>
        <v>89.074412052404327</v>
      </c>
      <c r="P256">
        <v>69.494674245673778</v>
      </c>
      <c r="Q256">
        <f t="shared" si="53"/>
        <v>20.591802285582233</v>
      </c>
      <c r="R256">
        <f t="shared" si="50"/>
        <v>39.855101197901092</v>
      </c>
      <c r="S256">
        <v>5.69</v>
      </c>
      <c r="T256">
        <v>5.26</v>
      </c>
      <c r="U256">
        <v>2123</v>
      </c>
      <c r="V256" s="11">
        <v>28.236999999999998</v>
      </c>
      <c r="W256" s="11">
        <v>9.2100000000000009</v>
      </c>
      <c r="X256" s="11">
        <v>18.149999999999999</v>
      </c>
      <c r="Y256" s="12">
        <v>0.55500000000000005</v>
      </c>
      <c r="Z256" s="11">
        <f t="shared" si="54"/>
        <v>6.0049999999999999</v>
      </c>
      <c r="AA256" s="11">
        <v>17.57</v>
      </c>
      <c r="AB256" s="11">
        <v>6.49</v>
      </c>
      <c r="AC256" s="12">
        <v>3.5</v>
      </c>
      <c r="AD256" s="12">
        <v>234</v>
      </c>
      <c r="AE256" s="12">
        <v>1.3</v>
      </c>
      <c r="AF256" s="12">
        <v>376</v>
      </c>
      <c r="AG256" s="12">
        <v>52</v>
      </c>
      <c r="AH256" s="12">
        <v>3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 t="s">
        <v>25</v>
      </c>
      <c r="CK256">
        <v>135.32551030480201</v>
      </c>
      <c r="CL256">
        <v>14.0864644098863</v>
      </c>
      <c r="CM256">
        <f t="shared" si="48"/>
        <v>2.6780350589137454</v>
      </c>
      <c r="CN256">
        <v>9.8048083529033203</v>
      </c>
      <c r="CO256">
        <v>2.7539734279456001</v>
      </c>
      <c r="CP256">
        <v>0.56357539221294395</v>
      </c>
      <c r="CQ256">
        <v>1.9397768114966501E-2</v>
      </c>
      <c r="CR256">
        <v>1.86132133768416E-2</v>
      </c>
      <c r="CS256">
        <v>1.04215041875043</v>
      </c>
      <c r="CT256">
        <v>0.49993739357043798</v>
      </c>
      <c r="CU256">
        <v>1.2056830005066499</v>
      </c>
      <c r="CV256">
        <v>8.7592918963793807</v>
      </c>
      <c r="CW256">
        <v>0.89753354950157904</v>
      </c>
      <c r="CX256">
        <v>0.95049929368955599</v>
      </c>
      <c r="CY256">
        <v>0.101826456619073</v>
      </c>
      <c r="CZ256">
        <v>0.519074672047526</v>
      </c>
      <c r="DA256">
        <v>0.21053521934274799</v>
      </c>
      <c r="DB256">
        <v>4.7414412035959398E-2</v>
      </c>
      <c r="DC256">
        <v>0.52073871696180096</v>
      </c>
      <c r="DD256">
        <v>0.22655650313841699</v>
      </c>
      <c r="DE256" t="s">
        <v>25</v>
      </c>
      <c r="DF256">
        <v>0.14872311995681201</v>
      </c>
      <c r="DG256">
        <v>0.35461028927000954</v>
      </c>
      <c r="DH256">
        <v>0.52473931601673018</v>
      </c>
      <c r="DI256">
        <v>0.34428028286935669</v>
      </c>
      <c r="DJ256">
        <v>7.9785408489038825E-2</v>
      </c>
      <c r="DK256">
        <v>8.896294715652639E-2</v>
      </c>
      <c r="DL256">
        <v>0</v>
      </c>
      <c r="DM256">
        <v>0.14514497707961238</v>
      </c>
    </row>
    <row r="257" spans="1:117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2"/>
        <v>4.7975500149610619</v>
      </c>
      <c r="O257">
        <f t="shared" si="49"/>
        <v>9.2855806741181848</v>
      </c>
      <c r="P257">
        <v>75.400145513127427</v>
      </c>
      <c r="Q257">
        <f t="shared" si="53"/>
        <v>22.95399079256369</v>
      </c>
      <c r="R257">
        <f t="shared" si="50"/>
        <v>44.427078953349074</v>
      </c>
      <c r="S257">
        <v>5.69</v>
      </c>
      <c r="T257">
        <v>5.26</v>
      </c>
      <c r="U257">
        <v>2123</v>
      </c>
      <c r="V257" s="11">
        <v>28.236999999999998</v>
      </c>
      <c r="W257" s="11">
        <v>9.2100000000000009</v>
      </c>
      <c r="X257" s="11">
        <v>18.149999999999999</v>
      </c>
      <c r="Y257" s="12">
        <v>0.55500000000000005</v>
      </c>
      <c r="Z257" s="11">
        <f t="shared" si="54"/>
        <v>6.0049999999999999</v>
      </c>
      <c r="AA257" s="11">
        <v>17.57</v>
      </c>
      <c r="AB257" s="11">
        <v>6.49</v>
      </c>
      <c r="AC257" s="12">
        <v>3.5</v>
      </c>
      <c r="AD257" s="12">
        <v>234</v>
      </c>
      <c r="AE257" s="12">
        <v>1.3</v>
      </c>
      <c r="AF257" s="12">
        <v>376</v>
      </c>
      <c r="AG257" s="12">
        <v>52</v>
      </c>
      <c r="AH257" s="12">
        <v>3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 t="s">
        <v>25</v>
      </c>
      <c r="CK257">
        <v>135.32551030480201</v>
      </c>
      <c r="CL257">
        <v>14.0864644098863</v>
      </c>
      <c r="CM257">
        <f t="shared" si="48"/>
        <v>2.6780350589137454</v>
      </c>
      <c r="CN257">
        <v>9.8048083529033203</v>
      </c>
      <c r="CO257">
        <v>2.7539734279456001</v>
      </c>
      <c r="CP257">
        <v>0.56357539221294395</v>
      </c>
      <c r="CQ257">
        <v>1.9397768114966501E-2</v>
      </c>
      <c r="CR257">
        <v>1.86132133768416E-2</v>
      </c>
      <c r="CS257">
        <v>1.04215041875043</v>
      </c>
      <c r="CT257">
        <v>0.49993739357043798</v>
      </c>
      <c r="CU257">
        <v>1.2056830005066499</v>
      </c>
      <c r="CV257">
        <v>8.7592918963793807</v>
      </c>
      <c r="CW257">
        <v>0.89753354950157904</v>
      </c>
      <c r="CX257">
        <v>0.95049929368955599</v>
      </c>
      <c r="CY257">
        <v>0.101826456619073</v>
      </c>
      <c r="CZ257">
        <v>0.519074672047526</v>
      </c>
      <c r="DA257">
        <v>0.21053521934274799</v>
      </c>
      <c r="DB257">
        <v>4.7414412035959398E-2</v>
      </c>
      <c r="DC257">
        <v>0.52073871696180096</v>
      </c>
      <c r="DD257">
        <v>0.22655650313841699</v>
      </c>
      <c r="DE257" t="s">
        <v>25</v>
      </c>
      <c r="DF257">
        <v>0.14872311995681201</v>
      </c>
      <c r="DG257">
        <v>0.35461028927000954</v>
      </c>
      <c r="DH257">
        <v>0.52473931601673018</v>
      </c>
      <c r="DI257">
        <v>0.34428028286935669</v>
      </c>
      <c r="DJ257">
        <v>7.9785408489038825E-2</v>
      </c>
      <c r="DK257">
        <v>8.896294715652639E-2</v>
      </c>
      <c r="DL257">
        <v>0</v>
      </c>
      <c r="DM257">
        <v>0.14514497707961238</v>
      </c>
    </row>
    <row r="258" spans="1:117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2"/>
        <v>22.176391882159656</v>
      </c>
      <c r="O258">
        <f t="shared" si="49"/>
        <v>41.580734779049358</v>
      </c>
      <c r="P258">
        <v>134.454858187664</v>
      </c>
      <c r="Q258">
        <f t="shared" si="53"/>
        <v>46.575875862378325</v>
      </c>
      <c r="R258">
        <f t="shared" si="50"/>
        <v>87.32976724195936</v>
      </c>
      <c r="S258">
        <v>5.69</v>
      </c>
      <c r="T258">
        <v>5.26</v>
      </c>
      <c r="U258">
        <v>2123</v>
      </c>
      <c r="V258" s="11">
        <v>28.236999999999998</v>
      </c>
      <c r="W258" s="11">
        <v>9.2100000000000009</v>
      </c>
      <c r="X258" s="11">
        <v>18.149999999999999</v>
      </c>
      <c r="Y258" s="12">
        <v>0.55500000000000005</v>
      </c>
      <c r="Z258" s="11">
        <f t="shared" si="54"/>
        <v>6.0049999999999999</v>
      </c>
      <c r="AA258" s="11">
        <v>17.57</v>
      </c>
      <c r="AB258" s="11">
        <v>6.49</v>
      </c>
      <c r="AC258" s="12">
        <v>3.5</v>
      </c>
      <c r="AD258" s="12">
        <v>234</v>
      </c>
      <c r="AE258" s="12">
        <v>1.3</v>
      </c>
      <c r="AF258" s="12">
        <v>376</v>
      </c>
      <c r="AG258" s="12">
        <v>52</v>
      </c>
      <c r="AH258" s="12">
        <v>3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 t="s">
        <v>25</v>
      </c>
      <c r="CK258">
        <v>135.32551030480201</v>
      </c>
      <c r="CL258">
        <v>14.0864644098863</v>
      </c>
      <c r="CM258">
        <f t="shared" ref="CM258:CM321" si="55">CL258/T258</f>
        <v>2.6780350589137454</v>
      </c>
      <c r="CN258">
        <v>9.8048083529033203</v>
      </c>
      <c r="CO258">
        <v>2.7539734279456001</v>
      </c>
      <c r="CP258">
        <v>0.56357539221294395</v>
      </c>
      <c r="CQ258">
        <v>1.9397768114966501E-2</v>
      </c>
      <c r="CR258">
        <v>1.86132133768416E-2</v>
      </c>
      <c r="CS258">
        <v>1.04215041875043</v>
      </c>
      <c r="CT258">
        <v>0.49993739357043798</v>
      </c>
      <c r="CU258">
        <v>1.2056830005066499</v>
      </c>
      <c r="CV258">
        <v>8.7592918963793807</v>
      </c>
      <c r="CW258">
        <v>0.89753354950157904</v>
      </c>
      <c r="CX258">
        <v>0.95049929368955599</v>
      </c>
      <c r="CY258">
        <v>0.101826456619073</v>
      </c>
      <c r="CZ258">
        <v>0.519074672047526</v>
      </c>
      <c r="DA258">
        <v>0.21053521934274799</v>
      </c>
      <c r="DB258">
        <v>4.7414412035959398E-2</v>
      </c>
      <c r="DC258">
        <v>0.52073871696180096</v>
      </c>
      <c r="DD258">
        <v>0.22655650313841699</v>
      </c>
      <c r="DE258" t="s">
        <v>25</v>
      </c>
      <c r="DF258">
        <v>0.14872311995681201</v>
      </c>
      <c r="DG258">
        <v>0.35461028927000954</v>
      </c>
      <c r="DH258">
        <v>0.52473931601673018</v>
      </c>
      <c r="DI258">
        <v>0.34428028286935669</v>
      </c>
      <c r="DJ258">
        <v>7.9785408489038825E-2</v>
      </c>
      <c r="DK258">
        <v>8.896294715652639E-2</v>
      </c>
      <c r="DL258">
        <v>0</v>
      </c>
      <c r="DM258">
        <v>0.14514497707961238</v>
      </c>
    </row>
    <row r="259" spans="1:117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2"/>
        <v>38.114497181527462</v>
      </c>
      <c r="O259">
        <f t="shared" ref="O259:O322" si="56">N259/I259*60</f>
        <v>76.228994363054923</v>
      </c>
      <c r="P259">
        <v>208.27324903083465</v>
      </c>
      <c r="Q259">
        <f t="shared" si="53"/>
        <v>114.15484829946988</v>
      </c>
      <c r="R259">
        <f t="shared" ref="R259:R322" si="57">Q259/I259*60</f>
        <v>228.30969659893975</v>
      </c>
      <c r="S259">
        <v>5.69</v>
      </c>
      <c r="T259">
        <v>5.26</v>
      </c>
      <c r="U259">
        <v>2123</v>
      </c>
      <c r="V259" s="11">
        <v>28.236999999999998</v>
      </c>
      <c r="W259" s="11">
        <v>9.2100000000000009</v>
      </c>
      <c r="X259" s="11">
        <v>18.149999999999999</v>
      </c>
      <c r="Y259" s="12">
        <v>0.55500000000000005</v>
      </c>
      <c r="Z259" s="11">
        <f t="shared" si="54"/>
        <v>6.0049999999999999</v>
      </c>
      <c r="AA259" s="11">
        <v>17.57</v>
      </c>
      <c r="AB259" s="11">
        <v>6.49</v>
      </c>
      <c r="AC259" s="12">
        <v>3.5</v>
      </c>
      <c r="AD259" s="12">
        <v>234</v>
      </c>
      <c r="AE259" s="12">
        <v>1.3</v>
      </c>
      <c r="AF259" s="12">
        <v>376</v>
      </c>
      <c r="AG259" s="12">
        <v>52</v>
      </c>
      <c r="AH259" s="12">
        <v>3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 t="s">
        <v>25</v>
      </c>
      <c r="CK259">
        <v>135.32551030480201</v>
      </c>
      <c r="CL259">
        <v>14.0864644098863</v>
      </c>
      <c r="CM259">
        <f t="shared" si="55"/>
        <v>2.6780350589137454</v>
      </c>
      <c r="CN259">
        <v>9.8048083529033203</v>
      </c>
      <c r="CO259">
        <v>2.7539734279456001</v>
      </c>
      <c r="CP259">
        <v>0.56357539221294395</v>
      </c>
      <c r="CQ259">
        <v>1.9397768114966501E-2</v>
      </c>
      <c r="CR259">
        <v>1.86132133768416E-2</v>
      </c>
      <c r="CS259">
        <v>1.04215041875043</v>
      </c>
      <c r="CT259">
        <v>0.49993739357043798</v>
      </c>
      <c r="CU259">
        <v>1.2056830005066499</v>
      </c>
      <c r="CV259">
        <v>8.7592918963793807</v>
      </c>
      <c r="CW259">
        <v>0.89753354950157904</v>
      </c>
      <c r="CX259">
        <v>0.95049929368955599</v>
      </c>
      <c r="CY259">
        <v>0.101826456619073</v>
      </c>
      <c r="CZ259">
        <v>0.519074672047526</v>
      </c>
      <c r="DA259">
        <v>0.21053521934274799</v>
      </c>
      <c r="DB259">
        <v>4.7414412035959398E-2</v>
      </c>
      <c r="DC259">
        <v>0.52073871696180096</v>
      </c>
      <c r="DD259">
        <v>0.22655650313841699</v>
      </c>
      <c r="DE259" t="s">
        <v>25</v>
      </c>
      <c r="DF259">
        <v>0.14872311995681201</v>
      </c>
      <c r="DG259">
        <v>0.35461028927000954</v>
      </c>
      <c r="DH259">
        <v>0.52473931601673018</v>
      </c>
      <c r="DI259">
        <v>0.34428028286935669</v>
      </c>
      <c r="DJ259">
        <v>7.9785408489038825E-2</v>
      </c>
      <c r="DK259">
        <v>8.896294715652639E-2</v>
      </c>
      <c r="DL259">
        <v>0</v>
      </c>
      <c r="DM259">
        <v>0.14514497707961238</v>
      </c>
    </row>
    <row r="260" spans="1:117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2"/>
        <v>18.108621078589543</v>
      </c>
      <c r="O260">
        <f t="shared" si="56"/>
        <v>37.466112576392156</v>
      </c>
      <c r="P260">
        <v>166.93495015865909</v>
      </c>
      <c r="Q260">
        <f t="shared" si="53"/>
        <v>89.351868976164539</v>
      </c>
      <c r="R260">
        <f t="shared" si="57"/>
        <v>184.86593581275423</v>
      </c>
      <c r="S260">
        <v>5.69</v>
      </c>
      <c r="T260">
        <v>5.26</v>
      </c>
      <c r="U260">
        <v>2123</v>
      </c>
      <c r="V260" s="11">
        <v>28.236999999999998</v>
      </c>
      <c r="W260" s="11">
        <v>9.2100000000000009</v>
      </c>
      <c r="X260" s="11">
        <v>18.149999999999999</v>
      </c>
      <c r="Y260" s="12">
        <v>0.55500000000000005</v>
      </c>
      <c r="Z260" s="11">
        <f t="shared" si="54"/>
        <v>6.0049999999999999</v>
      </c>
      <c r="AA260" s="11">
        <v>17.57</v>
      </c>
      <c r="AB260" s="11">
        <v>6.49</v>
      </c>
      <c r="AC260" s="12">
        <v>3.5</v>
      </c>
      <c r="AD260" s="12">
        <v>234</v>
      </c>
      <c r="AE260" s="12">
        <v>1.3</v>
      </c>
      <c r="AF260" s="12">
        <v>376</v>
      </c>
      <c r="AG260" s="12">
        <v>52</v>
      </c>
      <c r="AH260" s="12">
        <v>3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 t="s">
        <v>25</v>
      </c>
      <c r="CK260">
        <v>135.32551030480201</v>
      </c>
      <c r="CL260">
        <v>14.0864644098863</v>
      </c>
      <c r="CM260">
        <f t="shared" si="55"/>
        <v>2.6780350589137454</v>
      </c>
      <c r="CN260">
        <v>9.8048083529033203</v>
      </c>
      <c r="CO260">
        <v>2.7539734279456001</v>
      </c>
      <c r="CP260">
        <v>0.56357539221294395</v>
      </c>
      <c r="CQ260">
        <v>1.9397768114966501E-2</v>
      </c>
      <c r="CR260">
        <v>1.86132133768416E-2</v>
      </c>
      <c r="CS260">
        <v>1.04215041875043</v>
      </c>
      <c r="CT260">
        <v>0.49993739357043798</v>
      </c>
      <c r="CU260">
        <v>1.2056830005066499</v>
      </c>
      <c r="CV260">
        <v>8.7592918963793807</v>
      </c>
      <c r="CW260">
        <v>0.89753354950157904</v>
      </c>
      <c r="CX260">
        <v>0.95049929368955599</v>
      </c>
      <c r="CY260">
        <v>0.101826456619073</v>
      </c>
      <c r="CZ260">
        <v>0.519074672047526</v>
      </c>
      <c r="DA260">
        <v>0.21053521934274799</v>
      </c>
      <c r="DB260">
        <v>4.7414412035959398E-2</v>
      </c>
      <c r="DC260">
        <v>0.52073871696180096</v>
      </c>
      <c r="DD260">
        <v>0.22655650313841699</v>
      </c>
      <c r="DE260" t="s">
        <v>25</v>
      </c>
      <c r="DF260">
        <v>0.14872311995681201</v>
      </c>
      <c r="DG260">
        <v>0.35461028927000954</v>
      </c>
      <c r="DH260">
        <v>0.52473931601673018</v>
      </c>
      <c r="DI260">
        <v>0.34428028286935669</v>
      </c>
      <c r="DJ260">
        <v>7.9785408489038825E-2</v>
      </c>
      <c r="DK260">
        <v>8.896294715652639E-2</v>
      </c>
      <c r="DL260">
        <v>0</v>
      </c>
      <c r="DM260">
        <v>0.14514497707961238</v>
      </c>
    </row>
    <row r="261" spans="1:117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2"/>
        <v>17.199263073910551</v>
      </c>
      <c r="O261">
        <f t="shared" si="56"/>
        <v>35.584682221883895</v>
      </c>
      <c r="P261">
        <v>146.2658007225713</v>
      </c>
      <c r="Q261">
        <f t="shared" si="53"/>
        <v>76.950379314511864</v>
      </c>
      <c r="R261">
        <f t="shared" si="57"/>
        <v>159.20768134036936</v>
      </c>
      <c r="S261">
        <v>5.69</v>
      </c>
      <c r="T261">
        <v>5.26</v>
      </c>
      <c r="U261">
        <v>2123</v>
      </c>
      <c r="V261" s="11">
        <v>28.236999999999998</v>
      </c>
      <c r="W261" s="11">
        <v>9.2100000000000009</v>
      </c>
      <c r="X261" s="11">
        <v>18.149999999999999</v>
      </c>
      <c r="Y261" s="12">
        <v>0.55500000000000005</v>
      </c>
      <c r="Z261" s="11">
        <f t="shared" si="54"/>
        <v>6.0049999999999999</v>
      </c>
      <c r="AA261" s="11">
        <v>17.57</v>
      </c>
      <c r="AB261" s="11">
        <v>6.49</v>
      </c>
      <c r="AC261" s="12">
        <v>3.5</v>
      </c>
      <c r="AD261" s="12">
        <v>234</v>
      </c>
      <c r="AE261" s="12">
        <v>1.3</v>
      </c>
      <c r="AF261" s="12">
        <v>376</v>
      </c>
      <c r="AG261" s="12">
        <v>52</v>
      </c>
      <c r="AH261" s="12">
        <v>3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 t="s">
        <v>25</v>
      </c>
      <c r="CK261">
        <v>135.32551030480201</v>
      </c>
      <c r="CL261">
        <v>14.0864644098863</v>
      </c>
      <c r="CM261">
        <f t="shared" si="55"/>
        <v>2.6780350589137454</v>
      </c>
      <c r="CN261">
        <v>9.8048083529033203</v>
      </c>
      <c r="CO261">
        <v>2.7539734279456001</v>
      </c>
      <c r="CP261">
        <v>0.56357539221294395</v>
      </c>
      <c r="CQ261">
        <v>1.9397768114966501E-2</v>
      </c>
      <c r="CR261">
        <v>1.86132133768416E-2</v>
      </c>
      <c r="CS261">
        <v>1.04215041875043</v>
      </c>
      <c r="CT261">
        <v>0.49993739357043798</v>
      </c>
      <c r="CU261">
        <v>1.2056830005066499</v>
      </c>
      <c r="CV261">
        <v>8.7592918963793807</v>
      </c>
      <c r="CW261">
        <v>0.89753354950157904</v>
      </c>
      <c r="CX261">
        <v>0.95049929368955599</v>
      </c>
      <c r="CY261">
        <v>0.101826456619073</v>
      </c>
      <c r="CZ261">
        <v>0.519074672047526</v>
      </c>
      <c r="DA261">
        <v>0.21053521934274799</v>
      </c>
      <c r="DB261">
        <v>4.7414412035959398E-2</v>
      </c>
      <c r="DC261">
        <v>0.52073871696180096</v>
      </c>
      <c r="DD261">
        <v>0.22655650313841699</v>
      </c>
      <c r="DE261" t="s">
        <v>25</v>
      </c>
      <c r="DF261">
        <v>0.14872311995681201</v>
      </c>
      <c r="DG261">
        <v>0.35461028927000954</v>
      </c>
      <c r="DH261">
        <v>0.52473931601673018</v>
      </c>
      <c r="DI261">
        <v>0.34428028286935669</v>
      </c>
      <c r="DJ261">
        <v>7.9785408489038825E-2</v>
      </c>
      <c r="DK261">
        <v>8.896294715652639E-2</v>
      </c>
      <c r="DL261">
        <v>0</v>
      </c>
      <c r="DM261">
        <v>0.14514497707961238</v>
      </c>
    </row>
    <row r="262" spans="1:117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2"/>
        <v>22.65541110198453</v>
      </c>
      <c r="O262">
        <f t="shared" si="56"/>
        <v>43.849182778034574</v>
      </c>
      <c r="P262">
        <v>116.73844438530301</v>
      </c>
      <c r="Q262">
        <f t="shared" si="53"/>
        <v>59.233965512150881</v>
      </c>
      <c r="R262">
        <f t="shared" si="57"/>
        <v>114.64638486222752</v>
      </c>
      <c r="S262">
        <v>5.69</v>
      </c>
      <c r="T262">
        <v>5.26</v>
      </c>
      <c r="U262">
        <v>2123</v>
      </c>
      <c r="V262" s="11">
        <v>28.236999999999998</v>
      </c>
      <c r="W262" s="11">
        <v>9.2100000000000009</v>
      </c>
      <c r="X262" s="11">
        <v>18.149999999999999</v>
      </c>
      <c r="Y262" s="12">
        <v>0.55500000000000005</v>
      </c>
      <c r="Z262" s="11">
        <f t="shared" si="54"/>
        <v>6.0049999999999999</v>
      </c>
      <c r="AA262" s="11">
        <v>17.57</v>
      </c>
      <c r="AB262" s="11">
        <v>6.49</v>
      </c>
      <c r="AC262" s="12">
        <v>3.5</v>
      </c>
      <c r="AD262" s="12">
        <v>234</v>
      </c>
      <c r="AE262" s="12">
        <v>1.3</v>
      </c>
      <c r="AF262" s="12">
        <v>376</v>
      </c>
      <c r="AG262" s="12">
        <v>52</v>
      </c>
      <c r="AH262" s="12">
        <v>3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 t="s">
        <v>25</v>
      </c>
      <c r="CK262">
        <v>135.32551030480201</v>
      </c>
      <c r="CL262">
        <v>14.0864644098863</v>
      </c>
      <c r="CM262">
        <f t="shared" si="55"/>
        <v>2.6780350589137454</v>
      </c>
      <c r="CN262">
        <v>9.8048083529033203</v>
      </c>
      <c r="CO262">
        <v>2.7539734279456001</v>
      </c>
      <c r="CP262">
        <v>0.56357539221294395</v>
      </c>
      <c r="CQ262">
        <v>1.9397768114966501E-2</v>
      </c>
      <c r="CR262">
        <v>1.86132133768416E-2</v>
      </c>
      <c r="CS262">
        <v>1.04215041875043</v>
      </c>
      <c r="CT262">
        <v>0.49993739357043798</v>
      </c>
      <c r="CU262">
        <v>1.2056830005066499</v>
      </c>
      <c r="CV262">
        <v>8.7592918963793807</v>
      </c>
      <c r="CW262">
        <v>0.89753354950157904</v>
      </c>
      <c r="CX262">
        <v>0.95049929368955599</v>
      </c>
      <c r="CY262">
        <v>0.101826456619073</v>
      </c>
      <c r="CZ262">
        <v>0.519074672047526</v>
      </c>
      <c r="DA262">
        <v>0.21053521934274799</v>
      </c>
      <c r="DB262">
        <v>4.7414412035959398E-2</v>
      </c>
      <c r="DC262">
        <v>0.52073871696180096</v>
      </c>
      <c r="DD262">
        <v>0.22655650313841699</v>
      </c>
      <c r="DE262" t="s">
        <v>25</v>
      </c>
      <c r="DF262">
        <v>0.14872311995681201</v>
      </c>
      <c r="DG262">
        <v>0.35461028927000954</v>
      </c>
      <c r="DH262">
        <v>0.52473931601673018</v>
      </c>
      <c r="DI262">
        <v>0.34428028286935669</v>
      </c>
      <c r="DJ262">
        <v>7.9785408489038825E-2</v>
      </c>
      <c r="DK262">
        <v>8.896294715652639E-2</v>
      </c>
      <c r="DL262">
        <v>0</v>
      </c>
      <c r="DM262">
        <v>0.14514497707961238</v>
      </c>
    </row>
    <row r="263" spans="1:117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2"/>
        <v>5.1137591856857885</v>
      </c>
      <c r="O263">
        <f t="shared" si="56"/>
        <v>9.8975984239079775</v>
      </c>
      <c r="P263">
        <v>96.069294949215248</v>
      </c>
      <c r="Q263">
        <f t="shared" si="53"/>
        <v>23.416237925249114</v>
      </c>
      <c r="R263">
        <f t="shared" si="57"/>
        <v>45.3217508230628</v>
      </c>
      <c r="S263">
        <v>5.69</v>
      </c>
      <c r="T263">
        <v>5.26</v>
      </c>
      <c r="U263">
        <v>2123</v>
      </c>
      <c r="V263" s="11">
        <v>28.236999999999998</v>
      </c>
      <c r="W263" s="11">
        <v>9.2100000000000009</v>
      </c>
      <c r="X263" s="11">
        <v>18.149999999999999</v>
      </c>
      <c r="Y263" s="12">
        <v>0.55500000000000005</v>
      </c>
      <c r="Z263" s="11">
        <f t="shared" si="54"/>
        <v>6.0049999999999999</v>
      </c>
      <c r="AA263" s="11">
        <v>17.57</v>
      </c>
      <c r="AB263" s="11">
        <v>6.49</v>
      </c>
      <c r="AC263" s="12">
        <v>3.5</v>
      </c>
      <c r="AD263" s="12">
        <v>234</v>
      </c>
      <c r="AE263" s="12">
        <v>1.3</v>
      </c>
      <c r="AF263" s="12">
        <v>376</v>
      </c>
      <c r="AG263" s="12">
        <v>52</v>
      </c>
      <c r="AH263" s="12">
        <v>3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 t="s">
        <v>25</v>
      </c>
      <c r="CK263">
        <v>135.32551030480201</v>
      </c>
      <c r="CL263">
        <v>14.0864644098863</v>
      </c>
      <c r="CM263">
        <f t="shared" si="55"/>
        <v>2.6780350589137454</v>
      </c>
      <c r="CN263">
        <v>9.8048083529033203</v>
      </c>
      <c r="CO263">
        <v>2.7539734279456001</v>
      </c>
      <c r="CP263">
        <v>0.56357539221294395</v>
      </c>
      <c r="CQ263">
        <v>1.9397768114966501E-2</v>
      </c>
      <c r="CR263">
        <v>1.86132133768416E-2</v>
      </c>
      <c r="CS263">
        <v>1.04215041875043</v>
      </c>
      <c r="CT263">
        <v>0.49993739357043798</v>
      </c>
      <c r="CU263">
        <v>1.2056830005066499</v>
      </c>
      <c r="CV263">
        <v>8.7592918963793807</v>
      </c>
      <c r="CW263">
        <v>0.89753354950157904</v>
      </c>
      <c r="CX263">
        <v>0.95049929368955599</v>
      </c>
      <c r="CY263">
        <v>0.101826456619073</v>
      </c>
      <c r="CZ263">
        <v>0.519074672047526</v>
      </c>
      <c r="DA263">
        <v>0.21053521934274799</v>
      </c>
      <c r="DB263">
        <v>4.7414412035959398E-2</v>
      </c>
      <c r="DC263">
        <v>0.52073871696180096</v>
      </c>
      <c r="DD263">
        <v>0.22655650313841699</v>
      </c>
      <c r="DE263" t="s">
        <v>25</v>
      </c>
      <c r="DF263">
        <v>0.14872311995681201</v>
      </c>
      <c r="DG263">
        <v>0.35461028927000954</v>
      </c>
      <c r="DH263">
        <v>0.52473931601673018</v>
      </c>
      <c r="DI263">
        <v>0.34428028286935669</v>
      </c>
      <c r="DJ263">
        <v>7.9785408489038825E-2</v>
      </c>
      <c r="DK263">
        <v>8.896294715652639E-2</v>
      </c>
      <c r="DL263">
        <v>0</v>
      </c>
      <c r="DM263">
        <v>0.14514497707961238</v>
      </c>
    </row>
    <row r="264" spans="1:117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2"/>
        <v>16.353514794212117</v>
      </c>
      <c r="O264">
        <f t="shared" si="56"/>
        <v>31.651964117829902</v>
      </c>
      <c r="P264">
        <v>161.02947889120543</v>
      </c>
      <c r="Q264">
        <f t="shared" si="53"/>
        <v>71.50715517974362</v>
      </c>
      <c r="R264">
        <f t="shared" si="57"/>
        <v>138.40094550918118</v>
      </c>
      <c r="S264">
        <v>5.69</v>
      </c>
      <c r="T264">
        <v>5.26</v>
      </c>
      <c r="U264">
        <v>2123</v>
      </c>
      <c r="V264" s="11">
        <v>28.236999999999998</v>
      </c>
      <c r="W264" s="11">
        <v>9.2100000000000009</v>
      </c>
      <c r="X264" s="11">
        <v>18.149999999999999</v>
      </c>
      <c r="Y264" s="12">
        <v>0.55500000000000005</v>
      </c>
      <c r="Z264" s="11">
        <f t="shared" si="54"/>
        <v>6.0049999999999999</v>
      </c>
      <c r="AA264" s="11">
        <v>17.57</v>
      </c>
      <c r="AB264" s="11">
        <v>6.49</v>
      </c>
      <c r="AC264" s="12">
        <v>3.5</v>
      </c>
      <c r="AD264" s="12">
        <v>234</v>
      </c>
      <c r="AE264" s="12">
        <v>1.3</v>
      </c>
      <c r="AF264" s="12">
        <v>376</v>
      </c>
      <c r="AG264" s="12">
        <v>52</v>
      </c>
      <c r="AH264" s="12">
        <v>3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 t="s">
        <v>25</v>
      </c>
      <c r="CK264">
        <v>135.32551030480201</v>
      </c>
      <c r="CL264">
        <v>14.0864644098863</v>
      </c>
      <c r="CM264">
        <f t="shared" si="55"/>
        <v>2.6780350589137454</v>
      </c>
      <c r="CN264">
        <v>9.8048083529033203</v>
      </c>
      <c r="CO264">
        <v>2.7539734279456001</v>
      </c>
      <c r="CP264">
        <v>0.56357539221294395</v>
      </c>
      <c r="CQ264">
        <v>1.9397768114966501E-2</v>
      </c>
      <c r="CR264">
        <v>1.86132133768416E-2</v>
      </c>
      <c r="CS264">
        <v>1.04215041875043</v>
      </c>
      <c r="CT264">
        <v>0.49993739357043798</v>
      </c>
      <c r="CU264">
        <v>1.2056830005066499</v>
      </c>
      <c r="CV264">
        <v>8.7592918963793807</v>
      </c>
      <c r="CW264">
        <v>0.89753354950157904</v>
      </c>
      <c r="CX264">
        <v>0.95049929368955599</v>
      </c>
      <c r="CY264">
        <v>0.101826456619073</v>
      </c>
      <c r="CZ264">
        <v>0.519074672047526</v>
      </c>
      <c r="DA264">
        <v>0.21053521934274799</v>
      </c>
      <c r="DB264">
        <v>4.7414412035959398E-2</v>
      </c>
      <c r="DC264">
        <v>0.52073871696180096</v>
      </c>
      <c r="DD264">
        <v>0.22655650313841699</v>
      </c>
      <c r="DE264" t="s">
        <v>25</v>
      </c>
      <c r="DF264">
        <v>0.14872311995681201</v>
      </c>
      <c r="DG264">
        <v>0.35461028927000954</v>
      </c>
      <c r="DH264">
        <v>0.52473931601673018</v>
      </c>
      <c r="DI264">
        <v>0.34428028286935669</v>
      </c>
      <c r="DJ264">
        <v>7.9785408489038825E-2</v>
      </c>
      <c r="DK264">
        <v>8.896294715652639E-2</v>
      </c>
      <c r="DL264">
        <v>0</v>
      </c>
      <c r="DM264">
        <v>0.14514497707961238</v>
      </c>
    </row>
    <row r="265" spans="1:117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2"/>
        <v>63.576521312539356</v>
      </c>
      <c r="O265">
        <f t="shared" si="56"/>
        <v>127.15304262507871</v>
      </c>
      <c r="P265">
        <v>234.84786973437608</v>
      </c>
      <c r="Q265">
        <f t="shared" si="53"/>
        <v>130.09962072159473</v>
      </c>
      <c r="R265">
        <f t="shared" si="57"/>
        <v>260.19924144318946</v>
      </c>
      <c r="S265">
        <v>5.69</v>
      </c>
      <c r="T265">
        <v>5.26</v>
      </c>
      <c r="U265">
        <v>2123</v>
      </c>
      <c r="V265" s="11">
        <v>28.236999999999998</v>
      </c>
      <c r="W265" s="11">
        <v>9.2100000000000009</v>
      </c>
      <c r="X265" s="11">
        <v>18.149999999999999</v>
      </c>
      <c r="Y265" s="12">
        <v>0.55500000000000005</v>
      </c>
      <c r="Z265" s="11">
        <f t="shared" si="54"/>
        <v>6.0049999999999999</v>
      </c>
      <c r="AA265" s="11">
        <v>17.57</v>
      </c>
      <c r="AB265" s="11">
        <v>6.49</v>
      </c>
      <c r="AC265" s="12">
        <v>3.5</v>
      </c>
      <c r="AD265" s="12">
        <v>234</v>
      </c>
      <c r="AE265" s="12">
        <v>1.3</v>
      </c>
      <c r="AF265" s="12">
        <v>376</v>
      </c>
      <c r="AG265" s="12">
        <v>52</v>
      </c>
      <c r="AH265" s="12">
        <v>3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 t="s">
        <v>25</v>
      </c>
      <c r="CK265">
        <v>135.32551030480201</v>
      </c>
      <c r="CL265">
        <v>14.0864644098863</v>
      </c>
      <c r="CM265">
        <f t="shared" si="55"/>
        <v>2.6780350589137454</v>
      </c>
      <c r="CN265">
        <v>9.8048083529033203</v>
      </c>
      <c r="CO265">
        <v>2.7539734279456001</v>
      </c>
      <c r="CP265">
        <v>0.56357539221294395</v>
      </c>
      <c r="CQ265">
        <v>1.9397768114966501E-2</v>
      </c>
      <c r="CR265">
        <v>1.86132133768416E-2</v>
      </c>
      <c r="CS265">
        <v>1.04215041875043</v>
      </c>
      <c r="CT265">
        <v>0.49993739357043798</v>
      </c>
      <c r="CU265">
        <v>1.2056830005066499</v>
      </c>
      <c r="CV265">
        <v>8.7592918963793807</v>
      </c>
      <c r="CW265">
        <v>0.89753354950157904</v>
      </c>
      <c r="CX265">
        <v>0.95049929368955599</v>
      </c>
      <c r="CY265">
        <v>0.101826456619073</v>
      </c>
      <c r="CZ265">
        <v>0.519074672047526</v>
      </c>
      <c r="DA265">
        <v>0.21053521934274799</v>
      </c>
      <c r="DB265">
        <v>4.7414412035959398E-2</v>
      </c>
      <c r="DC265">
        <v>0.52073871696180096</v>
      </c>
      <c r="DD265">
        <v>0.22655650313841699</v>
      </c>
      <c r="DE265" t="s">
        <v>25</v>
      </c>
      <c r="DF265">
        <v>0.14872311995681201</v>
      </c>
      <c r="DG265">
        <v>0.35461028927000954</v>
      </c>
      <c r="DH265">
        <v>0.52473931601673018</v>
      </c>
      <c r="DI265">
        <v>0.34428028286935669</v>
      </c>
      <c r="DJ265">
        <v>7.9785408489038825E-2</v>
      </c>
      <c r="DK265">
        <v>8.896294715652639E-2</v>
      </c>
      <c r="DL265">
        <v>0</v>
      </c>
      <c r="DM265">
        <v>0.14514497707961238</v>
      </c>
    </row>
    <row r="266" spans="1:117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2"/>
        <v>101.78837936400831</v>
      </c>
      <c r="O266">
        <f t="shared" si="56"/>
        <v>203.57675872801661</v>
      </c>
      <c r="P266">
        <v>208.27324903083465</v>
      </c>
      <c r="Q266">
        <f t="shared" si="53"/>
        <v>380.51616099823292</v>
      </c>
      <c r="R266">
        <f t="shared" si="57"/>
        <v>761.03232199646584</v>
      </c>
      <c r="S266">
        <v>5.69</v>
      </c>
      <c r="T266">
        <v>5.26</v>
      </c>
      <c r="U266">
        <v>2123</v>
      </c>
      <c r="V266" s="11">
        <v>28.236999999999998</v>
      </c>
      <c r="W266" s="11">
        <v>9.2100000000000009</v>
      </c>
      <c r="X266" s="11">
        <v>18.149999999999999</v>
      </c>
      <c r="Y266" s="12">
        <v>0.55500000000000005</v>
      </c>
      <c r="Z266" s="11">
        <f t="shared" si="54"/>
        <v>6.0049999999999999</v>
      </c>
      <c r="AA266" s="11">
        <v>17.57</v>
      </c>
      <c r="AB266" s="11">
        <v>6.49</v>
      </c>
      <c r="AC266" s="12">
        <v>3.5</v>
      </c>
      <c r="AD266" s="12">
        <v>234</v>
      </c>
      <c r="AE266" s="12">
        <v>1.3</v>
      </c>
      <c r="AF266" s="12">
        <v>376</v>
      </c>
      <c r="AG266" s="12">
        <v>52</v>
      </c>
      <c r="AH266" s="12">
        <v>3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 t="s">
        <v>25</v>
      </c>
      <c r="CK266">
        <v>135.32551030480201</v>
      </c>
      <c r="CL266">
        <v>14.0864644098863</v>
      </c>
      <c r="CM266">
        <f t="shared" si="55"/>
        <v>2.6780350589137454</v>
      </c>
      <c r="CN266">
        <v>9.8048083529033203</v>
      </c>
      <c r="CO266">
        <v>2.7539734279456001</v>
      </c>
      <c r="CP266">
        <v>0.56357539221294395</v>
      </c>
      <c r="CQ266">
        <v>1.9397768114966501E-2</v>
      </c>
      <c r="CR266">
        <v>1.86132133768416E-2</v>
      </c>
      <c r="CS266">
        <v>1.04215041875043</v>
      </c>
      <c r="CT266">
        <v>0.49993739357043798</v>
      </c>
      <c r="CU266">
        <v>1.2056830005066499</v>
      </c>
      <c r="CV266">
        <v>8.7592918963793807</v>
      </c>
      <c r="CW266">
        <v>0.89753354950157904</v>
      </c>
      <c r="CX266">
        <v>0.95049929368955599</v>
      </c>
      <c r="CY266">
        <v>0.101826456619073</v>
      </c>
      <c r="CZ266">
        <v>0.519074672047526</v>
      </c>
      <c r="DA266">
        <v>0.21053521934274799</v>
      </c>
      <c r="DB266">
        <v>4.7414412035959398E-2</v>
      </c>
      <c r="DC266">
        <v>0.52073871696180096</v>
      </c>
      <c r="DD266">
        <v>0.22655650313841699</v>
      </c>
      <c r="DE266" t="s">
        <v>25</v>
      </c>
      <c r="DF266">
        <v>0.14872311995681201</v>
      </c>
      <c r="DG266">
        <v>0.35461028927000954</v>
      </c>
      <c r="DH266">
        <v>0.52473931601673018</v>
      </c>
      <c r="DI266">
        <v>0.34428028286935669</v>
      </c>
      <c r="DJ266">
        <v>7.9785408489038825E-2</v>
      </c>
      <c r="DK266">
        <v>8.896294715652639E-2</v>
      </c>
      <c r="DL266">
        <v>0</v>
      </c>
      <c r="DM266">
        <v>0.14514497707961238</v>
      </c>
    </row>
    <row r="267" spans="1:117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2"/>
        <v>98.757186015078318</v>
      </c>
      <c r="O267">
        <f t="shared" si="56"/>
        <v>197.51437203015664</v>
      </c>
      <c r="P267">
        <v>182.38411880917826</v>
      </c>
      <c r="Q267">
        <f t="shared" si="53"/>
        <v>328.73790055492015</v>
      </c>
      <c r="R267">
        <f t="shared" si="57"/>
        <v>657.47580110984029</v>
      </c>
      <c r="S267">
        <v>5.69</v>
      </c>
      <c r="T267">
        <v>5.26</v>
      </c>
      <c r="U267">
        <v>2123</v>
      </c>
      <c r="V267" s="11">
        <v>28.236999999999998</v>
      </c>
      <c r="W267" s="11">
        <v>9.2100000000000009</v>
      </c>
      <c r="X267" s="11">
        <v>18.149999999999999</v>
      </c>
      <c r="Y267" s="12">
        <v>0.55500000000000005</v>
      </c>
      <c r="Z267" s="11">
        <f t="shared" si="54"/>
        <v>6.0049999999999999</v>
      </c>
      <c r="AA267" s="11">
        <v>17.57</v>
      </c>
      <c r="AB267" s="11">
        <v>6.49</v>
      </c>
      <c r="AC267" s="12">
        <v>3.5</v>
      </c>
      <c r="AD267" s="12">
        <v>234</v>
      </c>
      <c r="AE267" s="12">
        <v>1.3</v>
      </c>
      <c r="AF267" s="12">
        <v>376</v>
      </c>
      <c r="AG267" s="12">
        <v>52</v>
      </c>
      <c r="AH267" s="12">
        <v>3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 t="s">
        <v>25</v>
      </c>
      <c r="CK267">
        <v>135.32551030480201</v>
      </c>
      <c r="CL267">
        <v>14.0864644098863</v>
      </c>
      <c r="CM267">
        <f t="shared" si="55"/>
        <v>2.6780350589137454</v>
      </c>
      <c r="CN267">
        <v>9.8048083529033203</v>
      </c>
      <c r="CO267">
        <v>2.7539734279456001</v>
      </c>
      <c r="CP267">
        <v>0.56357539221294395</v>
      </c>
      <c r="CQ267">
        <v>1.9397768114966501E-2</v>
      </c>
      <c r="CR267">
        <v>1.86132133768416E-2</v>
      </c>
      <c r="CS267">
        <v>1.04215041875043</v>
      </c>
      <c r="CT267">
        <v>0.49993739357043798</v>
      </c>
      <c r="CU267">
        <v>1.2056830005066499</v>
      </c>
      <c r="CV267">
        <v>8.7592918963793807</v>
      </c>
      <c r="CW267">
        <v>0.89753354950157904</v>
      </c>
      <c r="CX267">
        <v>0.95049929368955599</v>
      </c>
      <c r="CY267">
        <v>0.101826456619073</v>
      </c>
      <c r="CZ267">
        <v>0.519074672047526</v>
      </c>
      <c r="DA267">
        <v>0.21053521934274799</v>
      </c>
      <c r="DB267">
        <v>4.7414412035959398E-2</v>
      </c>
      <c r="DC267">
        <v>0.52073871696180096</v>
      </c>
      <c r="DD267">
        <v>0.22655650313841699</v>
      </c>
      <c r="DE267" t="s">
        <v>25</v>
      </c>
      <c r="DF267">
        <v>0.14872311995681201</v>
      </c>
      <c r="DG267">
        <v>0.35461028927000954</v>
      </c>
      <c r="DH267">
        <v>0.52473931601673018</v>
      </c>
      <c r="DI267">
        <v>0.34428028286935669</v>
      </c>
      <c r="DJ267">
        <v>7.9785408489038825E-2</v>
      </c>
      <c r="DK267">
        <v>8.896294715652639E-2</v>
      </c>
      <c r="DL267">
        <v>0</v>
      </c>
      <c r="DM267">
        <v>0.14514497707961238</v>
      </c>
    </row>
    <row r="268" spans="1:117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3"/>
        <v>-5.0196505773356064</v>
      </c>
      <c r="R268">
        <f t="shared" si="57"/>
        <v>-10.039301154671213</v>
      </c>
      <c r="S268">
        <v>5.69</v>
      </c>
      <c r="T268">
        <v>5.26</v>
      </c>
      <c r="U268">
        <v>2123</v>
      </c>
      <c r="V268" s="11">
        <v>28.236999999999998</v>
      </c>
      <c r="W268" s="11">
        <v>9.2100000000000009</v>
      </c>
      <c r="X268" s="11">
        <v>18.149999999999999</v>
      </c>
      <c r="Y268" s="12">
        <v>0.55500000000000005</v>
      </c>
      <c r="Z268" s="11">
        <f t="shared" si="54"/>
        <v>6.0049999999999999</v>
      </c>
      <c r="AA268" s="11">
        <v>17.57</v>
      </c>
      <c r="AB268" s="11">
        <v>6.49</v>
      </c>
      <c r="AC268" s="12">
        <v>3.5</v>
      </c>
      <c r="AD268" s="12">
        <v>234</v>
      </c>
      <c r="AE268" s="12">
        <v>1.3</v>
      </c>
      <c r="AF268" s="12">
        <v>376</v>
      </c>
      <c r="AG268" s="12">
        <v>52</v>
      </c>
      <c r="AH268" s="12">
        <v>3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 t="s">
        <v>25</v>
      </c>
      <c r="CK268">
        <v>135.32551030480201</v>
      </c>
      <c r="CL268">
        <v>14.0864644098863</v>
      </c>
      <c r="CM268">
        <f t="shared" si="55"/>
        <v>2.6780350589137454</v>
      </c>
      <c r="CN268">
        <v>9.8048083529033203</v>
      </c>
      <c r="CO268">
        <v>2.7539734279456001</v>
      </c>
      <c r="CP268">
        <v>0.56357539221294395</v>
      </c>
      <c r="CQ268">
        <v>1.9397768114966501E-2</v>
      </c>
      <c r="CR268">
        <v>1.86132133768416E-2</v>
      </c>
      <c r="CS268">
        <v>1.04215041875043</v>
      </c>
      <c r="CT268">
        <v>0.49993739357043798</v>
      </c>
      <c r="CU268">
        <v>1.2056830005066499</v>
      </c>
      <c r="CV268">
        <v>8.7592918963793807</v>
      </c>
      <c r="CW268">
        <v>0.89753354950157904</v>
      </c>
      <c r="CX268">
        <v>0.95049929368955599</v>
      </c>
      <c r="CY268">
        <v>0.101826456619073</v>
      </c>
      <c r="CZ268">
        <v>0.519074672047526</v>
      </c>
      <c r="DA268">
        <v>0.21053521934274799</v>
      </c>
      <c r="DB268">
        <v>4.7414412035959398E-2</v>
      </c>
      <c r="DC268">
        <v>0.52073871696180096</v>
      </c>
      <c r="DD268">
        <v>0.22655650313841699</v>
      </c>
      <c r="DE268" t="s">
        <v>25</v>
      </c>
      <c r="DF268">
        <v>0.14872311995681201</v>
      </c>
      <c r="DG268">
        <v>0.35461028927000954</v>
      </c>
      <c r="DH268">
        <v>0.52473931601673018</v>
      </c>
      <c r="DI268">
        <v>0.34428028286935669</v>
      </c>
      <c r="DJ268">
        <v>7.9785408489038825E-2</v>
      </c>
      <c r="DK268">
        <v>8.896294715652639E-2</v>
      </c>
      <c r="DL268">
        <v>0</v>
      </c>
      <c r="DM268">
        <v>0.14514497707961238</v>
      </c>
    </row>
    <row r="269" spans="1:117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7"/>
        <v>70.505281800906587</v>
      </c>
      <c r="S269">
        <v>3.6</v>
      </c>
      <c r="T269">
        <v>3.4620000000000002</v>
      </c>
      <c r="U269">
        <v>97.48</v>
      </c>
      <c r="V269" s="11">
        <v>26.158000000000001</v>
      </c>
      <c r="W269" s="11">
        <v>11.72</v>
      </c>
      <c r="X269" s="11">
        <v>27.29</v>
      </c>
      <c r="Y269" s="12">
        <v>0.433</v>
      </c>
      <c r="Z269" s="12">
        <v>4.38</v>
      </c>
      <c r="AA269" s="11">
        <f>AVERAGE('[1]2022_RBR_Conductivity'!$D$195:$D$233)</f>
        <v>12.023589743589747</v>
      </c>
      <c r="AB269" s="11">
        <v>5.85</v>
      </c>
      <c r="AC269" s="12">
        <v>1.4</v>
      </c>
      <c r="AD269" s="12">
        <v>184</v>
      </c>
      <c r="AE269" s="12">
        <v>1.17</v>
      </c>
      <c r="AF269" s="12">
        <v>439</v>
      </c>
      <c r="AG269" s="12">
        <v>56</v>
      </c>
      <c r="AH269" s="12">
        <v>4</v>
      </c>
      <c r="AI269">
        <v>5.125</v>
      </c>
      <c r="AJ269">
        <f>(AI269-AVERAGE($AI$292:$AI$293))*F269</f>
        <v>3.5400000000000098E-2</v>
      </c>
      <c r="AK269">
        <f>AJ269/I269*60</f>
        <v>6.6375000000000184E-2</v>
      </c>
      <c r="AL269">
        <v>132.99888601021601</v>
      </c>
      <c r="AM269">
        <v>10.8338255209351</v>
      </c>
      <c r="AN269">
        <f>AM269/AI269</f>
        <v>2.113917174816605</v>
      </c>
      <c r="AO269">
        <f>(AN269-AVERAGE($AN$292:$AN$293))*F269</f>
        <v>2.603604991703987E-2</v>
      </c>
      <c r="AP269">
        <f>AO269/I269*60</f>
        <v>4.8817593594449753E-2</v>
      </c>
      <c r="AQ269">
        <v>7.4864818374367701</v>
      </c>
      <c r="AR269">
        <v>1.95223330055765</v>
      </c>
      <c r="AS269">
        <v>0.40871761548947</v>
      </c>
      <c r="AT269">
        <v>2.1071843569081001E-2</v>
      </c>
      <c r="AU269">
        <v>1.8797850365515598E-2</v>
      </c>
      <c r="AV269">
        <v>1.1209709173841</v>
      </c>
      <c r="AW269">
        <f>(AV269-AVERAGE($AV$292:$AV$293))*F269</f>
        <v>-1.2665430198231008E-2</v>
      </c>
      <c r="AX269">
        <f>AW269/I269*60</f>
        <v>-2.3747681621683139E-2</v>
      </c>
      <c r="AY269">
        <v>0.44081793216172199</v>
      </c>
      <c r="AZ269">
        <f>(AY269-AVERAGE($AY$292:$AY$293))*F269</f>
        <v>-3.200038043862749E-2</v>
      </c>
      <c r="BA269">
        <f>AZ269/I269*60</f>
        <v>-6.0000713322426541E-2</v>
      </c>
      <c r="BB269">
        <v>1.4279568927287301</v>
      </c>
      <c r="BC269">
        <f>(BB269-AVERAGE($BB$292:$BB$293))*F269</f>
        <v>3.689870826462447E-2</v>
      </c>
      <c r="BD269">
        <f>BC269/I269*60</f>
        <v>6.9185077996170879E-2</v>
      </c>
      <c r="BE269">
        <v>-16.945740054354498</v>
      </c>
      <c r="BF269">
        <v>1.0627126741431401</v>
      </c>
      <c r="BG269">
        <f>(BF269-AVERAGE($BF$292:$BF$293))*F269</f>
        <v>8.2229772791779968E-2</v>
      </c>
      <c r="BH269">
        <f>BG269/I269*60</f>
        <v>0.15418082398458743</v>
      </c>
      <c r="BI269">
        <v>0.72575080296322503</v>
      </c>
      <c r="BJ269">
        <v>0.25745375260449499</v>
      </c>
      <c r="BK269">
        <v>0.58104990651905997</v>
      </c>
      <c r="BL269">
        <v>0.137352769221639</v>
      </c>
      <c r="BM269">
        <v>3.2266087766811398E-2</v>
      </c>
      <c r="BN269">
        <v>0.67069959355629305</v>
      </c>
      <c r="BO269">
        <v>6.7994691828512394E-2</v>
      </c>
      <c r="BP269" t="s">
        <v>25</v>
      </c>
      <c r="BQ269">
        <v>-0.32808398680158601</v>
      </c>
      <c r="BR269">
        <v>0.229451666782408</v>
      </c>
      <c r="BS269">
        <f>(BR269-AVERAGE($BR$292:$BR$293))*F269</f>
        <v>1.9600165338611391E-3</v>
      </c>
      <c r="BT269">
        <f>BS269/I269*60</f>
        <v>3.6750310009896359E-3</v>
      </c>
      <c r="BU269">
        <v>0.67160107619123732</v>
      </c>
      <c r="BV269">
        <f>(BU269-AVERAGE($BU$292:$BU$293))*F269</f>
        <v>7.5837147981190414E-2</v>
      </c>
      <c r="BW269">
        <f>BV269/I269*60</f>
        <v>0.14219465246473204</v>
      </c>
      <c r="BX269">
        <v>0.11136343626485545</v>
      </c>
      <c r="BY269">
        <f>(BX269-AVERAGE($BX$292:$BX$293))*F269</f>
        <v>-1.8240015275007949E-2</v>
      </c>
      <c r="BZ269">
        <f>BY269/I269*60</f>
        <v>-3.4200028640639903E-2</v>
      </c>
      <c r="CA269">
        <v>5.8947791039506238E-2</v>
      </c>
      <c r="CB269">
        <f>(CA269-AVERAGE($CA$292:$CA$293))*F269</f>
        <v>5.1323570040310998E-3</v>
      </c>
      <c r="CC269">
        <f>CB269/I269*60</f>
        <v>9.6231693825583123E-3</v>
      </c>
      <c r="CD269">
        <v>0.18637283729867041</v>
      </c>
      <c r="CE269">
        <f>(CD269-AVERAGE($CD$292:$CD$293))*F269</f>
        <v>4.479595084076099E-2</v>
      </c>
      <c r="CF269">
        <f>CE269/I269*60</f>
        <v>8.3992407826426863E-2</v>
      </c>
      <c r="CG269">
        <v>0</v>
      </c>
      <c r="CH269">
        <v>0</v>
      </c>
      <c r="CI269">
        <f>(CH269-AVERAGE($CH$292:$CH$293))*F269</f>
        <v>-5.8994067282245766E-2</v>
      </c>
      <c r="CJ269">
        <f>CI269/I269*60</f>
        <v>-0.11061387615421081</v>
      </c>
      <c r="CK269">
        <v>134.66296799439399</v>
      </c>
      <c r="CL269">
        <v>6.6252516981160001</v>
      </c>
      <c r="CM269">
        <f t="shared" si="55"/>
        <v>1.9137064408191795</v>
      </c>
      <c r="CN269">
        <v>4.5876729177357403</v>
      </c>
      <c r="CO269">
        <v>1.3399308676094099</v>
      </c>
      <c r="CP269">
        <v>0.26771671160399602</v>
      </c>
      <c r="CQ269">
        <v>2.02590502257348E-2</v>
      </c>
      <c r="CR269">
        <v>1.8236676274899999E-2</v>
      </c>
      <c r="CS269">
        <v>1.1108959725088901</v>
      </c>
      <c r="CT269">
        <v>0.592346839485278</v>
      </c>
      <c r="CU269">
        <v>1.25970431092121</v>
      </c>
      <c r="CV269">
        <v>3.0547383216848298</v>
      </c>
      <c r="CW269">
        <v>0.75337496019114802</v>
      </c>
      <c r="CX269">
        <v>0.34124339721560398</v>
      </c>
      <c r="CY269">
        <v>0.124947241646686</v>
      </c>
      <c r="CZ269">
        <v>0.18173172481195299</v>
      </c>
      <c r="DA269">
        <v>6.79952887009177E-2</v>
      </c>
      <c r="DB269">
        <v>1.62386094616251E-2</v>
      </c>
      <c r="DC269">
        <v>0.183518451794981</v>
      </c>
      <c r="DD269">
        <v>0.139687655154492</v>
      </c>
      <c r="DE269" t="s">
        <v>25</v>
      </c>
      <c r="DF269">
        <v>0.16039598704897201</v>
      </c>
      <c r="DG269">
        <v>0.11336681681322566</v>
      </c>
      <c r="DH269">
        <v>0.17739898087119646</v>
      </c>
      <c r="DI269">
        <v>0.13721314541814014</v>
      </c>
      <c r="DJ269">
        <v>2.2302296671848111E-2</v>
      </c>
      <c r="DK269">
        <v>2.9624553112528894E-2</v>
      </c>
      <c r="DL269">
        <v>0</v>
      </c>
      <c r="DM269">
        <v>0.15317287213780109</v>
      </c>
    </row>
    <row r="270" spans="1:117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8">(M270-AVERAGE($M$292:$M$293))*F270</f>
        <v>3.9286109376740281</v>
      </c>
      <c r="O270">
        <f t="shared" si="56"/>
        <v>7.3661455081388025</v>
      </c>
      <c r="P270">
        <v>214.23580663463378</v>
      </c>
      <c r="Q270">
        <f t="shared" ref="Q270:Q293" si="59">(P270-AVERAGE($P$292:$P$293))*F270</f>
        <v>55.018858500075872</v>
      </c>
      <c r="R270">
        <f t="shared" si="57"/>
        <v>103.16035968764226</v>
      </c>
      <c r="S270">
        <v>3.6</v>
      </c>
      <c r="T270">
        <v>3.4620000000000002</v>
      </c>
      <c r="U270">
        <v>97.48</v>
      </c>
      <c r="V270" s="11">
        <v>26.158000000000001</v>
      </c>
      <c r="W270" s="11">
        <v>11.72</v>
      </c>
      <c r="X270" s="11">
        <v>27.29</v>
      </c>
      <c r="Y270" s="12">
        <v>0.433</v>
      </c>
      <c r="Z270" s="12">
        <v>4.38</v>
      </c>
      <c r="AA270" s="11">
        <f>AVERAGE('[1]2022_RBR_Conductivity'!$D$195:$D$233)</f>
        <v>12.023589743589747</v>
      </c>
      <c r="AB270" s="11">
        <v>5.85</v>
      </c>
      <c r="AC270" s="12">
        <v>1.4</v>
      </c>
      <c r="AD270" s="12">
        <v>184</v>
      </c>
      <c r="AE270" s="12">
        <v>1.17</v>
      </c>
      <c r="AF270" s="12">
        <v>439</v>
      </c>
      <c r="AG270" s="12">
        <v>56</v>
      </c>
      <c r="AH270" s="12">
        <v>4</v>
      </c>
      <c r="AI270">
        <v>5.0270000000000001</v>
      </c>
      <c r="AJ270">
        <f t="shared" ref="AJ270:AJ333" si="60">(AI270-AVERAGE($AI$292:$AI$293))*F270</f>
        <v>6.000000000000138E-3</v>
      </c>
      <c r="AK270">
        <f t="shared" ref="AK270:AK333" si="61">AJ270/I270*60</f>
        <v>1.1250000000000258E-2</v>
      </c>
      <c r="AL270">
        <v>136.470354859336</v>
      </c>
      <c r="AM270">
        <v>10.610938026360699</v>
      </c>
      <c r="AN270">
        <f t="shared" ref="AN270:AN333" si="62">AM270/AI270</f>
        <v>2.1107893428209068</v>
      </c>
      <c r="AO270">
        <f t="shared" ref="AO270:AO287" si="63">(AN270-AVERAGE($AN$292:$AN$293))*F270</f>
        <v>2.5097700318330408E-2</v>
      </c>
      <c r="AP270">
        <f t="shared" ref="AP270:AP287" si="64">AO270/I270*60</f>
        <v>4.7058188096869513E-2</v>
      </c>
      <c r="AQ270">
        <v>7.2905556843677504</v>
      </c>
      <c r="AR270">
        <v>1.91866750576995</v>
      </c>
      <c r="AS270">
        <v>0.42187890335756401</v>
      </c>
      <c r="AT270">
        <v>2.08753031053115E-2</v>
      </c>
      <c r="AU270">
        <v>1.8117486644456601E-2</v>
      </c>
      <c r="AV270">
        <v>1.15221849006847</v>
      </c>
      <c r="AW270">
        <f t="shared" ref="AW270:AW333" si="65">(AV270-AVERAGE($AV$292:$AV$293))*F270</f>
        <v>-3.291158392920024E-3</v>
      </c>
      <c r="AX270">
        <f t="shared" ref="AX270:AX333" si="66">AW270/I270*60</f>
        <v>-6.1709219867250448E-3</v>
      </c>
      <c r="AY270">
        <v>0.532505245155805</v>
      </c>
      <c r="AZ270">
        <f t="shared" ref="AZ270:AZ333" si="67">(AY270-AVERAGE($AY$292:$AY$293))*F270</f>
        <v>-4.4941865404025888E-3</v>
      </c>
      <c r="BA270">
        <f t="shared" ref="BA270:BA333" si="68">AZ270/I270*60</f>
        <v>-8.4265997632548533E-3</v>
      </c>
      <c r="BB270">
        <v>1.2753085275873699</v>
      </c>
      <c r="BC270">
        <f t="shared" ref="BC270:BC333" si="69">(BB270-AVERAGE($BB$292:$BB$293))*F270</f>
        <v>-8.8958012777835774E-3</v>
      </c>
      <c r="BD270">
        <f t="shared" ref="BD270:BD333" si="70">BC270/I270*60</f>
        <v>-1.6679627395844207E-2</v>
      </c>
      <c r="BE270">
        <v>3.3985668249215899</v>
      </c>
      <c r="BF270">
        <v>0.77265322096866695</v>
      </c>
      <c r="BG270">
        <f t="shared" ref="BG270:BG333" si="71">(BF270-AVERAGE($BF$292:$BF$293))*F270</f>
        <v>-4.788063160561973E-3</v>
      </c>
      <c r="BH270">
        <f t="shared" ref="BH270:BH333" si="72">BG270/I270*60</f>
        <v>-8.977618426053699E-3</v>
      </c>
      <c r="BI270">
        <v>0.68354778693953999</v>
      </c>
      <c r="BJ270">
        <v>0.450605144983173</v>
      </c>
      <c r="BK270">
        <v>0.46379249171481601</v>
      </c>
      <c r="BL270">
        <v>0.127137011718575</v>
      </c>
      <c r="BM270">
        <v>3.2109630171456599E-2</v>
      </c>
      <c r="BN270">
        <v>0.53448940482051799</v>
      </c>
      <c r="BO270">
        <v>0.23753794214725199</v>
      </c>
      <c r="BP270" t="s">
        <v>25</v>
      </c>
      <c r="BQ270">
        <v>0.24516069175091301</v>
      </c>
      <c r="BR270">
        <v>0.22362896510519303</v>
      </c>
      <c r="BS270">
        <f t="shared" ref="BS270:BS333" si="73">(BR270-AVERAGE($BR$292:$BR$293))*F270</f>
        <v>2.1320603069664988E-4</v>
      </c>
      <c r="BT270">
        <f t="shared" ref="BT270:BT333" si="74">BS270/I270*60</f>
        <v>3.9976130755621855E-4</v>
      </c>
      <c r="BU270">
        <v>0.52468630089771573</v>
      </c>
      <c r="BV270">
        <f t="shared" ref="BV270:BV333" si="75">(BU270-AVERAGE($BU$292:$BU$293))*F270</f>
        <v>3.1762715393133946E-2</v>
      </c>
      <c r="BW270">
        <f t="shared" ref="BW270:BW333" si="76">BV270/I270*60</f>
        <v>5.9555091362126146E-2</v>
      </c>
      <c r="BX270">
        <v>0.16797047218152478</v>
      </c>
      <c r="BY270">
        <f t="shared" ref="BY270:BY333" si="77">(BX270-AVERAGE($BX$292:$BX$293))*F270</f>
        <v>-1.2579045000071509E-3</v>
      </c>
      <c r="BZ270">
        <f t="shared" ref="BZ270:BZ333" si="78">BY270/I270*60</f>
        <v>-2.358570937513408E-3</v>
      </c>
      <c r="CA270">
        <v>5.0249029287704791E-2</v>
      </c>
      <c r="CB270">
        <f t="shared" ref="CB270:CB333" si="79">(CA270-AVERAGE($CA$292:$CA$293))*F270</f>
        <v>2.5227284784906656E-3</v>
      </c>
      <c r="CC270">
        <f t="shared" ref="CC270:CC333" si="80">CB270/I270*60</f>
        <v>4.730115897169998E-3</v>
      </c>
      <c r="CD270">
        <v>8.3879099278494809E-2</v>
      </c>
      <c r="CE270">
        <f t="shared" ref="CE270:CE333" si="81">(CD270-AVERAGE($CD$292:$CD$293))*F270</f>
        <v>1.4047829434708314E-2</v>
      </c>
      <c r="CF270">
        <f t="shared" ref="CF270:CF333" si="82">CE270/I270*60</f>
        <v>2.6339680190078089E-2</v>
      </c>
      <c r="CG270">
        <v>0</v>
      </c>
      <c r="CH270">
        <v>0.24513380967078885</v>
      </c>
      <c r="CI270">
        <f t="shared" ref="CI270:CI333" si="83">(CH270-AVERAGE($CH$292:$CH$293))*F270</f>
        <v>1.4546075618990888E-2</v>
      </c>
      <c r="CJ270">
        <f t="shared" ref="CJ270:CJ333" si="84">CI270/I270*60</f>
        <v>2.7273891785607917E-2</v>
      </c>
      <c r="CK270">
        <v>134.66296799439399</v>
      </c>
      <c r="CL270">
        <v>6.6252516981160001</v>
      </c>
      <c r="CM270">
        <f t="shared" si="55"/>
        <v>1.9137064408191795</v>
      </c>
      <c r="CN270">
        <v>4.5876729177357403</v>
      </c>
      <c r="CO270">
        <v>1.3399308676094099</v>
      </c>
      <c r="CP270">
        <v>0.26771671160399602</v>
      </c>
      <c r="CQ270">
        <v>2.02590502257348E-2</v>
      </c>
      <c r="CR270">
        <v>1.8236676274899999E-2</v>
      </c>
      <c r="CS270">
        <v>1.1108959725088901</v>
      </c>
      <c r="CT270">
        <v>0.592346839485278</v>
      </c>
      <c r="CU270">
        <v>1.25970431092121</v>
      </c>
      <c r="CV270">
        <v>3.0547383216848298</v>
      </c>
      <c r="CW270">
        <v>0.75337496019114802</v>
      </c>
      <c r="CX270">
        <v>0.34124339721560398</v>
      </c>
      <c r="CY270">
        <v>0.124947241646686</v>
      </c>
      <c r="CZ270">
        <v>0.18173172481195299</v>
      </c>
      <c r="DA270">
        <v>6.79952887009177E-2</v>
      </c>
      <c r="DB270">
        <v>1.62386094616251E-2</v>
      </c>
      <c r="DC270">
        <v>0.183518451794981</v>
      </c>
      <c r="DD270">
        <v>0.139687655154492</v>
      </c>
      <c r="DE270" t="s">
        <v>25</v>
      </c>
      <c r="DF270">
        <v>0.16039598704897201</v>
      </c>
      <c r="DG270">
        <v>0.11336681681322566</v>
      </c>
      <c r="DH270">
        <v>0.17739898087119646</v>
      </c>
      <c r="DI270">
        <v>0.13721314541814014</v>
      </c>
      <c r="DJ270">
        <v>2.2302296671848111E-2</v>
      </c>
      <c r="DK270">
        <v>2.9624553112528894E-2</v>
      </c>
      <c r="DL270">
        <v>0</v>
      </c>
      <c r="DM270">
        <v>0.15317287213780109</v>
      </c>
    </row>
    <row r="271" spans="1:117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8"/>
        <v>17.794296600052949</v>
      </c>
      <c r="O271">
        <f t="shared" si="56"/>
        <v>33.364306125099276</v>
      </c>
      <c r="P271">
        <v>74.379715483361778</v>
      </c>
      <c r="Q271">
        <f t="shared" si="59"/>
        <v>13.062031154694273</v>
      </c>
      <c r="R271">
        <f t="shared" si="57"/>
        <v>24.491308415051762</v>
      </c>
      <c r="S271">
        <v>3.6</v>
      </c>
      <c r="T271">
        <v>3.4620000000000002</v>
      </c>
      <c r="U271">
        <v>97.48</v>
      </c>
      <c r="V271" s="11">
        <v>26.158000000000001</v>
      </c>
      <c r="W271" s="11">
        <v>11.72</v>
      </c>
      <c r="X271" s="11">
        <v>27.29</v>
      </c>
      <c r="Y271" s="12">
        <v>0.433</v>
      </c>
      <c r="Z271" s="12">
        <v>4.38</v>
      </c>
      <c r="AA271" s="11">
        <f>AVERAGE('[1]2022_RBR_Conductivity'!$D$195:$D$233)</f>
        <v>12.023589743589747</v>
      </c>
      <c r="AB271" s="11">
        <v>5.85</v>
      </c>
      <c r="AC271" s="12">
        <v>1.4</v>
      </c>
      <c r="AD271" s="12">
        <v>184</v>
      </c>
      <c r="AE271" s="12">
        <v>1.17</v>
      </c>
      <c r="AF271" s="12">
        <v>439</v>
      </c>
      <c r="AG271" s="12">
        <v>56</v>
      </c>
      <c r="AH271" s="12">
        <v>4</v>
      </c>
      <c r="AI271">
        <v>5.133</v>
      </c>
      <c r="AJ271">
        <f t="shared" si="60"/>
        <v>3.7800000000000097E-2</v>
      </c>
      <c r="AK271">
        <f t="shared" si="61"/>
        <v>7.0875000000000188E-2</v>
      </c>
      <c r="AL271">
        <v>139.630873748375</v>
      </c>
      <c r="AM271">
        <v>10.5573886024254</v>
      </c>
      <c r="AN271">
        <f t="shared" si="62"/>
        <v>2.0567676996737578</v>
      </c>
      <c r="AO271">
        <f t="shared" si="63"/>
        <v>8.8912073741857171E-3</v>
      </c>
      <c r="AP271">
        <f t="shared" si="64"/>
        <v>1.6671013826598219E-2</v>
      </c>
      <c r="AQ271">
        <v>7.3683133863274701</v>
      </c>
      <c r="AR271">
        <v>2.0952032389028501</v>
      </c>
      <c r="AS271">
        <v>0.46341940362546902</v>
      </c>
      <c r="AT271">
        <v>2.0943849540830301E-2</v>
      </c>
      <c r="AU271">
        <v>1.95973373949608E-2</v>
      </c>
      <c r="AV271">
        <v>1.06870893319497</v>
      </c>
      <c r="AW271">
        <f t="shared" si="65"/>
        <v>-2.8344025454970032E-2</v>
      </c>
      <c r="AX271">
        <f t="shared" si="66"/>
        <v>-5.3145047728068807E-2</v>
      </c>
      <c r="AY271">
        <v>0.34737775195196802</v>
      </c>
      <c r="AZ271">
        <f t="shared" si="67"/>
        <v>-6.0032434501553683E-2</v>
      </c>
      <c r="BA271">
        <f t="shared" si="68"/>
        <v>-0.11256081469041315</v>
      </c>
      <c r="BB271">
        <v>2.5351309805392699</v>
      </c>
      <c r="BC271">
        <f t="shared" si="69"/>
        <v>0.36905093460778643</v>
      </c>
      <c r="BD271">
        <f t="shared" si="70"/>
        <v>0.69197050238959956</v>
      </c>
      <c r="BE271">
        <v>5.1064176997743802</v>
      </c>
      <c r="BF271">
        <v>0.83623786495362995</v>
      </c>
      <c r="BG271">
        <f t="shared" si="71"/>
        <v>1.4287330034926925E-2</v>
      </c>
      <c r="BH271">
        <f t="shared" si="72"/>
        <v>2.6788743815487983E-2</v>
      </c>
      <c r="BI271">
        <v>1.1903609647989499</v>
      </c>
      <c r="BJ271">
        <v>0.383736030569092</v>
      </c>
      <c r="BK271">
        <v>2.7389163337378699</v>
      </c>
      <c r="BL271">
        <v>0.17503807424501699</v>
      </c>
      <c r="BM271">
        <v>3.3739825878932102E-2</v>
      </c>
      <c r="BN271">
        <v>2.2660529338353901</v>
      </c>
      <c r="BO271">
        <v>0.36034475341982503</v>
      </c>
      <c r="BP271" t="s">
        <v>25</v>
      </c>
      <c r="BQ271">
        <v>0.25306810409043501</v>
      </c>
      <c r="BR271">
        <v>3.9024547311181289E-2</v>
      </c>
      <c r="BS271">
        <f t="shared" si="73"/>
        <v>-5.5168119307506869E-2</v>
      </c>
      <c r="BT271">
        <f t="shared" si="74"/>
        <v>-0.10344022370157538</v>
      </c>
      <c r="BU271">
        <v>1.7195242058477112</v>
      </c>
      <c r="BV271">
        <f t="shared" si="75"/>
        <v>0.39021408687813258</v>
      </c>
      <c r="BW271">
        <f t="shared" si="76"/>
        <v>0.7316514128964986</v>
      </c>
      <c r="BX271">
        <v>0</v>
      </c>
      <c r="BY271">
        <f t="shared" si="77"/>
        <v>-5.1649046154464584E-2</v>
      </c>
      <c r="BZ271">
        <f t="shared" si="78"/>
        <v>-9.6841961539621102E-2</v>
      </c>
      <c r="CA271">
        <v>0.13680989414908951</v>
      </c>
      <c r="CB271">
        <f t="shared" si="79"/>
        <v>2.8490987936906079E-2</v>
      </c>
      <c r="CC271">
        <f t="shared" si="80"/>
        <v>5.3420602381698899E-2</v>
      </c>
      <c r="CD271">
        <v>1.4915228601760688</v>
      </c>
      <c r="CE271">
        <f t="shared" si="81"/>
        <v>0.43634095770398046</v>
      </c>
      <c r="CF271">
        <f t="shared" si="82"/>
        <v>0.81813929569496335</v>
      </c>
      <c r="CG271">
        <v>0</v>
      </c>
      <c r="CH271">
        <v>7.4419999011760898E-2</v>
      </c>
      <c r="CI271">
        <f t="shared" si="83"/>
        <v>-3.6668067578717496E-2</v>
      </c>
      <c r="CJ271">
        <f t="shared" si="84"/>
        <v>-6.8752626710095299E-2</v>
      </c>
      <c r="CK271">
        <v>134.66296799439399</v>
      </c>
      <c r="CL271">
        <v>6.6252516981160001</v>
      </c>
      <c r="CM271">
        <f t="shared" si="55"/>
        <v>1.9137064408191795</v>
      </c>
      <c r="CN271">
        <v>4.5876729177357403</v>
      </c>
      <c r="CO271">
        <v>1.3399308676094099</v>
      </c>
      <c r="CP271">
        <v>0.26771671160399602</v>
      </c>
      <c r="CQ271">
        <v>2.02590502257348E-2</v>
      </c>
      <c r="CR271">
        <v>1.8236676274899999E-2</v>
      </c>
      <c r="CS271">
        <v>1.1108959725088901</v>
      </c>
      <c r="CT271">
        <v>0.592346839485278</v>
      </c>
      <c r="CU271">
        <v>1.25970431092121</v>
      </c>
      <c r="CV271">
        <v>3.0547383216848298</v>
      </c>
      <c r="CW271">
        <v>0.75337496019114802</v>
      </c>
      <c r="CX271">
        <v>0.34124339721560398</v>
      </c>
      <c r="CY271">
        <v>0.124947241646686</v>
      </c>
      <c r="CZ271">
        <v>0.18173172481195299</v>
      </c>
      <c r="DA271">
        <v>6.79952887009177E-2</v>
      </c>
      <c r="DB271">
        <v>1.62386094616251E-2</v>
      </c>
      <c r="DC271">
        <v>0.183518451794981</v>
      </c>
      <c r="DD271">
        <v>0.139687655154492</v>
      </c>
      <c r="DE271" t="s">
        <v>25</v>
      </c>
      <c r="DF271">
        <v>0.16039598704897201</v>
      </c>
      <c r="DG271">
        <v>0.11336681681322566</v>
      </c>
      <c r="DH271">
        <v>0.17739898087119646</v>
      </c>
      <c r="DI271">
        <v>0.13721314541814014</v>
      </c>
      <c r="DJ271">
        <v>2.2302296671848111E-2</v>
      </c>
      <c r="DK271">
        <v>2.9624553112528894E-2</v>
      </c>
      <c r="DL271">
        <v>0</v>
      </c>
      <c r="DM271">
        <v>0.15317287213780109</v>
      </c>
    </row>
    <row r="272" spans="1:117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8"/>
        <v>18.487580883171898</v>
      </c>
      <c r="O272">
        <f t="shared" si="56"/>
        <v>33.613783423948902</v>
      </c>
      <c r="P272">
        <v>66.463332965365254</v>
      </c>
      <c r="Q272">
        <f t="shared" si="59"/>
        <v>10.687116399295316</v>
      </c>
      <c r="R272">
        <f t="shared" si="57"/>
        <v>19.431120725991484</v>
      </c>
      <c r="S272">
        <v>3.6</v>
      </c>
      <c r="T272">
        <v>3.4620000000000002</v>
      </c>
      <c r="U272">
        <v>97.48</v>
      </c>
      <c r="V272" s="11">
        <v>26.158000000000001</v>
      </c>
      <c r="W272" s="11">
        <v>11.72</v>
      </c>
      <c r="X272" s="11">
        <v>27.29</v>
      </c>
      <c r="Y272" s="12">
        <v>0.433</v>
      </c>
      <c r="Z272" s="12">
        <v>4.38</v>
      </c>
      <c r="AA272" s="11">
        <f>AVERAGE('[1]2022_RBR_Conductivity'!$D$195:$D$233)</f>
        <v>12.023589743589747</v>
      </c>
      <c r="AB272" s="11">
        <v>5.85</v>
      </c>
      <c r="AC272" s="12">
        <v>1.4</v>
      </c>
      <c r="AD272" s="12">
        <v>184</v>
      </c>
      <c r="AE272" s="12">
        <v>1.17</v>
      </c>
      <c r="AF272" s="12">
        <v>439</v>
      </c>
      <c r="AG272" s="12">
        <v>56</v>
      </c>
      <c r="AH272" s="12">
        <v>4</v>
      </c>
      <c r="AI272">
        <v>27.97</v>
      </c>
      <c r="AJ272">
        <f t="shared" si="60"/>
        <v>6.8889000000000005</v>
      </c>
      <c r="AK272">
        <f t="shared" si="61"/>
        <v>12.525272727272728</v>
      </c>
      <c r="AL272">
        <v>137.29245991497001</v>
      </c>
      <c r="AM272">
        <v>11.233429524043901</v>
      </c>
      <c r="AN272">
        <f t="shared" si="62"/>
        <v>0.40162422324075442</v>
      </c>
      <c r="AO272">
        <f t="shared" si="63"/>
        <v>-0.48765183555571534</v>
      </c>
      <c r="AP272">
        <f t="shared" si="64"/>
        <v>-0.88663970101039147</v>
      </c>
      <c r="AQ272">
        <v>7.7818229495072604</v>
      </c>
      <c r="AR272">
        <v>2.2098692669345601</v>
      </c>
      <c r="AS272">
        <v>0.49061443640390001</v>
      </c>
      <c r="AT272">
        <v>2.1540231207359501E-2</v>
      </c>
      <c r="AU272">
        <v>1.9034891831278801E-2</v>
      </c>
      <c r="AV272">
        <v>1.13161826178407</v>
      </c>
      <c r="AW272">
        <f t="shared" si="65"/>
        <v>-9.4712268782400234E-3</v>
      </c>
      <c r="AX272">
        <f t="shared" si="66"/>
        <v>-1.7220412505890952E-2</v>
      </c>
      <c r="AY272">
        <v>0.55827087231985495</v>
      </c>
      <c r="AZ272">
        <f t="shared" si="67"/>
        <v>3.2355016088123968E-3</v>
      </c>
      <c r="BA272">
        <f t="shared" si="68"/>
        <v>5.8827301978407213E-3</v>
      </c>
      <c r="BB272">
        <v>1.96342854629345</v>
      </c>
      <c r="BC272">
        <f t="shared" si="69"/>
        <v>0.19754020433404043</v>
      </c>
      <c r="BD272">
        <f t="shared" si="70"/>
        <v>0.35916400788007352</v>
      </c>
      <c r="BE272">
        <v>3.5374732460098901</v>
      </c>
      <c r="BF272">
        <v>0.779613025624037</v>
      </c>
      <c r="BG272">
        <f t="shared" si="71"/>
        <v>-2.7001217639509578E-3</v>
      </c>
      <c r="BH272">
        <f t="shared" si="72"/>
        <v>-4.9093122980926503E-3</v>
      </c>
      <c r="BI272">
        <v>1.0463387336344101</v>
      </c>
      <c r="BJ272">
        <v>0.66954332512344095</v>
      </c>
      <c r="BK272">
        <v>1.7489757537324799</v>
      </c>
      <c r="BL272">
        <v>0.21632108445760001</v>
      </c>
      <c r="BM272">
        <v>4.9868846957676002E-2</v>
      </c>
      <c r="BN272">
        <v>1.4790699398368901</v>
      </c>
      <c r="BO272">
        <v>0.50827424599707505</v>
      </c>
      <c r="BP272" t="s">
        <v>25</v>
      </c>
      <c r="BQ272">
        <v>0.43976555363005199</v>
      </c>
      <c r="BR272">
        <v>0.19660060677947319</v>
      </c>
      <c r="BS272">
        <f t="shared" si="73"/>
        <v>-7.8953014670193021E-3</v>
      </c>
      <c r="BT272">
        <f t="shared" si="74"/>
        <v>-1.4355093576398732E-2</v>
      </c>
      <c r="BU272">
        <v>1.327885322858172</v>
      </c>
      <c r="BV272">
        <f t="shared" si="75"/>
        <v>0.27272242198127078</v>
      </c>
      <c r="BW272">
        <f t="shared" si="76"/>
        <v>0.49585894905685596</v>
      </c>
      <c r="BX272">
        <v>0</v>
      </c>
      <c r="BY272">
        <f t="shared" si="77"/>
        <v>-5.1649046154464584E-2</v>
      </c>
      <c r="BZ272">
        <f t="shared" si="78"/>
        <v>-9.3907356644481063E-2</v>
      </c>
      <c r="CA272">
        <v>0.13941999443433253</v>
      </c>
      <c r="CB272">
        <f t="shared" si="79"/>
        <v>2.9274018022478986E-2</v>
      </c>
      <c r="CC272">
        <f t="shared" si="80"/>
        <v>5.3225487313598156E-2</v>
      </c>
      <c r="CD272">
        <v>0.96692374617541788</v>
      </c>
      <c r="CE272">
        <f t="shared" si="81"/>
        <v>0.27896122350378522</v>
      </c>
      <c r="CF272">
        <f t="shared" si="82"/>
        <v>0.50720222455233677</v>
      </c>
      <c r="CG272">
        <v>0</v>
      </c>
      <c r="CH272">
        <v>0.36201765499603145</v>
      </c>
      <c r="CI272">
        <f t="shared" si="83"/>
        <v>4.961122921656367E-2</v>
      </c>
      <c r="CJ272">
        <f t="shared" si="84"/>
        <v>9.0202234939206663E-2</v>
      </c>
      <c r="CK272">
        <v>134.66296799439399</v>
      </c>
      <c r="CL272">
        <v>6.6252516981160001</v>
      </c>
      <c r="CM272">
        <f t="shared" si="55"/>
        <v>1.9137064408191795</v>
      </c>
      <c r="CN272">
        <v>4.5876729177357403</v>
      </c>
      <c r="CO272">
        <v>1.3399308676094099</v>
      </c>
      <c r="CP272">
        <v>0.26771671160399602</v>
      </c>
      <c r="CQ272">
        <v>2.02590502257348E-2</v>
      </c>
      <c r="CR272">
        <v>1.8236676274899999E-2</v>
      </c>
      <c r="CS272">
        <v>1.1108959725088901</v>
      </c>
      <c r="CT272">
        <v>0.592346839485278</v>
      </c>
      <c r="CU272">
        <v>1.25970431092121</v>
      </c>
      <c r="CV272">
        <v>3.0547383216848298</v>
      </c>
      <c r="CW272">
        <v>0.75337496019114802</v>
      </c>
      <c r="CX272">
        <v>0.34124339721560398</v>
      </c>
      <c r="CY272">
        <v>0.124947241646686</v>
      </c>
      <c r="CZ272">
        <v>0.18173172481195299</v>
      </c>
      <c r="DA272">
        <v>6.79952887009177E-2</v>
      </c>
      <c r="DB272">
        <v>1.62386094616251E-2</v>
      </c>
      <c r="DC272">
        <v>0.183518451794981</v>
      </c>
      <c r="DD272">
        <v>0.139687655154492</v>
      </c>
      <c r="DE272" t="s">
        <v>25</v>
      </c>
      <c r="DF272">
        <v>0.16039598704897201</v>
      </c>
      <c r="DG272">
        <v>0.11336681681322566</v>
      </c>
      <c r="DH272">
        <v>0.17739898087119646</v>
      </c>
      <c r="DI272">
        <v>0.13721314541814014</v>
      </c>
      <c r="DJ272">
        <v>2.2302296671848111E-2</v>
      </c>
      <c r="DK272">
        <v>2.9624553112528894E-2</v>
      </c>
      <c r="DL272">
        <v>0</v>
      </c>
      <c r="DM272">
        <v>0.15317287213780109</v>
      </c>
    </row>
    <row r="273" spans="1:117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8"/>
        <v>9.9370747247048943</v>
      </c>
      <c r="O273">
        <f t="shared" si="56"/>
        <v>17.536014220067461</v>
      </c>
      <c r="P273">
        <v>166.73751152665463</v>
      </c>
      <c r="Q273">
        <f t="shared" si="59"/>
        <v>40.769369967682124</v>
      </c>
      <c r="R273">
        <f t="shared" si="57"/>
        <v>71.945947001791978</v>
      </c>
      <c r="S273">
        <v>3.6</v>
      </c>
      <c r="T273">
        <v>3.4620000000000002</v>
      </c>
      <c r="U273">
        <v>97.48</v>
      </c>
      <c r="V273" s="11">
        <v>26.158000000000001</v>
      </c>
      <c r="W273" s="11">
        <v>11.72</v>
      </c>
      <c r="X273" s="11">
        <v>27.29</v>
      </c>
      <c r="Y273" s="12">
        <v>0.433</v>
      </c>
      <c r="Z273" s="12">
        <v>4.38</v>
      </c>
      <c r="AA273" s="11">
        <f>AVERAGE('[1]2022_RBR_Conductivity'!$D$195:$D$233)</f>
        <v>12.023589743589747</v>
      </c>
      <c r="AB273" s="11">
        <v>5.85</v>
      </c>
      <c r="AC273" s="12">
        <v>1.4</v>
      </c>
      <c r="AD273" s="12">
        <v>184</v>
      </c>
      <c r="AE273" s="12">
        <v>1.17</v>
      </c>
      <c r="AF273" s="12">
        <v>439</v>
      </c>
      <c r="AG273" s="12">
        <v>56</v>
      </c>
      <c r="AH273" s="12">
        <v>4</v>
      </c>
      <c r="AI273">
        <v>5.077</v>
      </c>
      <c r="AJ273">
        <f t="shared" si="60"/>
        <v>2.1000000000000085E-2</v>
      </c>
      <c r="AK273">
        <f t="shared" si="61"/>
        <v>3.7058823529411915E-2</v>
      </c>
      <c r="AL273">
        <v>136.04201688313</v>
      </c>
      <c r="AM273">
        <v>10.3217632525119</v>
      </c>
      <c r="AN273">
        <f t="shared" si="62"/>
        <v>2.0330437763466418</v>
      </c>
      <c r="AO273">
        <f t="shared" si="63"/>
        <v>1.7740303760509057E-3</v>
      </c>
      <c r="AP273">
        <f t="shared" si="64"/>
        <v>3.1306418400898336E-3</v>
      </c>
      <c r="AQ273">
        <v>7.09122062159914</v>
      </c>
      <c r="AR273">
        <v>1.86959402532038</v>
      </c>
      <c r="AS273">
        <v>0.38006437112519598</v>
      </c>
      <c r="AT273">
        <v>2.0880875835221999E-2</v>
      </c>
      <c r="AU273">
        <v>1.8696702794821399E-2</v>
      </c>
      <c r="AV273">
        <v>1.1168212954107399</v>
      </c>
      <c r="AW273">
        <f t="shared" si="65"/>
        <v>-1.3910316790239042E-2</v>
      </c>
      <c r="AX273">
        <f t="shared" si="66"/>
        <v>-2.454761786512772E-2</v>
      </c>
      <c r="AY273">
        <v>0.48203709511488602</v>
      </c>
      <c r="AZ273">
        <f t="shared" si="67"/>
        <v>-1.9634631552678281E-2</v>
      </c>
      <c r="BA273">
        <f t="shared" si="68"/>
        <v>-3.4649349798844022E-2</v>
      </c>
      <c r="BB273">
        <v>1.52930887359106</v>
      </c>
      <c r="BC273">
        <f t="shared" si="69"/>
        <v>6.7304302523323464E-2</v>
      </c>
      <c r="BD273">
        <f t="shared" si="70"/>
        <v>0.11877229857057083</v>
      </c>
      <c r="BE273">
        <v>4.5483807927771496</v>
      </c>
      <c r="BF273">
        <v>0.81976723708261101</v>
      </c>
      <c r="BG273">
        <f t="shared" si="71"/>
        <v>9.3461416736212444E-3</v>
      </c>
      <c r="BH273">
        <f t="shared" si="72"/>
        <v>1.6493191188743372E-2</v>
      </c>
      <c r="BI273">
        <v>0.70184849538637795</v>
      </c>
      <c r="BJ273">
        <v>0.21715506030757001</v>
      </c>
      <c r="BK273">
        <v>0.58196537558063199</v>
      </c>
      <c r="BL273">
        <v>0.133047228656757</v>
      </c>
      <c r="BM273">
        <v>3.0173555963183801E-2</v>
      </c>
      <c r="BN273">
        <v>0.67308377873109004</v>
      </c>
      <c r="BO273">
        <v>0.23766312201856499</v>
      </c>
      <c r="BP273" t="s">
        <v>25</v>
      </c>
      <c r="BQ273">
        <v>0.197570097494907</v>
      </c>
      <c r="BR273">
        <v>0.25360357217211554</v>
      </c>
      <c r="BS273">
        <f t="shared" si="73"/>
        <v>9.2055881507734031E-3</v>
      </c>
      <c r="BT273">
        <f t="shared" si="74"/>
        <v>1.6245155560188358E-2</v>
      </c>
      <c r="BU273">
        <v>0.68986818977014863</v>
      </c>
      <c r="BV273">
        <f t="shared" si="75"/>
        <v>8.1317282054863813E-2</v>
      </c>
      <c r="BW273">
        <f t="shared" si="76"/>
        <v>0.14350108597917141</v>
      </c>
      <c r="BX273">
        <v>2.7393550829735113E-2</v>
      </c>
      <c r="BY273">
        <f t="shared" si="77"/>
        <v>-4.343098090554405E-2</v>
      </c>
      <c r="BZ273">
        <f t="shared" si="78"/>
        <v>-7.6642907480371864E-2</v>
      </c>
      <c r="CA273">
        <v>6.5182403935551705E-2</v>
      </c>
      <c r="CB273">
        <f t="shared" si="79"/>
        <v>7.0027408728447395E-3</v>
      </c>
      <c r="CC273">
        <f t="shared" si="80"/>
        <v>1.235777801090248E-2</v>
      </c>
      <c r="CD273">
        <v>0.2273812092121929</v>
      </c>
      <c r="CE273">
        <f t="shared" si="81"/>
        <v>5.7098462414817745E-2</v>
      </c>
      <c r="CF273">
        <f t="shared" si="82"/>
        <v>0.10076199249673719</v>
      </c>
      <c r="CG273">
        <v>0</v>
      </c>
      <c r="CH273">
        <v>0.16142612499164946</v>
      </c>
      <c r="CI273">
        <f t="shared" si="83"/>
        <v>-1.0566229784750927E-2</v>
      </c>
      <c r="CJ273">
        <f t="shared" si="84"/>
        <v>-1.8646287855442811E-2</v>
      </c>
      <c r="CK273">
        <v>134.66296799439399</v>
      </c>
      <c r="CL273">
        <v>6.6252516981160001</v>
      </c>
      <c r="CM273">
        <f t="shared" si="55"/>
        <v>1.9137064408191795</v>
      </c>
      <c r="CN273">
        <v>4.5876729177357403</v>
      </c>
      <c r="CO273">
        <v>1.3399308676094099</v>
      </c>
      <c r="CP273">
        <v>0.26771671160399602</v>
      </c>
      <c r="CQ273">
        <v>2.02590502257348E-2</v>
      </c>
      <c r="CR273">
        <v>1.8236676274899999E-2</v>
      </c>
      <c r="CS273">
        <v>1.1108959725088901</v>
      </c>
      <c r="CT273">
        <v>0.592346839485278</v>
      </c>
      <c r="CU273">
        <v>1.25970431092121</v>
      </c>
      <c r="CV273">
        <v>3.0547383216848298</v>
      </c>
      <c r="CW273">
        <v>0.75337496019114802</v>
      </c>
      <c r="CX273">
        <v>0.34124339721560398</v>
      </c>
      <c r="CY273">
        <v>0.124947241646686</v>
      </c>
      <c r="CZ273">
        <v>0.18173172481195299</v>
      </c>
      <c r="DA273">
        <v>6.79952887009177E-2</v>
      </c>
      <c r="DB273">
        <v>1.62386094616251E-2</v>
      </c>
      <c r="DC273">
        <v>0.183518451794981</v>
      </c>
      <c r="DD273">
        <v>0.139687655154492</v>
      </c>
      <c r="DE273" t="s">
        <v>25</v>
      </c>
      <c r="DF273">
        <v>0.16039598704897201</v>
      </c>
      <c r="DG273">
        <v>0.11336681681322566</v>
      </c>
      <c r="DH273">
        <v>0.17739898087119646</v>
      </c>
      <c r="DI273">
        <v>0.13721314541814014</v>
      </c>
      <c r="DJ273">
        <v>2.2302296671848111E-2</v>
      </c>
      <c r="DK273">
        <v>2.9624553112528894E-2</v>
      </c>
      <c r="DL273">
        <v>0</v>
      </c>
      <c r="DM273">
        <v>0.15317287213780109</v>
      </c>
    </row>
    <row r="274" spans="1:117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8"/>
        <v>15.021159467577169</v>
      </c>
      <c r="O274">
        <f t="shared" si="56"/>
        <v>26.507928472195001</v>
      </c>
      <c r="P274">
        <v>119.23921641867547</v>
      </c>
      <c r="Q274">
        <f t="shared" si="59"/>
        <v>26.519881435288383</v>
      </c>
      <c r="R274">
        <f t="shared" si="57"/>
        <v>46.799790768155972</v>
      </c>
      <c r="S274">
        <v>3.6</v>
      </c>
      <c r="T274">
        <v>3.4620000000000002</v>
      </c>
      <c r="U274">
        <v>97.48</v>
      </c>
      <c r="V274" s="11">
        <v>26.158000000000001</v>
      </c>
      <c r="W274" s="11">
        <v>11.72</v>
      </c>
      <c r="X274" s="11">
        <v>27.29</v>
      </c>
      <c r="Y274" s="12">
        <v>0.433</v>
      </c>
      <c r="Z274" s="12">
        <v>4.38</v>
      </c>
      <c r="AA274" s="11">
        <f>AVERAGE('[1]2022_RBR_Conductivity'!$D$195:$D$233)</f>
        <v>12.023589743589747</v>
      </c>
      <c r="AB274" s="11">
        <v>5.85</v>
      </c>
      <c r="AC274" s="12">
        <v>1.4</v>
      </c>
      <c r="AD274" s="12">
        <v>184</v>
      </c>
      <c r="AE274" s="12">
        <v>1.17</v>
      </c>
      <c r="AF274" s="12">
        <v>439</v>
      </c>
      <c r="AG274" s="12">
        <v>56</v>
      </c>
      <c r="AH274" s="12">
        <v>4</v>
      </c>
      <c r="AI274">
        <v>5.1079999999999997</v>
      </c>
      <c r="AJ274">
        <f t="shared" si="60"/>
        <v>3.0299999999999994E-2</v>
      </c>
      <c r="AK274">
        <f t="shared" si="61"/>
        <v>5.3470588235294103E-2</v>
      </c>
      <c r="AL274">
        <v>137.66900322198501</v>
      </c>
      <c r="AM274">
        <v>10.635096247180099</v>
      </c>
      <c r="AN274">
        <f t="shared" si="62"/>
        <v>2.0820470335121573</v>
      </c>
      <c r="AO274">
        <f t="shared" si="63"/>
        <v>1.6475007525705541E-2</v>
      </c>
      <c r="AP274">
        <f t="shared" si="64"/>
        <v>2.9073542692421545E-2</v>
      </c>
      <c r="AQ274">
        <v>7.4057836522790801</v>
      </c>
      <c r="AR274">
        <v>2.10853674342447</v>
      </c>
      <c r="AS274">
        <v>0.39293985256429997</v>
      </c>
      <c r="AT274">
        <v>2.0885321873144201E-2</v>
      </c>
      <c r="AU274">
        <v>2.0576173636961001E-2</v>
      </c>
      <c r="AV274">
        <v>1.01502457364706</v>
      </c>
      <c r="AW274">
        <f t="shared" si="65"/>
        <v>-4.4449333319343018E-2</v>
      </c>
      <c r="AX274">
        <f t="shared" si="66"/>
        <v>-7.8439999975311203E-2</v>
      </c>
      <c r="AY274">
        <v>0.31797846631390198</v>
      </c>
      <c r="AZ274">
        <f t="shared" si="67"/>
        <v>-6.885222019297349E-2</v>
      </c>
      <c r="BA274">
        <f t="shared" si="68"/>
        <v>-0.12150391798760028</v>
      </c>
      <c r="BB274">
        <v>2.5403146367392702</v>
      </c>
      <c r="BC274">
        <f t="shared" si="69"/>
        <v>0.37060603146778648</v>
      </c>
      <c r="BD274">
        <f t="shared" si="70"/>
        <v>0.65401064376668194</v>
      </c>
      <c r="BE274">
        <v>5.2272318062971896</v>
      </c>
      <c r="BF274">
        <v>0.83941500314975204</v>
      </c>
      <c r="BG274">
        <f t="shared" si="71"/>
        <v>1.5240471493763551E-2</v>
      </c>
      <c r="BH274">
        <f t="shared" si="72"/>
        <v>2.6894949694876855E-2</v>
      </c>
      <c r="BI274">
        <v>1.1442161474449599</v>
      </c>
      <c r="BJ274">
        <v>0.27289261957095901</v>
      </c>
      <c r="BK274">
        <v>2.7496686584771499</v>
      </c>
      <c r="BL274">
        <v>0.17362010253150001</v>
      </c>
      <c r="BM274">
        <v>3.8861350295260298E-2</v>
      </c>
      <c r="BN274">
        <v>2.1640565643015401</v>
      </c>
      <c r="BO274">
        <v>0.31109937831838502</v>
      </c>
      <c r="BP274" t="s">
        <v>25</v>
      </c>
      <c r="BQ274">
        <v>0.22638361359117201</v>
      </c>
      <c r="BR274">
        <v>6.1711929142439156E-2</v>
      </c>
      <c r="BS274">
        <f t="shared" si="73"/>
        <v>-4.8361904758129508E-2</v>
      </c>
      <c r="BT274">
        <f t="shared" si="74"/>
        <v>-8.5344537808463836E-2</v>
      </c>
      <c r="BU274">
        <v>1.5969543452898378</v>
      </c>
      <c r="BV274">
        <f t="shared" si="75"/>
        <v>0.35344312871077055</v>
      </c>
      <c r="BW274">
        <f t="shared" si="76"/>
        <v>0.62372316831312458</v>
      </c>
      <c r="BX274">
        <v>0</v>
      </c>
      <c r="BY274">
        <f t="shared" si="77"/>
        <v>-5.1649046154464584E-2</v>
      </c>
      <c r="BZ274">
        <f t="shared" si="78"/>
        <v>-9.1145375566702214E-2</v>
      </c>
      <c r="CA274">
        <v>0.14466481042880044</v>
      </c>
      <c r="CB274">
        <f t="shared" si="79"/>
        <v>3.084746282081936E-2</v>
      </c>
      <c r="CC274">
        <f t="shared" si="80"/>
        <v>5.4436699095563576E-2</v>
      </c>
      <c r="CD274">
        <v>1.5187969215906476</v>
      </c>
      <c r="CE274">
        <f t="shared" si="81"/>
        <v>0.44452317612835412</v>
      </c>
      <c r="CF274">
        <f t="shared" si="82"/>
        <v>0.78445266375591904</v>
      </c>
      <c r="CG274">
        <v>0</v>
      </c>
      <c r="CH274">
        <v>5.6538701069873826E-2</v>
      </c>
      <c r="CI274">
        <f t="shared" si="83"/>
        <v>-4.2032456961283618E-2</v>
      </c>
      <c r="CJ274">
        <f t="shared" si="84"/>
        <v>-7.417492404932402E-2</v>
      </c>
      <c r="CK274">
        <v>134.66296799439399</v>
      </c>
      <c r="CL274">
        <v>6.6252516981160001</v>
      </c>
      <c r="CM274">
        <f t="shared" si="55"/>
        <v>1.9137064408191795</v>
      </c>
      <c r="CN274">
        <v>4.5876729177357403</v>
      </c>
      <c r="CO274">
        <v>1.3399308676094099</v>
      </c>
      <c r="CP274">
        <v>0.26771671160399602</v>
      </c>
      <c r="CQ274">
        <v>2.02590502257348E-2</v>
      </c>
      <c r="CR274">
        <v>1.8236676274899999E-2</v>
      </c>
      <c r="CS274">
        <v>1.1108959725088901</v>
      </c>
      <c r="CT274">
        <v>0.592346839485278</v>
      </c>
      <c r="CU274">
        <v>1.25970431092121</v>
      </c>
      <c r="CV274">
        <v>3.0547383216848298</v>
      </c>
      <c r="CW274">
        <v>0.75337496019114802</v>
      </c>
      <c r="CX274">
        <v>0.34124339721560398</v>
      </c>
      <c r="CY274">
        <v>0.124947241646686</v>
      </c>
      <c r="CZ274">
        <v>0.18173172481195299</v>
      </c>
      <c r="DA274">
        <v>6.79952887009177E-2</v>
      </c>
      <c r="DB274">
        <v>1.62386094616251E-2</v>
      </c>
      <c r="DC274">
        <v>0.183518451794981</v>
      </c>
      <c r="DD274">
        <v>0.139687655154492</v>
      </c>
      <c r="DE274" t="s">
        <v>25</v>
      </c>
      <c r="DF274">
        <v>0.16039598704897201</v>
      </c>
      <c r="DG274">
        <v>0.11336681681322566</v>
      </c>
      <c r="DH274">
        <v>0.17739898087119646</v>
      </c>
      <c r="DI274">
        <v>0.13721314541814014</v>
      </c>
      <c r="DJ274">
        <v>2.2302296671848111E-2</v>
      </c>
      <c r="DK274">
        <v>2.9624553112528894E-2</v>
      </c>
      <c r="DL274">
        <v>0</v>
      </c>
      <c r="DM274">
        <v>0.15317287213780109</v>
      </c>
    </row>
    <row r="275" spans="1:117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8"/>
        <v>17.563201839013299</v>
      </c>
      <c r="O275">
        <f t="shared" si="56"/>
        <v>31.933094252751452</v>
      </c>
      <c r="P275">
        <v>111.32283390067893</v>
      </c>
      <c r="Q275">
        <f t="shared" si="59"/>
        <v>24.144966679889421</v>
      </c>
      <c r="R275">
        <f t="shared" si="57"/>
        <v>43.899939417980768</v>
      </c>
      <c r="S275">
        <v>3.6</v>
      </c>
      <c r="T275">
        <v>3.4620000000000002</v>
      </c>
      <c r="U275">
        <v>97.48</v>
      </c>
      <c r="V275" s="11">
        <v>26.158000000000001</v>
      </c>
      <c r="W275" s="11">
        <v>11.72</v>
      </c>
      <c r="X275" s="11">
        <v>27.29</v>
      </c>
      <c r="Y275" s="12">
        <v>0.433</v>
      </c>
      <c r="Z275" s="12">
        <v>4.38</v>
      </c>
      <c r="AA275" s="11">
        <f>AVERAGE('[1]2022_RBR_Conductivity'!$D$195:$D$233)</f>
        <v>12.023589743589747</v>
      </c>
      <c r="AB275" s="11">
        <v>5.85</v>
      </c>
      <c r="AC275" s="12">
        <v>1.4</v>
      </c>
      <c r="AD275" s="12">
        <v>184</v>
      </c>
      <c r="AE275" s="12">
        <v>1.17</v>
      </c>
      <c r="AF275" s="12">
        <v>439</v>
      </c>
      <c r="AG275" s="12">
        <v>56</v>
      </c>
      <c r="AH275" s="12">
        <v>4</v>
      </c>
      <c r="AI275">
        <v>4.9249999999999998</v>
      </c>
      <c r="AJ275">
        <f t="shared" si="60"/>
        <v>-2.4599999999999955E-2</v>
      </c>
      <c r="AK275">
        <f t="shared" si="61"/>
        <v>-4.4727272727272643E-2</v>
      </c>
      <c r="AL275">
        <v>133.80622111462</v>
      </c>
      <c r="AM275">
        <v>10.9881486606675</v>
      </c>
      <c r="AN275">
        <f t="shared" si="62"/>
        <v>2.2310961747548226</v>
      </c>
      <c r="AO275">
        <f t="shared" si="63"/>
        <v>6.118974989850514E-2</v>
      </c>
      <c r="AP275">
        <f t="shared" si="64"/>
        <v>0.1112540907245548</v>
      </c>
      <c r="AQ275">
        <v>7.8105614215477699</v>
      </c>
      <c r="AR275">
        <v>2.1389682021152399</v>
      </c>
      <c r="AS275">
        <v>0.43178844024429602</v>
      </c>
      <c r="AT275">
        <v>1.8887036116099001E-2</v>
      </c>
      <c r="AU275">
        <v>2.0143966972159501E-2</v>
      </c>
      <c r="AV275">
        <v>0.93760261532410105</v>
      </c>
      <c r="AW275">
        <f t="shared" si="65"/>
        <v>-6.7675920816230709E-2</v>
      </c>
      <c r="AX275">
        <f t="shared" si="66"/>
        <v>-0.12304712875678311</v>
      </c>
      <c r="AY275">
        <v>0.33907346092856699</v>
      </c>
      <c r="AZ275">
        <f t="shared" si="67"/>
        <v>-6.252372180857399E-2</v>
      </c>
      <c r="BA275">
        <f t="shared" si="68"/>
        <v>-0.11367949419740725</v>
      </c>
      <c r="BB275">
        <v>2.3775646170615001</v>
      </c>
      <c r="BC275">
        <f t="shared" si="69"/>
        <v>0.32178102556445548</v>
      </c>
      <c r="BD275">
        <f t="shared" si="70"/>
        <v>0.58505641011719178</v>
      </c>
      <c r="BE275">
        <v>4.7504120418859603</v>
      </c>
      <c r="BF275">
        <v>0.82609941814325505</v>
      </c>
      <c r="BG275">
        <f t="shared" si="71"/>
        <v>1.1245795991814455E-2</v>
      </c>
      <c r="BH275">
        <f t="shared" si="72"/>
        <v>2.0446901803299007E-2</v>
      </c>
      <c r="BI275">
        <v>1.1280515283643</v>
      </c>
      <c r="BJ275">
        <v>0.234999922039275</v>
      </c>
      <c r="BK275">
        <v>2.5352725755877001</v>
      </c>
      <c r="BL275">
        <v>0.16997728706769799</v>
      </c>
      <c r="BM275">
        <v>3.7206613102083598E-2</v>
      </c>
      <c r="BN275">
        <v>2.0945834789439899</v>
      </c>
      <c r="BO275">
        <v>0.34844497420786003</v>
      </c>
      <c r="BP275" t="s">
        <v>25</v>
      </c>
      <c r="BQ275">
        <v>0.272507702416597</v>
      </c>
      <c r="BR275">
        <v>6.3585109181097235E-2</v>
      </c>
      <c r="BS275">
        <f t="shared" si="73"/>
        <v>-4.7799950746532094E-2</v>
      </c>
      <c r="BT275">
        <f t="shared" si="74"/>
        <v>-8.6909001357331081E-2</v>
      </c>
      <c r="BU275">
        <v>1.5775675020041127</v>
      </c>
      <c r="BV275">
        <f t="shared" si="75"/>
        <v>0.34762707572505303</v>
      </c>
      <c r="BW275">
        <f t="shared" si="76"/>
        <v>0.63204922859100554</v>
      </c>
      <c r="BX275">
        <v>0</v>
      </c>
      <c r="BY275">
        <f t="shared" si="77"/>
        <v>-5.1649046154464584E-2</v>
      </c>
      <c r="BZ275">
        <f t="shared" si="78"/>
        <v>-9.3907356644481063E-2</v>
      </c>
      <c r="CA275">
        <v>0.13903418682012977</v>
      </c>
      <c r="CB275">
        <f t="shared" si="79"/>
        <v>2.9158275738218158E-2</v>
      </c>
      <c r="CC275">
        <f t="shared" si="80"/>
        <v>5.3015046796760286E-2</v>
      </c>
      <c r="CD275">
        <v>1.3767098387206049</v>
      </c>
      <c r="CE275">
        <f t="shared" si="81"/>
        <v>0.40189705126734132</v>
      </c>
      <c r="CF275">
        <f t="shared" si="82"/>
        <v>0.73072191139516607</v>
      </c>
      <c r="CG275">
        <v>0</v>
      </c>
      <c r="CH275">
        <v>9.8230076589770315E-2</v>
      </c>
      <c r="CI275">
        <f t="shared" si="83"/>
        <v>-2.952504430531467E-2</v>
      </c>
      <c r="CJ275">
        <f t="shared" si="84"/>
        <v>-5.3681898736935768E-2</v>
      </c>
      <c r="CK275">
        <v>134.66296799439399</v>
      </c>
      <c r="CL275">
        <v>6.6252516981160001</v>
      </c>
      <c r="CM275">
        <f t="shared" si="55"/>
        <v>1.9137064408191795</v>
      </c>
      <c r="CN275">
        <v>4.5876729177357403</v>
      </c>
      <c r="CO275">
        <v>1.3399308676094099</v>
      </c>
      <c r="CP275">
        <v>0.26771671160399602</v>
      </c>
      <c r="CQ275">
        <v>2.02590502257348E-2</v>
      </c>
      <c r="CR275">
        <v>1.8236676274899999E-2</v>
      </c>
      <c r="CS275">
        <v>1.1108959725088901</v>
      </c>
      <c r="CT275">
        <v>0.592346839485278</v>
      </c>
      <c r="CU275">
        <v>1.25970431092121</v>
      </c>
      <c r="CV275">
        <v>3.0547383216848298</v>
      </c>
      <c r="CW275">
        <v>0.75337496019114802</v>
      </c>
      <c r="CX275">
        <v>0.34124339721560398</v>
      </c>
      <c r="CY275">
        <v>0.124947241646686</v>
      </c>
      <c r="CZ275">
        <v>0.18173172481195299</v>
      </c>
      <c r="DA275">
        <v>6.79952887009177E-2</v>
      </c>
      <c r="DB275">
        <v>1.62386094616251E-2</v>
      </c>
      <c r="DC275">
        <v>0.183518451794981</v>
      </c>
      <c r="DD275">
        <v>0.139687655154492</v>
      </c>
      <c r="DE275" t="s">
        <v>25</v>
      </c>
      <c r="DF275">
        <v>0.16039598704897201</v>
      </c>
      <c r="DG275">
        <v>0.11336681681322566</v>
      </c>
      <c r="DH275">
        <v>0.17739898087119646</v>
      </c>
      <c r="DI275">
        <v>0.13721314541814014</v>
      </c>
      <c r="DJ275">
        <v>2.2302296671848111E-2</v>
      </c>
      <c r="DK275">
        <v>2.9624553112528894E-2</v>
      </c>
      <c r="DL275">
        <v>0</v>
      </c>
      <c r="DM275">
        <v>0.15317287213780109</v>
      </c>
    </row>
    <row r="276" spans="1:117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8"/>
        <v>11.708801226008873</v>
      </c>
      <c r="O276">
        <f t="shared" si="56"/>
        <v>21.288729501834315</v>
      </c>
      <c r="P276">
        <v>92.851274692020368</v>
      </c>
      <c r="Q276">
        <f t="shared" si="59"/>
        <v>24.804665223055803</v>
      </c>
      <c r="R276">
        <f t="shared" si="57"/>
        <v>45.099391314646915</v>
      </c>
      <c r="S276">
        <v>3.6</v>
      </c>
      <c r="T276">
        <v>3.4620000000000002</v>
      </c>
      <c r="U276">
        <v>97.48</v>
      </c>
      <c r="V276" s="11">
        <v>26.158000000000001</v>
      </c>
      <c r="W276" s="11">
        <v>11.72</v>
      </c>
      <c r="X276" s="11">
        <v>27.29</v>
      </c>
      <c r="Y276" s="12">
        <v>0.433</v>
      </c>
      <c r="Z276" s="12">
        <v>4.38</v>
      </c>
      <c r="AA276" s="11">
        <f>AVERAGE('[1]2022_RBR_Conductivity'!$D$195:$D$233)</f>
        <v>12.023589743589747</v>
      </c>
      <c r="AB276" s="11">
        <v>5.85</v>
      </c>
      <c r="AC276" s="12">
        <v>1.4</v>
      </c>
      <c r="AD276" s="12">
        <v>184</v>
      </c>
      <c r="AE276" s="12">
        <v>1.17</v>
      </c>
      <c r="AF276" s="12">
        <v>439</v>
      </c>
      <c r="AG276" s="12">
        <v>56</v>
      </c>
      <c r="AH276" s="12">
        <v>4</v>
      </c>
      <c r="AI276">
        <v>5.1109999999999998</v>
      </c>
      <c r="AJ276">
        <f t="shared" si="60"/>
        <v>4.160000000000004E-2</v>
      </c>
      <c r="AK276">
        <f t="shared" si="61"/>
        <v>7.563636363636371E-2</v>
      </c>
      <c r="AL276">
        <v>133.80622111462</v>
      </c>
      <c r="AM276">
        <v>10.6999548320003</v>
      </c>
      <c r="AN276">
        <f t="shared" si="62"/>
        <v>2.0935149348464686</v>
      </c>
      <c r="AO276">
        <f t="shared" si="63"/>
        <v>2.6553837234665246E-2</v>
      </c>
      <c r="AP276">
        <f t="shared" si="64"/>
        <v>4.8279704063027722E-2</v>
      </c>
      <c r="AQ276">
        <v>7.3526954812363003</v>
      </c>
      <c r="AR276">
        <v>1.9774034709428101</v>
      </c>
      <c r="AS276">
        <v>0.43823722085169198</v>
      </c>
      <c r="AT276">
        <v>2.1095423915822701E-2</v>
      </c>
      <c r="AU276">
        <v>1.8866845415689101E-2</v>
      </c>
      <c r="AV276">
        <v>1.1181214162215201</v>
      </c>
      <c r="AW276">
        <f t="shared" si="65"/>
        <v>-1.8027040729340006E-2</v>
      </c>
      <c r="AX276">
        <f t="shared" si="66"/>
        <v>-3.2776437689709101E-2</v>
      </c>
      <c r="AY276">
        <v>0.46953150355454698</v>
      </c>
      <c r="AZ276">
        <f t="shared" si="67"/>
        <v>-3.1181745361039993E-2</v>
      </c>
      <c r="BA276">
        <f t="shared" si="68"/>
        <v>-5.6694082474618171E-2</v>
      </c>
      <c r="BB276">
        <v>1.4742315684281999</v>
      </c>
      <c r="BC276">
        <f t="shared" si="69"/>
        <v>6.770814796595391E-2</v>
      </c>
      <c r="BD276">
        <f t="shared" si="70"/>
        <v>0.12310572357446166</v>
      </c>
      <c r="BE276">
        <v>4.3777410701358201</v>
      </c>
      <c r="BF276">
        <v>0.81404831750764395</v>
      </c>
      <c r="BG276">
        <f t="shared" si="71"/>
        <v>1.0173954401508168E-2</v>
      </c>
      <c r="BH276">
        <f t="shared" si="72"/>
        <v>1.849809891183303E-2</v>
      </c>
      <c r="BI276">
        <v>0.73061256681989395</v>
      </c>
      <c r="BJ276">
        <v>0.27098722263869901</v>
      </c>
      <c r="BK276">
        <v>0.57519261134618904</v>
      </c>
      <c r="BL276">
        <v>0.13684523501809101</v>
      </c>
      <c r="BM276">
        <v>3.0640379089363901E-2</v>
      </c>
      <c r="BN276">
        <v>0.60876780814257903</v>
      </c>
      <c r="BO276">
        <v>0.245116662724149</v>
      </c>
      <c r="BP276" t="s">
        <v>25</v>
      </c>
      <c r="BQ276">
        <v>0.239208802520813</v>
      </c>
      <c r="BR276">
        <v>0.2542352590359252</v>
      </c>
      <c r="BS276">
        <f t="shared" si="73"/>
        <v>1.2526792279888399E-2</v>
      </c>
      <c r="BT276">
        <f t="shared" si="74"/>
        <v>2.2775985963433453E-2</v>
      </c>
      <c r="BU276">
        <v>0.64504081616809261</v>
      </c>
      <c r="BV276">
        <f t="shared" si="75"/>
        <v>9.0492093298996018E-2</v>
      </c>
      <c r="BW276">
        <f t="shared" si="76"/>
        <v>0.16453107872544731</v>
      </c>
      <c r="BX276">
        <v>6.2437247705727519E-2</v>
      </c>
      <c r="BY276">
        <f t="shared" si="77"/>
        <v>-4.3890495790328443E-2</v>
      </c>
      <c r="BZ276">
        <f t="shared" si="78"/>
        <v>-7.9800901436960808E-2</v>
      </c>
      <c r="CA276">
        <v>6.6467808500823303E-2</v>
      </c>
      <c r="CB276">
        <f t="shared" si="79"/>
        <v>9.8511496565682928E-3</v>
      </c>
      <c r="CC276">
        <f t="shared" si="80"/>
        <v>1.7911181193760534E-2</v>
      </c>
      <c r="CD276">
        <v>0.21567986324103883</v>
      </c>
      <c r="CE276">
        <f t="shared" si="81"/>
        <v>7.1450744831295362E-2</v>
      </c>
      <c r="CF276">
        <f t="shared" si="82"/>
        <v>0.12991044514780975</v>
      </c>
      <c r="CG276">
        <v>0</v>
      </c>
      <c r="CH276">
        <v>0.18785598885536633</v>
      </c>
      <c r="CI276">
        <f t="shared" si="83"/>
        <v>-3.5163608341811539E-3</v>
      </c>
      <c r="CJ276">
        <f t="shared" si="84"/>
        <v>-6.3933833348748248E-3</v>
      </c>
      <c r="CK276">
        <v>134.66296799439399</v>
      </c>
      <c r="CL276">
        <v>6.6252516981160001</v>
      </c>
      <c r="CM276">
        <f t="shared" si="55"/>
        <v>1.9137064408191795</v>
      </c>
      <c r="CN276">
        <v>4.5876729177357403</v>
      </c>
      <c r="CO276">
        <v>1.3399308676094099</v>
      </c>
      <c r="CP276">
        <v>0.26771671160399602</v>
      </c>
      <c r="CQ276">
        <v>2.02590502257348E-2</v>
      </c>
      <c r="CR276">
        <v>1.8236676274899999E-2</v>
      </c>
      <c r="CS276">
        <v>1.1108959725088901</v>
      </c>
      <c r="CT276">
        <v>0.592346839485278</v>
      </c>
      <c r="CU276">
        <v>1.25970431092121</v>
      </c>
      <c r="CV276">
        <v>3.0547383216848298</v>
      </c>
      <c r="CW276">
        <v>0.75337496019114802</v>
      </c>
      <c r="CX276">
        <v>0.34124339721560398</v>
      </c>
      <c r="CY276">
        <v>0.124947241646686</v>
      </c>
      <c r="CZ276">
        <v>0.18173172481195299</v>
      </c>
      <c r="DA276">
        <v>6.79952887009177E-2</v>
      </c>
      <c r="DB276">
        <v>1.62386094616251E-2</v>
      </c>
      <c r="DC276">
        <v>0.183518451794981</v>
      </c>
      <c r="DD276">
        <v>0.139687655154492</v>
      </c>
      <c r="DE276" t="s">
        <v>25</v>
      </c>
      <c r="DF276">
        <v>0.16039598704897201</v>
      </c>
      <c r="DG276">
        <v>0.11336681681322566</v>
      </c>
      <c r="DH276">
        <v>0.17739898087119646</v>
      </c>
      <c r="DI276">
        <v>0.13721314541814014</v>
      </c>
      <c r="DJ276">
        <v>2.2302296671848111E-2</v>
      </c>
      <c r="DK276">
        <v>2.9624553112528894E-2</v>
      </c>
      <c r="DL276">
        <v>0</v>
      </c>
      <c r="DM276">
        <v>0.15317287213780109</v>
      </c>
    </row>
    <row r="277" spans="1:117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8"/>
        <v>8.0112850493744912</v>
      </c>
      <c r="O277">
        <f t="shared" si="56"/>
        <v>14.56597281704453</v>
      </c>
      <c r="P277">
        <v>158.82112900865812</v>
      </c>
      <c r="Q277">
        <f t="shared" si="59"/>
        <v>51.1926069497109</v>
      </c>
      <c r="R277">
        <f t="shared" si="57"/>
        <v>93.077467181292548</v>
      </c>
      <c r="S277">
        <v>3.6</v>
      </c>
      <c r="T277">
        <v>3.4620000000000002</v>
      </c>
      <c r="U277">
        <v>97.48</v>
      </c>
      <c r="V277" s="11">
        <v>26.158000000000001</v>
      </c>
      <c r="W277" s="11">
        <v>11.72</v>
      </c>
      <c r="X277" s="11">
        <v>27.29</v>
      </c>
      <c r="Y277" s="12">
        <v>0.433</v>
      </c>
      <c r="Z277" s="12">
        <v>4.38</v>
      </c>
      <c r="AA277" s="11">
        <f>AVERAGE('[1]2022_RBR_Conductivity'!$D$195:$D$233)</f>
        <v>12.023589743589747</v>
      </c>
      <c r="AB277" s="11">
        <v>5.85</v>
      </c>
      <c r="AC277" s="12">
        <v>1.4</v>
      </c>
      <c r="AD277" s="12">
        <v>184</v>
      </c>
      <c r="AE277" s="12">
        <v>1.17</v>
      </c>
      <c r="AF277" s="12">
        <v>439</v>
      </c>
      <c r="AG277" s="12">
        <v>56</v>
      </c>
      <c r="AH277" s="12">
        <v>4</v>
      </c>
      <c r="AI277">
        <v>4.9820000000000002</v>
      </c>
      <c r="AJ277">
        <f t="shared" si="60"/>
        <v>-9.9999999999997868E-3</v>
      </c>
      <c r="AK277">
        <f t="shared" si="61"/>
        <v>-1.8181818181817796E-2</v>
      </c>
      <c r="AL277">
        <v>136.12363153185601</v>
      </c>
      <c r="AM277">
        <v>10.3069889453401</v>
      </c>
      <c r="AN277">
        <f t="shared" si="62"/>
        <v>2.0688456333480731</v>
      </c>
      <c r="AO277">
        <f t="shared" si="63"/>
        <v>1.6686116635307082E-2</v>
      </c>
      <c r="AP277">
        <f t="shared" si="64"/>
        <v>3.033839388237651E-2</v>
      </c>
      <c r="AQ277">
        <v>7.0731374038419697</v>
      </c>
      <c r="AR277">
        <v>1.88713377316499</v>
      </c>
      <c r="AS277">
        <v>0.42874163028106799</v>
      </c>
      <c r="AT277">
        <v>2.0895937805502099E-2</v>
      </c>
      <c r="AU277">
        <v>1.8005007326361101E-2</v>
      </c>
      <c r="AV277">
        <v>1.16056258277154</v>
      </c>
      <c r="AW277">
        <f t="shared" si="65"/>
        <v>-1.0505741093320253E-3</v>
      </c>
      <c r="AX277">
        <f t="shared" si="66"/>
        <v>-1.9101347442400459E-3</v>
      </c>
      <c r="AY277">
        <v>0.55020301458101895</v>
      </c>
      <c r="AZ277">
        <f t="shared" si="67"/>
        <v>1.086859049548794E-3</v>
      </c>
      <c r="BA277">
        <f t="shared" si="68"/>
        <v>1.976107362815989E-3</v>
      </c>
      <c r="BB277">
        <v>1.36446862934819</v>
      </c>
      <c r="BC277">
        <f t="shared" si="69"/>
        <v>2.3802972333949946E-2</v>
      </c>
      <c r="BD277">
        <f t="shared" si="70"/>
        <v>4.3278131516272626E-2</v>
      </c>
      <c r="BE277">
        <v>4.4587698008242302</v>
      </c>
      <c r="BF277">
        <v>0.81680854176173401</v>
      </c>
      <c r="BG277">
        <f t="shared" si="71"/>
        <v>1.1278044103144192E-2</v>
      </c>
      <c r="BH277">
        <f t="shared" si="72"/>
        <v>2.0505534732989439E-2</v>
      </c>
      <c r="BI277">
        <v>0.68001040524058898</v>
      </c>
      <c r="BJ277">
        <v>0.22125423261664701</v>
      </c>
      <c r="BK277">
        <v>0.44447136274114002</v>
      </c>
      <c r="BL277">
        <v>0.131803744663501</v>
      </c>
      <c r="BM277">
        <v>3.0630244178409701E-2</v>
      </c>
      <c r="BN277">
        <v>0.537001801935164</v>
      </c>
      <c r="BO277">
        <v>0.242515009633649</v>
      </c>
      <c r="BP277" t="s">
        <v>25</v>
      </c>
      <c r="BQ277">
        <v>0.207870658474714</v>
      </c>
      <c r="BR277">
        <v>0.21940610573472213</v>
      </c>
      <c r="BS277">
        <f t="shared" si="73"/>
        <v>-1.4048690405928266E-3</v>
      </c>
      <c r="BT277">
        <f t="shared" si="74"/>
        <v>-2.5543073465324122E-3</v>
      </c>
      <c r="BU277">
        <v>0.5405892359233968</v>
      </c>
      <c r="BV277">
        <f t="shared" si="75"/>
        <v>4.871146120111769E-2</v>
      </c>
      <c r="BW277">
        <f t="shared" si="76"/>
        <v>8.8566293092941256E-2</v>
      </c>
      <c r="BX277">
        <v>0.17339794828145361</v>
      </c>
      <c r="BY277">
        <f t="shared" si="77"/>
        <v>4.9378443996199732E-4</v>
      </c>
      <c r="BZ277">
        <f t="shared" si="78"/>
        <v>8.9778989083999505E-4</v>
      </c>
      <c r="CA277">
        <v>5.0460725535277015E-2</v>
      </c>
      <c r="CB277">
        <f t="shared" si="79"/>
        <v>3.4483164703497772E-3</v>
      </c>
      <c r="CC277">
        <f t="shared" si="80"/>
        <v>6.2696663097268675E-3</v>
      </c>
      <c r="CD277">
        <v>5.515693968735514E-2</v>
      </c>
      <c r="CE277">
        <f t="shared" si="81"/>
        <v>7.2415754098218849E-3</v>
      </c>
      <c r="CF277">
        <f t="shared" si="82"/>
        <v>1.31665007451307E-2</v>
      </c>
      <c r="CG277">
        <v>0</v>
      </c>
      <c r="CH277">
        <v>0.19771916552296992</v>
      </c>
      <c r="CI277">
        <f t="shared" si="83"/>
        <v>4.289098328602803E-4</v>
      </c>
      <c r="CJ277">
        <f t="shared" si="84"/>
        <v>7.7983605974596415E-4</v>
      </c>
      <c r="CK277">
        <v>134.66296799439399</v>
      </c>
      <c r="CL277">
        <v>6.6252516981160001</v>
      </c>
      <c r="CM277">
        <f t="shared" si="55"/>
        <v>1.9137064408191795</v>
      </c>
      <c r="CN277">
        <v>4.5876729177357403</v>
      </c>
      <c r="CO277">
        <v>1.3399308676094099</v>
      </c>
      <c r="CP277">
        <v>0.26771671160399602</v>
      </c>
      <c r="CQ277">
        <v>2.02590502257348E-2</v>
      </c>
      <c r="CR277">
        <v>1.8236676274899999E-2</v>
      </c>
      <c r="CS277">
        <v>1.1108959725088901</v>
      </c>
      <c r="CT277">
        <v>0.592346839485278</v>
      </c>
      <c r="CU277">
        <v>1.25970431092121</v>
      </c>
      <c r="CV277">
        <v>3.0547383216848298</v>
      </c>
      <c r="CW277">
        <v>0.75337496019114802</v>
      </c>
      <c r="CX277">
        <v>0.34124339721560398</v>
      </c>
      <c r="CY277">
        <v>0.124947241646686</v>
      </c>
      <c r="CZ277">
        <v>0.18173172481195299</v>
      </c>
      <c r="DA277">
        <v>6.79952887009177E-2</v>
      </c>
      <c r="DB277">
        <v>1.62386094616251E-2</v>
      </c>
      <c r="DC277">
        <v>0.183518451794981</v>
      </c>
      <c r="DD277">
        <v>0.139687655154492</v>
      </c>
      <c r="DE277" t="s">
        <v>25</v>
      </c>
      <c r="DF277">
        <v>0.16039598704897201</v>
      </c>
      <c r="DG277">
        <v>0.11336681681322566</v>
      </c>
      <c r="DH277">
        <v>0.17739898087119646</v>
      </c>
      <c r="DI277">
        <v>0.13721314541814014</v>
      </c>
      <c r="DJ277">
        <v>2.2302296671848111E-2</v>
      </c>
      <c r="DK277">
        <v>2.9624553112528894E-2</v>
      </c>
      <c r="DL277">
        <v>0</v>
      </c>
      <c r="DM277">
        <v>0.15317287213780109</v>
      </c>
    </row>
    <row r="278" spans="1:117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8"/>
        <v>7.0869060052158961</v>
      </c>
      <c r="O278">
        <f t="shared" si="56"/>
        <v>12.506304715086877</v>
      </c>
      <c r="P278">
        <v>348.81430944057485</v>
      </c>
      <c r="Q278">
        <f t="shared" si="59"/>
        <v>127.18987912247761</v>
      </c>
      <c r="R278">
        <f t="shared" si="57"/>
        <v>224.45272786319578</v>
      </c>
      <c r="S278">
        <v>3.6</v>
      </c>
      <c r="T278">
        <v>3.4620000000000002</v>
      </c>
      <c r="U278">
        <v>97.48</v>
      </c>
      <c r="V278" s="11">
        <v>26.158000000000001</v>
      </c>
      <c r="W278" s="11">
        <v>11.72</v>
      </c>
      <c r="X278" s="11">
        <v>27.29</v>
      </c>
      <c r="Y278" s="12">
        <v>0.433</v>
      </c>
      <c r="Z278" s="12">
        <v>4.38</v>
      </c>
      <c r="AA278" s="11">
        <f>AVERAGE('[1]2022_RBR_Conductivity'!$D$195:$D$233)</f>
        <v>12.023589743589747</v>
      </c>
      <c r="AB278" s="11">
        <v>5.85</v>
      </c>
      <c r="AC278" s="12">
        <v>1.4</v>
      </c>
      <c r="AD278" s="12">
        <v>184</v>
      </c>
      <c r="AE278" s="12">
        <v>1.17</v>
      </c>
      <c r="AF278" s="12">
        <v>439</v>
      </c>
      <c r="AG278" s="12">
        <v>56</v>
      </c>
      <c r="AH278" s="12">
        <v>4</v>
      </c>
      <c r="AI278">
        <v>7.7140000000000004</v>
      </c>
      <c r="AJ278">
        <f t="shared" si="60"/>
        <v>1.0828000000000004</v>
      </c>
      <c r="AK278">
        <f t="shared" si="61"/>
        <v>1.9108235294117653</v>
      </c>
      <c r="AL278">
        <v>135.385100955658</v>
      </c>
      <c r="AM278">
        <v>10.463061097904101</v>
      </c>
      <c r="AN278">
        <f t="shared" si="62"/>
        <v>1.3563729709494556</v>
      </c>
      <c r="AO278">
        <f t="shared" si="63"/>
        <v>-0.26830294832413992</v>
      </c>
      <c r="AP278">
        <f t="shared" si="64"/>
        <v>-0.47347579116024696</v>
      </c>
      <c r="AQ278">
        <v>7.1859838653131503</v>
      </c>
      <c r="AR278">
        <v>1.9471180780541999</v>
      </c>
      <c r="AS278">
        <v>0.39769271049446397</v>
      </c>
      <c r="AT278">
        <v>2.03958396162261E-2</v>
      </c>
      <c r="AU278">
        <v>1.9193333029460798E-2</v>
      </c>
      <c r="AV278">
        <v>1.0626523066587501</v>
      </c>
      <c r="AW278">
        <f t="shared" si="65"/>
        <v>-4.0214684554447988E-2</v>
      </c>
      <c r="AX278">
        <f t="shared" si="66"/>
        <v>-7.0967090390202325E-2</v>
      </c>
      <c r="AY278">
        <v>0.58070858506346501</v>
      </c>
      <c r="AZ278">
        <f t="shared" si="67"/>
        <v>1.328908724252722E-2</v>
      </c>
      <c r="BA278">
        <f t="shared" si="68"/>
        <v>2.3451330427989209E-2</v>
      </c>
      <c r="BB278">
        <v>1.38482007503265</v>
      </c>
      <c r="BC278">
        <f t="shared" si="69"/>
        <v>3.1943550607733955E-2</v>
      </c>
      <c r="BD278">
        <f t="shared" si="70"/>
        <v>5.6370971660706981E-2</v>
      </c>
      <c r="BE278">
        <v>4.0571852598568796</v>
      </c>
      <c r="BF278">
        <v>0.80226154498672597</v>
      </c>
      <c r="BG278">
        <f t="shared" si="71"/>
        <v>5.459245393140977E-3</v>
      </c>
      <c r="BH278">
        <f t="shared" si="72"/>
        <v>9.6339624584840782E-3</v>
      </c>
      <c r="BI278">
        <v>0.657303505908994</v>
      </c>
      <c r="BJ278">
        <v>0.24496419958693599</v>
      </c>
      <c r="BK278">
        <v>0.39500674757308002</v>
      </c>
      <c r="BL278">
        <v>0.144807616908286</v>
      </c>
      <c r="BM278">
        <v>3.4113213254809899E-2</v>
      </c>
      <c r="BN278">
        <v>0.45904776708390499</v>
      </c>
      <c r="BO278">
        <v>0.23301819116206299</v>
      </c>
      <c r="BP278" t="s">
        <v>25</v>
      </c>
      <c r="BQ278">
        <v>0.214875929001621</v>
      </c>
      <c r="BR278">
        <v>0.25757472755003474</v>
      </c>
      <c r="BS278">
        <f t="shared" si="73"/>
        <v>1.3862579685532218E-2</v>
      </c>
      <c r="BT278">
        <f t="shared" si="74"/>
        <v>2.446337591564509E-2</v>
      </c>
      <c r="BU278">
        <v>0.46811735643568936</v>
      </c>
      <c r="BV278">
        <f t="shared" si="75"/>
        <v>1.9722709406034711E-2</v>
      </c>
      <c r="BW278">
        <f t="shared" si="76"/>
        <v>3.4804781304767135E-2</v>
      </c>
      <c r="BX278">
        <v>0.15201932111544036</v>
      </c>
      <c r="BY278">
        <f t="shared" si="77"/>
        <v>-8.0576664264433006E-3</v>
      </c>
      <c r="BZ278">
        <f t="shared" si="78"/>
        <v>-1.4219411340782296E-2</v>
      </c>
      <c r="CA278">
        <v>5.6414280900153331E-2</v>
      </c>
      <c r="CB278">
        <f t="shared" si="79"/>
        <v>5.8297386163003034E-3</v>
      </c>
      <c r="CC278">
        <f t="shared" si="80"/>
        <v>1.028777402876524E-2</v>
      </c>
      <c r="CD278">
        <v>9.1199675051524487E-2</v>
      </c>
      <c r="CE278">
        <f t="shared" si="81"/>
        <v>2.1658669555489625E-2</v>
      </c>
      <c r="CF278">
        <f t="shared" si="82"/>
        <v>3.8221181568511106E-2</v>
      </c>
      <c r="CG278">
        <v>0</v>
      </c>
      <c r="CH278">
        <v>0.2095914067665475</v>
      </c>
      <c r="CI278">
        <f t="shared" si="83"/>
        <v>5.1778063302913126E-3</v>
      </c>
      <c r="CJ278">
        <f t="shared" si="84"/>
        <v>9.1373052887493752E-3</v>
      </c>
      <c r="CK278">
        <v>134.66296799439399</v>
      </c>
      <c r="CL278">
        <v>6.6252516981160001</v>
      </c>
      <c r="CM278">
        <f t="shared" si="55"/>
        <v>1.9137064408191795</v>
      </c>
      <c r="CN278">
        <v>4.5876729177357403</v>
      </c>
      <c r="CO278">
        <v>1.3399308676094099</v>
      </c>
      <c r="CP278">
        <v>0.26771671160399602</v>
      </c>
      <c r="CQ278">
        <v>2.02590502257348E-2</v>
      </c>
      <c r="CR278">
        <v>1.8236676274899999E-2</v>
      </c>
      <c r="CS278">
        <v>1.1108959725088901</v>
      </c>
      <c r="CT278">
        <v>0.592346839485278</v>
      </c>
      <c r="CU278">
        <v>1.25970431092121</v>
      </c>
      <c r="CV278">
        <v>3.0547383216848298</v>
      </c>
      <c r="CW278">
        <v>0.75337496019114802</v>
      </c>
      <c r="CX278">
        <v>0.34124339721560398</v>
      </c>
      <c r="CY278">
        <v>0.124947241646686</v>
      </c>
      <c r="CZ278">
        <v>0.18173172481195299</v>
      </c>
      <c r="DA278">
        <v>6.79952887009177E-2</v>
      </c>
      <c r="DB278">
        <v>1.62386094616251E-2</v>
      </c>
      <c r="DC278">
        <v>0.183518451794981</v>
      </c>
      <c r="DD278">
        <v>0.139687655154492</v>
      </c>
      <c r="DE278" t="s">
        <v>25</v>
      </c>
      <c r="DF278">
        <v>0.16039598704897201</v>
      </c>
      <c r="DG278">
        <v>0.11336681681322566</v>
      </c>
      <c r="DH278">
        <v>0.17739898087119646</v>
      </c>
      <c r="DI278">
        <v>0.13721314541814014</v>
      </c>
      <c r="DJ278">
        <v>2.2302296671848111E-2</v>
      </c>
      <c r="DK278">
        <v>2.9624553112528894E-2</v>
      </c>
      <c r="DL278">
        <v>0</v>
      </c>
      <c r="DM278">
        <v>0.15317287213780109</v>
      </c>
    </row>
    <row r="279" spans="1:117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8"/>
        <v>3.6975161766343798</v>
      </c>
      <c r="O279">
        <f t="shared" si="56"/>
        <v>6.5250285470018463</v>
      </c>
      <c r="P279">
        <v>227.42977749796134</v>
      </c>
      <c r="Q279">
        <f t="shared" si="59"/>
        <v>78.636066345432198</v>
      </c>
      <c r="R279">
        <f t="shared" si="57"/>
        <v>138.76952884488037</v>
      </c>
      <c r="S279">
        <v>3.6</v>
      </c>
      <c r="T279">
        <v>3.4620000000000002</v>
      </c>
      <c r="U279">
        <v>97.48</v>
      </c>
      <c r="V279" s="11">
        <v>26.158000000000001</v>
      </c>
      <c r="W279" s="11">
        <v>11.72</v>
      </c>
      <c r="X279" s="11">
        <v>27.29</v>
      </c>
      <c r="Y279" s="12">
        <v>0.433</v>
      </c>
      <c r="Z279" s="12">
        <v>4.38</v>
      </c>
      <c r="AA279" s="11">
        <f>AVERAGE('[1]2022_RBR_Conductivity'!$D$195:$D$233)</f>
        <v>12.023589743589747</v>
      </c>
      <c r="AB279" s="11">
        <v>5.85</v>
      </c>
      <c r="AC279" s="12">
        <v>1.4</v>
      </c>
      <c r="AD279" s="12">
        <v>184</v>
      </c>
      <c r="AE279" s="12">
        <v>1.17</v>
      </c>
      <c r="AF279" s="12">
        <v>439</v>
      </c>
      <c r="AG279" s="12">
        <v>56</v>
      </c>
      <c r="AH279" s="12">
        <v>4</v>
      </c>
      <c r="AI279">
        <v>4.9109999999999996</v>
      </c>
      <c r="AJ279">
        <f t="shared" si="60"/>
        <v>-3.8400000000000038E-2</v>
      </c>
      <c r="AK279">
        <f t="shared" si="61"/>
        <v>-6.7764705882353019E-2</v>
      </c>
      <c r="AL279">
        <v>132.99888601021601</v>
      </c>
      <c r="AM279">
        <v>10.4462507418248</v>
      </c>
      <c r="AN279">
        <f t="shared" si="62"/>
        <v>2.127112755411281</v>
      </c>
      <c r="AO279">
        <f t="shared" si="63"/>
        <v>3.9992965460590217E-2</v>
      </c>
      <c r="AP279">
        <f t="shared" si="64"/>
        <v>7.0575821401041558E-2</v>
      </c>
      <c r="AQ279">
        <v>7.1976320740508202</v>
      </c>
      <c r="AR279">
        <v>1.9234805637168499</v>
      </c>
      <c r="AS279">
        <v>0.40765400055090401</v>
      </c>
      <c r="AT279">
        <v>2.07072491112016E-2</v>
      </c>
      <c r="AU279">
        <v>1.93709008614175E-2</v>
      </c>
      <c r="AV279">
        <v>1.0689874084506701</v>
      </c>
      <c r="AW279">
        <f t="shared" si="65"/>
        <v>-3.7680643837679995E-2</v>
      </c>
      <c r="AX279">
        <f t="shared" si="66"/>
        <v>-6.6495253831200002E-2</v>
      </c>
      <c r="AY279">
        <v>0.45919409986072302</v>
      </c>
      <c r="AZ279">
        <f t="shared" si="67"/>
        <v>-3.5316706838569578E-2</v>
      </c>
      <c r="BA279">
        <f t="shared" si="68"/>
        <v>-6.2323600303358075E-2</v>
      </c>
      <c r="BB279">
        <v>1.3859479328895601</v>
      </c>
      <c r="BC279">
        <f t="shared" si="69"/>
        <v>3.2394693750497972E-2</v>
      </c>
      <c r="BD279">
        <f t="shared" si="70"/>
        <v>5.7167106618525837E-2</v>
      </c>
      <c r="BE279">
        <v>-14.3621629605792</v>
      </c>
      <c r="BF279">
        <v>1.07483818323053</v>
      </c>
      <c r="BG279">
        <f t="shared" si="71"/>
        <v>0.11448990069066262</v>
      </c>
      <c r="BH279">
        <f t="shared" si="72"/>
        <v>0.20204100121881641</v>
      </c>
      <c r="BI279">
        <v>0.64027769113279098</v>
      </c>
      <c r="BJ279">
        <v>0.194886709539935</v>
      </c>
      <c r="BK279">
        <v>0.42443295819163401</v>
      </c>
      <c r="BL279">
        <v>0.130947973041768</v>
      </c>
      <c r="BM279">
        <v>3.1817530858718399E-2</v>
      </c>
      <c r="BN279">
        <v>0.43793413489122102</v>
      </c>
      <c r="BO279">
        <v>4.7393794415746399E-2</v>
      </c>
      <c r="BP279" t="s">
        <v>25</v>
      </c>
      <c r="BQ279">
        <v>-0.32953165524177203</v>
      </c>
      <c r="BR279">
        <v>0.23226906002894154</v>
      </c>
      <c r="BS279">
        <f t="shared" si="73"/>
        <v>3.740312677094937E-3</v>
      </c>
      <c r="BT279">
        <f t="shared" si="74"/>
        <v>6.6005517831087121E-3</v>
      </c>
      <c r="BU279">
        <v>0.44218518998468198</v>
      </c>
      <c r="BV279">
        <f t="shared" si="75"/>
        <v>9.3498428256317597E-3</v>
      </c>
      <c r="BW279">
        <f t="shared" si="76"/>
        <v>1.6499722633467811E-2</v>
      </c>
      <c r="BX279">
        <v>0.15928564199757247</v>
      </c>
      <c r="BY279">
        <f t="shared" si="77"/>
        <v>-5.1511380735904562E-3</v>
      </c>
      <c r="BZ279">
        <f t="shared" si="78"/>
        <v>-9.0902436592772765E-3</v>
      </c>
      <c r="CA279">
        <v>5.2188152259102658E-2</v>
      </c>
      <c r="CB279">
        <f t="shared" si="79"/>
        <v>4.1392871598800339E-3</v>
      </c>
      <c r="CC279">
        <f t="shared" si="80"/>
        <v>7.3046243997882954E-3</v>
      </c>
      <c r="CD279">
        <v>0.1449906194118514</v>
      </c>
      <c r="CE279">
        <f t="shared" si="81"/>
        <v>4.3175047299620392E-2</v>
      </c>
      <c r="CF279">
        <f t="shared" si="82"/>
        <v>7.6191259940506573E-2</v>
      </c>
      <c r="CG279">
        <v>0</v>
      </c>
      <c r="CH279">
        <v>0</v>
      </c>
      <c r="CI279">
        <f t="shared" si="83"/>
        <v>-7.8658756376327688E-2</v>
      </c>
      <c r="CJ279">
        <f t="shared" si="84"/>
        <v>-0.13880957007587241</v>
      </c>
      <c r="CK279">
        <v>134.66296799439399</v>
      </c>
      <c r="CL279">
        <v>6.6252516981160001</v>
      </c>
      <c r="CM279">
        <f t="shared" si="55"/>
        <v>1.9137064408191795</v>
      </c>
      <c r="CN279">
        <v>4.5876729177357403</v>
      </c>
      <c r="CO279">
        <v>1.3399308676094099</v>
      </c>
      <c r="CP279">
        <v>0.26771671160399602</v>
      </c>
      <c r="CQ279">
        <v>2.02590502257348E-2</v>
      </c>
      <c r="CR279">
        <v>1.8236676274899999E-2</v>
      </c>
      <c r="CS279">
        <v>1.1108959725088901</v>
      </c>
      <c r="CT279">
        <v>0.592346839485278</v>
      </c>
      <c r="CU279">
        <v>1.25970431092121</v>
      </c>
      <c r="CV279">
        <v>3.0547383216848298</v>
      </c>
      <c r="CW279">
        <v>0.75337496019114802</v>
      </c>
      <c r="CX279">
        <v>0.34124339721560398</v>
      </c>
      <c r="CY279">
        <v>0.124947241646686</v>
      </c>
      <c r="CZ279">
        <v>0.18173172481195299</v>
      </c>
      <c r="DA279">
        <v>6.79952887009177E-2</v>
      </c>
      <c r="DB279">
        <v>1.62386094616251E-2</v>
      </c>
      <c r="DC279">
        <v>0.183518451794981</v>
      </c>
      <c r="DD279">
        <v>0.139687655154492</v>
      </c>
      <c r="DE279" t="s">
        <v>25</v>
      </c>
      <c r="DF279">
        <v>0.16039598704897201</v>
      </c>
      <c r="DG279">
        <v>0.11336681681322566</v>
      </c>
      <c r="DH279">
        <v>0.17739898087119646</v>
      </c>
      <c r="DI279">
        <v>0.13721314541814014</v>
      </c>
      <c r="DJ279">
        <v>2.2302296671848111E-2</v>
      </c>
      <c r="DK279">
        <v>2.9624553112528894E-2</v>
      </c>
      <c r="DL279">
        <v>0</v>
      </c>
      <c r="DM279">
        <v>0.15317287213780109</v>
      </c>
    </row>
    <row r="280" spans="1:117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8"/>
        <v>7.0869060052158961</v>
      </c>
      <c r="O280">
        <f t="shared" si="56"/>
        <v>12.506304715086877</v>
      </c>
      <c r="P280">
        <v>145.62715814533055</v>
      </c>
      <c r="Q280">
        <f t="shared" si="59"/>
        <v>45.915018604379874</v>
      </c>
      <c r="R280">
        <f t="shared" si="57"/>
        <v>81.026503419493892</v>
      </c>
      <c r="S280">
        <v>3.6</v>
      </c>
      <c r="T280">
        <v>3.4620000000000002</v>
      </c>
      <c r="U280">
        <v>97.48</v>
      </c>
      <c r="V280" s="11">
        <v>26.158000000000001</v>
      </c>
      <c r="W280" s="11">
        <v>11.72</v>
      </c>
      <c r="X280" s="11">
        <v>27.29</v>
      </c>
      <c r="Y280" s="12">
        <v>0.433</v>
      </c>
      <c r="Z280" s="12">
        <v>4.38</v>
      </c>
      <c r="AA280" s="11">
        <f>AVERAGE('[1]2022_RBR_Conductivity'!$D$195:$D$233)</f>
        <v>12.023589743589747</v>
      </c>
      <c r="AB280" s="11">
        <v>5.85</v>
      </c>
      <c r="AC280" s="12">
        <v>1.4</v>
      </c>
      <c r="AD280" s="12">
        <v>184</v>
      </c>
      <c r="AE280" s="12">
        <v>1.17</v>
      </c>
      <c r="AF280" s="12">
        <v>439</v>
      </c>
      <c r="AG280" s="12">
        <v>56</v>
      </c>
      <c r="AH280" s="12">
        <v>4</v>
      </c>
      <c r="AI280">
        <v>4.9829999999999997</v>
      </c>
      <c r="AJ280">
        <f t="shared" si="60"/>
        <v>-9.6000000000000096E-3</v>
      </c>
      <c r="AK280">
        <f t="shared" si="61"/>
        <v>-1.6941176470588255E-2</v>
      </c>
      <c r="AL280">
        <v>133.80622111462</v>
      </c>
      <c r="AM280">
        <v>10.191053823548099</v>
      </c>
      <c r="AN280">
        <f t="shared" si="62"/>
        <v>2.0451643234092112</v>
      </c>
      <c r="AO280">
        <f t="shared" si="63"/>
        <v>7.2135926597622912E-3</v>
      </c>
      <c r="AP280">
        <f t="shared" si="64"/>
        <v>1.2729869399580512E-2</v>
      </c>
      <c r="AQ280">
        <v>6.9721676870098301</v>
      </c>
      <c r="AR280">
        <v>1.7999018504211699</v>
      </c>
      <c r="AS280">
        <v>0.36036817644039598</v>
      </c>
      <c r="AT280">
        <v>2.1462062393976598E-2</v>
      </c>
      <c r="AU280">
        <v>1.9610076304280102E-2</v>
      </c>
      <c r="AV280">
        <v>1.0944405345986501</v>
      </c>
      <c r="AW280">
        <f t="shared" si="65"/>
        <v>-2.7499393378487991E-2</v>
      </c>
      <c r="AX280">
        <f t="shared" si="66"/>
        <v>-4.8528341256155273E-2</v>
      </c>
      <c r="AY280">
        <v>0.53120647474722205</v>
      </c>
      <c r="AZ280">
        <f t="shared" si="67"/>
        <v>-6.5117568839699663E-3</v>
      </c>
      <c r="BA280">
        <f t="shared" si="68"/>
        <v>-1.1491335677594057E-2</v>
      </c>
      <c r="BB280">
        <v>1.3666638689072099</v>
      </c>
      <c r="BC280">
        <f t="shared" si="69"/>
        <v>2.4681068157557908E-2</v>
      </c>
      <c r="BD280">
        <f t="shared" si="70"/>
        <v>4.3554826160396305E-2</v>
      </c>
      <c r="BE280">
        <v>4.3744300329729997</v>
      </c>
      <c r="BF280">
        <v>0.81393375783760502</v>
      </c>
      <c r="BG280">
        <f t="shared" si="71"/>
        <v>1.0128130533492596E-2</v>
      </c>
      <c r="BH280">
        <f t="shared" si="72"/>
        <v>1.7873171529692818E-2</v>
      </c>
      <c r="BI280">
        <v>0.64494033612088297</v>
      </c>
      <c r="BJ280">
        <v>0.18309248376142501</v>
      </c>
      <c r="BK280">
        <v>0.41683435756116199</v>
      </c>
      <c r="BL280">
        <v>0.12852145464509401</v>
      </c>
      <c r="BM280">
        <v>3.1462412839375703E-2</v>
      </c>
      <c r="BN280">
        <v>0.45432494596331702</v>
      </c>
      <c r="BO280">
        <v>0.20407639846030201</v>
      </c>
      <c r="BP280" t="s">
        <v>25</v>
      </c>
      <c r="BQ280">
        <v>0.168279073447693</v>
      </c>
      <c r="BR280">
        <v>0.22922049620682697</v>
      </c>
      <c r="BS280">
        <f t="shared" si="73"/>
        <v>2.5208871482491069E-3</v>
      </c>
      <c r="BT280">
        <f t="shared" si="74"/>
        <v>4.4486243792631296E-3</v>
      </c>
      <c r="BU280">
        <v>0.47829224830191597</v>
      </c>
      <c r="BV280">
        <f t="shared" si="75"/>
        <v>2.3792666152525357E-2</v>
      </c>
      <c r="BW280">
        <f t="shared" si="76"/>
        <v>4.1987057916221218E-2</v>
      </c>
      <c r="BX280">
        <v>0.14078515357314089</v>
      </c>
      <c r="BY280">
        <f t="shared" si="77"/>
        <v>-1.2551333443363089E-2</v>
      </c>
      <c r="BZ280">
        <f t="shared" si="78"/>
        <v>-2.2149411958876038E-2</v>
      </c>
      <c r="CA280">
        <v>5.5607519598724037E-2</v>
      </c>
      <c r="CB280">
        <f t="shared" si="79"/>
        <v>5.5070340957285857E-3</v>
      </c>
      <c r="CC280">
        <f t="shared" si="80"/>
        <v>9.718295463050447E-3</v>
      </c>
      <c r="CD280">
        <v>0.10927020766777633</v>
      </c>
      <c r="CE280">
        <f t="shared" si="81"/>
        <v>2.8886882601990363E-2</v>
      </c>
      <c r="CF280">
        <f t="shared" si="82"/>
        <v>5.0976851650571225E-2</v>
      </c>
      <c r="CG280">
        <v>0</v>
      </c>
      <c r="CH280">
        <v>0.16711189657572853</v>
      </c>
      <c r="CI280">
        <f t="shared" si="83"/>
        <v>-1.1813997746036276E-2</v>
      </c>
      <c r="CJ280">
        <f t="shared" si="84"/>
        <v>-2.0848231316534602E-2</v>
      </c>
      <c r="CK280">
        <v>134.66296799439399</v>
      </c>
      <c r="CL280">
        <v>6.6252516981160001</v>
      </c>
      <c r="CM280">
        <f t="shared" si="55"/>
        <v>1.9137064408191795</v>
      </c>
      <c r="CN280">
        <v>4.5876729177357403</v>
      </c>
      <c r="CO280">
        <v>1.3399308676094099</v>
      </c>
      <c r="CP280">
        <v>0.26771671160399602</v>
      </c>
      <c r="CQ280">
        <v>2.02590502257348E-2</v>
      </c>
      <c r="CR280">
        <v>1.8236676274899999E-2</v>
      </c>
      <c r="CS280">
        <v>1.1108959725088901</v>
      </c>
      <c r="CT280">
        <v>0.592346839485278</v>
      </c>
      <c r="CU280">
        <v>1.25970431092121</v>
      </c>
      <c r="CV280">
        <v>3.0547383216848298</v>
      </c>
      <c r="CW280">
        <v>0.75337496019114802</v>
      </c>
      <c r="CX280">
        <v>0.34124339721560398</v>
      </c>
      <c r="CY280">
        <v>0.124947241646686</v>
      </c>
      <c r="CZ280">
        <v>0.18173172481195299</v>
      </c>
      <c r="DA280">
        <v>6.79952887009177E-2</v>
      </c>
      <c r="DB280">
        <v>1.62386094616251E-2</v>
      </c>
      <c r="DC280">
        <v>0.183518451794981</v>
      </c>
      <c r="DD280">
        <v>0.139687655154492</v>
      </c>
      <c r="DE280" t="s">
        <v>25</v>
      </c>
      <c r="DF280">
        <v>0.16039598704897201</v>
      </c>
      <c r="DG280">
        <v>0.11336681681322566</v>
      </c>
      <c r="DH280">
        <v>0.17739898087119646</v>
      </c>
      <c r="DI280">
        <v>0.13721314541814014</v>
      </c>
      <c r="DJ280">
        <v>2.2302296671848111E-2</v>
      </c>
      <c r="DK280">
        <v>2.9624553112528894E-2</v>
      </c>
      <c r="DL280">
        <v>0</v>
      </c>
      <c r="DM280">
        <v>0.15317287213780109</v>
      </c>
    </row>
    <row r="281" spans="1:117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8"/>
        <v>8.9356640935330862</v>
      </c>
      <c r="O281">
        <f t="shared" si="56"/>
        <v>16.246661988241975</v>
      </c>
      <c r="P281">
        <v>182.57027656264771</v>
      </c>
      <c r="Q281">
        <f t="shared" si="59"/>
        <v>60.692265971306739</v>
      </c>
      <c r="R281">
        <f t="shared" si="57"/>
        <v>110.34957449328498</v>
      </c>
      <c r="S281">
        <v>3.6</v>
      </c>
      <c r="T281">
        <v>3.4620000000000002</v>
      </c>
      <c r="U281">
        <v>97.48</v>
      </c>
      <c r="V281" s="11">
        <v>26.158000000000001</v>
      </c>
      <c r="W281" s="11">
        <v>11.72</v>
      </c>
      <c r="X281" s="11">
        <v>27.29</v>
      </c>
      <c r="Y281" s="12">
        <v>0.433</v>
      </c>
      <c r="Z281" s="12">
        <v>4.38</v>
      </c>
      <c r="AA281" s="11">
        <f>AVERAGE('[1]2022_RBR_Conductivity'!$D$195:$D$233)</f>
        <v>12.023589743589747</v>
      </c>
      <c r="AB281" s="11">
        <v>5.85</v>
      </c>
      <c r="AC281" s="12">
        <v>1.4</v>
      </c>
      <c r="AD281" s="12">
        <v>184</v>
      </c>
      <c r="AE281" s="12">
        <v>1.17</v>
      </c>
      <c r="AF281" s="12">
        <v>439</v>
      </c>
      <c r="AG281" s="12">
        <v>56</v>
      </c>
      <c r="AH281" s="12">
        <v>4</v>
      </c>
      <c r="AI281">
        <v>5.3170000000000002</v>
      </c>
      <c r="AJ281">
        <f t="shared" si="60"/>
        <v>0.12400000000000021</v>
      </c>
      <c r="AK281">
        <f t="shared" si="61"/>
        <v>0.22545454545454582</v>
      </c>
      <c r="AL281">
        <v>139.73554711723699</v>
      </c>
      <c r="AM281">
        <v>10.236577973012</v>
      </c>
      <c r="AN281">
        <f t="shared" si="62"/>
        <v>1.9252544617287943</v>
      </c>
      <c r="AO281">
        <f t="shared" si="63"/>
        <v>-4.0750352012404449E-2</v>
      </c>
      <c r="AP281">
        <f t="shared" si="64"/>
        <v>-7.4091549113462635E-2</v>
      </c>
      <c r="AQ281">
        <v>7.0744943017955997</v>
      </c>
      <c r="AR281">
        <v>1.85338978870488</v>
      </c>
      <c r="AS281">
        <v>0.41504902704888103</v>
      </c>
      <c r="AT281">
        <v>2.1510884937417998E-2</v>
      </c>
      <c r="AU281">
        <v>1.87241714742786E-2</v>
      </c>
      <c r="AV281">
        <v>1.1488297341736899</v>
      </c>
      <c r="AW281">
        <f t="shared" si="65"/>
        <v>-5.7437135484720517E-3</v>
      </c>
      <c r="AX281">
        <f t="shared" si="66"/>
        <v>-1.0443115542676457E-2</v>
      </c>
      <c r="AY281">
        <v>0.53870661652732699</v>
      </c>
      <c r="AZ281">
        <f t="shared" si="67"/>
        <v>-3.5117001719279896E-3</v>
      </c>
      <c r="BA281">
        <f t="shared" si="68"/>
        <v>-6.384909403505435E-3</v>
      </c>
      <c r="BB281">
        <v>1.28319291931357</v>
      </c>
      <c r="BC281">
        <f t="shared" si="69"/>
        <v>-8.7073116798980447E-3</v>
      </c>
      <c r="BD281">
        <f t="shared" si="70"/>
        <v>-1.5831475781632808E-2</v>
      </c>
      <c r="BE281">
        <v>3.9613034037490098</v>
      </c>
      <c r="BF281">
        <v>0.79844006330184303</v>
      </c>
      <c r="BG281">
        <f t="shared" si="71"/>
        <v>3.9306527191877993E-3</v>
      </c>
      <c r="BH281">
        <f t="shared" si="72"/>
        <v>7.1466413076141811E-3</v>
      </c>
      <c r="BI281">
        <v>0.63075155451447895</v>
      </c>
      <c r="BJ281">
        <v>0.22407347094117</v>
      </c>
      <c r="BK281">
        <v>0.37654533462908402</v>
      </c>
      <c r="BL281">
        <v>0.126588389897999</v>
      </c>
      <c r="BM281">
        <v>3.0819907962221098E-2</v>
      </c>
      <c r="BN281">
        <v>0.45930557393732002</v>
      </c>
      <c r="BO281">
        <v>0.221557361211175</v>
      </c>
      <c r="BP281" t="s">
        <v>25</v>
      </c>
      <c r="BQ281">
        <v>0.19762061161264199</v>
      </c>
      <c r="BR281">
        <v>0.22708397158257734</v>
      </c>
      <c r="BS281">
        <f t="shared" si="73"/>
        <v>1.666277298549257E-3</v>
      </c>
      <c r="BT281">
        <f t="shared" si="74"/>
        <v>3.0295950882713767E-3</v>
      </c>
      <c r="BU281">
        <v>0.45208730385257073</v>
      </c>
      <c r="BV281">
        <f t="shared" si="75"/>
        <v>1.331068837278726E-2</v>
      </c>
      <c r="BW281">
        <f t="shared" si="76"/>
        <v>2.4201251586885929E-2</v>
      </c>
      <c r="BX281">
        <v>0.15869325251643895</v>
      </c>
      <c r="BY281">
        <f t="shared" si="77"/>
        <v>-5.3880938660438643E-3</v>
      </c>
      <c r="BZ281">
        <f t="shared" si="78"/>
        <v>-9.7965343018979346E-3</v>
      </c>
      <c r="CA281">
        <v>5.0241391302628231E-2</v>
      </c>
      <c r="CB281">
        <f t="shared" si="79"/>
        <v>3.3605827772902638E-3</v>
      </c>
      <c r="CC281">
        <f t="shared" si="80"/>
        <v>6.1101505041641158E-3</v>
      </c>
      <c r="CD281">
        <v>5.9127954232587029E-2</v>
      </c>
      <c r="CE281">
        <f t="shared" si="81"/>
        <v>8.8299812279146409E-3</v>
      </c>
      <c r="CF281">
        <f t="shared" si="82"/>
        <v>1.6054511323481166E-2</v>
      </c>
      <c r="CG281">
        <v>0</v>
      </c>
      <c r="CH281">
        <v>0.18801912070107324</v>
      </c>
      <c r="CI281">
        <f t="shared" si="83"/>
        <v>-3.4511080958983921E-3</v>
      </c>
      <c r="CJ281">
        <f t="shared" si="84"/>
        <v>-6.2747419925425311E-3</v>
      </c>
      <c r="CK281">
        <v>134.66296799439399</v>
      </c>
      <c r="CL281">
        <v>6.6252516981160001</v>
      </c>
      <c r="CM281">
        <f t="shared" si="55"/>
        <v>1.9137064408191795</v>
      </c>
      <c r="CN281">
        <v>4.5876729177357403</v>
      </c>
      <c r="CO281">
        <v>1.3399308676094099</v>
      </c>
      <c r="CP281">
        <v>0.26771671160399602</v>
      </c>
      <c r="CQ281">
        <v>2.02590502257348E-2</v>
      </c>
      <c r="CR281">
        <v>1.8236676274899999E-2</v>
      </c>
      <c r="CS281">
        <v>1.1108959725088901</v>
      </c>
      <c r="CT281">
        <v>0.592346839485278</v>
      </c>
      <c r="CU281">
        <v>1.25970431092121</v>
      </c>
      <c r="CV281">
        <v>3.0547383216848298</v>
      </c>
      <c r="CW281">
        <v>0.75337496019114802</v>
      </c>
      <c r="CX281">
        <v>0.34124339721560398</v>
      </c>
      <c r="CY281">
        <v>0.124947241646686</v>
      </c>
      <c r="CZ281">
        <v>0.18173172481195299</v>
      </c>
      <c r="DA281">
        <v>6.79952887009177E-2</v>
      </c>
      <c r="DB281">
        <v>1.62386094616251E-2</v>
      </c>
      <c r="DC281">
        <v>0.183518451794981</v>
      </c>
      <c r="DD281">
        <v>0.139687655154492</v>
      </c>
      <c r="DE281" t="s">
        <v>25</v>
      </c>
      <c r="DF281">
        <v>0.16039598704897201</v>
      </c>
      <c r="DG281">
        <v>0.11336681681322566</v>
      </c>
      <c r="DH281">
        <v>0.17739898087119646</v>
      </c>
      <c r="DI281">
        <v>0.13721314541814014</v>
      </c>
      <c r="DJ281">
        <v>2.2302296671848111E-2</v>
      </c>
      <c r="DK281">
        <v>2.9624553112528894E-2</v>
      </c>
      <c r="DL281">
        <v>0</v>
      </c>
      <c r="DM281">
        <v>0.15317287213780109</v>
      </c>
    </row>
    <row r="282" spans="1:117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8"/>
        <v>6.4706533091101655</v>
      </c>
      <c r="O282">
        <f t="shared" si="56"/>
        <v>11.764824198382119</v>
      </c>
      <c r="P282">
        <v>145.62715814533055</v>
      </c>
      <c r="Q282">
        <f t="shared" si="59"/>
        <v>34.4362639532849</v>
      </c>
      <c r="R282">
        <f t="shared" si="57"/>
        <v>62.611389005972541</v>
      </c>
      <c r="S282">
        <v>3.6</v>
      </c>
      <c r="T282">
        <v>3.4620000000000002</v>
      </c>
      <c r="U282">
        <v>97.48</v>
      </c>
      <c r="V282" s="11">
        <v>26.158000000000001</v>
      </c>
      <c r="W282" s="11">
        <v>11.72</v>
      </c>
      <c r="X282" s="11">
        <v>27.29</v>
      </c>
      <c r="Y282" s="12">
        <v>0.433</v>
      </c>
      <c r="Z282" s="12">
        <v>4.38</v>
      </c>
      <c r="AA282" s="11">
        <f>AVERAGE('[1]2022_RBR_Conductivity'!$D$195:$D$233)</f>
        <v>12.023589743589747</v>
      </c>
      <c r="AB282" s="11">
        <v>5.85</v>
      </c>
      <c r="AC282" s="12">
        <v>1.4</v>
      </c>
      <c r="AD282" s="12">
        <v>184</v>
      </c>
      <c r="AE282" s="12">
        <v>1.17</v>
      </c>
      <c r="AF282" s="12">
        <v>439</v>
      </c>
      <c r="AG282" s="12">
        <v>56</v>
      </c>
      <c r="AH282" s="12">
        <v>4</v>
      </c>
      <c r="AI282">
        <v>4.8620000000000001</v>
      </c>
      <c r="AJ282">
        <f t="shared" si="60"/>
        <v>-4.3499999999999872E-2</v>
      </c>
      <c r="AK282">
        <f t="shared" si="61"/>
        <v>-7.9090909090908851E-2</v>
      </c>
      <c r="AL282">
        <v>136.74604510651099</v>
      </c>
      <c r="AM282">
        <v>10.1865949549394</v>
      </c>
      <c r="AN282">
        <f t="shared" si="62"/>
        <v>2.0951449927888524</v>
      </c>
      <c r="AO282">
        <f t="shared" si="63"/>
        <v>2.0404395308714074E-2</v>
      </c>
      <c r="AP282">
        <f t="shared" si="64"/>
        <v>3.7098900561298317E-2</v>
      </c>
      <c r="AQ282">
        <v>6.9696507763142996</v>
      </c>
      <c r="AR282">
        <v>1.79228167669447</v>
      </c>
      <c r="AS282">
        <v>0.34471551180464199</v>
      </c>
      <c r="AT282">
        <v>2.1368936734214E-2</v>
      </c>
      <c r="AU282">
        <v>1.9639041732942199E-2</v>
      </c>
      <c r="AV282">
        <v>1.08808449133086</v>
      </c>
      <c r="AW282">
        <f t="shared" si="65"/>
        <v>-2.2531358014203005E-2</v>
      </c>
      <c r="AX282">
        <f t="shared" si="66"/>
        <v>-4.0966105480369101E-2</v>
      </c>
      <c r="AY282">
        <v>0.51988126554036995</v>
      </c>
      <c r="AZ282">
        <f t="shared" si="67"/>
        <v>-8.2813804250331021E-3</v>
      </c>
      <c r="BA282">
        <f t="shared" si="68"/>
        <v>-1.5057055318242005E-2</v>
      </c>
      <c r="BB282">
        <v>1.43141235679181</v>
      </c>
      <c r="BC282">
        <f t="shared" si="69"/>
        <v>3.7935347483548452E-2</v>
      </c>
      <c r="BD282">
        <f t="shared" si="70"/>
        <v>6.8973359060997191E-2</v>
      </c>
      <c r="BE282">
        <v>4.1001446133628496</v>
      </c>
      <c r="BF282">
        <v>0.80392712838378999</v>
      </c>
      <c r="BG282">
        <f t="shared" si="71"/>
        <v>4.5941090639749381E-3</v>
      </c>
      <c r="BH282">
        <f t="shared" si="72"/>
        <v>8.3529255708635237E-3</v>
      </c>
      <c r="BI282">
        <v>0.65099070993550101</v>
      </c>
      <c r="BJ282">
        <v>0.23559454047296499</v>
      </c>
      <c r="BK282">
        <v>0.43755849855662299</v>
      </c>
      <c r="BL282">
        <v>0.13132657924094199</v>
      </c>
      <c r="BM282">
        <v>3.0852910524192499E-2</v>
      </c>
      <c r="BN282">
        <v>0.47062712116191302</v>
      </c>
      <c r="BO282">
        <v>0.21940175541821899</v>
      </c>
      <c r="BP282" t="s">
        <v>25</v>
      </c>
      <c r="BQ282">
        <v>0.18517450648775699</v>
      </c>
      <c r="BR282">
        <v>0.24280403999829817</v>
      </c>
      <c r="BS282">
        <f t="shared" si="73"/>
        <v>5.9657284986281891E-3</v>
      </c>
      <c r="BT282">
        <f t="shared" si="74"/>
        <v>1.0846779088414889E-2</v>
      </c>
      <c r="BU282">
        <v>0.49553284684824184</v>
      </c>
      <c r="BV282">
        <f t="shared" si="75"/>
        <v>2.3016679178291775E-2</v>
      </c>
      <c r="BW282">
        <f t="shared" si="76"/>
        <v>4.1848507596894138E-2</v>
      </c>
      <c r="BX282">
        <v>0.11472473828168175</v>
      </c>
      <c r="BY282">
        <f t="shared" si="77"/>
        <v>-1.7231624669960057E-2</v>
      </c>
      <c r="BZ282">
        <f t="shared" si="78"/>
        <v>-3.133022667265465E-2</v>
      </c>
      <c r="CA282">
        <v>5.8019790902466499E-2</v>
      </c>
      <c r="CB282">
        <f t="shared" si="79"/>
        <v>4.853956962919178E-3</v>
      </c>
      <c r="CC282">
        <f t="shared" si="80"/>
        <v>8.8253762962166877E-3</v>
      </c>
      <c r="CD282">
        <v>0.14380219188410162</v>
      </c>
      <c r="CE282">
        <f t="shared" si="81"/>
        <v>3.2024757216390358E-2</v>
      </c>
      <c r="CF282">
        <f t="shared" si="82"/>
        <v>5.8226831302527926E-2</v>
      </c>
      <c r="CG282">
        <v>0</v>
      </c>
      <c r="CH282">
        <v>0.17665748539626333</v>
      </c>
      <c r="CI282">
        <f t="shared" si="83"/>
        <v>-5.9968216633667663E-3</v>
      </c>
      <c r="CJ282">
        <f t="shared" si="84"/>
        <v>-1.0903312115212302E-2</v>
      </c>
      <c r="CK282">
        <v>134.66296799439399</v>
      </c>
      <c r="CL282">
        <v>6.6252516981160001</v>
      </c>
      <c r="CM282">
        <f t="shared" si="55"/>
        <v>1.9137064408191795</v>
      </c>
      <c r="CN282">
        <v>4.5876729177357403</v>
      </c>
      <c r="CO282">
        <v>1.3399308676094099</v>
      </c>
      <c r="CP282">
        <v>0.26771671160399602</v>
      </c>
      <c r="CQ282">
        <v>2.02590502257348E-2</v>
      </c>
      <c r="CR282">
        <v>1.8236676274899999E-2</v>
      </c>
      <c r="CS282">
        <v>1.1108959725088901</v>
      </c>
      <c r="CT282">
        <v>0.592346839485278</v>
      </c>
      <c r="CU282">
        <v>1.25970431092121</v>
      </c>
      <c r="CV282">
        <v>3.0547383216848298</v>
      </c>
      <c r="CW282">
        <v>0.75337496019114802</v>
      </c>
      <c r="CX282">
        <v>0.34124339721560398</v>
      </c>
      <c r="CY282">
        <v>0.124947241646686</v>
      </c>
      <c r="CZ282">
        <v>0.18173172481195299</v>
      </c>
      <c r="DA282">
        <v>6.79952887009177E-2</v>
      </c>
      <c r="DB282">
        <v>1.62386094616251E-2</v>
      </c>
      <c r="DC282">
        <v>0.183518451794981</v>
      </c>
      <c r="DD282">
        <v>0.139687655154492</v>
      </c>
      <c r="DE282" t="s">
        <v>25</v>
      </c>
      <c r="DF282">
        <v>0.16039598704897201</v>
      </c>
      <c r="DG282">
        <v>0.11336681681322566</v>
      </c>
      <c r="DH282">
        <v>0.17739898087119646</v>
      </c>
      <c r="DI282">
        <v>0.13721314541814014</v>
      </c>
      <c r="DJ282">
        <v>2.2302296671848111E-2</v>
      </c>
      <c r="DK282">
        <v>2.9624553112528894E-2</v>
      </c>
      <c r="DL282">
        <v>0</v>
      </c>
      <c r="DM282">
        <v>0.15317287213780109</v>
      </c>
    </row>
    <row r="283" spans="1:117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8"/>
        <v>7.7031587013216241</v>
      </c>
      <c r="O283">
        <f t="shared" si="56"/>
        <v>14.005743093312043</v>
      </c>
      <c r="P283">
        <v>127.15559893667198</v>
      </c>
      <c r="Q283">
        <f t="shared" si="59"/>
        <v>38.526394920916452</v>
      </c>
      <c r="R283">
        <f t="shared" si="57"/>
        <v>70.047990765302643</v>
      </c>
      <c r="S283">
        <v>3.6</v>
      </c>
      <c r="T283">
        <v>3.4620000000000002</v>
      </c>
      <c r="U283">
        <v>97.48</v>
      </c>
      <c r="V283" s="11">
        <v>26.158000000000001</v>
      </c>
      <c r="W283" s="11">
        <v>11.72</v>
      </c>
      <c r="X283" s="11">
        <v>27.29</v>
      </c>
      <c r="Y283" s="12">
        <v>0.433</v>
      </c>
      <c r="Z283" s="12">
        <v>4.38</v>
      </c>
      <c r="AA283" s="11">
        <f>AVERAGE('[1]2022_RBR_Conductivity'!$D$195:$D$233)</f>
        <v>12.023589743589747</v>
      </c>
      <c r="AB283" s="11">
        <v>5.85</v>
      </c>
      <c r="AC283" s="12">
        <v>1.4</v>
      </c>
      <c r="AD283" s="12">
        <v>184</v>
      </c>
      <c r="AE283" s="12">
        <v>1.17</v>
      </c>
      <c r="AF283" s="12">
        <v>439</v>
      </c>
      <c r="AG283" s="12">
        <v>56</v>
      </c>
      <c r="AH283" s="12">
        <v>4</v>
      </c>
      <c r="AI283">
        <v>5.2910000000000004</v>
      </c>
      <c r="AJ283">
        <f t="shared" si="60"/>
        <v>0.11360000000000028</v>
      </c>
      <c r="AK283">
        <f t="shared" si="61"/>
        <v>0.20654545454545506</v>
      </c>
      <c r="AL283">
        <v>136.04201688313</v>
      </c>
      <c r="AM283">
        <v>10.1037510035077</v>
      </c>
      <c r="AN283">
        <f t="shared" si="62"/>
        <v>1.9096108492738044</v>
      </c>
      <c r="AO283">
        <f t="shared" si="63"/>
        <v>-4.7007796994400414E-2</v>
      </c>
      <c r="AP283">
        <f t="shared" si="64"/>
        <v>-8.5468721808000747E-2</v>
      </c>
      <c r="AQ283">
        <v>6.8399829726211197</v>
      </c>
      <c r="AR283">
        <v>1.7615454704107301</v>
      </c>
      <c r="AS283">
        <v>0.33022216593818399</v>
      </c>
      <c r="AT283">
        <v>2.1628125043859799E-2</v>
      </c>
      <c r="AU283">
        <v>1.90259098306612E-2</v>
      </c>
      <c r="AV283">
        <v>1.1367721825846699</v>
      </c>
      <c r="AW283">
        <f t="shared" si="65"/>
        <v>-1.0566734184080051E-2</v>
      </c>
      <c r="AX283">
        <f t="shared" si="66"/>
        <v>-1.921224397105464E-2</v>
      </c>
      <c r="AY283">
        <v>0.53760641212432103</v>
      </c>
      <c r="AZ283">
        <f t="shared" si="67"/>
        <v>-3.9517819331303721E-3</v>
      </c>
      <c r="BA283">
        <f t="shared" si="68"/>
        <v>-7.1850580602370404E-3</v>
      </c>
      <c r="BB283">
        <v>1.35545322630039</v>
      </c>
      <c r="BC283">
        <f t="shared" si="69"/>
        <v>2.0196811114829939E-2</v>
      </c>
      <c r="BD283">
        <f t="shared" si="70"/>
        <v>3.6721474754236254E-2</v>
      </c>
      <c r="BE283">
        <v>4.3862292786542598</v>
      </c>
      <c r="BF283">
        <v>0.81434136048329397</v>
      </c>
      <c r="BG283">
        <f t="shared" si="71"/>
        <v>1.0291171591768178E-2</v>
      </c>
      <c r="BH283">
        <f t="shared" si="72"/>
        <v>1.8711221075942142E-2</v>
      </c>
      <c r="BI283">
        <v>0.62505233044849295</v>
      </c>
      <c r="BJ283">
        <v>0.180454300269481</v>
      </c>
      <c r="BK283">
        <v>0.38018873911200002</v>
      </c>
      <c r="BL283">
        <v>0.12843430694669</v>
      </c>
      <c r="BM283">
        <v>2.79617864226939E-2</v>
      </c>
      <c r="BN283">
        <v>0.41647932445040398</v>
      </c>
      <c r="BO283">
        <v>0.20327153638383</v>
      </c>
      <c r="BP283" t="s">
        <v>25</v>
      </c>
      <c r="BQ283">
        <v>0.180515854524989</v>
      </c>
      <c r="BR283">
        <v>0.22839605174872801</v>
      </c>
      <c r="BS283">
        <f t="shared" si="73"/>
        <v>2.1911093650095249E-3</v>
      </c>
      <c r="BT283">
        <f t="shared" si="74"/>
        <v>3.9838352091082271E-3</v>
      </c>
      <c r="BU283">
        <v>0.41837432751930037</v>
      </c>
      <c r="BV283">
        <f t="shared" si="75"/>
        <v>-1.7450216052088409E-4</v>
      </c>
      <c r="BW283">
        <f t="shared" si="76"/>
        <v>-3.1727665549251656E-4</v>
      </c>
      <c r="BX283">
        <v>0.17429183248312724</v>
      </c>
      <c r="BY283">
        <f t="shared" si="77"/>
        <v>8.5133812063145078E-4</v>
      </c>
      <c r="BZ283">
        <f t="shared" si="78"/>
        <v>1.5478874920571832E-3</v>
      </c>
      <c r="CA283">
        <v>4.5546434300864858E-2</v>
      </c>
      <c r="CB283">
        <f t="shared" si="79"/>
        <v>1.4825999765849141E-3</v>
      </c>
      <c r="CC283">
        <f t="shared" si="80"/>
        <v>2.69563632106348E-3</v>
      </c>
      <c r="CD283">
        <v>7.8519172324936409E-2</v>
      </c>
      <c r="CE283">
        <f t="shared" si="81"/>
        <v>1.6586468464854395E-2</v>
      </c>
      <c r="CF283">
        <f t="shared" si="82"/>
        <v>3.0157215390644355E-2</v>
      </c>
      <c r="CG283">
        <v>0</v>
      </c>
      <c r="CH283">
        <v>0.17152498448952788</v>
      </c>
      <c r="CI283">
        <f t="shared" si="83"/>
        <v>-1.0048762580516535E-2</v>
      </c>
      <c r="CJ283">
        <f t="shared" si="84"/>
        <v>-1.8270477419120974E-2</v>
      </c>
      <c r="CK283">
        <v>134.66296799439399</v>
      </c>
      <c r="CL283">
        <v>6.6252516981160001</v>
      </c>
      <c r="CM283">
        <f t="shared" si="55"/>
        <v>1.9137064408191795</v>
      </c>
      <c r="CN283">
        <v>4.5876729177357403</v>
      </c>
      <c r="CO283">
        <v>1.3399308676094099</v>
      </c>
      <c r="CP283">
        <v>0.26771671160399602</v>
      </c>
      <c r="CQ283">
        <v>2.02590502257348E-2</v>
      </c>
      <c r="CR283">
        <v>1.8236676274899999E-2</v>
      </c>
      <c r="CS283">
        <v>1.1108959725088901</v>
      </c>
      <c r="CT283">
        <v>0.592346839485278</v>
      </c>
      <c r="CU283">
        <v>1.25970431092121</v>
      </c>
      <c r="CV283">
        <v>3.0547383216848298</v>
      </c>
      <c r="CW283">
        <v>0.75337496019114802</v>
      </c>
      <c r="CX283">
        <v>0.34124339721560398</v>
      </c>
      <c r="CY283">
        <v>0.124947241646686</v>
      </c>
      <c r="CZ283">
        <v>0.18173172481195299</v>
      </c>
      <c r="DA283">
        <v>6.79952887009177E-2</v>
      </c>
      <c r="DB283">
        <v>1.62386094616251E-2</v>
      </c>
      <c r="DC283">
        <v>0.183518451794981</v>
      </c>
      <c r="DD283">
        <v>0.139687655154492</v>
      </c>
      <c r="DE283" t="s">
        <v>25</v>
      </c>
      <c r="DF283">
        <v>0.16039598704897201</v>
      </c>
      <c r="DG283">
        <v>0.11336681681322566</v>
      </c>
      <c r="DH283">
        <v>0.17739898087119646</v>
      </c>
      <c r="DI283">
        <v>0.13721314541814014</v>
      </c>
      <c r="DJ283">
        <v>2.2302296671848111E-2</v>
      </c>
      <c r="DK283">
        <v>2.9624553112528894E-2</v>
      </c>
      <c r="DL283">
        <v>0</v>
      </c>
      <c r="DM283">
        <v>0.15317287213780109</v>
      </c>
    </row>
    <row r="284" spans="1:117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8"/>
        <v>76.261271143084087</v>
      </c>
      <c r="O284">
        <f t="shared" si="56"/>
        <v>142.98988339328267</v>
      </c>
      <c r="P284">
        <v>269.65048426060952</v>
      </c>
      <c r="Q284">
        <f t="shared" si="59"/>
        <v>716.43261787868596</v>
      </c>
      <c r="R284">
        <f t="shared" si="57"/>
        <v>1343.3111585225361</v>
      </c>
      <c r="S284">
        <v>3.6</v>
      </c>
      <c r="T284">
        <v>3.4620000000000002</v>
      </c>
      <c r="U284">
        <v>97.48</v>
      </c>
      <c r="V284" s="11">
        <v>26.158000000000001</v>
      </c>
      <c r="W284" s="11">
        <v>11.72</v>
      </c>
      <c r="X284" s="11">
        <v>27.29</v>
      </c>
      <c r="Y284" s="12">
        <v>0.433</v>
      </c>
      <c r="Z284" s="12">
        <v>4.38</v>
      </c>
      <c r="AA284" s="11">
        <f>AVERAGE('[1]2022_RBR_Conductivity'!$D$195:$D$233)</f>
        <v>12.023589743589747</v>
      </c>
      <c r="AB284" s="11">
        <v>5.85</v>
      </c>
      <c r="AC284" s="12">
        <v>1.4</v>
      </c>
      <c r="AD284" s="12">
        <v>184</v>
      </c>
      <c r="AE284" s="12">
        <v>1.17</v>
      </c>
      <c r="AF284" s="12">
        <v>439</v>
      </c>
      <c r="AG284" s="12">
        <v>56</v>
      </c>
      <c r="AH284" s="12">
        <v>4</v>
      </c>
      <c r="AI284">
        <v>10.35</v>
      </c>
      <c r="AJ284">
        <f t="shared" si="60"/>
        <v>16.029</v>
      </c>
      <c r="AK284">
        <f t="shared" si="61"/>
        <v>30.054375</v>
      </c>
      <c r="AL284">
        <v>133.908715208415</v>
      </c>
      <c r="AM284">
        <v>11.2704643799386</v>
      </c>
      <c r="AN284">
        <f t="shared" si="62"/>
        <v>1.0889337565158068</v>
      </c>
      <c r="AO284">
        <f t="shared" si="63"/>
        <v>-2.8145897557319959</v>
      </c>
      <c r="AP284">
        <f t="shared" si="64"/>
        <v>-5.2773557919974925</v>
      </c>
      <c r="AQ284">
        <v>8.0507291811189603</v>
      </c>
      <c r="AR284">
        <v>2.1937858918411899</v>
      </c>
      <c r="AS284">
        <v>0.54522815304167405</v>
      </c>
      <c r="AT284">
        <v>2.1283707204913901E-2</v>
      </c>
      <c r="AU284">
        <v>1.79425527993596E-2</v>
      </c>
      <c r="AV284">
        <v>1.18621399323253</v>
      </c>
      <c r="AW284">
        <f t="shared" si="65"/>
        <v>6.9074925562979672E-2</v>
      </c>
      <c r="AX284">
        <f t="shared" si="66"/>
        <v>0.12951548543058689</v>
      </c>
      <c r="AY284">
        <v>0.58837127382503795</v>
      </c>
      <c r="AZ284">
        <f t="shared" si="67"/>
        <v>0.12265622060367298</v>
      </c>
      <c r="BA284">
        <f t="shared" si="68"/>
        <v>0.22998041363188684</v>
      </c>
      <c r="BB284">
        <v>1.6055539935500101</v>
      </c>
      <c r="BC284">
        <f t="shared" si="69"/>
        <v>0.90177838511008468</v>
      </c>
      <c r="BD284">
        <f t="shared" si="70"/>
        <v>1.6908344720814088</v>
      </c>
      <c r="BE284">
        <v>3.9893030285670199</v>
      </c>
      <c r="BF284">
        <v>0.799571203778495</v>
      </c>
      <c r="BG284">
        <f t="shared" si="71"/>
        <v>3.2873316823864407E-2</v>
      </c>
      <c r="BH284">
        <f t="shared" si="72"/>
        <v>6.1637469044745763E-2</v>
      </c>
      <c r="BI284">
        <v>0.81000124437212195</v>
      </c>
      <c r="BJ284">
        <v>0.34169436757216198</v>
      </c>
      <c r="BK284">
        <v>0.69797988411136103</v>
      </c>
      <c r="BL284">
        <v>0.189720013668538</v>
      </c>
      <c r="BM284">
        <v>4.5688213750263697E-2</v>
      </c>
      <c r="BN284">
        <v>0.74352735817107696</v>
      </c>
      <c r="BO284">
        <v>0.32401191931562201</v>
      </c>
      <c r="BP284" t="s">
        <v>25</v>
      </c>
      <c r="BQ284">
        <v>0.31005284304610298</v>
      </c>
      <c r="BR284">
        <v>0.32644158226115894</v>
      </c>
      <c r="BS284">
        <f t="shared" si="73"/>
        <v>0.3105699117748642</v>
      </c>
      <c r="BT284">
        <f t="shared" si="74"/>
        <v>0.58231858457787034</v>
      </c>
      <c r="BU284">
        <v>0.77574617237413501</v>
      </c>
      <c r="BV284">
        <f t="shared" si="75"/>
        <v>1.0708067683605973</v>
      </c>
      <c r="BW284">
        <f t="shared" si="76"/>
        <v>2.0077626906761199</v>
      </c>
      <c r="BX284">
        <v>0</v>
      </c>
      <c r="BY284">
        <f t="shared" si="77"/>
        <v>-0.51649046154464584</v>
      </c>
      <c r="BZ284">
        <f t="shared" si="78"/>
        <v>-0.96841961539621091</v>
      </c>
      <c r="CA284">
        <v>9.4344605354689678E-2</v>
      </c>
      <c r="CB284">
        <f t="shared" si="79"/>
        <v>0.15751401298586132</v>
      </c>
      <c r="CC284">
        <f t="shared" si="80"/>
        <v>0.29533877434848999</v>
      </c>
      <c r="CD284">
        <v>0.34519105929200827</v>
      </c>
      <c r="CE284">
        <f t="shared" si="81"/>
        <v>0.92441417438762352</v>
      </c>
      <c r="CF284">
        <f t="shared" si="82"/>
        <v>1.7332765769767942</v>
      </c>
      <c r="CG284">
        <v>0</v>
      </c>
      <c r="CH284">
        <v>0.27169101417509423</v>
      </c>
      <c r="CI284">
        <f t="shared" si="83"/>
        <v>0.22513236970282502</v>
      </c>
      <c r="CJ284">
        <f t="shared" si="84"/>
        <v>0.4221231931927969</v>
      </c>
      <c r="CK284">
        <v>134.66296799439399</v>
      </c>
      <c r="CL284">
        <v>6.6252516981160001</v>
      </c>
      <c r="CM284">
        <f t="shared" si="55"/>
        <v>1.9137064408191795</v>
      </c>
      <c r="CN284">
        <v>4.5876729177357403</v>
      </c>
      <c r="CO284">
        <v>1.3399308676094099</v>
      </c>
      <c r="CP284">
        <v>0.26771671160399602</v>
      </c>
      <c r="CQ284">
        <v>2.02590502257348E-2</v>
      </c>
      <c r="CR284">
        <v>1.8236676274899999E-2</v>
      </c>
      <c r="CS284">
        <v>1.1108959725088901</v>
      </c>
      <c r="CT284">
        <v>0.592346839485278</v>
      </c>
      <c r="CU284">
        <v>1.25970431092121</v>
      </c>
      <c r="CV284">
        <v>3.0547383216848298</v>
      </c>
      <c r="CW284">
        <v>0.75337496019114802</v>
      </c>
      <c r="CX284">
        <v>0.34124339721560398</v>
      </c>
      <c r="CY284">
        <v>0.124947241646686</v>
      </c>
      <c r="CZ284">
        <v>0.18173172481195299</v>
      </c>
      <c r="DA284">
        <v>6.79952887009177E-2</v>
      </c>
      <c r="DB284">
        <v>1.62386094616251E-2</v>
      </c>
      <c r="DC284">
        <v>0.183518451794981</v>
      </c>
      <c r="DD284">
        <v>0.139687655154492</v>
      </c>
      <c r="DE284" t="s">
        <v>25</v>
      </c>
      <c r="DF284">
        <v>0.16039598704897201</v>
      </c>
      <c r="DG284">
        <v>0.11336681681322566</v>
      </c>
      <c r="DH284">
        <v>0.17739898087119646</v>
      </c>
      <c r="DI284">
        <v>0.13721314541814014</v>
      </c>
      <c r="DJ284">
        <v>2.2302296671848111E-2</v>
      </c>
      <c r="DK284">
        <v>2.9624553112528894E-2</v>
      </c>
      <c r="DL284">
        <v>0</v>
      </c>
      <c r="DM284">
        <v>0.15317287213780109</v>
      </c>
    </row>
    <row r="285" spans="1:117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8"/>
        <v>6.9328428311894665</v>
      </c>
      <c r="O285">
        <f t="shared" si="56"/>
        <v>12.99908030848025</v>
      </c>
      <c r="P285">
        <v>127.15559893667198</v>
      </c>
      <c r="Q285">
        <f t="shared" si="59"/>
        <v>288.94796190687339</v>
      </c>
      <c r="R285">
        <f t="shared" si="57"/>
        <v>541.7774285753876</v>
      </c>
      <c r="S285">
        <v>3.6</v>
      </c>
      <c r="T285">
        <v>3.4620000000000002</v>
      </c>
      <c r="U285">
        <v>97.48</v>
      </c>
      <c r="V285" s="11">
        <v>26.158000000000001</v>
      </c>
      <c r="W285" s="11">
        <v>11.72</v>
      </c>
      <c r="X285" s="11">
        <v>27.29</v>
      </c>
      <c r="Y285" s="12">
        <v>0.433</v>
      </c>
      <c r="Z285" s="12">
        <v>4.38</v>
      </c>
      <c r="AA285" s="11">
        <f>AVERAGE('[1]2022_RBR_Conductivity'!$D$195:$D$233)</f>
        <v>12.023589743589747</v>
      </c>
      <c r="AB285" s="11">
        <v>5.85</v>
      </c>
      <c r="AC285" s="12">
        <v>1.4</v>
      </c>
      <c r="AD285" s="12">
        <v>184</v>
      </c>
      <c r="AE285" s="12">
        <v>1.17</v>
      </c>
      <c r="AF285" s="12">
        <v>439</v>
      </c>
      <c r="AG285" s="12">
        <v>56</v>
      </c>
      <c r="AH285" s="12">
        <v>4</v>
      </c>
      <c r="AI285">
        <v>4.9470000000000001</v>
      </c>
      <c r="AJ285">
        <f t="shared" si="60"/>
        <v>-0.17999999999999883</v>
      </c>
      <c r="AK285">
        <f t="shared" si="61"/>
        <v>-0.3374999999999978</v>
      </c>
      <c r="AL285">
        <v>137.29245991497001</v>
      </c>
      <c r="AM285">
        <v>10.472583381832001</v>
      </c>
      <c r="AN285">
        <f t="shared" si="62"/>
        <v>2.1169564143586013</v>
      </c>
      <c r="AO285">
        <f t="shared" si="63"/>
        <v>0.26947821779638748</v>
      </c>
      <c r="AP285">
        <f t="shared" si="64"/>
        <v>0.50527165836822652</v>
      </c>
      <c r="AQ285">
        <v>7.1559850962303804</v>
      </c>
      <c r="AR285">
        <v>1.9283226393911701</v>
      </c>
      <c r="AS285">
        <v>0.42924574777428298</v>
      </c>
      <c r="AT285">
        <v>2.1419251400639501E-2</v>
      </c>
      <c r="AU285">
        <v>1.8170321223092499E-2</v>
      </c>
      <c r="AV285">
        <v>1.17880422352787</v>
      </c>
      <c r="AW285">
        <f t="shared" si="65"/>
        <v>4.684561644899965E-2</v>
      </c>
      <c r="AX285">
        <f t="shared" si="66"/>
        <v>8.7835530841874343E-2</v>
      </c>
      <c r="AY285">
        <v>0.54376757926062502</v>
      </c>
      <c r="AZ285">
        <f t="shared" si="67"/>
        <v>-1.1154863089565814E-2</v>
      </c>
      <c r="BA285">
        <f t="shared" si="68"/>
        <v>-2.0915368292935901E-2</v>
      </c>
      <c r="BB285">
        <v>1.3492319201210601</v>
      </c>
      <c r="BC285">
        <f t="shared" si="69"/>
        <v>0.13281216482323477</v>
      </c>
      <c r="BD285">
        <f t="shared" si="70"/>
        <v>0.24902280904356519</v>
      </c>
      <c r="BE285">
        <v>4.3853347015218596</v>
      </c>
      <c r="BF285">
        <v>0.81431052006527904</v>
      </c>
      <c r="BG285">
        <f t="shared" si="71"/>
        <v>7.7091265684216537E-2</v>
      </c>
      <c r="BH285">
        <f t="shared" si="72"/>
        <v>0.14454612315790599</v>
      </c>
      <c r="BI285">
        <v>0.64289961770902804</v>
      </c>
      <c r="BJ285">
        <v>0.22463194028040501</v>
      </c>
      <c r="BK285">
        <v>0.40239781465261398</v>
      </c>
      <c r="BL285">
        <v>0.131937458810685</v>
      </c>
      <c r="BM285">
        <v>3.4056703630889598E-2</v>
      </c>
      <c r="BN285">
        <v>0.43686783396379603</v>
      </c>
      <c r="BO285">
        <v>0.219577875636634</v>
      </c>
      <c r="BP285" t="s">
        <v>25</v>
      </c>
      <c r="BQ285">
        <v>0.19783974060411499</v>
      </c>
      <c r="BR285">
        <v>0.24013024655570445</v>
      </c>
      <c r="BS285">
        <f t="shared" si="73"/>
        <v>5.1635904658500736E-2</v>
      </c>
      <c r="BT285">
        <f t="shared" si="74"/>
        <v>9.6817321234688877E-2</v>
      </c>
      <c r="BU285">
        <v>0.45358778497783392</v>
      </c>
      <c r="BV285">
        <f t="shared" si="75"/>
        <v>0.10433160617169401</v>
      </c>
      <c r="BW285">
        <f t="shared" si="76"/>
        <v>0.19562176157192629</v>
      </c>
      <c r="BX285">
        <v>0.14868580625111863</v>
      </c>
      <c r="BY285">
        <f t="shared" si="77"/>
        <v>-7.0433042791289951E-2</v>
      </c>
      <c r="BZ285">
        <f t="shared" si="78"/>
        <v>-0.13206195523366865</v>
      </c>
      <c r="CA285">
        <v>6.0302815112795394E-2</v>
      </c>
      <c r="CB285">
        <f t="shared" si="79"/>
        <v>5.5388642260178464E-2</v>
      </c>
      <c r="CC285">
        <f t="shared" si="80"/>
        <v>0.10385370423783462</v>
      </c>
      <c r="CD285">
        <v>0.11186701001025473</v>
      </c>
      <c r="CE285">
        <f t="shared" si="81"/>
        <v>0.22444202654236289</v>
      </c>
      <c r="CF285">
        <f t="shared" si="82"/>
        <v>0.42082879976693044</v>
      </c>
      <c r="CG285">
        <v>0</v>
      </c>
      <c r="CH285">
        <v>0.18383683243136348</v>
      </c>
      <c r="CI285">
        <f t="shared" si="83"/>
        <v>-3.8430175528367222E-2</v>
      </c>
      <c r="CJ285">
        <f t="shared" si="84"/>
        <v>-7.2056579115688538E-2</v>
      </c>
      <c r="CK285">
        <v>134.66296799439399</v>
      </c>
      <c r="CL285">
        <v>6.6252516981160001</v>
      </c>
      <c r="CM285">
        <f t="shared" si="55"/>
        <v>1.9137064408191795</v>
      </c>
      <c r="CN285">
        <v>4.5876729177357403</v>
      </c>
      <c r="CO285">
        <v>1.3399308676094099</v>
      </c>
      <c r="CP285">
        <v>0.26771671160399602</v>
      </c>
      <c r="CQ285">
        <v>2.02590502257348E-2</v>
      </c>
      <c r="CR285">
        <v>1.8236676274899999E-2</v>
      </c>
      <c r="CS285">
        <v>1.1108959725088901</v>
      </c>
      <c r="CT285">
        <v>0.592346839485278</v>
      </c>
      <c r="CU285">
        <v>1.25970431092121</v>
      </c>
      <c r="CV285">
        <v>3.0547383216848298</v>
      </c>
      <c r="CW285">
        <v>0.75337496019114802</v>
      </c>
      <c r="CX285">
        <v>0.34124339721560398</v>
      </c>
      <c r="CY285">
        <v>0.124947241646686</v>
      </c>
      <c r="CZ285">
        <v>0.18173172481195299</v>
      </c>
      <c r="DA285">
        <v>6.79952887009177E-2</v>
      </c>
      <c r="DB285">
        <v>1.62386094616251E-2</v>
      </c>
      <c r="DC285">
        <v>0.183518451794981</v>
      </c>
      <c r="DD285">
        <v>0.139687655154492</v>
      </c>
      <c r="DE285" t="s">
        <v>25</v>
      </c>
      <c r="DF285">
        <v>0.16039598704897201</v>
      </c>
      <c r="DG285">
        <v>0.11336681681322566</v>
      </c>
      <c r="DH285">
        <v>0.17739898087119646</v>
      </c>
      <c r="DI285">
        <v>0.13721314541814014</v>
      </c>
      <c r="DJ285">
        <v>2.2302296671848111E-2</v>
      </c>
      <c r="DK285">
        <v>2.9624553112528894E-2</v>
      </c>
      <c r="DL285">
        <v>0</v>
      </c>
      <c r="DM285">
        <v>0.15317287213780109</v>
      </c>
    </row>
    <row r="286" spans="1:117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8"/>
        <v>89.356640935330844</v>
      </c>
      <c r="O286">
        <f t="shared" si="56"/>
        <v>167.54370175374532</v>
      </c>
      <c r="P286">
        <v>182.57027656264771</v>
      </c>
      <c r="Q286">
        <f t="shared" si="59"/>
        <v>606.92265971306733</v>
      </c>
      <c r="R286">
        <f t="shared" si="57"/>
        <v>1137.9799869620012</v>
      </c>
      <c r="S286">
        <v>3.6</v>
      </c>
      <c r="T286">
        <v>3.4620000000000002</v>
      </c>
      <c r="U286">
        <v>97.48</v>
      </c>
      <c r="V286" s="11">
        <v>26.158000000000001</v>
      </c>
      <c r="W286" s="11">
        <v>11.72</v>
      </c>
      <c r="X286" s="11">
        <v>27.29</v>
      </c>
      <c r="Y286" s="12">
        <v>0.433</v>
      </c>
      <c r="Z286" s="12">
        <v>4.38</v>
      </c>
      <c r="AA286" s="11">
        <f>AVERAGE('[1]2022_RBR_Conductivity'!$D$195:$D$233)</f>
        <v>12.023589743589747</v>
      </c>
      <c r="AB286" s="11">
        <v>5.85</v>
      </c>
      <c r="AC286" s="12">
        <v>1.4</v>
      </c>
      <c r="AD286" s="12">
        <v>184</v>
      </c>
      <c r="AE286" s="12">
        <v>1.17</v>
      </c>
      <c r="AF286" s="12">
        <v>439</v>
      </c>
      <c r="AG286" s="12">
        <v>56</v>
      </c>
      <c r="AH286" s="12">
        <v>4</v>
      </c>
      <c r="AI286">
        <v>4.9290000000000003</v>
      </c>
      <c r="AJ286">
        <f t="shared" si="60"/>
        <v>-0.31199999999999761</v>
      </c>
      <c r="AK286">
        <f t="shared" si="61"/>
        <v>-0.58499999999999552</v>
      </c>
      <c r="AL286">
        <v>139.630873748375</v>
      </c>
      <c r="AM286">
        <v>12.466225690137</v>
      </c>
      <c r="AN286">
        <f t="shared" si="62"/>
        <v>2.5291591986482045</v>
      </c>
      <c r="AO286">
        <f t="shared" si="63"/>
        <v>2.0081154275535962</v>
      </c>
      <c r="AP286">
        <f t="shared" si="64"/>
        <v>3.7652164266629926</v>
      </c>
      <c r="AQ286">
        <v>9.0005008148806507</v>
      </c>
      <c r="AR286">
        <v>2.93374677169906</v>
      </c>
      <c r="AS286">
        <v>1.01769204132901</v>
      </c>
      <c r="AT286">
        <v>1.63471639192861E-2</v>
      </c>
      <c r="AU286">
        <v>1.31951942243671E-2</v>
      </c>
      <c r="AV286">
        <v>1.23887255021214</v>
      </c>
      <c r="AW286">
        <f t="shared" si="65"/>
        <v>0.30273412866907989</v>
      </c>
      <c r="AX286">
        <f t="shared" si="66"/>
        <v>0.5676264912545248</v>
      </c>
      <c r="AY286">
        <v>0.50047097683685804</v>
      </c>
      <c r="AZ286">
        <f t="shared" si="67"/>
        <v>-0.18805956048115569</v>
      </c>
      <c r="BA286">
        <f t="shared" si="68"/>
        <v>-0.35261167590216691</v>
      </c>
      <c r="BB286">
        <v>1.41110622865251</v>
      </c>
      <c r="BC286">
        <f t="shared" si="69"/>
        <v>0.42458012055677941</v>
      </c>
      <c r="BD286">
        <f t="shared" si="70"/>
        <v>0.79608772604396139</v>
      </c>
      <c r="BE286">
        <v>3.8486705542386099</v>
      </c>
      <c r="BF286">
        <v>0.79375789944610298</v>
      </c>
      <c r="BG286">
        <f t="shared" si="71"/>
        <v>2.0577871768917788E-2</v>
      </c>
      <c r="BH286">
        <f t="shared" si="72"/>
        <v>3.8583509566720853E-2</v>
      </c>
      <c r="BI286">
        <v>0.65603304766927195</v>
      </c>
      <c r="BJ286">
        <v>0.24634671723499499</v>
      </c>
      <c r="BK286">
        <v>0.45325387102200498</v>
      </c>
      <c r="BL286">
        <v>0.131737816475965</v>
      </c>
      <c r="BM286">
        <v>3.5004842580041703E-2</v>
      </c>
      <c r="BN286">
        <v>0.46691806577738598</v>
      </c>
      <c r="BO286">
        <v>0.2342019118607</v>
      </c>
      <c r="BP286" t="s">
        <v>25</v>
      </c>
      <c r="BQ286">
        <v>0.21749956194515699</v>
      </c>
      <c r="BR286">
        <v>0.25010511499376403</v>
      </c>
      <c r="BS286">
        <f t="shared" si="73"/>
        <v>0.10874734663023933</v>
      </c>
      <c r="BT286">
        <f t="shared" si="74"/>
        <v>0.20390127493169874</v>
      </c>
      <c r="BU286">
        <v>0.48141702913728307</v>
      </c>
      <c r="BV286">
        <f t="shared" si="75"/>
        <v>0.25042578486672196</v>
      </c>
      <c r="BW286">
        <f t="shared" si="76"/>
        <v>0.4695483466251037</v>
      </c>
      <c r="BX286">
        <v>0.10059449647275955</v>
      </c>
      <c r="BY286">
        <f t="shared" si="77"/>
        <v>-0.28627596283515627</v>
      </c>
      <c r="BZ286">
        <f t="shared" si="78"/>
        <v>-0.536767430315918</v>
      </c>
      <c r="CA286">
        <v>6.6209442496027962E-2</v>
      </c>
      <c r="CB286">
        <f t="shared" si="79"/>
        <v>9.7478032546501558E-2</v>
      </c>
      <c r="CC286">
        <f t="shared" si="80"/>
        <v>0.18277131102469041</v>
      </c>
      <c r="CD286">
        <v>0.19183205377644763</v>
      </c>
      <c r="CE286">
        <f t="shared" si="81"/>
        <v>0.61911621045458887</v>
      </c>
      <c r="CF286">
        <f t="shared" si="82"/>
        <v>1.1608428946023541</v>
      </c>
      <c r="CG286">
        <v>0</v>
      </c>
      <c r="CH286">
        <v>0.20144012384361151</v>
      </c>
      <c r="CI286">
        <f t="shared" si="83"/>
        <v>1.9172931611169175E-2</v>
      </c>
      <c r="CJ286">
        <f t="shared" si="84"/>
        <v>3.5949246770942203E-2</v>
      </c>
      <c r="CK286">
        <v>134.66296799439399</v>
      </c>
      <c r="CL286">
        <v>6.6252516981160001</v>
      </c>
      <c r="CM286">
        <f t="shared" si="55"/>
        <v>1.9137064408191795</v>
      </c>
      <c r="CN286">
        <v>4.5876729177357403</v>
      </c>
      <c r="CO286">
        <v>1.3399308676094099</v>
      </c>
      <c r="CP286">
        <v>0.26771671160399602</v>
      </c>
      <c r="CQ286">
        <v>2.02590502257348E-2</v>
      </c>
      <c r="CR286">
        <v>1.8236676274899999E-2</v>
      </c>
      <c r="CS286">
        <v>1.1108959725088901</v>
      </c>
      <c r="CT286">
        <v>0.592346839485278</v>
      </c>
      <c r="CU286">
        <v>1.25970431092121</v>
      </c>
      <c r="CV286">
        <v>3.0547383216848298</v>
      </c>
      <c r="CW286">
        <v>0.75337496019114802</v>
      </c>
      <c r="CX286">
        <v>0.34124339721560398</v>
      </c>
      <c r="CY286">
        <v>0.124947241646686</v>
      </c>
      <c r="CZ286">
        <v>0.18173172481195299</v>
      </c>
      <c r="DA286">
        <v>6.79952887009177E-2</v>
      </c>
      <c r="DB286">
        <v>1.62386094616251E-2</v>
      </c>
      <c r="DC286">
        <v>0.183518451794981</v>
      </c>
      <c r="DD286">
        <v>0.139687655154492</v>
      </c>
      <c r="DE286" t="s">
        <v>25</v>
      </c>
      <c r="DF286">
        <v>0.16039598704897201</v>
      </c>
      <c r="DG286">
        <v>0.11336681681322566</v>
      </c>
      <c r="DH286">
        <v>0.17739898087119646</v>
      </c>
      <c r="DI286">
        <v>0.13721314541814014</v>
      </c>
      <c r="DJ286">
        <v>2.2302296671848111E-2</v>
      </c>
      <c r="DK286">
        <v>2.9624553112528894E-2</v>
      </c>
      <c r="DL286">
        <v>0</v>
      </c>
      <c r="DM286">
        <v>0.15317287213780109</v>
      </c>
    </row>
    <row r="287" spans="1:117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8"/>
        <v>264.98865932546391</v>
      </c>
      <c r="O287">
        <f t="shared" si="56"/>
        <v>481.79756240993436</v>
      </c>
      <c r="P287">
        <v>417.42295792987801</v>
      </c>
      <c r="Q287">
        <f t="shared" si="59"/>
        <v>1546.3333851819887</v>
      </c>
      <c r="R287">
        <f t="shared" si="57"/>
        <v>2811.5152457854338</v>
      </c>
      <c r="S287">
        <v>3.6</v>
      </c>
      <c r="T287">
        <v>3.4620000000000002</v>
      </c>
      <c r="U287">
        <v>97.48</v>
      </c>
      <c r="V287" s="11">
        <v>26.158000000000001</v>
      </c>
      <c r="W287" s="11">
        <v>11.72</v>
      </c>
      <c r="X287" s="11">
        <v>27.29</v>
      </c>
      <c r="Y287" s="12">
        <v>0.433</v>
      </c>
      <c r="Z287" s="12">
        <v>4.38</v>
      </c>
      <c r="AA287" s="11">
        <f>AVERAGE('[1]2022_RBR_Conductivity'!$D$195:$D$233)</f>
        <v>12.023589743589747</v>
      </c>
      <c r="AB287" s="11">
        <v>5.85</v>
      </c>
      <c r="AC287" s="12">
        <v>1.4</v>
      </c>
      <c r="AD287" s="12">
        <v>184</v>
      </c>
      <c r="AE287" s="12">
        <v>1.17</v>
      </c>
      <c r="AF287" s="12">
        <v>439</v>
      </c>
      <c r="AG287" s="12">
        <v>56</v>
      </c>
      <c r="AH287" s="12">
        <v>4</v>
      </c>
      <c r="AI287">
        <v>4.9489999999999998</v>
      </c>
      <c r="AJ287">
        <f t="shared" si="60"/>
        <v>-0.23199999999999932</v>
      </c>
      <c r="AK287">
        <f t="shared" si="61"/>
        <v>-0.42181818181818059</v>
      </c>
      <c r="AL287">
        <v>136.12363153185601</v>
      </c>
      <c r="AM287">
        <v>10.2829491311733</v>
      </c>
      <c r="AN287">
        <f t="shared" si="62"/>
        <v>2.0777832150279449</v>
      </c>
      <c r="AO287">
        <f t="shared" si="63"/>
        <v>0.20261149307255799</v>
      </c>
      <c r="AP287">
        <f t="shared" si="64"/>
        <v>0.36838453285919637</v>
      </c>
      <c r="AQ287">
        <v>7.1141072929329496</v>
      </c>
      <c r="AR287">
        <v>1.7988259279291301</v>
      </c>
      <c r="AS287">
        <v>0.36207717234619202</v>
      </c>
      <c r="AT287">
        <v>2.0171137098435099E-2</v>
      </c>
      <c r="AU287">
        <v>1.9458458819365101E-2</v>
      </c>
      <c r="AV287">
        <v>1.0366256282517501</v>
      </c>
      <c r="AW287">
        <f t="shared" si="65"/>
        <v>-0.50625355917247994</v>
      </c>
      <c r="AX287">
        <f t="shared" si="66"/>
        <v>-0.92046101667723623</v>
      </c>
      <c r="AY287">
        <v>0.61183720308158396</v>
      </c>
      <c r="AZ287">
        <f t="shared" si="67"/>
        <v>0.25740534449774799</v>
      </c>
      <c r="BA287">
        <f t="shared" si="68"/>
        <v>0.46800971726863272</v>
      </c>
      <c r="BB287">
        <v>1.3699691718847</v>
      </c>
      <c r="BC287">
        <f t="shared" si="69"/>
        <v>0.26003189348553946</v>
      </c>
      <c r="BD287">
        <f t="shared" si="70"/>
        <v>0.47278526088279899</v>
      </c>
      <c r="BE287">
        <v>3.8999174978945499</v>
      </c>
      <c r="BF287">
        <v>0.79591493113308698</v>
      </c>
      <c r="BG287">
        <f t="shared" si="71"/>
        <v>2.9205998516853793E-2</v>
      </c>
      <c r="BH287">
        <f t="shared" si="72"/>
        <v>5.3101815485188719E-2</v>
      </c>
      <c r="BI287">
        <v>0.64641196456037098</v>
      </c>
      <c r="BJ287">
        <v>0.26939229136780402</v>
      </c>
      <c r="BK287">
        <v>0.41609615609142198</v>
      </c>
      <c r="BL287">
        <v>0.13117160337414699</v>
      </c>
      <c r="BM287">
        <v>3.4414518841002502E-2</v>
      </c>
      <c r="BN287">
        <v>0.49138106126081499</v>
      </c>
      <c r="BO287">
        <v>0.246281090626011</v>
      </c>
      <c r="BP287" t="s">
        <v>25</v>
      </c>
      <c r="BQ287">
        <v>0.204907327627875</v>
      </c>
      <c r="BR287">
        <v>0.22588525538376403</v>
      </c>
      <c r="BS287">
        <f t="shared" si="73"/>
        <v>1.1867908190239307E-2</v>
      </c>
      <c r="BT287">
        <f t="shared" si="74"/>
        <v>2.1578014891344196E-2</v>
      </c>
      <c r="BU287">
        <v>0.50433689649299529</v>
      </c>
      <c r="BV287">
        <f t="shared" si="75"/>
        <v>0.34210525428957084</v>
      </c>
      <c r="BW287">
        <f t="shared" si="76"/>
        <v>0.62200955325376517</v>
      </c>
      <c r="BX287">
        <v>0.16856559183266315</v>
      </c>
      <c r="BY287">
        <f t="shared" si="77"/>
        <v>-1.4391581395541864E-2</v>
      </c>
      <c r="BZ287">
        <f t="shared" si="78"/>
        <v>-2.6166511628257935E-2</v>
      </c>
      <c r="CA287">
        <v>5.8041838982266981E-2</v>
      </c>
      <c r="CB287">
        <f t="shared" si="79"/>
        <v>6.4807618491457636E-2</v>
      </c>
      <c r="CC287">
        <f t="shared" si="80"/>
        <v>0.11783203362083206</v>
      </c>
      <c r="CD287">
        <v>6.139894584898959E-2</v>
      </c>
      <c r="CE287">
        <f t="shared" si="81"/>
        <v>9.7383778744756649E-2</v>
      </c>
      <c r="CF287">
        <f t="shared" si="82"/>
        <v>0.17706141589955754</v>
      </c>
      <c r="CG287">
        <v>0</v>
      </c>
      <c r="CH287">
        <v>0.21546203825631094</v>
      </c>
      <c r="CI287">
        <f t="shared" si="83"/>
        <v>7.5260589261966881E-2</v>
      </c>
      <c r="CJ287">
        <f t="shared" si="84"/>
        <v>0.13683743502175796</v>
      </c>
      <c r="CK287">
        <v>134.66296799439399</v>
      </c>
      <c r="CL287">
        <v>6.6252516981160001</v>
      </c>
      <c r="CM287">
        <f t="shared" si="55"/>
        <v>1.9137064408191795</v>
      </c>
      <c r="CN287">
        <v>4.5876729177357403</v>
      </c>
      <c r="CO287">
        <v>1.3399308676094099</v>
      </c>
      <c r="CP287">
        <v>0.26771671160399602</v>
      </c>
      <c r="CQ287">
        <v>2.02590502257348E-2</v>
      </c>
      <c r="CR287">
        <v>1.8236676274899999E-2</v>
      </c>
      <c r="CS287">
        <v>1.1108959725088901</v>
      </c>
      <c r="CT287">
        <v>0.592346839485278</v>
      </c>
      <c r="CU287">
        <v>1.25970431092121</v>
      </c>
      <c r="CV287">
        <v>3.0547383216848298</v>
      </c>
      <c r="CW287">
        <v>0.75337496019114802</v>
      </c>
      <c r="CX287">
        <v>0.34124339721560398</v>
      </c>
      <c r="CY287">
        <v>0.124947241646686</v>
      </c>
      <c r="CZ287">
        <v>0.18173172481195299</v>
      </c>
      <c r="DA287">
        <v>6.79952887009177E-2</v>
      </c>
      <c r="DB287">
        <v>1.62386094616251E-2</v>
      </c>
      <c r="DC287">
        <v>0.183518451794981</v>
      </c>
      <c r="DD287">
        <v>0.139687655154492</v>
      </c>
      <c r="DE287" t="s">
        <v>25</v>
      </c>
      <c r="DF287">
        <v>0.16039598704897201</v>
      </c>
      <c r="DG287">
        <v>0.11336681681322566</v>
      </c>
      <c r="DH287">
        <v>0.17739898087119646</v>
      </c>
      <c r="DI287">
        <v>0.13721314541814014</v>
      </c>
      <c r="DJ287">
        <v>2.2302296671848111E-2</v>
      </c>
      <c r="DK287">
        <v>2.9624553112528894E-2</v>
      </c>
      <c r="DL287">
        <v>0</v>
      </c>
      <c r="DM287">
        <v>0.15317287213780109</v>
      </c>
    </row>
    <row r="288" spans="1:117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8"/>
        <v>49.300215688458401</v>
      </c>
      <c r="O288">
        <f t="shared" si="56"/>
        <v>95.419772300242059</v>
      </c>
      <c r="P288">
        <v>398.9513987212195</v>
      </c>
      <c r="Q288">
        <f t="shared" si="59"/>
        <v>1472.4471483473546</v>
      </c>
      <c r="R288">
        <f t="shared" si="57"/>
        <v>2849.8977064787509</v>
      </c>
      <c r="S288">
        <v>3.6</v>
      </c>
      <c r="T288">
        <v>3.4620000000000002</v>
      </c>
      <c r="U288">
        <v>97.48</v>
      </c>
      <c r="V288" s="11">
        <v>26.158000000000001</v>
      </c>
      <c r="W288" s="11">
        <v>11.72</v>
      </c>
      <c r="X288" s="11">
        <v>27.29</v>
      </c>
      <c r="Y288" s="12">
        <v>0.433</v>
      </c>
      <c r="Z288" s="12">
        <v>4.38</v>
      </c>
      <c r="AA288" s="11">
        <f>AVERAGE('[1]2022_RBR_Conductivity'!$D$195:$D$233)</f>
        <v>12.023589743589747</v>
      </c>
      <c r="AB288" s="11">
        <v>5.85</v>
      </c>
      <c r="AC288" s="12">
        <v>1.4</v>
      </c>
      <c r="AD288" s="12">
        <v>184</v>
      </c>
      <c r="AE288" s="12">
        <v>1.17</v>
      </c>
      <c r="AF288" s="12">
        <v>439</v>
      </c>
      <c r="AG288" s="12">
        <v>56</v>
      </c>
      <c r="AH288" s="12">
        <v>4</v>
      </c>
      <c r="AI288">
        <v>5.3860000000000001</v>
      </c>
      <c r="AJ288">
        <f t="shared" si="60"/>
        <v>1.5160000000000018</v>
      </c>
      <c r="AK288">
        <f t="shared" si="61"/>
        <v>2.9341935483871002</v>
      </c>
      <c r="AL288">
        <v>136.12363153185601</v>
      </c>
      <c r="AM288">
        <v>10.5824563989853</v>
      </c>
      <c r="AN288">
        <f t="shared" si="62"/>
        <v>1.9648080948728741</v>
      </c>
      <c r="AO288">
        <f>(AN288-AVERAGE($AN$292:$AN$293))*F288</f>
        <v>-0.24928898754772533</v>
      </c>
      <c r="AP288">
        <f>AO288/I288*60</f>
        <v>-0.48249481460850063</v>
      </c>
      <c r="AQ288">
        <v>7.2072177109749296</v>
      </c>
      <c r="AR288">
        <v>1.9145515926544601</v>
      </c>
      <c r="AS288">
        <v>0.44137398689428398</v>
      </c>
      <c r="AT288">
        <v>2.1862050153111899E-2</v>
      </c>
      <c r="AU288">
        <v>1.77742570157194E-2</v>
      </c>
      <c r="AV288">
        <v>1.2299839106510799</v>
      </c>
      <c r="AW288">
        <f t="shared" si="65"/>
        <v>0.26717957042483942</v>
      </c>
      <c r="AX288">
        <f t="shared" si="66"/>
        <v>0.5171217492093666</v>
      </c>
      <c r="AY288">
        <v>0.484584982477963</v>
      </c>
      <c r="AZ288">
        <f t="shared" si="67"/>
        <v>-0.25160353791673584</v>
      </c>
      <c r="BA288">
        <f t="shared" si="68"/>
        <v>-0.48697458951626293</v>
      </c>
      <c r="BB288">
        <v>1.4524503707209699</v>
      </c>
      <c r="BC288">
        <f t="shared" si="69"/>
        <v>0.58995668883061914</v>
      </c>
      <c r="BD288">
        <f t="shared" si="70"/>
        <v>1.1418516558011982</v>
      </c>
      <c r="BE288">
        <v>3.1960248168705498</v>
      </c>
      <c r="BF288">
        <v>0.76167919789716299</v>
      </c>
      <c r="BG288">
        <f t="shared" si="71"/>
        <v>-0.10773693442684218</v>
      </c>
      <c r="BH288">
        <f t="shared" si="72"/>
        <v>-0.20852309889066228</v>
      </c>
      <c r="BI288">
        <v>0.73442015222902102</v>
      </c>
      <c r="BJ288">
        <v>0.51757096542437098</v>
      </c>
      <c r="BK288">
        <v>0.58243040404994095</v>
      </c>
      <c r="BL288">
        <v>0.13124452731577799</v>
      </c>
      <c r="BM288">
        <v>3.45180359013319E-2</v>
      </c>
      <c r="BN288">
        <v>0.65568753575468997</v>
      </c>
      <c r="BO288">
        <v>0.27891647165871403</v>
      </c>
      <c r="BP288" t="s">
        <v>25</v>
      </c>
      <c r="BQ288">
        <v>0.314075210350789</v>
      </c>
      <c r="BR288">
        <v>0.23693078445258089</v>
      </c>
      <c r="BS288">
        <f t="shared" si="73"/>
        <v>5.6050024465506776E-2</v>
      </c>
      <c r="BT288">
        <f t="shared" si="74"/>
        <v>0.10848391832033569</v>
      </c>
      <c r="BU288">
        <v>0.67496248720009155</v>
      </c>
      <c r="BV288">
        <f t="shared" si="75"/>
        <v>1.0246076171179559</v>
      </c>
      <c r="BW288">
        <f t="shared" si="76"/>
        <v>1.9831115170024955</v>
      </c>
      <c r="BX288">
        <v>9.2452814527882538E-2</v>
      </c>
      <c r="BY288">
        <f t="shared" si="77"/>
        <v>-0.3188426906146643</v>
      </c>
      <c r="BZ288">
        <f t="shared" si="78"/>
        <v>-0.61711488506064061</v>
      </c>
      <c r="CA288">
        <v>6.7720312267788768E-2</v>
      </c>
      <c r="CB288">
        <f t="shared" si="79"/>
        <v>0.10352151163354478</v>
      </c>
      <c r="CC288">
        <f t="shared" si="80"/>
        <v>0.20036421606492538</v>
      </c>
      <c r="CD288">
        <v>0.21863190355508505</v>
      </c>
      <c r="CE288">
        <f t="shared" si="81"/>
        <v>0.72631560956913854</v>
      </c>
      <c r="CF288">
        <f t="shared" si="82"/>
        <v>1.4057721475531713</v>
      </c>
      <c r="CG288">
        <v>0</v>
      </c>
      <c r="CH288">
        <v>0.28157391701935225</v>
      </c>
      <c r="CI288">
        <f t="shared" si="83"/>
        <v>0.33970810431413212</v>
      </c>
      <c r="CJ288">
        <f t="shared" si="84"/>
        <v>0.65749955673702998</v>
      </c>
      <c r="CK288">
        <v>134.66296799439399</v>
      </c>
      <c r="CL288">
        <v>6.6252516981160001</v>
      </c>
      <c r="CM288">
        <f t="shared" si="55"/>
        <v>1.9137064408191795</v>
      </c>
      <c r="CN288">
        <v>4.5876729177357403</v>
      </c>
      <c r="CO288">
        <v>1.3399308676094099</v>
      </c>
      <c r="CP288">
        <v>0.26771671160399602</v>
      </c>
      <c r="CQ288">
        <v>2.02590502257348E-2</v>
      </c>
      <c r="CR288">
        <v>1.8236676274899999E-2</v>
      </c>
      <c r="CS288">
        <v>1.1108959725088901</v>
      </c>
      <c r="CT288">
        <v>0.592346839485278</v>
      </c>
      <c r="CU288">
        <v>1.25970431092121</v>
      </c>
      <c r="CV288">
        <v>3.0547383216848298</v>
      </c>
      <c r="CW288">
        <v>0.75337496019114802</v>
      </c>
      <c r="CX288">
        <v>0.34124339721560398</v>
      </c>
      <c r="CY288">
        <v>0.124947241646686</v>
      </c>
      <c r="CZ288">
        <v>0.18173172481195299</v>
      </c>
      <c r="DA288">
        <v>6.79952887009177E-2</v>
      </c>
      <c r="DB288">
        <v>1.62386094616251E-2</v>
      </c>
      <c r="DC288">
        <v>0.183518451794981</v>
      </c>
      <c r="DD288">
        <v>0.139687655154492</v>
      </c>
      <c r="DE288" t="s">
        <v>25</v>
      </c>
      <c r="DF288">
        <v>0.16039598704897201</v>
      </c>
      <c r="DG288">
        <v>0.11336681681322566</v>
      </c>
      <c r="DH288">
        <v>0.17739898087119646</v>
      </c>
      <c r="DI288">
        <v>0.13721314541814014</v>
      </c>
      <c r="DJ288">
        <v>2.2302296671848111E-2</v>
      </c>
      <c r="DK288">
        <v>2.9624553112528894E-2</v>
      </c>
      <c r="DL288">
        <v>0</v>
      </c>
      <c r="DM288">
        <v>0.15317287213780109</v>
      </c>
    </row>
    <row r="289" spans="1:117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8"/>
        <v>196.43054688370142</v>
      </c>
      <c r="O289">
        <f t="shared" si="56"/>
        <v>392.86109376740285</v>
      </c>
      <c r="P289">
        <v>385.75742785789191</v>
      </c>
      <c r="Q289">
        <f t="shared" si="59"/>
        <v>1774.5890811175555</v>
      </c>
      <c r="R289">
        <f t="shared" si="57"/>
        <v>3549.1781622351109</v>
      </c>
      <c r="S289">
        <v>3.6</v>
      </c>
      <c r="T289">
        <v>3.4620000000000002</v>
      </c>
      <c r="U289">
        <v>97.48</v>
      </c>
      <c r="V289" s="11">
        <v>26.158000000000001</v>
      </c>
      <c r="W289" s="11">
        <v>11.72</v>
      </c>
      <c r="X289" s="11">
        <v>27.29</v>
      </c>
      <c r="Y289" s="12">
        <v>0.433</v>
      </c>
      <c r="Z289" s="12">
        <v>4.38</v>
      </c>
      <c r="AA289" s="11">
        <f>AVERAGE('[1]2022_RBR_Conductivity'!$D$195:$D$233)</f>
        <v>12.023589743589747</v>
      </c>
      <c r="AB289" s="11">
        <v>5.85</v>
      </c>
      <c r="AC289" s="12">
        <v>1.4</v>
      </c>
      <c r="AD289" s="12">
        <v>184</v>
      </c>
      <c r="AE289" s="12">
        <v>1.17</v>
      </c>
      <c r="AF289" s="12">
        <v>439</v>
      </c>
      <c r="AG289" s="12">
        <v>56</v>
      </c>
      <c r="AH289" s="12">
        <v>4</v>
      </c>
      <c r="AI289">
        <v>4.8479999999999999</v>
      </c>
      <c r="AJ289">
        <f t="shared" si="60"/>
        <v>-0.79499999999999904</v>
      </c>
      <c r="AK289">
        <f t="shared" si="61"/>
        <v>-1.5899999999999981</v>
      </c>
      <c r="AL289">
        <v>133.908715208415</v>
      </c>
      <c r="AM289">
        <v>10.270371784513101</v>
      </c>
      <c r="AN289">
        <f t="shared" si="62"/>
        <v>2.1184760281586428</v>
      </c>
      <c r="AO289">
        <f t="shared" ref="AO289:AO293" si="85">(AN289-AVERAGE($AN$292:$AN$293))*F289</f>
        <v>0.45672843199418667</v>
      </c>
      <c r="AP289">
        <f t="shared" ref="AP289:AP294" si="86">AO289/I289*60</f>
        <v>0.91345686398837334</v>
      </c>
      <c r="AQ289">
        <v>7.3048254009768803</v>
      </c>
      <c r="AR289">
        <v>1.8336583035066401</v>
      </c>
      <c r="AS289">
        <v>0.368870431759458</v>
      </c>
      <c r="AT289">
        <v>1.7663020087647498E-2</v>
      </c>
      <c r="AU289">
        <v>1.9279973508096199E-2</v>
      </c>
      <c r="AV289">
        <v>0.91613300610762205</v>
      </c>
      <c r="AW289">
        <f t="shared" si="65"/>
        <v>-1.2352800596862401</v>
      </c>
      <c r="AX289">
        <f t="shared" si="66"/>
        <v>-2.4705601193724802</v>
      </c>
      <c r="AY289">
        <v>0.52622602584947697</v>
      </c>
      <c r="AZ289">
        <f t="shared" si="67"/>
        <v>-0.10629920553834993</v>
      </c>
      <c r="BA289">
        <f t="shared" si="68"/>
        <v>-0.21259841107669986</v>
      </c>
      <c r="BB289">
        <v>1.35773209123543</v>
      </c>
      <c r="BC289">
        <f t="shared" si="69"/>
        <v>0.26385446361057441</v>
      </c>
      <c r="BD289">
        <f t="shared" si="70"/>
        <v>0.52770892722114882</v>
      </c>
      <c r="BE289">
        <v>3.90072863007155</v>
      </c>
      <c r="BF289">
        <v>0.79594870977677401</v>
      </c>
      <c r="BG289">
        <f t="shared" si="71"/>
        <v>3.6676391364502403E-2</v>
      </c>
      <c r="BH289">
        <f t="shared" si="72"/>
        <v>7.3352782729004806E-2</v>
      </c>
      <c r="BI289">
        <v>0.62912694562898297</v>
      </c>
      <c r="BJ289">
        <v>0.20274411566947001</v>
      </c>
      <c r="BK289">
        <v>0.40791144009626701</v>
      </c>
      <c r="BL289">
        <v>0.12784813036224199</v>
      </c>
      <c r="BM289">
        <v>3.28372649498948E-2</v>
      </c>
      <c r="BN289">
        <v>0.41227110316232402</v>
      </c>
      <c r="BO289">
        <v>0.235991393851988</v>
      </c>
      <c r="BP289" t="s">
        <v>25</v>
      </c>
      <c r="BQ289">
        <v>0.23028495142678501</v>
      </c>
      <c r="BR289">
        <v>0.23135537617772492</v>
      </c>
      <c r="BS289">
        <f t="shared" si="73"/>
        <v>4.2185489207603594E-2</v>
      </c>
      <c r="BT289">
        <f t="shared" si="74"/>
        <v>8.4370978415207187E-2</v>
      </c>
      <c r="BU289">
        <v>0.43487764779843519</v>
      </c>
      <c r="BV289">
        <f t="shared" si="75"/>
        <v>8.0335324389163021E-2</v>
      </c>
      <c r="BW289">
        <f t="shared" si="76"/>
        <v>0.16067064877832604</v>
      </c>
      <c r="BX289">
        <v>0.16101222755170133</v>
      </c>
      <c r="BY289">
        <f t="shared" si="77"/>
        <v>-5.5756298149236411E-2</v>
      </c>
      <c r="BZ289">
        <f t="shared" si="78"/>
        <v>-0.11151259629847282</v>
      </c>
      <c r="CA289">
        <v>5.8396502530371319E-2</v>
      </c>
      <c r="CB289">
        <f t="shared" si="79"/>
        <v>8.2782840854843734E-2</v>
      </c>
      <c r="CC289">
        <f t="shared" si="80"/>
        <v>0.16556568170968747</v>
      </c>
      <c r="CD289">
        <v>0.14244738150874503</v>
      </c>
      <c r="CE289">
        <f t="shared" si="81"/>
        <v>0.52697190172972297</v>
      </c>
      <c r="CF289">
        <f t="shared" si="82"/>
        <v>1.0539438034594459</v>
      </c>
      <c r="CG289">
        <v>0</v>
      </c>
      <c r="CH289">
        <v>0.21266994240684278</v>
      </c>
      <c r="CI289">
        <f t="shared" si="83"/>
        <v>8.0115257330117817E-2</v>
      </c>
      <c r="CJ289">
        <f t="shared" si="84"/>
        <v>0.16023051466023563</v>
      </c>
      <c r="CK289">
        <v>134.66296799439399</v>
      </c>
      <c r="CL289">
        <v>6.6252516981160001</v>
      </c>
      <c r="CM289">
        <f t="shared" si="55"/>
        <v>1.9137064408191795</v>
      </c>
      <c r="CN289">
        <v>4.5876729177357403</v>
      </c>
      <c r="CO289">
        <v>1.3399308676094099</v>
      </c>
      <c r="CP289">
        <v>0.26771671160399602</v>
      </c>
      <c r="CQ289">
        <v>2.02590502257348E-2</v>
      </c>
      <c r="CR289">
        <v>1.8236676274899999E-2</v>
      </c>
      <c r="CS289">
        <v>1.1108959725088901</v>
      </c>
      <c r="CT289">
        <v>0.592346839485278</v>
      </c>
      <c r="CU289">
        <v>1.25970431092121</v>
      </c>
      <c r="CV289">
        <v>3.0547383216848298</v>
      </c>
      <c r="CW289">
        <v>0.75337496019114802</v>
      </c>
      <c r="CX289">
        <v>0.34124339721560398</v>
      </c>
      <c r="CY289">
        <v>0.124947241646686</v>
      </c>
      <c r="CZ289">
        <v>0.18173172481195299</v>
      </c>
      <c r="DA289">
        <v>6.79952887009177E-2</v>
      </c>
      <c r="DB289">
        <v>1.62386094616251E-2</v>
      </c>
      <c r="DC289">
        <v>0.183518451794981</v>
      </c>
      <c r="DD289">
        <v>0.139687655154492</v>
      </c>
      <c r="DE289" t="s">
        <v>25</v>
      </c>
      <c r="DF289">
        <v>0.16039598704897201</v>
      </c>
      <c r="DG289">
        <v>0.11336681681322566</v>
      </c>
      <c r="DH289">
        <v>0.17739898087119646</v>
      </c>
      <c r="DI289">
        <v>0.13721314541814014</v>
      </c>
      <c r="DJ289">
        <v>2.2302296671848111E-2</v>
      </c>
      <c r="DK289">
        <v>2.9624553112528894E-2</v>
      </c>
      <c r="DL289">
        <v>0</v>
      </c>
      <c r="DM289">
        <v>0.15317287213780109</v>
      </c>
    </row>
    <row r="290" spans="1:117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8"/>
        <v>100.14106311718112</v>
      </c>
      <c r="O290">
        <f t="shared" si="56"/>
        <v>200.28212623436224</v>
      </c>
      <c r="P290">
        <v>222.15218915263031</v>
      </c>
      <c r="Q290">
        <f t="shared" si="59"/>
        <v>956.5628875912472</v>
      </c>
      <c r="R290">
        <f t="shared" si="57"/>
        <v>1913.1257751824944</v>
      </c>
      <c r="S290">
        <v>3.6</v>
      </c>
      <c r="T290">
        <v>3.4620000000000002</v>
      </c>
      <c r="U290">
        <v>97.48</v>
      </c>
      <c r="V290" s="11">
        <v>26.158000000000001</v>
      </c>
      <c r="W290" s="11">
        <v>11.72</v>
      </c>
      <c r="X290" s="11">
        <v>27.29</v>
      </c>
      <c r="Y290" s="12">
        <v>0.433</v>
      </c>
      <c r="Z290" s="12">
        <v>4.38</v>
      </c>
      <c r="AA290" s="11">
        <f>AVERAGE('[1]2022_RBR_Conductivity'!$D$195:$D$233)</f>
        <v>12.023589743589747</v>
      </c>
      <c r="AB290" s="11">
        <v>5.85</v>
      </c>
      <c r="AC290" s="12">
        <v>1.4</v>
      </c>
      <c r="AD290" s="12">
        <v>184</v>
      </c>
      <c r="AE290" s="12">
        <v>1.17</v>
      </c>
      <c r="AF290" s="12">
        <v>439</v>
      </c>
      <c r="AG290" s="12">
        <v>56</v>
      </c>
      <c r="AH290" s="12">
        <v>4</v>
      </c>
      <c r="AI290">
        <v>9.6050000000000004</v>
      </c>
      <c r="AJ290">
        <f t="shared" si="60"/>
        <v>22.990000000000002</v>
      </c>
      <c r="AK290">
        <f t="shared" si="61"/>
        <v>45.980000000000004</v>
      </c>
      <c r="AL290">
        <v>135.766091749205</v>
      </c>
      <c r="AM290">
        <v>11.4897442439733</v>
      </c>
      <c r="AN290">
        <f t="shared" si="62"/>
        <v>1.196225324723925</v>
      </c>
      <c r="AO290">
        <f t="shared" si="85"/>
        <v>-4.1545250851794027</v>
      </c>
      <c r="AP290">
        <f t="shared" si="86"/>
        <v>-8.3090501703588053</v>
      </c>
      <c r="AQ290">
        <v>8.1557452021444607</v>
      </c>
      <c r="AR290">
        <v>2.3116126015933198</v>
      </c>
      <c r="AS290">
        <v>0.66686285760114195</v>
      </c>
      <c r="AT290">
        <v>2.1043357052600301E-2</v>
      </c>
      <c r="AU290">
        <v>1.6074151660893501E-2</v>
      </c>
      <c r="AV290">
        <v>1.3091426220518001</v>
      </c>
      <c r="AW290">
        <f t="shared" si="65"/>
        <v>0.72976802003465013</v>
      </c>
      <c r="AX290">
        <f t="shared" si="66"/>
        <v>1.4595360400693003</v>
      </c>
      <c r="AY290">
        <v>0.59679820300477104</v>
      </c>
      <c r="AZ290">
        <f t="shared" si="67"/>
        <v>0.24656168023812042</v>
      </c>
      <c r="BA290">
        <f t="shared" si="68"/>
        <v>0.49312336047624089</v>
      </c>
      <c r="BB290">
        <v>1.4881538683332101</v>
      </c>
      <c r="BC290">
        <f t="shared" si="69"/>
        <v>0.91596334909947452</v>
      </c>
      <c r="BD290">
        <f t="shared" si="70"/>
        <v>1.831926698198949</v>
      </c>
      <c r="BE290">
        <v>3.2869050207632999</v>
      </c>
      <c r="BF290">
        <v>0.76673147756794802</v>
      </c>
      <c r="BG290">
        <f t="shared" si="71"/>
        <v>-0.10940976967962757</v>
      </c>
      <c r="BH290">
        <f t="shared" si="72"/>
        <v>-0.21881953935925513</v>
      </c>
      <c r="BI290">
        <v>0.72629283040819403</v>
      </c>
      <c r="BJ290">
        <v>0.49312447607271498</v>
      </c>
      <c r="BK290">
        <v>0.54412283866523903</v>
      </c>
      <c r="BL290">
        <v>0.17541084991752601</v>
      </c>
      <c r="BM290">
        <v>4.1342045327407199E-2</v>
      </c>
      <c r="BN290">
        <v>0.545766816761734</v>
      </c>
      <c r="BO290">
        <v>0.30006318989066399</v>
      </c>
      <c r="BP290" t="s">
        <v>25</v>
      </c>
      <c r="BQ290">
        <v>0.319750620297999</v>
      </c>
      <c r="BR290">
        <v>0.30612108204300614</v>
      </c>
      <c r="BS290">
        <f t="shared" si="73"/>
        <v>0.41601401853400971</v>
      </c>
      <c r="BT290">
        <f t="shared" si="74"/>
        <v>0.83202803706801942</v>
      </c>
      <c r="BU290">
        <v>0.57922622606597296</v>
      </c>
      <c r="BV290">
        <f t="shared" si="75"/>
        <v>0.8020782157268519</v>
      </c>
      <c r="BW290">
        <f t="shared" si="76"/>
        <v>1.6041564314537038</v>
      </c>
      <c r="BX290">
        <v>8.5460122030149757E-2</v>
      </c>
      <c r="BY290">
        <f t="shared" si="77"/>
        <v>-0.4335168257569943</v>
      </c>
      <c r="BZ290">
        <f t="shared" si="78"/>
        <v>-0.86703365151398859</v>
      </c>
      <c r="CA290">
        <v>7.4991953462693078E-2</v>
      </c>
      <c r="CB290">
        <f t="shared" si="79"/>
        <v>0.16576009551645254</v>
      </c>
      <c r="CC290">
        <f t="shared" si="80"/>
        <v>0.33152019103290509</v>
      </c>
      <c r="CD290">
        <v>0.26306695413356951</v>
      </c>
      <c r="CE290">
        <f t="shared" si="81"/>
        <v>1.1300697648538454</v>
      </c>
      <c r="CF290">
        <f t="shared" si="82"/>
        <v>2.2601395297076907</v>
      </c>
      <c r="CG290">
        <v>0</v>
      </c>
      <c r="CH290">
        <v>0.3148908422380039</v>
      </c>
      <c r="CI290">
        <f t="shared" si="83"/>
        <v>0.5912197564859234</v>
      </c>
      <c r="CJ290">
        <f t="shared" si="84"/>
        <v>1.1824395129718468</v>
      </c>
      <c r="CK290">
        <v>134.66296799439399</v>
      </c>
      <c r="CL290">
        <v>6.6252516981160001</v>
      </c>
      <c r="CM290">
        <f t="shared" si="55"/>
        <v>1.9137064408191795</v>
      </c>
      <c r="CN290">
        <v>4.5876729177357403</v>
      </c>
      <c r="CO290">
        <v>1.3399308676094099</v>
      </c>
      <c r="CP290">
        <v>0.26771671160399602</v>
      </c>
      <c r="CQ290">
        <v>2.02590502257348E-2</v>
      </c>
      <c r="CR290">
        <v>1.8236676274899999E-2</v>
      </c>
      <c r="CS290">
        <v>1.1108959725088901</v>
      </c>
      <c r="CT290">
        <v>0.592346839485278</v>
      </c>
      <c r="CU290">
        <v>1.25970431092121</v>
      </c>
      <c r="CV290">
        <v>3.0547383216848298</v>
      </c>
      <c r="CW290">
        <v>0.75337496019114802</v>
      </c>
      <c r="CX290">
        <v>0.34124339721560398</v>
      </c>
      <c r="CY290">
        <v>0.124947241646686</v>
      </c>
      <c r="CZ290">
        <v>0.18173172481195299</v>
      </c>
      <c r="DA290">
        <v>6.79952887009177E-2</v>
      </c>
      <c r="DB290">
        <v>1.62386094616251E-2</v>
      </c>
      <c r="DC290">
        <v>0.183518451794981</v>
      </c>
      <c r="DD290">
        <v>0.139687655154492</v>
      </c>
      <c r="DE290" t="s">
        <v>25</v>
      </c>
      <c r="DF290">
        <v>0.16039598704897201</v>
      </c>
      <c r="DG290">
        <v>0.11336681681322566</v>
      </c>
      <c r="DH290">
        <v>0.17739898087119646</v>
      </c>
      <c r="DI290">
        <v>0.13721314541814014</v>
      </c>
      <c r="DJ290">
        <v>2.2302296671848111E-2</v>
      </c>
      <c r="DK290">
        <v>2.9624553112528894E-2</v>
      </c>
      <c r="DL290">
        <v>0</v>
      </c>
      <c r="DM290">
        <v>0.15317287213780109</v>
      </c>
    </row>
    <row r="291" spans="1:117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8"/>
        <v>30.812634805286493</v>
      </c>
      <c r="O291">
        <f t="shared" si="56"/>
        <v>61.625269610572985</v>
      </c>
      <c r="P291">
        <v>298.67722015993007</v>
      </c>
      <c r="Q291">
        <f t="shared" si="59"/>
        <v>1071.3504341021969</v>
      </c>
      <c r="R291">
        <f t="shared" si="57"/>
        <v>2142.7008682043938</v>
      </c>
      <c r="S291">
        <v>3.6</v>
      </c>
      <c r="T291">
        <v>3.4620000000000002</v>
      </c>
      <c r="U291">
        <v>97.48</v>
      </c>
      <c r="V291" s="11">
        <v>26.158000000000001</v>
      </c>
      <c r="W291" s="11">
        <v>11.72</v>
      </c>
      <c r="X291" s="11">
        <v>27.29</v>
      </c>
      <c r="Y291" s="12">
        <v>0.433</v>
      </c>
      <c r="Z291" s="12">
        <v>4.38</v>
      </c>
      <c r="AA291" s="11">
        <f>AVERAGE('[1]2022_RBR_Conductivity'!$D$195:$D$233)</f>
        <v>12.023589743589747</v>
      </c>
      <c r="AB291" s="11">
        <v>5.85</v>
      </c>
      <c r="AC291" s="12">
        <v>1.4</v>
      </c>
      <c r="AD291" s="12">
        <v>184</v>
      </c>
      <c r="AE291" s="12">
        <v>1.17</v>
      </c>
      <c r="AF291" s="12">
        <v>439</v>
      </c>
      <c r="AG291" s="12">
        <v>56</v>
      </c>
      <c r="AH291" s="12">
        <v>4</v>
      </c>
      <c r="AI291">
        <v>4.8529999999999998</v>
      </c>
      <c r="AJ291">
        <f t="shared" si="60"/>
        <v>-0.61599999999999966</v>
      </c>
      <c r="AK291">
        <f t="shared" si="61"/>
        <v>-1.2319999999999993</v>
      </c>
      <c r="AL291">
        <v>136.04201688313</v>
      </c>
      <c r="AM291">
        <v>10.061110058796</v>
      </c>
      <c r="AN291">
        <f t="shared" si="62"/>
        <v>2.0731733069845459</v>
      </c>
      <c r="AO291">
        <f t="shared" si="85"/>
        <v>0.18417186089896198</v>
      </c>
      <c r="AP291">
        <f t="shared" si="86"/>
        <v>0.36834372179792396</v>
      </c>
      <c r="AQ291">
        <v>6.8009466827007099</v>
      </c>
      <c r="AR291">
        <v>1.7375115863410699</v>
      </c>
      <c r="AS291">
        <v>0.35701017770469101</v>
      </c>
      <c r="AT291">
        <v>2.1933714829414402E-2</v>
      </c>
      <c r="AU291">
        <v>1.8561723356642398E-2</v>
      </c>
      <c r="AV291">
        <v>1.18166370697284</v>
      </c>
      <c r="AW291">
        <f t="shared" si="65"/>
        <v>7.3898755711879538E-2</v>
      </c>
      <c r="AX291">
        <f t="shared" si="66"/>
        <v>0.14779751142375908</v>
      </c>
      <c r="AY291">
        <v>0.52070127949163802</v>
      </c>
      <c r="AZ291">
        <f t="shared" si="67"/>
        <v>-0.10713834986203574</v>
      </c>
      <c r="BA291">
        <f t="shared" si="68"/>
        <v>-0.21427669972407148</v>
      </c>
      <c r="BB291">
        <v>1.3592249255772599</v>
      </c>
      <c r="BC291">
        <f t="shared" si="69"/>
        <v>0.21705490825577911</v>
      </c>
      <c r="BD291">
        <f t="shared" si="70"/>
        <v>0.43410981651155822</v>
      </c>
      <c r="BE291">
        <v>3.7683285491447198</v>
      </c>
      <c r="BF291">
        <v>0.79028290737655504</v>
      </c>
      <c r="BG291">
        <f t="shared" si="71"/>
        <v>6.6779034907260559E-3</v>
      </c>
      <c r="BH291">
        <f t="shared" si="72"/>
        <v>1.3355806981452112E-2</v>
      </c>
      <c r="BI291">
        <v>0.60687395446009196</v>
      </c>
      <c r="BJ291">
        <v>0.195357940148537</v>
      </c>
      <c r="BK291">
        <v>0.38448234892965999</v>
      </c>
      <c r="BL291">
        <v>0.12273476764658101</v>
      </c>
      <c r="BM291">
        <v>2.8740825220646901E-2</v>
      </c>
      <c r="BN291">
        <v>0.39549837533917298</v>
      </c>
      <c r="BO291">
        <v>0.229148970999181</v>
      </c>
      <c r="BP291" t="s">
        <v>25</v>
      </c>
      <c r="BQ291">
        <v>0.22433811516317201</v>
      </c>
      <c r="BR291">
        <v>0.21643436672369898</v>
      </c>
      <c r="BS291">
        <f t="shared" si="73"/>
        <v>-2.5935646450020888E-2</v>
      </c>
      <c r="BT291">
        <f t="shared" si="74"/>
        <v>-5.1871292900041777E-2</v>
      </c>
      <c r="BU291">
        <v>0.41791128709766917</v>
      </c>
      <c r="BV291">
        <f t="shared" si="75"/>
        <v>-3.597183291733641E-3</v>
      </c>
      <c r="BW291">
        <f t="shared" si="76"/>
        <v>-7.1943665834672821E-3</v>
      </c>
      <c r="BX291">
        <v>0.16786192343759276</v>
      </c>
      <c r="BY291">
        <f t="shared" si="77"/>
        <v>-1.7206254975823398E-2</v>
      </c>
      <c r="BZ291">
        <f t="shared" si="78"/>
        <v>-3.4412509951646797E-2</v>
      </c>
      <c r="CA291">
        <v>4.8652116596376048E-2</v>
      </c>
      <c r="CB291">
        <f t="shared" si="79"/>
        <v>2.7248728947893902E-2</v>
      </c>
      <c r="CC291">
        <f t="shared" si="80"/>
        <v>5.4497457895787804E-2</v>
      </c>
      <c r="CD291">
        <v>0.11562536589568648</v>
      </c>
      <c r="CE291">
        <f t="shared" si="81"/>
        <v>0.3142894589315442</v>
      </c>
      <c r="CF291">
        <f t="shared" si="82"/>
        <v>0.62857891786308839</v>
      </c>
      <c r="CG291">
        <v>0</v>
      </c>
      <c r="CH291">
        <v>0.21087694787142627</v>
      </c>
      <c r="CI291">
        <f t="shared" si="83"/>
        <v>5.6920227722428218E-2</v>
      </c>
      <c r="CJ291">
        <f t="shared" si="84"/>
        <v>0.11384045544485644</v>
      </c>
      <c r="CK291">
        <v>134.66296799439399</v>
      </c>
      <c r="CL291">
        <v>6.6252516981160001</v>
      </c>
      <c r="CM291">
        <f t="shared" si="55"/>
        <v>1.9137064408191795</v>
      </c>
      <c r="CN291">
        <v>4.5876729177357403</v>
      </c>
      <c r="CO291">
        <v>1.3399308676094099</v>
      </c>
      <c r="CP291">
        <v>0.26771671160399602</v>
      </c>
      <c r="CQ291">
        <v>2.02590502257348E-2</v>
      </c>
      <c r="CR291">
        <v>1.8236676274899999E-2</v>
      </c>
      <c r="CS291">
        <v>1.1108959725088901</v>
      </c>
      <c r="CT291">
        <v>0.592346839485278</v>
      </c>
      <c r="CU291">
        <v>1.25970431092121</v>
      </c>
      <c r="CV291">
        <v>3.0547383216848298</v>
      </c>
      <c r="CW291">
        <v>0.75337496019114802</v>
      </c>
      <c r="CX291">
        <v>0.34124339721560398</v>
      </c>
      <c r="CY291">
        <v>0.124947241646686</v>
      </c>
      <c r="CZ291">
        <v>0.18173172481195299</v>
      </c>
      <c r="DA291">
        <v>6.79952887009177E-2</v>
      </c>
      <c r="DB291">
        <v>1.62386094616251E-2</v>
      </c>
      <c r="DC291">
        <v>0.183518451794981</v>
      </c>
      <c r="DD291">
        <v>0.139687655154492</v>
      </c>
      <c r="DE291" t="s">
        <v>25</v>
      </c>
      <c r="DF291">
        <v>0.16039598704897201</v>
      </c>
      <c r="DG291">
        <v>0.11336681681322566</v>
      </c>
      <c r="DH291">
        <v>0.17739898087119646</v>
      </c>
      <c r="DI291">
        <v>0.13721314541814014</v>
      </c>
      <c r="DJ291">
        <v>2.2302296671848111E-2</v>
      </c>
      <c r="DK291">
        <v>2.9624553112528894E-2</v>
      </c>
      <c r="DL291">
        <v>0</v>
      </c>
      <c r="DM291">
        <v>0.15317287213780109</v>
      </c>
    </row>
    <row r="292" spans="1:117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8"/>
        <v>0</v>
      </c>
      <c r="O292">
        <f t="shared" si="56"/>
        <v>0</v>
      </c>
      <c r="P292">
        <v>32.159008720713615</v>
      </c>
      <c r="Q292">
        <f t="shared" si="59"/>
        <v>0.39581912589982476</v>
      </c>
      <c r="R292">
        <f t="shared" si="57"/>
        <v>0.79163825179964953</v>
      </c>
      <c r="S292">
        <v>3.6</v>
      </c>
      <c r="T292">
        <v>3.4620000000000002</v>
      </c>
      <c r="U292">
        <v>97.48</v>
      </c>
      <c r="V292" s="11">
        <v>26.158000000000001</v>
      </c>
      <c r="W292" s="11">
        <v>11.72</v>
      </c>
      <c r="X292" s="11">
        <v>27.29</v>
      </c>
      <c r="Y292" s="12">
        <v>0.433</v>
      </c>
      <c r="Z292" s="12">
        <v>4.38</v>
      </c>
      <c r="AA292" s="11">
        <f>AVERAGE('[1]2022_RBR_Conductivity'!$D$195:$D$233)</f>
        <v>12.023589743589747</v>
      </c>
      <c r="AB292" s="11">
        <v>5.85</v>
      </c>
      <c r="AC292" s="12">
        <v>1.4</v>
      </c>
      <c r="AD292" s="12">
        <v>184</v>
      </c>
      <c r="AE292" s="12">
        <v>1.17</v>
      </c>
      <c r="AF292" s="12">
        <v>439</v>
      </c>
      <c r="AG292" s="12">
        <v>56</v>
      </c>
      <c r="AH292" s="12">
        <v>4</v>
      </c>
      <c r="AI292">
        <v>4.8920000000000003</v>
      </c>
      <c r="AJ292">
        <f t="shared" si="60"/>
        <v>-3.4499999999999795E-2</v>
      </c>
      <c r="AK292">
        <f t="shared" si="61"/>
        <v>-6.8999999999999589E-2</v>
      </c>
      <c r="AL292">
        <v>137.29245991497001</v>
      </c>
      <c r="AM292">
        <v>10.0883448852426</v>
      </c>
      <c r="AN292">
        <f t="shared" si="62"/>
        <v>2.0622127729441129</v>
      </c>
      <c r="AO292">
        <f t="shared" si="85"/>
        <v>1.0524729355292228E-2</v>
      </c>
      <c r="AP292">
        <f t="shared" si="86"/>
        <v>2.1049458710584456E-2</v>
      </c>
      <c r="AQ292">
        <v>6.8301748149999399</v>
      </c>
      <c r="AR292">
        <v>1.7881707531235</v>
      </c>
      <c r="AS292">
        <v>0.357758710998762</v>
      </c>
      <c r="AT292">
        <v>2.1526160610449201E-2</v>
      </c>
      <c r="AU292">
        <v>1.8798516850908002E-2</v>
      </c>
      <c r="AV292">
        <v>1.14509888100079</v>
      </c>
      <c r="AW292">
        <f t="shared" si="65"/>
        <v>-5.4270411132240071E-3</v>
      </c>
      <c r="AX292">
        <f t="shared" si="66"/>
        <v>-1.0854082226448014E-2</v>
      </c>
      <c r="AY292">
        <v>0.55930816618829904</v>
      </c>
      <c r="AZ292">
        <f t="shared" si="67"/>
        <v>3.5466897693456232E-3</v>
      </c>
      <c r="BA292">
        <f t="shared" si="68"/>
        <v>7.0933795386912465E-3</v>
      </c>
      <c r="BB292">
        <v>1.30553320697949</v>
      </c>
      <c r="BC292">
        <f t="shared" si="69"/>
        <v>1.7160253985246677E-4</v>
      </c>
      <c r="BD292">
        <f t="shared" si="70"/>
        <v>3.4320507970493354E-4</v>
      </c>
      <c r="BE292">
        <v>4.2488163499948302</v>
      </c>
      <c r="BF292">
        <v>0.80948085562167105</v>
      </c>
      <c r="BG292">
        <f t="shared" si="71"/>
        <v>6.2602272353392552E-3</v>
      </c>
      <c r="BH292">
        <f t="shared" si="72"/>
        <v>1.252045447067851E-2</v>
      </c>
      <c r="BI292">
        <v>0.59057598083143403</v>
      </c>
      <c r="BJ292">
        <v>0.18158919556102501</v>
      </c>
      <c r="BK292">
        <v>0.32484454244487498</v>
      </c>
      <c r="BL292">
        <v>0.11903634819377699</v>
      </c>
      <c r="BM292">
        <v>2.56604255440037E-2</v>
      </c>
      <c r="BN292">
        <v>0.36154342471996598</v>
      </c>
      <c r="BO292">
        <v>0.188535609752463</v>
      </c>
      <c r="BP292" t="s">
        <v>25</v>
      </c>
      <c r="BQ292">
        <v>0.15285555076666699</v>
      </c>
      <c r="BR292">
        <v>0.2158470893127715</v>
      </c>
      <c r="BS292">
        <f t="shared" si="73"/>
        <v>-2.1213567070298115E-3</v>
      </c>
      <c r="BT292">
        <f t="shared" si="74"/>
        <v>-4.2427134140596229E-3</v>
      </c>
      <c r="BU292">
        <v>0.35460153982325027</v>
      </c>
      <c r="BV292">
        <f t="shared" si="75"/>
        <v>-1.9262712929205693E-2</v>
      </c>
      <c r="BW292">
        <f t="shared" si="76"/>
        <v>-3.8525425858411386E-2</v>
      </c>
      <c r="BX292">
        <v>0.18567448479041429</v>
      </c>
      <c r="BY292">
        <f t="shared" si="77"/>
        <v>4.0532992826597027E-3</v>
      </c>
      <c r="BZ292">
        <f t="shared" si="78"/>
        <v>8.1065985653194055E-3</v>
      </c>
      <c r="CA292">
        <v>3.9398918030990056E-2</v>
      </c>
      <c r="CB292">
        <f t="shared" si="79"/>
        <v>-7.3230489852375499E-4</v>
      </c>
      <c r="CC292">
        <f t="shared" si="80"/>
        <v>-1.46460979704751E-3</v>
      </c>
      <c r="CD292">
        <v>4.8010478298486092E-2</v>
      </c>
      <c r="CE292">
        <f t="shared" si="81"/>
        <v>3.2872431407056993E-3</v>
      </c>
      <c r="CF292">
        <f t="shared" si="82"/>
        <v>6.5744862814113986E-3</v>
      </c>
      <c r="CG292">
        <v>0</v>
      </c>
      <c r="CH292">
        <v>0.16012538616971095</v>
      </c>
      <c r="CI292">
        <f t="shared" si="83"/>
        <v>-1.0956451431332481E-2</v>
      </c>
      <c r="CJ292">
        <f t="shared" si="84"/>
        <v>-2.1912902862664962E-2</v>
      </c>
      <c r="CK292">
        <v>134.66296799439399</v>
      </c>
      <c r="CL292">
        <v>6.6252516981160001</v>
      </c>
      <c r="CM292">
        <f t="shared" si="55"/>
        <v>1.9137064408191795</v>
      </c>
      <c r="CN292">
        <v>4.5876729177357403</v>
      </c>
      <c r="CO292">
        <v>1.3399308676094099</v>
      </c>
      <c r="CP292">
        <v>0.26771671160399602</v>
      </c>
      <c r="CQ292">
        <v>2.02590502257348E-2</v>
      </c>
      <c r="CR292">
        <v>1.8236676274899999E-2</v>
      </c>
      <c r="CS292">
        <v>1.1108959725088901</v>
      </c>
      <c r="CT292">
        <v>0.592346839485278</v>
      </c>
      <c r="CU292">
        <v>1.25970431092121</v>
      </c>
      <c r="CV292">
        <v>3.0547383216848298</v>
      </c>
      <c r="CW292">
        <v>0.75337496019114802</v>
      </c>
      <c r="CX292">
        <v>0.34124339721560398</v>
      </c>
      <c r="CY292">
        <v>0.124947241646686</v>
      </c>
      <c r="CZ292">
        <v>0.18173172481195299</v>
      </c>
      <c r="DA292">
        <v>6.79952887009177E-2</v>
      </c>
      <c r="DB292">
        <v>1.62386094616251E-2</v>
      </c>
      <c r="DC292">
        <v>0.183518451794981</v>
      </c>
      <c r="DD292">
        <v>0.139687655154492</v>
      </c>
      <c r="DE292" t="s">
        <v>25</v>
      </c>
      <c r="DF292">
        <v>0.16039598704897201</v>
      </c>
      <c r="DG292">
        <v>0.11336681681322566</v>
      </c>
      <c r="DH292">
        <v>0.17739898087119646</v>
      </c>
      <c r="DI292">
        <v>0.13721314541814014</v>
      </c>
      <c r="DJ292">
        <v>2.2302296671848111E-2</v>
      </c>
      <c r="DK292">
        <v>2.9624553112528894E-2</v>
      </c>
      <c r="DL292">
        <v>0</v>
      </c>
      <c r="DM292">
        <v>0.15317287213780109</v>
      </c>
    </row>
    <row r="293" spans="1:117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8"/>
        <v>0</v>
      </c>
      <c r="O293">
        <f t="shared" si="56"/>
        <v>0</v>
      </c>
      <c r="P293">
        <v>29.520214548048113</v>
      </c>
      <c r="Q293">
        <f t="shared" si="59"/>
        <v>-5.2775883453310115</v>
      </c>
      <c r="R293">
        <f t="shared" si="57"/>
        <v>-10.555176690662023</v>
      </c>
      <c r="S293">
        <v>3.6</v>
      </c>
      <c r="T293">
        <v>3.4620000000000002</v>
      </c>
      <c r="U293">
        <v>97.48</v>
      </c>
      <c r="V293" s="11">
        <v>26.158000000000001</v>
      </c>
      <c r="W293" s="11">
        <v>11.72</v>
      </c>
      <c r="X293" s="11">
        <v>27.29</v>
      </c>
      <c r="Y293" s="12">
        <v>0.433</v>
      </c>
      <c r="Z293" s="12">
        <v>4.38</v>
      </c>
      <c r="AA293" s="11">
        <f>AVERAGE('[1]2022_RBR_Conductivity'!$D$195:$D$233)</f>
        <v>12.023589743589747</v>
      </c>
      <c r="AB293" s="11">
        <v>5.85</v>
      </c>
      <c r="AC293" s="12">
        <v>1.4</v>
      </c>
      <c r="AD293" s="12">
        <v>184</v>
      </c>
      <c r="AE293" s="12">
        <v>1.17</v>
      </c>
      <c r="AF293" s="12">
        <v>439</v>
      </c>
      <c r="AG293" s="12">
        <v>56</v>
      </c>
      <c r="AH293" s="12">
        <v>4</v>
      </c>
      <c r="AI293">
        <v>5.1219999999999999</v>
      </c>
      <c r="AJ293">
        <f t="shared" si="60"/>
        <v>0.46000000000000085</v>
      </c>
      <c r="AK293">
        <f t="shared" si="61"/>
        <v>0.92000000000000171</v>
      </c>
      <c r="AL293">
        <v>133.908715208415</v>
      </c>
      <c r="AM293">
        <v>10.2032693979677</v>
      </c>
      <c r="AN293">
        <f t="shared" si="62"/>
        <v>1.992047910575498</v>
      </c>
      <c r="AO293">
        <f t="shared" si="85"/>
        <v>-0.14032972473722971</v>
      </c>
      <c r="AP293">
        <f t="shared" si="86"/>
        <v>-0.28065944947445942</v>
      </c>
      <c r="AQ293">
        <v>6.9169455932608601</v>
      </c>
      <c r="AR293">
        <v>1.8123318962467201</v>
      </c>
      <c r="AS293">
        <v>0.40379242231157703</v>
      </c>
      <c r="AT293">
        <v>2.19677295672773E-2</v>
      </c>
      <c r="AU293">
        <v>1.8596560747423999E-2</v>
      </c>
      <c r="AV293">
        <v>1.1812791550889501</v>
      </c>
      <c r="AW293">
        <f t="shared" si="65"/>
        <v>7.2360548176320094E-2</v>
      </c>
      <c r="AX293">
        <f t="shared" si="66"/>
        <v>0.14472109635264019</v>
      </c>
      <c r="AY293">
        <v>0.53566356772599499</v>
      </c>
      <c r="AZ293">
        <f t="shared" si="67"/>
        <v>-4.7289196924607868E-2</v>
      </c>
      <c r="BA293">
        <f t="shared" si="68"/>
        <v>-9.4578393849215736E-2</v>
      </c>
      <c r="BB293">
        <v>1.30438919004714</v>
      </c>
      <c r="BC293">
        <f t="shared" si="69"/>
        <v>-2.288033864700445E-3</v>
      </c>
      <c r="BD293">
        <f t="shared" si="70"/>
        <v>-4.57606772940089E-3</v>
      </c>
      <c r="BE293">
        <v>3.30563104102283</v>
      </c>
      <c r="BF293">
        <v>0.76774600738607601</v>
      </c>
      <c r="BG293">
        <f t="shared" si="71"/>
        <v>-8.3469696471190069E-2</v>
      </c>
      <c r="BH293">
        <f t="shared" si="72"/>
        <v>-0.16693939294238014</v>
      </c>
      <c r="BI293">
        <v>0.622505821358598</v>
      </c>
      <c r="BJ293">
        <v>0.35854826792629202</v>
      </c>
      <c r="BK293">
        <v>0.38475832626538597</v>
      </c>
      <c r="BL293">
        <v>0.12237491200585</v>
      </c>
      <c r="BM293">
        <v>2.9895824039481399E-2</v>
      </c>
      <c r="BN293">
        <v>0.54534365257135098</v>
      </c>
      <c r="BO293">
        <v>0.24247389111474099</v>
      </c>
      <c r="BP293" t="s">
        <v>25</v>
      </c>
      <c r="BQ293">
        <v>0.236594524632883</v>
      </c>
      <c r="BR293">
        <v>0.22998946735963688</v>
      </c>
      <c r="BS293">
        <f t="shared" si="73"/>
        <v>2.8284756093730712E-2</v>
      </c>
      <c r="BT293">
        <f t="shared" si="74"/>
        <v>5.6569512187461424E-2</v>
      </c>
      <c r="BU293">
        <v>0.48301962601795495</v>
      </c>
      <c r="BV293">
        <f t="shared" si="75"/>
        <v>0.25683617238940948</v>
      </c>
      <c r="BW293">
        <f t="shared" si="76"/>
        <v>0.51367234477881896</v>
      </c>
      <c r="BX293">
        <v>0.15865248957268291</v>
      </c>
      <c r="BY293">
        <f t="shared" si="77"/>
        <v>-5.4043990435462819E-2</v>
      </c>
      <c r="BZ293">
        <f t="shared" si="78"/>
        <v>-0.10808798087092564</v>
      </c>
      <c r="CA293">
        <v>4.4280950687815082E-2</v>
      </c>
      <c r="CB293">
        <f t="shared" si="79"/>
        <v>9.7640653136500388E-3</v>
      </c>
      <c r="CC293">
        <f t="shared" si="80"/>
        <v>1.9528130627300078E-2</v>
      </c>
      <c r="CD293">
        <v>2.6095524027114767E-2</v>
      </c>
      <c r="CE293">
        <f t="shared" si="81"/>
        <v>-4.3829908542742643E-2</v>
      </c>
      <c r="CF293">
        <f t="shared" si="82"/>
        <v>-8.7659817085485287E-2</v>
      </c>
      <c r="CG293">
        <v>0</v>
      </c>
      <c r="CH293">
        <v>0.23316839571192749</v>
      </c>
      <c r="CI293">
        <f t="shared" si="83"/>
        <v>0.14608601908443308</v>
      </c>
      <c r="CJ293">
        <f t="shared" si="84"/>
        <v>0.29217203816886617</v>
      </c>
      <c r="CK293">
        <v>134.66296799439399</v>
      </c>
      <c r="CL293">
        <v>6.6252516981160001</v>
      </c>
      <c r="CM293">
        <f t="shared" si="55"/>
        <v>1.9137064408191795</v>
      </c>
      <c r="CN293">
        <v>4.5876729177357403</v>
      </c>
      <c r="CO293">
        <v>1.3399308676094099</v>
      </c>
      <c r="CP293">
        <v>0.26771671160399602</v>
      </c>
      <c r="CQ293">
        <v>2.02590502257348E-2</v>
      </c>
      <c r="CR293">
        <v>1.8236676274899999E-2</v>
      </c>
      <c r="CS293">
        <v>1.1108959725088901</v>
      </c>
      <c r="CT293">
        <v>0.592346839485278</v>
      </c>
      <c r="CU293">
        <v>1.25970431092121</v>
      </c>
      <c r="CV293">
        <v>3.0547383216848298</v>
      </c>
      <c r="CW293">
        <v>0.75337496019114802</v>
      </c>
      <c r="CX293">
        <v>0.34124339721560398</v>
      </c>
      <c r="CY293">
        <v>0.124947241646686</v>
      </c>
      <c r="CZ293">
        <v>0.18173172481195299</v>
      </c>
      <c r="DA293">
        <v>6.79952887009177E-2</v>
      </c>
      <c r="DB293">
        <v>1.62386094616251E-2</v>
      </c>
      <c r="DC293">
        <v>0.183518451794981</v>
      </c>
      <c r="DD293">
        <v>0.139687655154492</v>
      </c>
      <c r="DE293" t="s">
        <v>25</v>
      </c>
      <c r="DF293">
        <v>0.16039598704897201</v>
      </c>
      <c r="DG293">
        <v>0.11336681681322566</v>
      </c>
      <c r="DH293">
        <v>0.17739898087119646</v>
      </c>
      <c r="DI293">
        <v>0.13721314541814014</v>
      </c>
      <c r="DJ293">
        <v>2.2302296671848111E-2</v>
      </c>
      <c r="DK293">
        <v>2.9624553112528894E-2</v>
      </c>
      <c r="DL293">
        <v>0</v>
      </c>
      <c r="DM293">
        <v>0.15317287213780109</v>
      </c>
    </row>
    <row r="294" spans="1:117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6"/>
        <v>7.9910898316790346</v>
      </c>
      <c r="P294">
        <v>87.573686346689342</v>
      </c>
      <c r="Q294">
        <f>(P294-AVERAGE($P$318:$P$319))*F294</f>
        <v>11.478754651094972</v>
      </c>
      <c r="R294">
        <f t="shared" si="57"/>
        <v>22.216944485990268</v>
      </c>
      <c r="S294">
        <v>3.6</v>
      </c>
      <c r="T294">
        <v>3.4620000000000002</v>
      </c>
      <c r="U294">
        <v>97.48</v>
      </c>
      <c r="V294" s="11">
        <v>26.158000000000001</v>
      </c>
      <c r="W294" s="11">
        <v>11.72</v>
      </c>
      <c r="X294" s="11">
        <v>27.29</v>
      </c>
      <c r="Y294" s="12">
        <v>0.433</v>
      </c>
      <c r="Z294" s="12">
        <v>4.38</v>
      </c>
      <c r="AA294" s="11">
        <f>AVERAGE('[1]2022_RBR_Conductivity'!$D$195:$D$233)</f>
        <v>12.023589743589747</v>
      </c>
      <c r="AB294" s="11">
        <v>5.85</v>
      </c>
      <c r="AC294" s="12">
        <v>1.4</v>
      </c>
      <c r="AD294" s="12">
        <v>184</v>
      </c>
      <c r="AE294" s="12">
        <v>1.17</v>
      </c>
      <c r="AF294" s="12">
        <v>439</v>
      </c>
      <c r="AG294" s="12">
        <v>56</v>
      </c>
      <c r="AH294" s="12">
        <v>4</v>
      </c>
      <c r="AI294">
        <v>5.0670000000000002</v>
      </c>
      <c r="AJ294">
        <f>(AI294-$AI$319)*F294</f>
        <v>8.5500000000000034E-2</v>
      </c>
      <c r="AK294">
        <f t="shared" si="61"/>
        <v>0.165483870967742</v>
      </c>
      <c r="AL294">
        <v>133.80622111462</v>
      </c>
      <c r="AM294">
        <v>10.4952519462087</v>
      </c>
      <c r="AN294">
        <f t="shared" si="62"/>
        <v>2.0712950357625224</v>
      </c>
      <c r="AO294">
        <f>(AN294-AVERAGE($AN$318:$AN$319))*F294</f>
        <v>5.4544399427152036E-2</v>
      </c>
      <c r="AP294">
        <f t="shared" si="86"/>
        <v>0.10556980534287491</v>
      </c>
      <c r="AQ294">
        <v>7.21035359642205</v>
      </c>
      <c r="AR294">
        <v>1.93972572072559</v>
      </c>
      <c r="AS294">
        <v>0.42619379714278499</v>
      </c>
      <c r="AT294">
        <v>2.1305404655133701E-2</v>
      </c>
      <c r="AU294">
        <v>1.8717744148749899E-2</v>
      </c>
      <c r="AV294">
        <v>1.1382463872686599</v>
      </c>
      <c r="AW294">
        <f>(AV294-AVERAGE($AV$318:$AV$319))*F294</f>
        <v>1.7895696867659971E-2</v>
      </c>
      <c r="AX294">
        <f t="shared" si="66"/>
        <v>3.4636832647083809E-2</v>
      </c>
      <c r="AY294">
        <v>0.53820609516514695</v>
      </c>
      <c r="AZ294">
        <f>(AY294-AVERAGE($AY$318:$AY$319))*F294</f>
        <v>-8.5670477573653973E-3</v>
      </c>
      <c r="BA294">
        <f t="shared" si="68"/>
        <v>-1.6581382756191091E-2</v>
      </c>
      <c r="BB294">
        <v>1.3693475455644</v>
      </c>
      <c r="BC294">
        <f>(BB294-AVERAGE($BB$318:$BB$319))*F294</f>
        <v>1.3126573593895506E-2</v>
      </c>
      <c r="BD294">
        <f t="shared" si="70"/>
        <v>2.5406271472055819E-2</v>
      </c>
      <c r="BE294">
        <v>3.8033818145113201</v>
      </c>
      <c r="BF294">
        <v>0.79181334347002397</v>
      </c>
      <c r="BG294">
        <f>(BF294-AVERAGE($BF$318:$BF$319))*F294</f>
        <v>-6.86457510816959E-3</v>
      </c>
      <c r="BH294">
        <f t="shared" si="72"/>
        <v>-1.3286274402908884E-2</v>
      </c>
      <c r="BI294">
        <v>0.804499503963372</v>
      </c>
      <c r="BJ294">
        <v>0.45396293993153902</v>
      </c>
      <c r="BK294">
        <v>0.69041735203674803</v>
      </c>
      <c r="BL294">
        <v>0.13951635181838701</v>
      </c>
      <c r="BM294">
        <v>3.4888820493056499E-2</v>
      </c>
      <c r="BN294">
        <v>0.91877108815507103</v>
      </c>
      <c r="BO294">
        <v>0.28617836488447601</v>
      </c>
      <c r="BP294" t="s">
        <v>25</v>
      </c>
      <c r="BQ294">
        <v>0.263252765311695</v>
      </c>
      <c r="BR294">
        <v>0.21269201230770926</v>
      </c>
      <c r="BS294">
        <f>(BR294-AVERAGE($BR$318:$BR$319))*F294</f>
        <v>-1.3198944105341712E-2</v>
      </c>
      <c r="BT294">
        <f t="shared" si="74"/>
        <v>-2.5546343429693637E-2</v>
      </c>
      <c r="BU294">
        <v>0.91844527754176619</v>
      </c>
      <c r="BV294">
        <f>(BU294-AVERAGE($BU$318:$BU$319))*F294</f>
        <v>0.15534334269948386</v>
      </c>
      <c r="BW294">
        <f t="shared" si="76"/>
        <v>0.30066453425706552</v>
      </c>
      <c r="BX294">
        <v>0.1140681290479027</v>
      </c>
      <c r="BY294">
        <f>(BX294-AVERAGE($BX$318:$BX$319))*F294</f>
        <v>-1.8252328617061931E-2</v>
      </c>
      <c r="BZ294">
        <f t="shared" si="78"/>
        <v>-3.5327087645926319E-2</v>
      </c>
      <c r="CA294">
        <v>6.8944507742269956E-2</v>
      </c>
      <c r="CB294">
        <f>(CA294-AVERAGE($CA$318:$CA$319))*F294</f>
        <v>2.5627744705308021E-3</v>
      </c>
      <c r="CC294">
        <f t="shared" si="80"/>
        <v>4.960208652640262E-3</v>
      </c>
      <c r="CD294">
        <v>9.7718564965120339E-2</v>
      </c>
      <c r="CE294">
        <f>(CD294-AVERAGE($CD$318:$CD$319))*F294</f>
        <v>2.2681406571953733E-3</v>
      </c>
      <c r="CF294">
        <f t="shared" si="82"/>
        <v>4.3899496590878188E-3</v>
      </c>
      <c r="CG294">
        <v>0</v>
      </c>
      <c r="CH294">
        <v>0.24847131245327569</v>
      </c>
      <c r="CI294">
        <f>(CH294-AVERAGE($CH$318:$CH$319))*F294</f>
        <v>2.2347393347119469E-2</v>
      </c>
      <c r="CJ294">
        <f t="shared" si="84"/>
        <v>4.3253019381521554E-2</v>
      </c>
      <c r="CK294">
        <v>134.66296799439399</v>
      </c>
      <c r="CL294">
        <v>6.6252516981160001</v>
      </c>
      <c r="CM294">
        <f t="shared" si="55"/>
        <v>1.9137064408191795</v>
      </c>
      <c r="CN294">
        <v>4.5876729177357403</v>
      </c>
      <c r="CO294">
        <v>1.3399308676094099</v>
      </c>
      <c r="CP294">
        <v>0.26771671160399602</v>
      </c>
      <c r="CQ294">
        <v>2.02590502257348E-2</v>
      </c>
      <c r="CR294">
        <v>1.8236676274899999E-2</v>
      </c>
      <c r="CS294">
        <v>1.1108959725088901</v>
      </c>
      <c r="CT294">
        <v>0.592346839485278</v>
      </c>
      <c r="CU294">
        <v>1.25970431092121</v>
      </c>
      <c r="CV294">
        <v>3.0547383216848298</v>
      </c>
      <c r="CW294">
        <v>0.75337496019114802</v>
      </c>
      <c r="CX294">
        <v>0.34124339721560398</v>
      </c>
      <c r="CY294">
        <v>0.124947241646686</v>
      </c>
      <c r="CZ294">
        <v>0.18173172481195299</v>
      </c>
      <c r="DA294">
        <v>6.79952887009177E-2</v>
      </c>
      <c r="DB294">
        <v>1.62386094616251E-2</v>
      </c>
      <c r="DC294">
        <v>0.183518451794981</v>
      </c>
      <c r="DD294">
        <v>0.139687655154492</v>
      </c>
      <c r="DE294" t="s">
        <v>25</v>
      </c>
      <c r="DF294">
        <v>0.16039598704897201</v>
      </c>
      <c r="DG294">
        <v>0.11336681681322566</v>
      </c>
      <c r="DH294">
        <v>0.17739898087119646</v>
      </c>
      <c r="DI294">
        <v>0.13721314541814014</v>
      </c>
      <c r="DJ294">
        <v>2.2302296671848111E-2</v>
      </c>
      <c r="DK294">
        <v>2.9624553112528894E-2</v>
      </c>
      <c r="DL294">
        <v>0</v>
      </c>
      <c r="DM294">
        <v>0.15317287213780109</v>
      </c>
    </row>
    <row r="295" spans="1:117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7">(M295-AVERAGE(0,$M$319))*F295</f>
        <v>12.217046382755207</v>
      </c>
      <c r="O295">
        <f t="shared" si="56"/>
        <v>23.645896224687498</v>
      </c>
      <c r="P295">
        <v>142.98836397266504</v>
      </c>
      <c r="Q295">
        <f t="shared" ref="Q295:Q318" si="88">(P295-AVERAGE($P$318:$P$319))*F295</f>
        <v>28.10315793888768</v>
      </c>
      <c r="R295">
        <f t="shared" si="57"/>
        <v>54.393208913976153</v>
      </c>
      <c r="S295">
        <v>3.6</v>
      </c>
      <c r="T295">
        <v>3.4620000000000002</v>
      </c>
      <c r="U295">
        <v>97.48</v>
      </c>
      <c r="V295" s="11">
        <v>26.158000000000001</v>
      </c>
      <c r="W295" s="11">
        <v>11.72</v>
      </c>
      <c r="X295" s="11">
        <v>27.29</v>
      </c>
      <c r="Y295" s="12">
        <v>0.433</v>
      </c>
      <c r="Z295" s="12">
        <v>4.38</v>
      </c>
      <c r="AA295" s="11">
        <f>AVERAGE('[1]2022_RBR_Conductivity'!$D$195:$D$233)</f>
        <v>12.023589743589747</v>
      </c>
      <c r="AB295" s="11">
        <v>5.85</v>
      </c>
      <c r="AC295" s="12">
        <v>1.4</v>
      </c>
      <c r="AD295" s="12">
        <v>184</v>
      </c>
      <c r="AE295" s="12">
        <v>1.17</v>
      </c>
      <c r="AF295" s="12">
        <v>439</v>
      </c>
      <c r="AG295" s="12">
        <v>56</v>
      </c>
      <c r="AH295" s="12">
        <v>4</v>
      </c>
      <c r="AI295">
        <v>5.5140000000000002</v>
      </c>
      <c r="AJ295">
        <f t="shared" ref="AJ295:AJ319" si="89">(AI295-$AI$319)*F295</f>
        <v>0.21960000000000005</v>
      </c>
      <c r="AK295">
        <f t="shared" si="61"/>
        <v>0.42503225806451622</v>
      </c>
      <c r="AL295">
        <v>136.21313904110801</v>
      </c>
      <c r="AM295">
        <v>10.5842263172493</v>
      </c>
      <c r="AN295">
        <f t="shared" si="62"/>
        <v>1.9195187372595754</v>
      </c>
      <c r="AO295">
        <f t="shared" ref="AO295:AO319" si="90">(AN295-AVERAGE($AN$318:$AN$319))*F295</f>
        <v>9.0115098762679532E-3</v>
      </c>
      <c r="AP295">
        <f t="shared" ref="AP295:AP320" si="91">AO295/I295*60</f>
        <v>1.7441632018583137E-2</v>
      </c>
      <c r="AQ295">
        <v>7.4163933180667101</v>
      </c>
      <c r="AR295">
        <v>1.9827781846683401</v>
      </c>
      <c r="AS295">
        <v>0.429480366177175</v>
      </c>
      <c r="AT295">
        <v>2.16422359313314E-2</v>
      </c>
      <c r="AU295">
        <v>1.8673819522662401E-2</v>
      </c>
      <c r="AV295">
        <v>1.1589613953945801</v>
      </c>
      <c r="AW295">
        <f t="shared" ref="AW295:AW319" si="92">(AV295-AVERAGE($AV$318:$AV$319))*F295</f>
        <v>2.4110199305436029E-2</v>
      </c>
      <c r="AX295">
        <f t="shared" si="66"/>
        <v>4.6664901881489085E-2</v>
      </c>
      <c r="AY295">
        <v>0.45033580264709999</v>
      </c>
      <c r="AZ295">
        <f t="shared" ref="AZ295:AZ319" si="93">(AY295-AVERAGE($AY$318:$AY$319))*F295</f>
        <v>-3.4928135512779485E-2</v>
      </c>
      <c r="BA295">
        <f t="shared" si="68"/>
        <v>-6.7602842927960302E-2</v>
      </c>
      <c r="BB295">
        <v>1.4755789555080701</v>
      </c>
      <c r="BC295">
        <f t="shared" ref="BC295:BC318" si="94">(BB295-AVERAGE($BB$318:$BB$319))*F295</f>
        <v>4.499599657699653E-2</v>
      </c>
      <c r="BD295">
        <f t="shared" si="70"/>
        <v>8.7089025632896513E-2</v>
      </c>
      <c r="BE295">
        <v>3.2789318563624099</v>
      </c>
      <c r="BF295">
        <v>0.766296815754828</v>
      </c>
      <c r="BG295">
        <f t="shared" ref="BG295:BG319" si="95">(BF295-AVERAGE($BF$318:$BF$319))*F295</f>
        <v>-1.4519533422728381E-2</v>
      </c>
      <c r="BH295">
        <f t="shared" si="72"/>
        <v>-2.8102322753667835E-2</v>
      </c>
      <c r="BI295">
        <v>0.77386505583879295</v>
      </c>
      <c r="BJ295">
        <v>0.39971479219075401</v>
      </c>
      <c r="BK295">
        <v>0.76532455620829798</v>
      </c>
      <c r="BL295">
        <v>0.145465063077128</v>
      </c>
      <c r="BM295">
        <v>3.4386572682470098E-2</v>
      </c>
      <c r="BN295">
        <v>0.79999244876350695</v>
      </c>
      <c r="BO295">
        <v>0.288286823414728</v>
      </c>
      <c r="BP295" t="s">
        <v>25</v>
      </c>
      <c r="BQ295">
        <v>0.30433307004594201</v>
      </c>
      <c r="BR295">
        <v>0.26860065862369964</v>
      </c>
      <c r="BS295">
        <f t="shared" ref="BS295:BS319" si="96">(BR295-AVERAGE($BR$318:$BR$319))*F295</f>
        <v>3.573649789455402E-3</v>
      </c>
      <c r="BT295">
        <f t="shared" si="74"/>
        <v>6.9167415279781973E-3</v>
      </c>
      <c r="BU295">
        <v>0.80327603693320415</v>
      </c>
      <c r="BV295">
        <f t="shared" ref="BV295:BV318" si="97">(BU295-AVERAGE($BU$318:$BU$319))*F295</f>
        <v>0.12079257051691523</v>
      </c>
      <c r="BW295">
        <f t="shared" si="76"/>
        <v>0.23379207196822302</v>
      </c>
      <c r="BX295">
        <v>0</v>
      </c>
      <c r="BY295">
        <f t="shared" ref="BY295:BY319" si="98">(BX295-AVERAGE($BX$318:$BX$319))*F295</f>
        <v>-5.2472767331432739E-2</v>
      </c>
      <c r="BZ295">
        <f t="shared" si="78"/>
        <v>-0.10156019483503111</v>
      </c>
      <c r="CA295">
        <v>8.6319967400363948E-2</v>
      </c>
      <c r="CB295">
        <f t="shared" ref="CB295:CB318" si="99">(CA295-AVERAGE($CA$318:$CA$319))*F295</f>
        <v>7.775412367958999E-3</v>
      </c>
      <c r="CC295">
        <f t="shared" si="80"/>
        <v>1.504918522830774E-2</v>
      </c>
      <c r="CD295">
        <v>0.36606029982595167</v>
      </c>
      <c r="CE295">
        <f t="shared" ref="CE295:CE319" si="100">(CD295-AVERAGE($CD$318:$CD$319))*F295</f>
        <v>8.277066111544476E-2</v>
      </c>
      <c r="CF295">
        <f t="shared" si="82"/>
        <v>0.16020127957828018</v>
      </c>
      <c r="CG295">
        <v>0</v>
      </c>
      <c r="CH295">
        <v>0.25723052150893871</v>
      </c>
      <c r="CI295">
        <f t="shared" ref="CI295:CI319" si="101">(CH295-AVERAGE($CH$318:$CH$319))*F295</f>
        <v>2.4975156063818373E-2</v>
      </c>
      <c r="CJ295">
        <f t="shared" si="84"/>
        <v>4.833901173642266E-2</v>
      </c>
      <c r="CK295">
        <v>134.66296799439399</v>
      </c>
      <c r="CL295">
        <v>6.6252516981160001</v>
      </c>
      <c r="CM295">
        <f t="shared" si="55"/>
        <v>1.9137064408191795</v>
      </c>
      <c r="CN295">
        <v>4.5876729177357403</v>
      </c>
      <c r="CO295">
        <v>1.3399308676094099</v>
      </c>
      <c r="CP295">
        <v>0.26771671160399602</v>
      </c>
      <c r="CQ295">
        <v>2.02590502257348E-2</v>
      </c>
      <c r="CR295">
        <v>1.8236676274899999E-2</v>
      </c>
      <c r="CS295">
        <v>1.1108959725088901</v>
      </c>
      <c r="CT295">
        <v>0.592346839485278</v>
      </c>
      <c r="CU295">
        <v>1.25970431092121</v>
      </c>
      <c r="CV295">
        <v>3.0547383216848298</v>
      </c>
      <c r="CW295">
        <v>0.75337496019114802</v>
      </c>
      <c r="CX295">
        <v>0.34124339721560398</v>
      </c>
      <c r="CY295">
        <v>0.124947241646686</v>
      </c>
      <c r="CZ295">
        <v>0.18173172481195299</v>
      </c>
      <c r="DA295">
        <v>6.79952887009177E-2</v>
      </c>
      <c r="DB295">
        <v>1.62386094616251E-2</v>
      </c>
      <c r="DC295">
        <v>0.183518451794981</v>
      </c>
      <c r="DD295">
        <v>0.139687655154492</v>
      </c>
      <c r="DE295" t="s">
        <v>25</v>
      </c>
      <c r="DF295">
        <v>0.16039598704897201</v>
      </c>
      <c r="DG295">
        <v>0.11336681681322566</v>
      </c>
      <c r="DH295">
        <v>0.17739898087119646</v>
      </c>
      <c r="DI295">
        <v>0.13721314541814014</v>
      </c>
      <c r="DJ295">
        <v>2.2302296671848111E-2</v>
      </c>
      <c r="DK295">
        <v>2.9624553112528894E-2</v>
      </c>
      <c r="DL295">
        <v>0</v>
      </c>
      <c r="DM295">
        <v>0.15317287213780109</v>
      </c>
    </row>
    <row r="296" spans="1:117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7"/>
        <v>38.309287157633612</v>
      </c>
      <c r="O296">
        <f t="shared" si="56"/>
        <v>74.147007401871505</v>
      </c>
      <c r="P296">
        <v>222.15218915263031</v>
      </c>
      <c r="Q296">
        <f t="shared" si="88"/>
        <v>345.68203661918176</v>
      </c>
      <c r="R296">
        <f t="shared" si="57"/>
        <v>669.06200635970663</v>
      </c>
      <c r="S296">
        <v>3.6</v>
      </c>
      <c r="T296">
        <v>3.4620000000000002</v>
      </c>
      <c r="U296">
        <v>97.48</v>
      </c>
      <c r="V296" s="11">
        <v>26.158000000000001</v>
      </c>
      <c r="W296" s="11">
        <v>11.72</v>
      </c>
      <c r="X296" s="11">
        <v>27.29</v>
      </c>
      <c r="Y296" s="12">
        <v>0.433</v>
      </c>
      <c r="Z296" s="12">
        <v>4.38</v>
      </c>
      <c r="AA296" s="11">
        <f>AVERAGE('[1]2022_RBR_Conductivity'!$D$195:$D$233)</f>
        <v>12.023589743589747</v>
      </c>
      <c r="AB296" s="11">
        <v>5.85</v>
      </c>
      <c r="AC296" s="12">
        <v>1.4</v>
      </c>
      <c r="AD296" s="12">
        <v>184</v>
      </c>
      <c r="AE296" s="12">
        <v>1.17</v>
      </c>
      <c r="AF296" s="12">
        <v>439</v>
      </c>
      <c r="AG296" s="12">
        <v>56</v>
      </c>
      <c r="AH296" s="12">
        <v>4</v>
      </c>
      <c r="AI296">
        <v>4.7850000000000001</v>
      </c>
      <c r="AJ296">
        <f t="shared" si="89"/>
        <v>6.0000000000002274E-3</v>
      </c>
      <c r="AK296">
        <f t="shared" si="61"/>
        <v>1.1612903225806891E-2</v>
      </c>
      <c r="AL296">
        <v>132.99888601021601</v>
      </c>
      <c r="AM296">
        <v>10.048469037310999</v>
      </c>
      <c r="AN296">
        <f t="shared" si="62"/>
        <v>2.0999935292185996</v>
      </c>
      <c r="AO296">
        <f t="shared" si="90"/>
        <v>0.42102631642650135</v>
      </c>
      <c r="AP296">
        <f t="shared" si="91"/>
        <v>0.8148896446964542</v>
      </c>
      <c r="AQ296">
        <v>7.1469868285040299</v>
      </c>
      <c r="AR296">
        <v>1.7622312224465699</v>
      </c>
      <c r="AS296">
        <v>0.34748264829044101</v>
      </c>
      <c r="AT296">
        <v>1.7761884660100799E-2</v>
      </c>
      <c r="AU296">
        <v>1.9691182439785401E-2</v>
      </c>
      <c r="AV296">
        <v>0.90202224850720503</v>
      </c>
      <c r="AW296">
        <f t="shared" si="92"/>
        <v>-0.35314363173850993</v>
      </c>
      <c r="AX296">
        <f t="shared" si="66"/>
        <v>-0.68350380336485794</v>
      </c>
      <c r="AY296">
        <v>0.39190806316646698</v>
      </c>
      <c r="AZ296">
        <f t="shared" si="93"/>
        <v>-0.34970971571312925</v>
      </c>
      <c r="BA296">
        <f t="shared" si="68"/>
        <v>-0.67685751428347596</v>
      </c>
      <c r="BB296">
        <v>1.488635983212</v>
      </c>
      <c r="BC296">
        <f t="shared" si="94"/>
        <v>0.32608736592117005</v>
      </c>
      <c r="BD296">
        <f t="shared" si="70"/>
        <v>0.63113683726678071</v>
      </c>
      <c r="BE296">
        <v>-10.0489523178365</v>
      </c>
      <c r="BF296">
        <v>1.11051003087163</v>
      </c>
      <c r="BG296">
        <f t="shared" si="95"/>
        <v>0.59162954074874818</v>
      </c>
      <c r="BH296">
        <f t="shared" si="72"/>
        <v>1.1450894337072546</v>
      </c>
      <c r="BI296">
        <v>0.63909499024877903</v>
      </c>
      <c r="BJ296">
        <v>0.283011105175766</v>
      </c>
      <c r="BK296">
        <v>0.45754085442992198</v>
      </c>
      <c r="BL296">
        <v>0.13031192632399199</v>
      </c>
      <c r="BM296">
        <v>2.8535340803855998E-2</v>
      </c>
      <c r="BN296">
        <v>0.44898682517801503</v>
      </c>
      <c r="BO296">
        <v>-1.08780111475901E-2</v>
      </c>
      <c r="BP296" t="s">
        <v>25</v>
      </c>
      <c r="BQ296">
        <v>-0.41304309926698202</v>
      </c>
      <c r="BR296">
        <v>0.22924691573571723</v>
      </c>
      <c r="BS296">
        <f t="shared" si="96"/>
        <v>-5.4883153846262134E-2</v>
      </c>
      <c r="BT296">
        <f t="shared" si="74"/>
        <v>-0.10622545905728155</v>
      </c>
      <c r="BU296">
        <v>0.42853719303728199</v>
      </c>
      <c r="BV296">
        <f t="shared" si="97"/>
        <v>5.5806115654257304E-2</v>
      </c>
      <c r="BW296">
        <f t="shared" si="76"/>
        <v>0.10801183675017544</v>
      </c>
      <c r="BX296">
        <v>0.17010533857698351</v>
      </c>
      <c r="BY296">
        <f t="shared" si="98"/>
        <v>-9.607771722251246E-3</v>
      </c>
      <c r="BZ296">
        <f t="shared" si="78"/>
        <v>-1.859568720435725E-2</v>
      </c>
      <c r="CA296">
        <v>4.7388330615945336E-2</v>
      </c>
      <c r="CB296">
        <f t="shared" si="99"/>
        <v>-2.6027191115777226E-2</v>
      </c>
      <c r="CC296">
        <f t="shared" si="80"/>
        <v>-5.0375208611181728E-2</v>
      </c>
      <c r="CD296">
        <v>0.21214328922642667</v>
      </c>
      <c r="CE296">
        <f t="shared" si="100"/>
        <v>0.24397038623724848</v>
      </c>
      <c r="CF296">
        <f t="shared" si="82"/>
        <v>0.47220074755596486</v>
      </c>
      <c r="CG296">
        <v>0</v>
      </c>
      <c r="CH296">
        <v>0</v>
      </c>
      <c r="CI296">
        <f t="shared" si="101"/>
        <v>-0.3479600025924216</v>
      </c>
      <c r="CJ296">
        <f t="shared" si="84"/>
        <v>-0.67347097275952561</v>
      </c>
      <c r="CK296">
        <v>134.66296799439399</v>
      </c>
      <c r="CL296">
        <v>6.6252516981160001</v>
      </c>
      <c r="CM296">
        <f t="shared" si="55"/>
        <v>1.9137064408191795</v>
      </c>
      <c r="CN296">
        <v>4.5876729177357403</v>
      </c>
      <c r="CO296">
        <v>1.3399308676094099</v>
      </c>
      <c r="CP296">
        <v>0.26771671160399602</v>
      </c>
      <c r="CQ296">
        <v>2.02590502257348E-2</v>
      </c>
      <c r="CR296">
        <v>1.8236676274899999E-2</v>
      </c>
      <c r="CS296">
        <v>1.1108959725088901</v>
      </c>
      <c r="CT296">
        <v>0.592346839485278</v>
      </c>
      <c r="CU296">
        <v>1.25970431092121</v>
      </c>
      <c r="CV296">
        <v>3.0547383216848298</v>
      </c>
      <c r="CW296">
        <v>0.75337496019114802</v>
      </c>
      <c r="CX296">
        <v>0.34124339721560398</v>
      </c>
      <c r="CY296">
        <v>0.124947241646686</v>
      </c>
      <c r="CZ296">
        <v>0.18173172481195299</v>
      </c>
      <c r="DA296">
        <v>6.79952887009177E-2</v>
      </c>
      <c r="DB296">
        <v>1.62386094616251E-2</v>
      </c>
      <c r="DC296">
        <v>0.183518451794981</v>
      </c>
      <c r="DD296">
        <v>0.139687655154492</v>
      </c>
      <c r="DE296" t="s">
        <v>25</v>
      </c>
      <c r="DF296">
        <v>0.16039598704897201</v>
      </c>
      <c r="DG296">
        <v>0.11336681681322566</v>
      </c>
      <c r="DH296">
        <v>0.17739898087119646</v>
      </c>
      <c r="DI296">
        <v>0.13721314541814014</v>
      </c>
      <c r="DJ296">
        <v>2.2302296671848111E-2</v>
      </c>
      <c r="DK296">
        <v>2.9624553112528894E-2</v>
      </c>
      <c r="DL296">
        <v>0</v>
      </c>
      <c r="DM296">
        <v>0.15317287213780109</v>
      </c>
    </row>
    <row r="297" spans="1:117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7"/>
        <v>25.984233235519014</v>
      </c>
      <c r="O297">
        <f t="shared" si="56"/>
        <v>48.720437316598151</v>
      </c>
      <c r="P297">
        <v>132.43318728200302</v>
      </c>
      <c r="Q297">
        <f t="shared" si="88"/>
        <v>166.24403287792717</v>
      </c>
      <c r="R297">
        <f t="shared" si="57"/>
        <v>311.70756164611345</v>
      </c>
      <c r="S297">
        <v>3.6</v>
      </c>
      <c r="T297">
        <v>3.4620000000000002</v>
      </c>
      <c r="U297">
        <v>97.48</v>
      </c>
      <c r="V297" s="11">
        <v>26.158000000000001</v>
      </c>
      <c r="W297" s="11">
        <v>11.72</v>
      </c>
      <c r="X297" s="11">
        <v>27.29</v>
      </c>
      <c r="Y297" s="12">
        <v>0.433</v>
      </c>
      <c r="Z297" s="12">
        <v>4.38</v>
      </c>
      <c r="AA297" s="11">
        <f>AVERAGE('[1]2022_RBR_Conductivity'!$D$195:$D$233)</f>
        <v>12.023589743589747</v>
      </c>
      <c r="AB297" s="11">
        <v>5.85</v>
      </c>
      <c r="AC297" s="12">
        <v>1.4</v>
      </c>
      <c r="AD297" s="12">
        <v>184</v>
      </c>
      <c r="AE297" s="12">
        <v>1.17</v>
      </c>
      <c r="AF297" s="12">
        <v>439</v>
      </c>
      <c r="AG297" s="12">
        <v>56</v>
      </c>
      <c r="AH297" s="12">
        <v>4</v>
      </c>
      <c r="AI297">
        <v>4.8650000000000002</v>
      </c>
      <c r="AJ297">
        <f t="shared" si="89"/>
        <v>0.16600000000000037</v>
      </c>
      <c r="AK297">
        <f t="shared" si="61"/>
        <v>0.31125000000000069</v>
      </c>
      <c r="AL297">
        <v>132.99888601021601</v>
      </c>
      <c r="AM297">
        <v>10.398735024338301</v>
      </c>
      <c r="AN297">
        <f t="shared" si="62"/>
        <v>2.1374583811589516</v>
      </c>
      <c r="AO297">
        <f t="shared" si="90"/>
        <v>0.49595602030720531</v>
      </c>
      <c r="AP297">
        <f t="shared" si="91"/>
        <v>0.92991753807600996</v>
      </c>
      <c r="AQ297">
        <v>7.4084356532155704</v>
      </c>
      <c r="AR297">
        <v>1.9130147446793</v>
      </c>
      <c r="AS297">
        <v>0.41473740699223299</v>
      </c>
      <c r="AT297">
        <v>1.78858217663188E-2</v>
      </c>
      <c r="AU297">
        <v>1.9280867513317299E-2</v>
      </c>
      <c r="AV297">
        <v>0.92764611104583805</v>
      </c>
      <c r="AW297">
        <f t="shared" si="92"/>
        <v>-0.30189590666124388</v>
      </c>
      <c r="AX297">
        <f t="shared" si="66"/>
        <v>-0.56605482498983228</v>
      </c>
      <c r="AY297">
        <v>0.33733729696540798</v>
      </c>
      <c r="AZ297">
        <f t="shared" si="93"/>
        <v>-0.45885124811524725</v>
      </c>
      <c r="BA297">
        <f t="shared" si="68"/>
        <v>-0.86034609021608854</v>
      </c>
      <c r="BB297">
        <v>1.5828088091032</v>
      </c>
      <c r="BC297">
        <f t="shared" si="94"/>
        <v>0.51443301770357008</v>
      </c>
      <c r="BD297">
        <f t="shared" si="70"/>
        <v>0.96456190819419385</v>
      </c>
      <c r="BE297">
        <v>-13.763089120205199</v>
      </c>
      <c r="BF297">
        <v>1.07835093765951</v>
      </c>
      <c r="BG297">
        <f t="shared" si="95"/>
        <v>0.52731135432450804</v>
      </c>
      <c r="BH297">
        <f t="shared" si="72"/>
        <v>0.98870878935845252</v>
      </c>
      <c r="BI297">
        <v>0.68585147924827405</v>
      </c>
      <c r="BJ297">
        <v>0.37466191105369301</v>
      </c>
      <c r="BK297">
        <v>0.75636798135257499</v>
      </c>
      <c r="BL297">
        <v>0.13357202592023301</v>
      </c>
      <c r="BM297">
        <v>2.99313023792569E-2</v>
      </c>
      <c r="BN297">
        <v>0.68498793790115298</v>
      </c>
      <c r="BO297">
        <v>5.2324277157662002E-3</v>
      </c>
      <c r="BP297" t="s">
        <v>25</v>
      </c>
      <c r="BQ297">
        <v>-0.395591827917053</v>
      </c>
      <c r="BR297">
        <v>0.25920259365679404</v>
      </c>
      <c r="BS297">
        <f t="shared" si="96"/>
        <v>5.0282019958914903E-3</v>
      </c>
      <c r="BT297">
        <f t="shared" si="74"/>
        <v>9.4278787422965443E-3</v>
      </c>
      <c r="BU297">
        <v>0.64368486123304625</v>
      </c>
      <c r="BV297">
        <f t="shared" si="97"/>
        <v>0.48610145204578581</v>
      </c>
      <c r="BW297">
        <f t="shared" si="76"/>
        <v>0.91144022258584845</v>
      </c>
      <c r="BX297">
        <v>8.1635367667725993E-3</v>
      </c>
      <c r="BY297">
        <f t="shared" si="98"/>
        <v>-0.33349137534267309</v>
      </c>
      <c r="BZ297">
        <f t="shared" si="78"/>
        <v>-0.62529632876751207</v>
      </c>
      <c r="CA297">
        <v>7.0256268083309897E-2</v>
      </c>
      <c r="CB297">
        <f t="shared" si="99"/>
        <v>1.9708683818951897E-2</v>
      </c>
      <c r="CC297">
        <f t="shared" si="80"/>
        <v>3.6953782160534805E-2</v>
      </c>
      <c r="CD297">
        <v>0.41917992364882062</v>
      </c>
      <c r="CE297">
        <f t="shared" si="100"/>
        <v>0.65804365508203633</v>
      </c>
      <c r="CF297">
        <f t="shared" si="82"/>
        <v>1.2338318532788182</v>
      </c>
      <c r="CG297">
        <v>0</v>
      </c>
      <c r="CH297">
        <v>0</v>
      </c>
      <c r="CI297">
        <f t="shared" si="101"/>
        <v>-0.3479600025924216</v>
      </c>
      <c r="CJ297">
        <f t="shared" si="84"/>
        <v>-0.65242500486079047</v>
      </c>
      <c r="CK297">
        <v>134.66296799439399</v>
      </c>
      <c r="CL297">
        <v>6.6252516981160001</v>
      </c>
      <c r="CM297">
        <f t="shared" si="55"/>
        <v>1.9137064408191795</v>
      </c>
      <c r="CN297">
        <v>4.5876729177357403</v>
      </c>
      <c r="CO297">
        <v>1.3399308676094099</v>
      </c>
      <c r="CP297">
        <v>0.26771671160399602</v>
      </c>
      <c r="CQ297">
        <v>2.02590502257348E-2</v>
      </c>
      <c r="CR297">
        <v>1.8236676274899999E-2</v>
      </c>
      <c r="CS297">
        <v>1.1108959725088901</v>
      </c>
      <c r="CT297">
        <v>0.592346839485278</v>
      </c>
      <c r="CU297">
        <v>1.25970431092121</v>
      </c>
      <c r="CV297">
        <v>3.0547383216848298</v>
      </c>
      <c r="CW297">
        <v>0.75337496019114802</v>
      </c>
      <c r="CX297">
        <v>0.34124339721560398</v>
      </c>
      <c r="CY297">
        <v>0.124947241646686</v>
      </c>
      <c r="CZ297">
        <v>0.18173172481195299</v>
      </c>
      <c r="DA297">
        <v>6.79952887009177E-2</v>
      </c>
      <c r="DB297">
        <v>1.62386094616251E-2</v>
      </c>
      <c r="DC297">
        <v>0.183518451794981</v>
      </c>
      <c r="DD297">
        <v>0.139687655154492</v>
      </c>
      <c r="DE297" t="s">
        <v>25</v>
      </c>
      <c r="DF297">
        <v>0.16039598704897201</v>
      </c>
      <c r="DG297">
        <v>0.11336681681322566</v>
      </c>
      <c r="DH297">
        <v>0.17739898087119646</v>
      </c>
      <c r="DI297">
        <v>0.13721314541814014</v>
      </c>
      <c r="DJ297">
        <v>2.2302296671848111E-2</v>
      </c>
      <c r="DK297">
        <v>2.9624553112528894E-2</v>
      </c>
      <c r="DL297">
        <v>0</v>
      </c>
      <c r="DM297">
        <v>0.15317287213780109</v>
      </c>
    </row>
    <row r="298" spans="1:117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7"/>
        <v>29.065496716047662</v>
      </c>
      <c r="O298">
        <f t="shared" si="56"/>
        <v>52.846357665541206</v>
      </c>
      <c r="P298">
        <v>185.20907073531322</v>
      </c>
      <c r="Q298">
        <f t="shared" si="88"/>
        <v>271.79579978454757</v>
      </c>
      <c r="R298">
        <f t="shared" si="57"/>
        <v>494.17418142645016</v>
      </c>
      <c r="S298">
        <v>3.6</v>
      </c>
      <c r="T298">
        <v>3.4620000000000002</v>
      </c>
      <c r="U298">
        <v>97.48</v>
      </c>
      <c r="V298" s="11">
        <v>26.158000000000001</v>
      </c>
      <c r="W298" s="11">
        <v>11.72</v>
      </c>
      <c r="X298" s="11">
        <v>27.29</v>
      </c>
      <c r="Y298" s="12">
        <v>0.433</v>
      </c>
      <c r="Z298" s="12">
        <v>4.38</v>
      </c>
      <c r="AA298" s="11">
        <f>AVERAGE('[1]2022_RBR_Conductivity'!$D$195:$D$233)</f>
        <v>12.023589743589747</v>
      </c>
      <c r="AB298" s="11">
        <v>5.85</v>
      </c>
      <c r="AC298" s="12">
        <v>1.4</v>
      </c>
      <c r="AD298" s="12">
        <v>184</v>
      </c>
      <c r="AE298" s="12">
        <v>1.17</v>
      </c>
      <c r="AF298" s="12">
        <v>439</v>
      </c>
      <c r="AG298" s="12">
        <v>56</v>
      </c>
      <c r="AH298" s="12">
        <v>4</v>
      </c>
      <c r="AI298">
        <v>4.9400000000000004</v>
      </c>
      <c r="AJ298">
        <f t="shared" si="89"/>
        <v>0.31600000000000072</v>
      </c>
      <c r="AK298">
        <f t="shared" si="61"/>
        <v>0.57454545454545591</v>
      </c>
      <c r="AL298">
        <v>139.73554711723699</v>
      </c>
      <c r="AM298">
        <v>10.506103572951099</v>
      </c>
      <c r="AN298">
        <f t="shared" si="62"/>
        <v>2.1267416139577122</v>
      </c>
      <c r="AO298">
        <f t="shared" si="90"/>
        <v>0.47452248590472657</v>
      </c>
      <c r="AP298">
        <f t="shared" si="91"/>
        <v>0.86276815619041192</v>
      </c>
      <c r="AQ298">
        <v>7.2503425724895498</v>
      </c>
      <c r="AR298">
        <v>1.95797468218905</v>
      </c>
      <c r="AS298">
        <v>0.43563852085141502</v>
      </c>
      <c r="AT298">
        <v>2.0997188474426599E-2</v>
      </c>
      <c r="AU298">
        <v>1.8107097108683901E-2</v>
      </c>
      <c r="AV298">
        <v>1.15961097178612</v>
      </c>
      <c r="AW298">
        <f t="shared" si="92"/>
        <v>0.16203381481932011</v>
      </c>
      <c r="AX298">
        <f t="shared" si="66"/>
        <v>0.29460693603512744</v>
      </c>
      <c r="AY298">
        <v>0.42666338749302002</v>
      </c>
      <c r="AZ298">
        <f t="shared" si="93"/>
        <v>-0.28019906706002318</v>
      </c>
      <c r="BA298">
        <f t="shared" si="68"/>
        <v>-0.50945284920004208</v>
      </c>
      <c r="BB298">
        <v>1.61461575440519</v>
      </c>
      <c r="BC298">
        <f t="shared" si="94"/>
        <v>0.57804690830755012</v>
      </c>
      <c r="BD298">
        <f t="shared" si="70"/>
        <v>1.0509943787410003</v>
      </c>
      <c r="BE298">
        <v>4.1288113125324504</v>
      </c>
      <c r="BF298">
        <v>0.80502304743470199</v>
      </c>
      <c r="BG298">
        <f t="shared" si="95"/>
        <v>-1.9344426125107894E-2</v>
      </c>
      <c r="BH298">
        <f t="shared" si="72"/>
        <v>-3.5171683863832535E-2</v>
      </c>
      <c r="BI298">
        <v>0.75219472765361794</v>
      </c>
      <c r="BJ298">
        <v>0.26595337151857101</v>
      </c>
      <c r="BK298">
        <v>0.82469004789285005</v>
      </c>
      <c r="BL298">
        <v>0.14067656425636799</v>
      </c>
      <c r="BM298">
        <v>3.4904134418427699E-2</v>
      </c>
      <c r="BN298">
        <v>0.83371627072506804</v>
      </c>
      <c r="BO298">
        <v>0.24554733054060501</v>
      </c>
      <c r="BP298" t="s">
        <v>25</v>
      </c>
      <c r="BQ298">
        <v>0.228715017967661</v>
      </c>
      <c r="BR298">
        <v>0.24235571385732385</v>
      </c>
      <c r="BS298">
        <f t="shared" si="96"/>
        <v>-2.8665557603048897E-2</v>
      </c>
      <c r="BT298">
        <f t="shared" si="74"/>
        <v>-5.2119195641907083E-2</v>
      </c>
      <c r="BU298">
        <v>0.81015545277611811</v>
      </c>
      <c r="BV298">
        <f t="shared" si="97"/>
        <v>0.81904263513192954</v>
      </c>
      <c r="BW298">
        <f t="shared" si="76"/>
        <v>1.4891684275125991</v>
      </c>
      <c r="BX298">
        <v>0</v>
      </c>
      <c r="BY298">
        <f t="shared" si="98"/>
        <v>-0.34981844887621827</v>
      </c>
      <c r="BZ298">
        <f t="shared" si="78"/>
        <v>-0.63603354341130602</v>
      </c>
      <c r="CA298">
        <v>8.6178422553479586E-2</v>
      </c>
      <c r="CB298">
        <f t="shared" si="99"/>
        <v>5.1552992759291275E-2</v>
      </c>
      <c r="CC298">
        <f t="shared" si="80"/>
        <v>9.3732714107802317E-2</v>
      </c>
      <c r="CD298">
        <v>0.40688042800387503</v>
      </c>
      <c r="CE298">
        <f t="shared" si="100"/>
        <v>0.63344466379214515</v>
      </c>
      <c r="CF298">
        <f t="shared" si="82"/>
        <v>1.1517175705311729</v>
      </c>
      <c r="CG298">
        <v>0</v>
      </c>
      <c r="CH298">
        <v>0.17548792393048532</v>
      </c>
      <c r="CI298">
        <f t="shared" si="101"/>
        <v>3.0158452685490333E-3</v>
      </c>
      <c r="CJ298">
        <f t="shared" si="84"/>
        <v>5.4833550337255151E-3</v>
      </c>
      <c r="CK298">
        <v>134.66296799439399</v>
      </c>
      <c r="CL298">
        <v>6.6252516981160001</v>
      </c>
      <c r="CM298">
        <f t="shared" si="55"/>
        <v>1.9137064408191795</v>
      </c>
      <c r="CN298">
        <v>4.5876729177357403</v>
      </c>
      <c r="CO298">
        <v>1.3399308676094099</v>
      </c>
      <c r="CP298">
        <v>0.26771671160399602</v>
      </c>
      <c r="CQ298">
        <v>2.02590502257348E-2</v>
      </c>
      <c r="CR298">
        <v>1.8236676274899999E-2</v>
      </c>
      <c r="CS298">
        <v>1.1108959725088901</v>
      </c>
      <c r="CT298">
        <v>0.592346839485278</v>
      </c>
      <c r="CU298">
        <v>1.25970431092121</v>
      </c>
      <c r="CV298">
        <v>3.0547383216848298</v>
      </c>
      <c r="CW298">
        <v>0.75337496019114802</v>
      </c>
      <c r="CX298">
        <v>0.34124339721560398</v>
      </c>
      <c r="CY298">
        <v>0.124947241646686</v>
      </c>
      <c r="CZ298">
        <v>0.18173172481195299</v>
      </c>
      <c r="DA298">
        <v>6.79952887009177E-2</v>
      </c>
      <c r="DB298">
        <v>1.62386094616251E-2</v>
      </c>
      <c r="DC298">
        <v>0.183518451794981</v>
      </c>
      <c r="DD298">
        <v>0.139687655154492</v>
      </c>
      <c r="DE298" t="s">
        <v>25</v>
      </c>
      <c r="DF298">
        <v>0.16039598704897201</v>
      </c>
      <c r="DG298">
        <v>0.11336681681322566</v>
      </c>
      <c r="DH298">
        <v>0.17739898087119646</v>
      </c>
      <c r="DI298">
        <v>0.13721314541814014</v>
      </c>
      <c r="DJ298">
        <v>2.2302296671848111E-2</v>
      </c>
      <c r="DK298">
        <v>2.9624553112528894E-2</v>
      </c>
      <c r="DL298">
        <v>0</v>
      </c>
      <c r="DM298">
        <v>0.15317287213780109</v>
      </c>
    </row>
    <row r="299" spans="1:117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7"/>
        <v>85.195302061208267</v>
      </c>
      <c r="O299">
        <f t="shared" si="56"/>
        <v>164.89413302169342</v>
      </c>
      <c r="P299">
        <v>187.8478649079787</v>
      </c>
      <c r="Q299">
        <f t="shared" si="88"/>
        <v>415.61008219481778</v>
      </c>
      <c r="R299">
        <f t="shared" si="57"/>
        <v>804.40661069964733</v>
      </c>
      <c r="S299">
        <v>3.6</v>
      </c>
      <c r="T299">
        <v>3.4620000000000002</v>
      </c>
      <c r="U299">
        <v>97.48</v>
      </c>
      <c r="V299" s="11">
        <v>26.158000000000001</v>
      </c>
      <c r="W299" s="11">
        <v>11.72</v>
      </c>
      <c r="X299" s="11">
        <v>27.29</v>
      </c>
      <c r="Y299" s="12">
        <v>0.433</v>
      </c>
      <c r="Z299" s="12">
        <v>4.38</v>
      </c>
      <c r="AA299" s="11">
        <f>AVERAGE('[1]2022_RBR_Conductivity'!$D$195:$D$233)</f>
        <v>12.023589743589747</v>
      </c>
      <c r="AB299" s="11">
        <v>5.85</v>
      </c>
      <c r="AC299" s="12">
        <v>1.4</v>
      </c>
      <c r="AD299" s="12">
        <v>184</v>
      </c>
      <c r="AE299" s="12">
        <v>1.17</v>
      </c>
      <c r="AF299" s="12">
        <v>439</v>
      </c>
      <c r="AG299" s="12">
        <v>56</v>
      </c>
      <c r="AH299" s="12">
        <v>4</v>
      </c>
      <c r="AI299">
        <v>5.7240000000000002</v>
      </c>
      <c r="AJ299">
        <f t="shared" si="89"/>
        <v>2.8260000000000005</v>
      </c>
      <c r="AK299">
        <f t="shared" si="61"/>
        <v>5.4696774193548396</v>
      </c>
      <c r="AL299">
        <v>135.766091749205</v>
      </c>
      <c r="AM299">
        <v>10.988542401035801</v>
      </c>
      <c r="AN299">
        <f t="shared" si="62"/>
        <v>1.9197313768406361</v>
      </c>
      <c r="AO299">
        <f t="shared" si="90"/>
        <v>9.0753017505861511E-2</v>
      </c>
      <c r="AP299">
        <f t="shared" si="91"/>
        <v>0.17565100162424807</v>
      </c>
      <c r="AQ299">
        <v>7.8456484009860397</v>
      </c>
      <c r="AR299">
        <v>2.1860195448041102</v>
      </c>
      <c r="AS299">
        <v>0.58171665654992799</v>
      </c>
      <c r="AT299">
        <v>1.8566053151328601E-2</v>
      </c>
      <c r="AU299">
        <v>1.61778013600281E-2</v>
      </c>
      <c r="AV299">
        <v>1.14762523894015</v>
      </c>
      <c r="AW299">
        <f t="shared" si="92"/>
        <v>0.20709352369107004</v>
      </c>
      <c r="AX299">
        <f t="shared" si="66"/>
        <v>0.40082617488594197</v>
      </c>
      <c r="AY299">
        <v>0.56335050447910895</v>
      </c>
      <c r="AZ299">
        <f t="shared" si="93"/>
        <v>-1.0237249631767975E-2</v>
      </c>
      <c r="BA299">
        <f t="shared" si="68"/>
        <v>-1.9814031545357373E-2</v>
      </c>
      <c r="BB299">
        <v>1.38873923641887</v>
      </c>
      <c r="BC299">
        <f t="shared" si="94"/>
        <v>0.18944080850236511</v>
      </c>
      <c r="BD299">
        <f t="shared" si="70"/>
        <v>0.36665962935941637</v>
      </c>
      <c r="BE299">
        <v>2.7816478831650899</v>
      </c>
      <c r="BF299">
        <v>0.73556501533319896</v>
      </c>
      <c r="BG299">
        <f t="shared" si="95"/>
        <v>-0.23739073549217093</v>
      </c>
      <c r="BH299">
        <f t="shared" si="72"/>
        <v>-0.45946593966226629</v>
      </c>
      <c r="BI299">
        <v>0.71680636233889194</v>
      </c>
      <c r="BJ299">
        <v>0.44023558010962199</v>
      </c>
      <c r="BK299">
        <v>0.472347002265391</v>
      </c>
      <c r="BL299">
        <v>0.149008778270947</v>
      </c>
      <c r="BM299">
        <v>3.9583263012633797E-2</v>
      </c>
      <c r="BN299">
        <v>0.49684099803527298</v>
      </c>
      <c r="BO299">
        <v>0.32924614915168399</v>
      </c>
      <c r="BP299" t="s">
        <v>25</v>
      </c>
      <c r="BQ299">
        <v>0.40693176905022699</v>
      </c>
      <c r="BR299">
        <v>0.26802146278364458</v>
      </c>
      <c r="BS299">
        <f t="shared" si="96"/>
        <v>3.3998910374388847E-2</v>
      </c>
      <c r="BT299">
        <f t="shared" si="74"/>
        <v>6.5804342660107443E-2</v>
      </c>
      <c r="BU299">
        <v>0.50588815598858461</v>
      </c>
      <c r="BV299">
        <f t="shared" si="97"/>
        <v>0.3157620623352938</v>
      </c>
      <c r="BW299">
        <f t="shared" si="76"/>
        <v>0.61115237871347194</v>
      </c>
      <c r="BX299">
        <v>0.16522329041501613</v>
      </c>
      <c r="BY299">
        <f t="shared" si="98"/>
        <v>-2.9057802069279021E-2</v>
      </c>
      <c r="BZ299">
        <f t="shared" si="78"/>
        <v>-5.624090723086262E-2</v>
      </c>
      <c r="CA299">
        <v>6.0376504459692053E-2</v>
      </c>
      <c r="CB299">
        <f t="shared" si="99"/>
        <v>-7.626514242568827E-5</v>
      </c>
      <c r="CC299">
        <f t="shared" si="80"/>
        <v>-1.4760995308197732E-4</v>
      </c>
      <c r="CD299">
        <v>0.14638107842927847</v>
      </c>
      <c r="CE299">
        <f t="shared" si="100"/>
        <v>0.16866894696442813</v>
      </c>
      <c r="CF299">
        <f t="shared" si="82"/>
        <v>0.32645602638276416</v>
      </c>
      <c r="CG299">
        <v>0</v>
      </c>
      <c r="CH299">
        <v>0.37057582503842845</v>
      </c>
      <c r="CI299">
        <f t="shared" si="101"/>
        <v>0.58978747122665298</v>
      </c>
      <c r="CJ299">
        <f t="shared" si="84"/>
        <v>1.1415241378580381</v>
      </c>
      <c r="CK299">
        <v>134.66296799439399</v>
      </c>
      <c r="CL299">
        <v>6.6252516981160001</v>
      </c>
      <c r="CM299">
        <f t="shared" si="55"/>
        <v>1.9137064408191795</v>
      </c>
      <c r="CN299">
        <v>4.5876729177357403</v>
      </c>
      <c r="CO299">
        <v>1.3399308676094099</v>
      </c>
      <c r="CP299">
        <v>0.26771671160399602</v>
      </c>
      <c r="CQ299">
        <v>2.02590502257348E-2</v>
      </c>
      <c r="CR299">
        <v>1.8236676274899999E-2</v>
      </c>
      <c r="CS299">
        <v>1.1108959725088901</v>
      </c>
      <c r="CT299">
        <v>0.592346839485278</v>
      </c>
      <c r="CU299">
        <v>1.25970431092121</v>
      </c>
      <c r="CV299">
        <v>3.0547383216848298</v>
      </c>
      <c r="CW299">
        <v>0.75337496019114802</v>
      </c>
      <c r="CX299">
        <v>0.34124339721560398</v>
      </c>
      <c r="CY299">
        <v>0.124947241646686</v>
      </c>
      <c r="CZ299">
        <v>0.18173172481195299</v>
      </c>
      <c r="DA299">
        <v>6.79952887009177E-2</v>
      </c>
      <c r="DB299">
        <v>1.62386094616251E-2</v>
      </c>
      <c r="DC299">
        <v>0.183518451794981</v>
      </c>
      <c r="DD299">
        <v>0.139687655154492</v>
      </c>
      <c r="DE299" t="s">
        <v>25</v>
      </c>
      <c r="DF299">
        <v>0.16039598704897201</v>
      </c>
      <c r="DG299">
        <v>0.11336681681322566</v>
      </c>
      <c r="DH299">
        <v>0.17739898087119646</v>
      </c>
      <c r="DI299">
        <v>0.13721314541814014</v>
      </c>
      <c r="DJ299">
        <v>2.2302296671848111E-2</v>
      </c>
      <c r="DK299">
        <v>2.9624553112528894E-2</v>
      </c>
      <c r="DL299">
        <v>0</v>
      </c>
      <c r="DM299">
        <v>0.15317287213780109</v>
      </c>
    </row>
    <row r="300" spans="1:117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7"/>
        <v>92.128144892397742</v>
      </c>
      <c r="O300">
        <f t="shared" si="56"/>
        <v>178.31253850141499</v>
      </c>
      <c r="P300">
        <v>198.4030415986407</v>
      </c>
      <c r="Q300">
        <f t="shared" si="88"/>
        <v>447.27561226680382</v>
      </c>
      <c r="R300">
        <f t="shared" si="57"/>
        <v>865.69473341962032</v>
      </c>
      <c r="S300">
        <v>3.6</v>
      </c>
      <c r="T300">
        <v>3.4620000000000002</v>
      </c>
      <c r="U300">
        <v>97.48</v>
      </c>
      <c r="V300" s="11">
        <v>26.158000000000001</v>
      </c>
      <c r="W300" s="11">
        <v>11.72</v>
      </c>
      <c r="X300" s="11">
        <v>27.29</v>
      </c>
      <c r="Y300" s="12">
        <v>0.433</v>
      </c>
      <c r="Z300" s="12">
        <v>4.38</v>
      </c>
      <c r="AA300" s="11">
        <f>AVERAGE('[1]2022_RBR_Conductivity'!$D$195:$D$233)</f>
        <v>12.023589743589747</v>
      </c>
      <c r="AB300" s="11">
        <v>5.85</v>
      </c>
      <c r="AC300" s="12">
        <v>1.4</v>
      </c>
      <c r="AD300" s="12">
        <v>184</v>
      </c>
      <c r="AE300" s="12">
        <v>1.17</v>
      </c>
      <c r="AF300" s="12">
        <v>439</v>
      </c>
      <c r="AG300" s="12">
        <v>56</v>
      </c>
      <c r="AH300" s="12">
        <v>4</v>
      </c>
      <c r="AI300">
        <v>4.8710000000000004</v>
      </c>
      <c r="AJ300">
        <f t="shared" si="89"/>
        <v>0.26700000000000124</v>
      </c>
      <c r="AK300">
        <f t="shared" si="61"/>
        <v>0.51677419354838949</v>
      </c>
      <c r="AL300">
        <v>139.630873748375</v>
      </c>
      <c r="AM300">
        <v>10.187979463644201</v>
      </c>
      <c r="AN300">
        <f t="shared" si="62"/>
        <v>2.0915580914892629</v>
      </c>
      <c r="AO300">
        <f t="shared" si="90"/>
        <v>0.60623316145174178</v>
      </c>
      <c r="AP300">
        <f t="shared" si="91"/>
        <v>1.1733545060356292</v>
      </c>
      <c r="AQ300">
        <v>7.2591925470266503</v>
      </c>
      <c r="AR300">
        <v>1.82461910992779</v>
      </c>
      <c r="AS300">
        <v>0.38365450841110799</v>
      </c>
      <c r="AT300">
        <v>1.7680865905895699E-2</v>
      </c>
      <c r="AU300">
        <v>1.78367564923619E-2</v>
      </c>
      <c r="AV300">
        <v>0.99126014942610197</v>
      </c>
      <c r="AW300">
        <f t="shared" si="92"/>
        <v>-0.26200174485107408</v>
      </c>
      <c r="AX300">
        <f t="shared" si="66"/>
        <v>-0.50710015132465958</v>
      </c>
      <c r="AY300">
        <v>0.53382509390481203</v>
      </c>
      <c r="AZ300">
        <f t="shared" si="93"/>
        <v>-9.8813481354658728E-2</v>
      </c>
      <c r="BA300">
        <f t="shared" si="68"/>
        <v>-0.19125189939611367</v>
      </c>
      <c r="BB300">
        <v>1.2547230509893501</v>
      </c>
      <c r="BC300">
        <f t="shared" si="94"/>
        <v>-0.21260774778619451</v>
      </c>
      <c r="BD300">
        <f t="shared" si="70"/>
        <v>-0.41149886668295715</v>
      </c>
      <c r="BE300">
        <v>3.94905443851825</v>
      </c>
      <c r="BF300">
        <v>0.79794120019835502</v>
      </c>
      <c r="BG300">
        <f t="shared" si="95"/>
        <v>-5.0262180896702757E-2</v>
      </c>
      <c r="BH300">
        <f t="shared" si="72"/>
        <v>-9.7281640445231146E-2</v>
      </c>
      <c r="BI300">
        <v>0.63920944868909702</v>
      </c>
      <c r="BJ300">
        <v>0.19222023430994201</v>
      </c>
      <c r="BK300">
        <v>0.383994736129806</v>
      </c>
      <c r="BL300">
        <v>0.124522104541346</v>
      </c>
      <c r="BM300">
        <v>2.9108825009754102E-2</v>
      </c>
      <c r="BN300">
        <v>0.46484199235527202</v>
      </c>
      <c r="BO300">
        <v>0.256384584337493</v>
      </c>
      <c r="BP300" t="s">
        <v>25</v>
      </c>
      <c r="BQ300">
        <v>0.216311907314997</v>
      </c>
      <c r="BR300">
        <v>0.2250638239607628</v>
      </c>
      <c r="BS300">
        <f t="shared" si="96"/>
        <v>-9.4874006094256502E-2</v>
      </c>
      <c r="BT300">
        <f t="shared" si="74"/>
        <v>-0.18362710856952871</v>
      </c>
      <c r="BU300">
        <v>0.45683231677656205</v>
      </c>
      <c r="BV300">
        <f t="shared" si="97"/>
        <v>0.16859454469922613</v>
      </c>
      <c r="BW300">
        <f t="shared" si="76"/>
        <v>0.32631202199850223</v>
      </c>
      <c r="BX300">
        <v>0.16563897340321784</v>
      </c>
      <c r="BY300">
        <f t="shared" si="98"/>
        <v>-2.7810753104673874E-2</v>
      </c>
      <c r="BZ300">
        <f t="shared" si="78"/>
        <v>-5.3827264073562336E-2</v>
      </c>
      <c r="CA300">
        <v>5.0168800946562876E-2</v>
      </c>
      <c r="CB300">
        <f t="shared" si="99"/>
        <v>-3.0699375681813218E-2</v>
      </c>
      <c r="CC300">
        <f t="shared" si="80"/>
        <v>-5.9418146480928802E-2</v>
      </c>
      <c r="CD300">
        <v>8.6920981347655246E-2</v>
      </c>
      <c r="CE300">
        <f t="shared" si="100"/>
        <v>-9.7113442804415417E-3</v>
      </c>
      <c r="CF300">
        <f t="shared" si="82"/>
        <v>-1.8796150220209435E-2</v>
      </c>
      <c r="CG300">
        <v>0</v>
      </c>
      <c r="CH300">
        <v>0.21272072750342799</v>
      </c>
      <c r="CI300">
        <f t="shared" si="101"/>
        <v>0.11622217862165157</v>
      </c>
      <c r="CJ300">
        <f t="shared" si="84"/>
        <v>0.22494615217093852</v>
      </c>
      <c r="CK300">
        <v>134.66296799439399</v>
      </c>
      <c r="CL300">
        <v>6.6252516981160001</v>
      </c>
      <c r="CM300">
        <f t="shared" si="55"/>
        <v>1.9137064408191795</v>
      </c>
      <c r="CN300">
        <v>4.5876729177357403</v>
      </c>
      <c r="CO300">
        <v>1.3399308676094099</v>
      </c>
      <c r="CP300">
        <v>0.26771671160399602</v>
      </c>
      <c r="CQ300">
        <v>2.02590502257348E-2</v>
      </c>
      <c r="CR300">
        <v>1.8236676274899999E-2</v>
      </c>
      <c r="CS300">
        <v>1.1108959725088901</v>
      </c>
      <c r="CT300">
        <v>0.592346839485278</v>
      </c>
      <c r="CU300">
        <v>1.25970431092121</v>
      </c>
      <c r="CV300">
        <v>3.0547383216848298</v>
      </c>
      <c r="CW300">
        <v>0.75337496019114802</v>
      </c>
      <c r="CX300">
        <v>0.34124339721560398</v>
      </c>
      <c r="CY300">
        <v>0.124947241646686</v>
      </c>
      <c r="CZ300">
        <v>0.18173172481195299</v>
      </c>
      <c r="DA300">
        <v>6.79952887009177E-2</v>
      </c>
      <c r="DB300">
        <v>1.62386094616251E-2</v>
      </c>
      <c r="DC300">
        <v>0.183518451794981</v>
      </c>
      <c r="DD300">
        <v>0.139687655154492</v>
      </c>
      <c r="DE300" t="s">
        <v>25</v>
      </c>
      <c r="DF300">
        <v>0.16039598704897201</v>
      </c>
      <c r="DG300">
        <v>0.11336681681322566</v>
      </c>
      <c r="DH300">
        <v>0.17739898087119646</v>
      </c>
      <c r="DI300">
        <v>0.13721314541814014</v>
      </c>
      <c r="DJ300">
        <v>2.2302296671848111E-2</v>
      </c>
      <c r="DK300">
        <v>2.9624553112528894E-2</v>
      </c>
      <c r="DL300">
        <v>0</v>
      </c>
      <c r="DM300">
        <v>0.15317287213780109</v>
      </c>
    </row>
    <row r="301" spans="1:117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7"/>
        <v>161.25006685531787</v>
      </c>
      <c r="O301">
        <f t="shared" si="56"/>
        <v>345.53585754710969</v>
      </c>
      <c r="P301">
        <v>177.29268821731665</v>
      </c>
      <c r="Q301">
        <f t="shared" si="88"/>
        <v>639.90758687138612</v>
      </c>
      <c r="R301">
        <f t="shared" si="57"/>
        <v>1371.2305432958274</v>
      </c>
      <c r="S301">
        <v>3.6</v>
      </c>
      <c r="T301">
        <v>3.4620000000000002</v>
      </c>
      <c r="U301">
        <v>97.48</v>
      </c>
      <c r="V301" s="11">
        <v>26.158000000000001</v>
      </c>
      <c r="W301" s="11">
        <v>11.72</v>
      </c>
      <c r="X301" s="11">
        <v>27.29</v>
      </c>
      <c r="Y301" s="12">
        <v>0.433</v>
      </c>
      <c r="Z301" s="12">
        <v>4.38</v>
      </c>
      <c r="AA301" s="11">
        <f>AVERAGE('[1]2022_RBR_Conductivity'!$D$195:$D$233)</f>
        <v>12.023589743589747</v>
      </c>
      <c r="AB301" s="11">
        <v>5.85</v>
      </c>
      <c r="AC301" s="12">
        <v>1.4</v>
      </c>
      <c r="AD301" s="12">
        <v>184</v>
      </c>
      <c r="AE301" s="12">
        <v>1.17</v>
      </c>
      <c r="AF301" s="12">
        <v>439</v>
      </c>
      <c r="AG301" s="12">
        <v>56</v>
      </c>
      <c r="AH301" s="12">
        <v>4</v>
      </c>
      <c r="AI301">
        <v>5.4459999999999997</v>
      </c>
      <c r="AJ301">
        <f t="shared" si="89"/>
        <v>3.3199999999999985</v>
      </c>
      <c r="AK301">
        <f t="shared" si="61"/>
        <v>7.1142857142857112</v>
      </c>
      <c r="AL301">
        <v>135.766091749205</v>
      </c>
      <c r="AM301">
        <v>11.5350777059812</v>
      </c>
      <c r="AN301">
        <f t="shared" si="62"/>
        <v>2.1180825754647814</v>
      </c>
      <c r="AO301">
        <f t="shared" si="90"/>
        <v>1.1430110222971623</v>
      </c>
      <c r="AP301">
        <f t="shared" si="91"/>
        <v>2.4493093334939195</v>
      </c>
      <c r="AQ301">
        <v>8.2908562294923804</v>
      </c>
      <c r="AR301">
        <v>2.2620400486718801</v>
      </c>
      <c r="AS301">
        <v>0.57838975784307101</v>
      </c>
      <c r="AT301">
        <v>1.8191839936915501E-2</v>
      </c>
      <c r="AU301">
        <v>1.6692754334925099E-2</v>
      </c>
      <c r="AV301">
        <v>1.0898045686117801</v>
      </c>
      <c r="AW301">
        <f t="shared" si="92"/>
        <v>5.6052521176600534E-2</v>
      </c>
      <c r="AX301">
        <f t="shared" si="66"/>
        <v>0.12011254537842972</v>
      </c>
      <c r="AY301">
        <v>0.54887599200232995</v>
      </c>
      <c r="AZ301">
        <f t="shared" si="93"/>
        <v>-8.9434645103508292E-2</v>
      </c>
      <c r="BA301">
        <f t="shared" si="68"/>
        <v>-0.19164566807894634</v>
      </c>
      <c r="BB301">
        <v>1.3395444164507799</v>
      </c>
      <c r="BC301">
        <f t="shared" si="94"/>
        <v>6.9760580996824917E-2</v>
      </c>
      <c r="BD301">
        <f t="shared" si="70"/>
        <v>0.14948695927891054</v>
      </c>
      <c r="BE301">
        <v>2.5778811083102502</v>
      </c>
      <c r="BF301">
        <v>0.72050496656321905</v>
      </c>
      <c r="BG301">
        <f t="shared" si="95"/>
        <v>-0.47095146967018442</v>
      </c>
      <c r="BH301">
        <f t="shared" si="72"/>
        <v>-1.0091817207218239</v>
      </c>
      <c r="BI301">
        <v>0.748232705594985</v>
      </c>
      <c r="BJ301">
        <v>0.53771791960575199</v>
      </c>
      <c r="BK301">
        <v>0.48046892670180902</v>
      </c>
      <c r="BL301">
        <v>0.16975144958796101</v>
      </c>
      <c r="BM301">
        <v>3.6658277066298602E-2</v>
      </c>
      <c r="BN301">
        <v>0.52169549079748501</v>
      </c>
      <c r="BO301">
        <v>0.33811828940052902</v>
      </c>
      <c r="BP301" t="s">
        <v>25</v>
      </c>
      <c r="BQ301">
        <v>0.42068807230293298</v>
      </c>
      <c r="BR301">
        <v>0.29029776343327374</v>
      </c>
      <c r="BS301">
        <f t="shared" si="96"/>
        <v>0.16804635387212719</v>
      </c>
      <c r="BT301">
        <f t="shared" si="74"/>
        <v>0.36009932972598679</v>
      </c>
      <c r="BU301">
        <v>0.5083537593780928</v>
      </c>
      <c r="BV301">
        <f t="shared" si="97"/>
        <v>0.53859812083969727</v>
      </c>
      <c r="BW301">
        <f t="shared" si="76"/>
        <v>1.15413883037078</v>
      </c>
      <c r="BX301">
        <v>0.18923325263406923</v>
      </c>
      <c r="BY301">
        <f t="shared" si="98"/>
        <v>7.162014097980049E-2</v>
      </c>
      <c r="BZ301">
        <f t="shared" si="78"/>
        <v>0.15347173067100103</v>
      </c>
      <c r="CA301">
        <v>5.6690894098912765E-2</v>
      </c>
      <c r="CB301">
        <f t="shared" si="99"/>
        <v>-1.8555160374605917E-2</v>
      </c>
      <c r="CC301">
        <f t="shared" si="80"/>
        <v>-3.9761057945584106E-2</v>
      </c>
      <c r="CD301">
        <v>0.13334401765838852</v>
      </c>
      <c r="CE301">
        <f t="shared" si="100"/>
        <v>0.21592960775293046</v>
      </c>
      <c r="CF301">
        <f t="shared" si="82"/>
        <v>0.4627063023277081</v>
      </c>
      <c r="CG301">
        <v>0</v>
      </c>
      <c r="CH301">
        <v>0.40606582730602797</v>
      </c>
      <c r="CI301">
        <f t="shared" si="101"/>
        <v>1.1604291300490859</v>
      </c>
      <c r="CJ301">
        <f t="shared" si="84"/>
        <v>2.4866338501051843</v>
      </c>
      <c r="CK301">
        <v>134.66296799439399</v>
      </c>
      <c r="CL301">
        <v>6.6252516981160001</v>
      </c>
      <c r="CM301">
        <f t="shared" si="55"/>
        <v>1.9137064408191795</v>
      </c>
      <c r="CN301">
        <v>4.5876729177357403</v>
      </c>
      <c r="CO301">
        <v>1.3399308676094099</v>
      </c>
      <c r="CP301">
        <v>0.26771671160399602</v>
      </c>
      <c r="CQ301">
        <v>2.02590502257348E-2</v>
      </c>
      <c r="CR301">
        <v>1.8236676274899999E-2</v>
      </c>
      <c r="CS301">
        <v>1.1108959725088901</v>
      </c>
      <c r="CT301">
        <v>0.592346839485278</v>
      </c>
      <c r="CU301">
        <v>1.25970431092121</v>
      </c>
      <c r="CV301">
        <v>3.0547383216848298</v>
      </c>
      <c r="CW301">
        <v>0.75337496019114802</v>
      </c>
      <c r="CX301">
        <v>0.34124339721560398</v>
      </c>
      <c r="CY301">
        <v>0.124947241646686</v>
      </c>
      <c r="CZ301">
        <v>0.18173172481195299</v>
      </c>
      <c r="DA301">
        <v>6.79952887009177E-2</v>
      </c>
      <c r="DB301">
        <v>1.62386094616251E-2</v>
      </c>
      <c r="DC301">
        <v>0.183518451794981</v>
      </c>
      <c r="DD301">
        <v>0.139687655154492</v>
      </c>
      <c r="DE301" t="s">
        <v>25</v>
      </c>
      <c r="DF301">
        <v>0.16039598704897201</v>
      </c>
      <c r="DG301">
        <v>0.11336681681322566</v>
      </c>
      <c r="DH301">
        <v>0.17739898087119646</v>
      </c>
      <c r="DI301">
        <v>0.13721314541814014</v>
      </c>
      <c r="DJ301">
        <v>2.2302296671848111E-2</v>
      </c>
      <c r="DK301">
        <v>2.9624553112528894E-2</v>
      </c>
      <c r="DL301">
        <v>0</v>
      </c>
      <c r="DM301">
        <v>0.15317287213780109</v>
      </c>
    </row>
    <row r="302" spans="1:117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7"/>
        <v>33.480885587866126</v>
      </c>
      <c r="O302">
        <f t="shared" si="56"/>
        <v>54.293327980323447</v>
      </c>
      <c r="P302">
        <v>285.48324929660259</v>
      </c>
      <c r="Q302">
        <f t="shared" si="88"/>
        <v>944.68831381425264</v>
      </c>
      <c r="R302">
        <f t="shared" si="57"/>
        <v>1531.9269953744638</v>
      </c>
      <c r="S302">
        <v>3.6</v>
      </c>
      <c r="T302">
        <v>3.4620000000000002</v>
      </c>
      <c r="U302">
        <v>97.48</v>
      </c>
      <c r="V302" s="11">
        <v>26.158000000000001</v>
      </c>
      <c r="W302" s="11">
        <v>11.72</v>
      </c>
      <c r="X302" s="11">
        <v>27.29</v>
      </c>
      <c r="Y302" s="12">
        <v>0.433</v>
      </c>
      <c r="Z302" s="12">
        <v>4.38</v>
      </c>
      <c r="AA302" s="11">
        <f>AVERAGE('[1]2022_RBR_Conductivity'!$D$195:$D$233)</f>
        <v>12.023589743589747</v>
      </c>
      <c r="AB302" s="11">
        <v>5.85</v>
      </c>
      <c r="AC302" s="12">
        <v>1.4</v>
      </c>
      <c r="AD302" s="12">
        <v>184</v>
      </c>
      <c r="AE302" s="12">
        <v>1.17</v>
      </c>
      <c r="AF302" s="12">
        <v>439</v>
      </c>
      <c r="AG302" s="12">
        <v>56</v>
      </c>
      <c r="AH302" s="12">
        <v>4</v>
      </c>
      <c r="AI302">
        <v>4.9450000000000003</v>
      </c>
      <c r="AJ302">
        <f t="shared" si="89"/>
        <v>0.65200000000000102</v>
      </c>
      <c r="AK302">
        <f t="shared" si="61"/>
        <v>1.0572972972972989</v>
      </c>
      <c r="AL302">
        <v>139.630873748375</v>
      </c>
      <c r="AM302">
        <v>10.908996387530999</v>
      </c>
      <c r="AN302">
        <f t="shared" si="62"/>
        <v>2.2060660035451969</v>
      </c>
      <c r="AO302">
        <f t="shared" si="90"/>
        <v>1.2663425301593918</v>
      </c>
      <c r="AP302">
        <f t="shared" si="91"/>
        <v>2.0535284272854999</v>
      </c>
      <c r="AQ302">
        <v>7.8910063401987998</v>
      </c>
      <c r="AR302">
        <v>2.0121653755507198</v>
      </c>
      <c r="AS302">
        <v>0.44263229564614698</v>
      </c>
      <c r="AT302">
        <v>1.6638533255428301E-2</v>
      </c>
      <c r="AU302">
        <v>1.7818088809812099E-2</v>
      </c>
      <c r="AV302">
        <v>0.93380010802649804</v>
      </c>
      <c r="AW302">
        <f t="shared" si="92"/>
        <v>-0.5791758253998478</v>
      </c>
      <c r="AX302">
        <f t="shared" si="66"/>
        <v>-0.9392040411889423</v>
      </c>
      <c r="AY302">
        <v>0.51796038234505604</v>
      </c>
      <c r="AZ302">
        <f t="shared" si="93"/>
        <v>-0.19521015471190228</v>
      </c>
      <c r="BA302">
        <f t="shared" si="68"/>
        <v>-0.31655700764092259</v>
      </c>
      <c r="BB302">
        <v>1.3584760984548001</v>
      </c>
      <c r="BC302">
        <f t="shared" si="94"/>
        <v>0.13153519281354065</v>
      </c>
      <c r="BD302">
        <f t="shared" si="70"/>
        <v>0.21330031267060645</v>
      </c>
      <c r="BE302">
        <v>4.2182344079792298</v>
      </c>
      <c r="BF302">
        <v>0.80836430067785103</v>
      </c>
      <c r="BG302">
        <f t="shared" si="95"/>
        <v>-2.5323839277619609E-2</v>
      </c>
      <c r="BH302">
        <f t="shared" si="72"/>
        <v>-4.1065685315058824E-2</v>
      </c>
      <c r="BI302">
        <v>0.67225451697034</v>
      </c>
      <c r="BJ302">
        <v>0.18415334020714999</v>
      </c>
      <c r="BK302">
        <v>0.43264010977568401</v>
      </c>
      <c r="BL302">
        <v>0.13660207555225101</v>
      </c>
      <c r="BM302">
        <v>3.1309954112846497E-2</v>
      </c>
      <c r="BN302">
        <v>0.43199065296306999</v>
      </c>
      <c r="BO302">
        <v>0.23936493678573401</v>
      </c>
      <c r="BP302" t="s">
        <v>25</v>
      </c>
      <c r="BQ302">
        <v>0.244419723803975</v>
      </c>
      <c r="BR302">
        <v>0.24917398903844962</v>
      </c>
      <c r="BS302">
        <f t="shared" si="96"/>
        <v>-3.005801448159473E-2</v>
      </c>
      <c r="BT302">
        <f t="shared" si="74"/>
        <v>-4.8742726186369829E-2</v>
      </c>
      <c r="BU302">
        <v>0.45734607236741459</v>
      </c>
      <c r="BV302">
        <f t="shared" si="97"/>
        <v>0.226847748629045</v>
      </c>
      <c r="BW302">
        <f t="shared" si="76"/>
        <v>0.36786121399304594</v>
      </c>
      <c r="BX302">
        <v>0.1756433832622788</v>
      </c>
      <c r="BY302">
        <f t="shared" si="98"/>
        <v>2.9366352966786469E-3</v>
      </c>
      <c r="BZ302">
        <f t="shared" si="78"/>
        <v>4.7621112919113192E-3</v>
      </c>
      <c r="CA302">
        <v>5.3642969309900597E-2</v>
      </c>
      <c r="CB302">
        <f t="shared" si="99"/>
        <v>-2.7035827455733408E-2</v>
      </c>
      <c r="CC302">
        <f t="shared" si="80"/>
        <v>-4.3841882360648766E-2</v>
      </c>
      <c r="CD302">
        <v>0.13181129555885035</v>
      </c>
      <c r="CE302">
        <f t="shared" si="100"/>
        <v>0.16661279780419169</v>
      </c>
      <c r="CF302">
        <f t="shared" si="82"/>
        <v>0.2701829153581487</v>
      </c>
      <c r="CG302">
        <v>0</v>
      </c>
      <c r="CH302">
        <v>0.21261890814487772</v>
      </c>
      <c r="CI302">
        <f t="shared" si="101"/>
        <v>0.15455562739466766</v>
      </c>
      <c r="CJ302">
        <f t="shared" si="84"/>
        <v>0.25063074712648808</v>
      </c>
      <c r="CK302">
        <v>134.66296799439399</v>
      </c>
      <c r="CL302">
        <v>6.6252516981160001</v>
      </c>
      <c r="CM302">
        <f t="shared" si="55"/>
        <v>1.9137064408191795</v>
      </c>
      <c r="CN302">
        <v>4.5876729177357403</v>
      </c>
      <c r="CO302">
        <v>1.3399308676094099</v>
      </c>
      <c r="CP302">
        <v>0.26771671160399602</v>
      </c>
      <c r="CQ302">
        <v>2.02590502257348E-2</v>
      </c>
      <c r="CR302">
        <v>1.8236676274899999E-2</v>
      </c>
      <c r="CS302">
        <v>1.1108959725088901</v>
      </c>
      <c r="CT302">
        <v>0.592346839485278</v>
      </c>
      <c r="CU302">
        <v>1.25970431092121</v>
      </c>
      <c r="CV302">
        <v>3.0547383216848298</v>
      </c>
      <c r="CW302">
        <v>0.75337496019114802</v>
      </c>
      <c r="CX302">
        <v>0.34124339721560398</v>
      </c>
      <c r="CY302">
        <v>0.124947241646686</v>
      </c>
      <c r="CZ302">
        <v>0.18173172481195299</v>
      </c>
      <c r="DA302">
        <v>6.79952887009177E-2</v>
      </c>
      <c r="DB302">
        <v>1.62386094616251E-2</v>
      </c>
      <c r="DC302">
        <v>0.183518451794981</v>
      </c>
      <c r="DD302">
        <v>0.139687655154492</v>
      </c>
      <c r="DE302" t="s">
        <v>25</v>
      </c>
      <c r="DF302">
        <v>0.16039598704897201</v>
      </c>
      <c r="DG302">
        <v>0.11336681681322566</v>
      </c>
      <c r="DH302">
        <v>0.17739898087119646</v>
      </c>
      <c r="DI302">
        <v>0.13721314541814014</v>
      </c>
      <c r="DJ302">
        <v>2.2302296671848111E-2</v>
      </c>
      <c r="DK302">
        <v>2.9624553112528894E-2</v>
      </c>
      <c r="DL302">
        <v>0</v>
      </c>
      <c r="DM302">
        <v>0.15317287213780109</v>
      </c>
    </row>
    <row r="303" spans="1:117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7"/>
        <v>11.359373608161103</v>
      </c>
      <c r="O303">
        <f t="shared" si="56"/>
        <v>18.932289346935171</v>
      </c>
      <c r="P303">
        <v>190.48665908064422</v>
      </c>
      <c r="Q303">
        <f t="shared" si="88"/>
        <v>56.470195295041918</v>
      </c>
      <c r="R303">
        <f t="shared" si="57"/>
        <v>94.116992158403193</v>
      </c>
      <c r="S303">
        <v>3.6</v>
      </c>
      <c r="T303">
        <v>3.4620000000000002</v>
      </c>
      <c r="U303">
        <v>97.48</v>
      </c>
      <c r="V303" s="11">
        <v>26.158000000000001</v>
      </c>
      <c r="W303" s="11">
        <v>11.72</v>
      </c>
      <c r="X303" s="11">
        <v>27.29</v>
      </c>
      <c r="Y303" s="12">
        <v>0.433</v>
      </c>
      <c r="Z303" s="12">
        <v>4.38</v>
      </c>
      <c r="AA303" s="11">
        <f>AVERAGE('[1]2022_RBR_Conductivity'!$D$195:$D$233)</f>
        <v>12.023589743589747</v>
      </c>
      <c r="AB303" s="11">
        <v>5.85</v>
      </c>
      <c r="AC303" s="12">
        <v>1.4</v>
      </c>
      <c r="AD303" s="12">
        <v>184</v>
      </c>
      <c r="AE303" s="12">
        <v>1.17</v>
      </c>
      <c r="AF303" s="12">
        <v>439</v>
      </c>
      <c r="AG303" s="12">
        <v>56</v>
      </c>
      <c r="AH303" s="12">
        <v>4</v>
      </c>
      <c r="AI303">
        <v>4.8979999999999997</v>
      </c>
      <c r="AJ303">
        <f t="shared" si="89"/>
        <v>4.6399999999999865E-2</v>
      </c>
      <c r="AK303">
        <f t="shared" si="61"/>
        <v>7.7333333333333115E-2</v>
      </c>
      <c r="AL303">
        <v>137.66900322198501</v>
      </c>
      <c r="AM303">
        <v>10.4998025762218</v>
      </c>
      <c r="AN303">
        <f t="shared" si="62"/>
        <v>2.143691828546713</v>
      </c>
      <c r="AO303">
        <f t="shared" si="90"/>
        <v>0.10168458301654565</v>
      </c>
      <c r="AP303">
        <f t="shared" si="91"/>
        <v>0.16947430502757607</v>
      </c>
      <c r="AQ303">
        <v>7.1724680141532602</v>
      </c>
      <c r="AR303">
        <v>1.93436535087985</v>
      </c>
      <c r="AS303">
        <v>0.37641818192570098</v>
      </c>
      <c r="AT303">
        <v>2.0738645114013798E-2</v>
      </c>
      <c r="AU303">
        <v>1.9769333937209199E-2</v>
      </c>
      <c r="AV303">
        <v>1.0490310487891601</v>
      </c>
      <c r="AW303">
        <f t="shared" si="92"/>
        <v>-1.1825206234919962E-2</v>
      </c>
      <c r="AX303">
        <f t="shared" si="66"/>
        <v>-1.9708677058199935E-2</v>
      </c>
      <c r="AY303">
        <v>0.40660557591601698</v>
      </c>
      <c r="AZ303">
        <f t="shared" si="93"/>
        <v>-6.4062938042805856E-2</v>
      </c>
      <c r="BA303">
        <f t="shared" si="68"/>
        <v>-0.10677156340467643</v>
      </c>
      <c r="BB303">
        <v>1.9143152607971801</v>
      </c>
      <c r="BC303">
        <f t="shared" si="94"/>
        <v>0.23548918421830606</v>
      </c>
      <c r="BD303">
        <f t="shared" si="70"/>
        <v>0.39248197369717674</v>
      </c>
      <c r="BE303">
        <v>4.7229705963798096</v>
      </c>
      <c r="BF303">
        <v>0.82526557088506203</v>
      </c>
      <c r="BG303">
        <f t="shared" si="95"/>
        <v>4.2281241551224372E-3</v>
      </c>
      <c r="BH303">
        <f t="shared" si="72"/>
        <v>7.046873591870729E-3</v>
      </c>
      <c r="BI303">
        <v>0.85774840895141502</v>
      </c>
      <c r="BJ303">
        <v>0.248974175949459</v>
      </c>
      <c r="BK303">
        <v>1.1522984564599399</v>
      </c>
      <c r="BL303">
        <v>0.1520915600917</v>
      </c>
      <c r="BM303">
        <v>3.7762481563440801E-2</v>
      </c>
      <c r="BN303">
        <v>1.07227254765375</v>
      </c>
      <c r="BO303">
        <v>0.25169069797510502</v>
      </c>
      <c r="BP303" t="s">
        <v>25</v>
      </c>
      <c r="BQ303">
        <v>0.198354774595316</v>
      </c>
      <c r="BR303">
        <v>0.23648009778834558</v>
      </c>
      <c r="BS303">
        <f t="shared" si="96"/>
        <v>-8.0833579482010864E-3</v>
      </c>
      <c r="BT303">
        <f t="shared" si="74"/>
        <v>-1.3472263247001811E-2</v>
      </c>
      <c r="BU303">
        <v>0.98086415395288251</v>
      </c>
      <c r="BV303">
        <f t="shared" si="97"/>
        <v>0.23209200749709169</v>
      </c>
      <c r="BW303">
        <f t="shared" si="76"/>
        <v>0.3868200124951528</v>
      </c>
      <c r="BX303">
        <v>0</v>
      </c>
      <c r="BY303">
        <f t="shared" si="98"/>
        <v>-6.9963689775243657E-2</v>
      </c>
      <c r="BZ303">
        <f t="shared" si="78"/>
        <v>-0.11660614962540609</v>
      </c>
      <c r="CA303">
        <v>0.10462283424911592</v>
      </c>
      <c r="CB303">
        <f t="shared" si="99"/>
        <v>1.7688363230112789E-2</v>
      </c>
      <c r="CC303">
        <f t="shared" si="80"/>
        <v>2.9480605383521312E-2</v>
      </c>
      <c r="CD303">
        <v>0.61231270408895233</v>
      </c>
      <c r="CE303">
        <f t="shared" si="100"/>
        <v>0.20886184319245996</v>
      </c>
      <c r="CF303">
        <f t="shared" si="82"/>
        <v>0.34810307198743323</v>
      </c>
      <c r="CG303">
        <v>0</v>
      </c>
      <c r="CH303">
        <v>0.13121624834166515</v>
      </c>
      <c r="CI303">
        <f t="shared" si="101"/>
        <v>-1.710550118181826E-2</v>
      </c>
      <c r="CJ303">
        <f t="shared" si="84"/>
        <v>-2.8509168636363769E-2</v>
      </c>
      <c r="CK303">
        <v>134.66296799439399</v>
      </c>
      <c r="CL303">
        <v>6.6252516981160001</v>
      </c>
      <c r="CM303">
        <f t="shared" si="55"/>
        <v>1.9137064408191795</v>
      </c>
      <c r="CN303">
        <v>4.5876729177357403</v>
      </c>
      <c r="CO303">
        <v>1.3399308676094099</v>
      </c>
      <c r="CP303">
        <v>0.26771671160399602</v>
      </c>
      <c r="CQ303">
        <v>2.02590502257348E-2</v>
      </c>
      <c r="CR303">
        <v>1.8236676274899999E-2</v>
      </c>
      <c r="CS303">
        <v>1.1108959725088901</v>
      </c>
      <c r="CT303">
        <v>0.592346839485278</v>
      </c>
      <c r="CU303">
        <v>1.25970431092121</v>
      </c>
      <c r="CV303">
        <v>3.0547383216848298</v>
      </c>
      <c r="CW303">
        <v>0.75337496019114802</v>
      </c>
      <c r="CX303">
        <v>0.34124339721560398</v>
      </c>
      <c r="CY303">
        <v>0.124947241646686</v>
      </c>
      <c r="CZ303">
        <v>0.18173172481195299</v>
      </c>
      <c r="DA303">
        <v>6.79952887009177E-2</v>
      </c>
      <c r="DB303">
        <v>1.62386094616251E-2</v>
      </c>
      <c r="DC303">
        <v>0.183518451794981</v>
      </c>
      <c r="DD303">
        <v>0.139687655154492</v>
      </c>
      <c r="DE303" t="s">
        <v>25</v>
      </c>
      <c r="DF303">
        <v>0.16039598704897201</v>
      </c>
      <c r="DG303">
        <v>0.11336681681322566</v>
      </c>
      <c r="DH303">
        <v>0.17739898087119646</v>
      </c>
      <c r="DI303">
        <v>0.13721314541814014</v>
      </c>
      <c r="DJ303">
        <v>2.2302296671848111E-2</v>
      </c>
      <c r="DK303">
        <v>2.9624553112528894E-2</v>
      </c>
      <c r="DL303">
        <v>0</v>
      </c>
      <c r="DM303">
        <v>0.15317287213780109</v>
      </c>
    </row>
    <row r="304" spans="1:117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7"/>
        <v>11.359373608161103</v>
      </c>
      <c r="O304">
        <f t="shared" si="56"/>
        <v>18.932289346935171</v>
      </c>
      <c r="P304">
        <v>227.42977749796134</v>
      </c>
      <c r="Q304">
        <f t="shared" si="88"/>
        <v>71.247442661968762</v>
      </c>
      <c r="R304">
        <f t="shared" si="57"/>
        <v>118.74573776994794</v>
      </c>
      <c r="S304">
        <v>3.6</v>
      </c>
      <c r="T304">
        <v>3.4620000000000002</v>
      </c>
      <c r="U304">
        <v>97.48</v>
      </c>
      <c r="V304" s="11">
        <v>26.158000000000001</v>
      </c>
      <c r="W304" s="11">
        <v>11.72</v>
      </c>
      <c r="X304" s="11">
        <v>27.29</v>
      </c>
      <c r="Y304" s="12">
        <v>0.433</v>
      </c>
      <c r="Z304" s="12">
        <v>4.38</v>
      </c>
      <c r="AA304" s="11">
        <f>AVERAGE('[1]2022_RBR_Conductivity'!$D$195:$D$233)</f>
        <v>12.023589743589747</v>
      </c>
      <c r="AB304" s="11">
        <v>5.85</v>
      </c>
      <c r="AC304" s="12">
        <v>1.4</v>
      </c>
      <c r="AD304" s="12">
        <v>184</v>
      </c>
      <c r="AE304" s="12">
        <v>1.17</v>
      </c>
      <c r="AF304" s="12">
        <v>439</v>
      </c>
      <c r="AG304" s="12">
        <v>56</v>
      </c>
      <c r="AH304" s="12">
        <v>4</v>
      </c>
      <c r="AI304">
        <v>5.0590000000000002</v>
      </c>
      <c r="AJ304">
        <f t="shared" si="89"/>
        <v>0.11080000000000007</v>
      </c>
      <c r="AK304">
        <f t="shared" si="61"/>
        <v>0.18466666666666678</v>
      </c>
      <c r="AL304">
        <v>139.630873748375</v>
      </c>
      <c r="AM304">
        <v>11.011839355655299</v>
      </c>
      <c r="AN304">
        <f t="shared" si="62"/>
        <v>2.1766830115942475</v>
      </c>
      <c r="AO304">
        <f t="shared" si="90"/>
        <v>0.11488105623555943</v>
      </c>
      <c r="AP304">
        <f t="shared" si="91"/>
        <v>0.1914684270592657</v>
      </c>
      <c r="AQ304">
        <v>7.4538011500243799</v>
      </c>
      <c r="AR304">
        <v>2.08485917463732</v>
      </c>
      <c r="AS304">
        <v>0.44450211513274601</v>
      </c>
      <c r="AT304">
        <v>2.0855690301599599E-2</v>
      </c>
      <c r="AU304">
        <v>1.91267807996215E-2</v>
      </c>
      <c r="AV304">
        <v>1.09039208009391</v>
      </c>
      <c r="AW304">
        <f t="shared" si="92"/>
        <v>4.7192062869799937E-3</v>
      </c>
      <c r="AX304">
        <f t="shared" si="66"/>
        <v>7.8653438116333216E-3</v>
      </c>
      <c r="AY304">
        <v>0.392682432556061</v>
      </c>
      <c r="AZ304">
        <f t="shared" si="93"/>
        <v>-6.9632195386788248E-2</v>
      </c>
      <c r="BA304">
        <f t="shared" si="68"/>
        <v>-0.11605365897798041</v>
      </c>
      <c r="BB304">
        <v>1.9272106625266101</v>
      </c>
      <c r="BC304">
        <f t="shared" si="94"/>
        <v>0.24064734491007808</v>
      </c>
      <c r="BD304">
        <f t="shared" si="70"/>
        <v>0.40107890818346348</v>
      </c>
      <c r="BE304">
        <v>4.2887948818356003</v>
      </c>
      <c r="BF304">
        <v>0.81092100897417896</v>
      </c>
      <c r="BG304">
        <f t="shared" si="95"/>
        <v>-1.5097006092307909E-3</v>
      </c>
      <c r="BH304">
        <f t="shared" si="72"/>
        <v>-2.5161676820513183E-3</v>
      </c>
      <c r="BI304">
        <v>0.86942175070876104</v>
      </c>
      <c r="BJ304">
        <v>0.36703408887487998</v>
      </c>
      <c r="BK304">
        <v>1.31598433962963</v>
      </c>
      <c r="BL304">
        <v>0.15130589649967899</v>
      </c>
      <c r="BM304">
        <v>3.6040762852488403E-2</v>
      </c>
      <c r="BN304">
        <v>1.18867003123425</v>
      </c>
      <c r="BO304">
        <v>0.26965851167201799</v>
      </c>
      <c r="BP304" t="s">
        <v>25</v>
      </c>
      <c r="BQ304">
        <v>0.23436968158899901</v>
      </c>
      <c r="BR304">
        <v>0.20875544249868075</v>
      </c>
      <c r="BS304">
        <f t="shared" si="96"/>
        <v>-1.917322006406702E-2</v>
      </c>
      <c r="BT304">
        <f t="shared" si="74"/>
        <v>-3.1955366773445036E-2</v>
      </c>
      <c r="BU304">
        <v>1.0615624814575133</v>
      </c>
      <c r="BV304">
        <f t="shared" si="97"/>
        <v>0.26437133849894401</v>
      </c>
      <c r="BW304">
        <f t="shared" si="76"/>
        <v>0.44061889749824001</v>
      </c>
      <c r="BX304">
        <v>0</v>
      </c>
      <c r="BY304">
        <f t="shared" si="98"/>
        <v>-6.9963689775243657E-2</v>
      </c>
      <c r="BZ304">
        <f t="shared" si="78"/>
        <v>-0.11660614962540609</v>
      </c>
      <c r="CA304">
        <v>0.1069512048182223</v>
      </c>
      <c r="CB304">
        <f t="shared" si="99"/>
        <v>1.8619711457755341E-2</v>
      </c>
      <c r="CC304">
        <f t="shared" si="80"/>
        <v>3.1032852429592236E-2</v>
      </c>
      <c r="CD304">
        <v>0.69461603288435136</v>
      </c>
      <c r="CE304">
        <f t="shared" si="100"/>
        <v>0.24178317471061958</v>
      </c>
      <c r="CF304">
        <f t="shared" si="82"/>
        <v>0.40297195785103262</v>
      </c>
      <c r="CG304">
        <v>0</v>
      </c>
      <c r="CH304">
        <v>0.1552572598028733</v>
      </c>
      <c r="CI304">
        <f t="shared" si="101"/>
        <v>-7.4890965973349989E-3</v>
      </c>
      <c r="CJ304">
        <f t="shared" si="84"/>
        <v>-1.2481827662224998E-2</v>
      </c>
      <c r="CK304">
        <v>134.66296799439399</v>
      </c>
      <c r="CL304">
        <v>6.6252516981160001</v>
      </c>
      <c r="CM304">
        <f t="shared" si="55"/>
        <v>1.9137064408191795</v>
      </c>
      <c r="CN304">
        <v>4.5876729177357403</v>
      </c>
      <c r="CO304">
        <v>1.3399308676094099</v>
      </c>
      <c r="CP304">
        <v>0.26771671160399602</v>
      </c>
      <c r="CQ304">
        <v>2.02590502257348E-2</v>
      </c>
      <c r="CR304">
        <v>1.8236676274899999E-2</v>
      </c>
      <c r="CS304">
        <v>1.1108959725088901</v>
      </c>
      <c r="CT304">
        <v>0.592346839485278</v>
      </c>
      <c r="CU304">
        <v>1.25970431092121</v>
      </c>
      <c r="CV304">
        <v>3.0547383216848298</v>
      </c>
      <c r="CW304">
        <v>0.75337496019114802</v>
      </c>
      <c r="CX304">
        <v>0.34124339721560398</v>
      </c>
      <c r="CY304">
        <v>0.124947241646686</v>
      </c>
      <c r="CZ304">
        <v>0.18173172481195299</v>
      </c>
      <c r="DA304">
        <v>6.79952887009177E-2</v>
      </c>
      <c r="DB304">
        <v>1.62386094616251E-2</v>
      </c>
      <c r="DC304">
        <v>0.183518451794981</v>
      </c>
      <c r="DD304">
        <v>0.139687655154492</v>
      </c>
      <c r="DE304" t="s">
        <v>25</v>
      </c>
      <c r="DF304">
        <v>0.16039598704897201</v>
      </c>
      <c r="DG304">
        <v>0.11336681681322566</v>
      </c>
      <c r="DH304">
        <v>0.17739898087119646</v>
      </c>
      <c r="DI304">
        <v>0.13721314541814014</v>
      </c>
      <c r="DJ304">
        <v>2.2302296671848111E-2</v>
      </c>
      <c r="DK304">
        <v>2.9624553112528894E-2</v>
      </c>
      <c r="DL304">
        <v>0</v>
      </c>
      <c r="DM304">
        <v>0.15317287213780109</v>
      </c>
    </row>
    <row r="305" spans="1:117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7"/>
        <v>24.598481256985572</v>
      </c>
      <c r="O305">
        <f t="shared" si="56"/>
        <v>42.168825011975265</v>
      </c>
      <c r="P305">
        <v>132.43318728200299</v>
      </c>
      <c r="Q305">
        <f t="shared" si="88"/>
        <v>41.561008219481778</v>
      </c>
      <c r="R305">
        <f t="shared" si="57"/>
        <v>71.247442661968762</v>
      </c>
      <c r="S305">
        <v>3.6</v>
      </c>
      <c r="T305">
        <v>3.4620000000000002</v>
      </c>
      <c r="U305">
        <v>97.48</v>
      </c>
      <c r="V305" s="11">
        <v>26.158000000000001</v>
      </c>
      <c r="W305" s="11">
        <v>11.72</v>
      </c>
      <c r="X305" s="11">
        <v>27.29</v>
      </c>
      <c r="Y305" s="12">
        <v>0.433</v>
      </c>
      <c r="Z305" s="12">
        <v>4.38</v>
      </c>
      <c r="AA305" s="11">
        <f>AVERAGE('[1]2022_RBR_Conductivity'!$D$195:$D$233)</f>
        <v>12.023589743589747</v>
      </c>
      <c r="AB305" s="11">
        <v>5.85</v>
      </c>
      <c r="AC305" s="12">
        <v>1.4</v>
      </c>
      <c r="AD305" s="12">
        <v>184</v>
      </c>
      <c r="AE305" s="12">
        <v>1.17</v>
      </c>
      <c r="AF305" s="12">
        <v>439</v>
      </c>
      <c r="AG305" s="12">
        <v>56</v>
      </c>
      <c r="AH305" s="12">
        <v>4</v>
      </c>
      <c r="AI305">
        <v>4.7960000000000003</v>
      </c>
      <c r="AJ305">
        <f t="shared" si="89"/>
        <v>7.0000000000001172E-3</v>
      </c>
      <c r="AK305">
        <f t="shared" si="61"/>
        <v>1.2000000000000201E-2</v>
      </c>
      <c r="AL305">
        <v>133.908715208415</v>
      </c>
      <c r="AM305">
        <v>10.3371103443545</v>
      </c>
      <c r="AN305">
        <f t="shared" si="62"/>
        <v>2.155360789064741</v>
      </c>
      <c r="AO305">
        <f t="shared" si="90"/>
        <v>0.13294020902969605</v>
      </c>
      <c r="AP305">
        <f t="shared" si="91"/>
        <v>0.22789750119376465</v>
      </c>
      <c r="AQ305">
        <v>7.0185249404441699</v>
      </c>
      <c r="AR305">
        <v>1.8964902073591501</v>
      </c>
      <c r="AS305">
        <v>0.379374236672405</v>
      </c>
      <c r="AT305">
        <v>2.0642029738863501E-2</v>
      </c>
      <c r="AU305">
        <v>1.9381280356477001E-2</v>
      </c>
      <c r="AV305">
        <v>1.0650498501232999</v>
      </c>
      <c r="AW305">
        <f t="shared" si="92"/>
        <v>-6.7721071265800514E-3</v>
      </c>
      <c r="AX305">
        <f t="shared" si="66"/>
        <v>-1.1609326502708659E-2</v>
      </c>
      <c r="AY305">
        <v>0.43694228978243899</v>
      </c>
      <c r="AZ305">
        <f t="shared" si="93"/>
        <v>-6.4910315620296311E-2</v>
      </c>
      <c r="BA305">
        <f t="shared" si="68"/>
        <v>-0.11127482677765081</v>
      </c>
      <c r="BB305">
        <v>1.7257167643210001</v>
      </c>
      <c r="BC305">
        <f t="shared" si="94"/>
        <v>0.20006223203479256</v>
      </c>
      <c r="BD305">
        <f t="shared" si="70"/>
        <v>0.34296382634535866</v>
      </c>
      <c r="BE305">
        <v>5.3720600860299896</v>
      </c>
      <c r="BF305">
        <v>0.84306488223606302</v>
      </c>
      <c r="BG305">
        <f t="shared" si="95"/>
        <v>1.4184810869403541E-2</v>
      </c>
      <c r="BH305">
        <f t="shared" si="72"/>
        <v>2.4316818633263213E-2</v>
      </c>
      <c r="BI305">
        <v>0.83595752625942799</v>
      </c>
      <c r="BJ305">
        <v>0.172253983689691</v>
      </c>
      <c r="BK305">
        <v>0.96998409701640298</v>
      </c>
      <c r="BL305">
        <v>0.156615693477135</v>
      </c>
      <c r="BM305">
        <v>3.3177716563098203E-2</v>
      </c>
      <c r="BN305">
        <v>0.97532086719737299</v>
      </c>
      <c r="BO305">
        <v>0.28605998540578398</v>
      </c>
      <c r="BP305" t="s">
        <v>25</v>
      </c>
      <c r="BQ305">
        <v>0.20893884742260599</v>
      </c>
      <c r="BR305">
        <v>0.25810619023300829</v>
      </c>
      <c r="BS305">
        <f t="shared" si="96"/>
        <v>7.0884878707999643E-4</v>
      </c>
      <c r="BT305">
        <f t="shared" si="74"/>
        <v>1.2151693492799939E-3</v>
      </c>
      <c r="BU305">
        <v>0.95484460879491073</v>
      </c>
      <c r="BV305">
        <f t="shared" si="97"/>
        <v>0.2771052367923787</v>
      </c>
      <c r="BW305">
        <f t="shared" si="76"/>
        <v>0.47503754878693488</v>
      </c>
      <c r="BX305">
        <v>0</v>
      </c>
      <c r="BY305">
        <f t="shared" si="98"/>
        <v>-8.7454612219054567E-2</v>
      </c>
      <c r="BZ305">
        <f t="shared" si="78"/>
        <v>-0.14992219237552212</v>
      </c>
      <c r="CA305">
        <v>9.6594689692802008E-2</v>
      </c>
      <c r="CB305">
        <f t="shared" si="99"/>
        <v>1.8096381759484029E-2</v>
      </c>
      <c r="CC305">
        <f t="shared" si="80"/>
        <v>3.1022368730544047E-2</v>
      </c>
      <c r="CD305">
        <v>0.49455609334488793</v>
      </c>
      <c r="CE305">
        <f t="shared" si="100"/>
        <v>0.20219899861854274</v>
      </c>
      <c r="CF305">
        <f t="shared" si="82"/>
        <v>0.34662685477464467</v>
      </c>
      <c r="CG305">
        <v>0</v>
      </c>
      <c r="CH305">
        <v>0.14286595686854212</v>
      </c>
      <c r="CI305">
        <f t="shared" si="101"/>
        <v>-1.5557022213834343E-2</v>
      </c>
      <c r="CJ305">
        <f t="shared" si="84"/>
        <v>-2.6669180938001729E-2</v>
      </c>
      <c r="CK305">
        <v>134.66296799439399</v>
      </c>
      <c r="CL305">
        <v>6.6252516981160001</v>
      </c>
      <c r="CM305">
        <f t="shared" si="55"/>
        <v>1.9137064408191795</v>
      </c>
      <c r="CN305">
        <v>4.5876729177357403</v>
      </c>
      <c r="CO305">
        <v>1.3399308676094099</v>
      </c>
      <c r="CP305">
        <v>0.26771671160399602</v>
      </c>
      <c r="CQ305">
        <v>2.02590502257348E-2</v>
      </c>
      <c r="CR305">
        <v>1.8236676274899999E-2</v>
      </c>
      <c r="CS305">
        <v>1.1108959725088901</v>
      </c>
      <c r="CT305">
        <v>0.592346839485278</v>
      </c>
      <c r="CU305">
        <v>1.25970431092121</v>
      </c>
      <c r="CV305">
        <v>3.0547383216848298</v>
      </c>
      <c r="CW305">
        <v>0.75337496019114802</v>
      </c>
      <c r="CX305">
        <v>0.34124339721560398</v>
      </c>
      <c r="CY305">
        <v>0.124947241646686</v>
      </c>
      <c r="CZ305">
        <v>0.18173172481195299</v>
      </c>
      <c r="DA305">
        <v>6.79952887009177E-2</v>
      </c>
      <c r="DB305">
        <v>1.62386094616251E-2</v>
      </c>
      <c r="DC305">
        <v>0.183518451794981</v>
      </c>
      <c r="DD305">
        <v>0.139687655154492</v>
      </c>
      <c r="DE305" t="s">
        <v>25</v>
      </c>
      <c r="DF305">
        <v>0.16039598704897201</v>
      </c>
      <c r="DG305">
        <v>0.11336681681322566</v>
      </c>
      <c r="DH305">
        <v>0.17739898087119646</v>
      </c>
      <c r="DI305">
        <v>0.13721314541814014</v>
      </c>
      <c r="DJ305">
        <v>2.2302296671848111E-2</v>
      </c>
      <c r="DK305">
        <v>2.9624553112528894E-2</v>
      </c>
      <c r="DL305">
        <v>0</v>
      </c>
      <c r="DM305">
        <v>0.15317287213780109</v>
      </c>
    </row>
    <row r="306" spans="1:117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7"/>
        <v>28.450060607646382</v>
      </c>
      <c r="O306">
        <f t="shared" si="56"/>
        <v>48.771532470250939</v>
      </c>
      <c r="P306">
        <v>346.1755152679093</v>
      </c>
      <c r="Q306">
        <f t="shared" si="88"/>
        <v>148.43217221243492</v>
      </c>
      <c r="R306">
        <f t="shared" si="57"/>
        <v>254.45515236417415</v>
      </c>
      <c r="S306">
        <v>3.6</v>
      </c>
      <c r="T306">
        <v>3.4620000000000002</v>
      </c>
      <c r="U306">
        <v>97.48</v>
      </c>
      <c r="V306" s="11">
        <v>26.158000000000001</v>
      </c>
      <c r="W306" s="11">
        <v>11.72</v>
      </c>
      <c r="X306" s="11">
        <v>27.29</v>
      </c>
      <c r="Y306" s="12">
        <v>0.433</v>
      </c>
      <c r="Z306" s="12">
        <v>4.38</v>
      </c>
      <c r="AA306" s="11">
        <f>AVERAGE('[1]2022_RBR_Conductivity'!$D$195:$D$233)</f>
        <v>12.023589743589747</v>
      </c>
      <c r="AB306" s="11">
        <v>5.85</v>
      </c>
      <c r="AC306" s="12">
        <v>1.4</v>
      </c>
      <c r="AD306" s="12">
        <v>184</v>
      </c>
      <c r="AE306" s="12">
        <v>1.17</v>
      </c>
      <c r="AF306" s="12">
        <v>439</v>
      </c>
      <c r="AG306" s="12">
        <v>56</v>
      </c>
      <c r="AH306" s="12">
        <v>4</v>
      </c>
      <c r="AI306">
        <v>5.0650000000000004</v>
      </c>
      <c r="AJ306">
        <f t="shared" si="89"/>
        <v>0.14150000000000018</v>
      </c>
      <c r="AK306">
        <f t="shared" si="61"/>
        <v>0.24257142857142891</v>
      </c>
      <c r="AL306">
        <v>137.66900322198501</v>
      </c>
      <c r="AM306">
        <v>11.0395854701285</v>
      </c>
      <c r="AN306">
        <f t="shared" si="62"/>
        <v>2.1795825212494568</v>
      </c>
      <c r="AO306">
        <f t="shared" si="90"/>
        <v>0.14505107512205395</v>
      </c>
      <c r="AP306">
        <f t="shared" si="91"/>
        <v>0.24865898592352106</v>
      </c>
      <c r="AQ306">
        <v>7.5491730054878099</v>
      </c>
      <c r="AR306">
        <v>2.1165407164426799</v>
      </c>
      <c r="AS306">
        <v>0.46720167353466402</v>
      </c>
      <c r="AT306">
        <v>2.0853099172497998E-2</v>
      </c>
      <c r="AU306">
        <v>1.9151483887237999E-2</v>
      </c>
      <c r="AV306">
        <v>1.0888503102568401</v>
      </c>
      <c r="AW306">
        <f t="shared" si="92"/>
        <v>5.1281229401900497E-3</v>
      </c>
      <c r="AX306">
        <f t="shared" si="66"/>
        <v>8.7910678974686563E-3</v>
      </c>
      <c r="AY306">
        <v>0.384000224454765</v>
      </c>
      <c r="AZ306">
        <f t="shared" si="93"/>
        <v>-9.1381348284133301E-2</v>
      </c>
      <c r="BA306">
        <f t="shared" si="68"/>
        <v>-0.15665373991565709</v>
      </c>
      <c r="BB306">
        <v>1.9460992846588401</v>
      </c>
      <c r="BC306">
        <f t="shared" si="94"/>
        <v>0.31025349220371257</v>
      </c>
      <c r="BD306">
        <f t="shared" si="70"/>
        <v>0.5318631294920787</v>
      </c>
      <c r="BE306">
        <v>4.5437030750497396</v>
      </c>
      <c r="BF306">
        <v>0.819615158593062</v>
      </c>
      <c r="BG306">
        <f t="shared" si="95"/>
        <v>2.4599490479030317E-3</v>
      </c>
      <c r="BH306">
        <f t="shared" si="72"/>
        <v>4.2170555106909114E-3</v>
      </c>
      <c r="BI306">
        <v>0.85661673038913899</v>
      </c>
      <c r="BJ306">
        <v>0.28904097695291098</v>
      </c>
      <c r="BK306">
        <v>1.34799243237129</v>
      </c>
      <c r="BL306">
        <v>0.14925990585132001</v>
      </c>
      <c r="BM306">
        <v>3.3188611135948599E-2</v>
      </c>
      <c r="BN306">
        <v>1.2042633010500201</v>
      </c>
      <c r="BO306">
        <v>0.26309208076518398</v>
      </c>
      <c r="BP306" t="s">
        <v>25</v>
      </c>
      <c r="BQ306">
        <v>0.23383759929155801</v>
      </c>
      <c r="BR306">
        <v>0.19636395915554508</v>
      </c>
      <c r="BS306">
        <f t="shared" si="96"/>
        <v>-3.0162266751651609E-2</v>
      </c>
      <c r="BT306">
        <f t="shared" si="74"/>
        <v>-5.1706743002831332E-2</v>
      </c>
      <c r="BU306">
        <v>1.0464268825496981</v>
      </c>
      <c r="BV306">
        <f t="shared" si="97"/>
        <v>0.32289637366977236</v>
      </c>
      <c r="BW306">
        <f t="shared" si="76"/>
        <v>0.55353664057675256</v>
      </c>
      <c r="BX306">
        <v>0</v>
      </c>
      <c r="BY306">
        <f t="shared" si="98"/>
        <v>-8.7454612219054567E-2</v>
      </c>
      <c r="BZ306">
        <f t="shared" si="78"/>
        <v>-0.14992219237552212</v>
      </c>
      <c r="CA306">
        <v>0.10261225687017408</v>
      </c>
      <c r="CB306">
        <f t="shared" si="99"/>
        <v>2.1105165348170068E-2</v>
      </c>
      <c r="CC306">
        <f t="shared" si="80"/>
        <v>3.6180283454005827E-2</v>
      </c>
      <c r="CD306">
        <v>0.72169857126895709</v>
      </c>
      <c r="CE306">
        <f t="shared" si="100"/>
        <v>0.31577023758057732</v>
      </c>
      <c r="CF306">
        <f t="shared" si="82"/>
        <v>0.54132040728098973</v>
      </c>
      <c r="CG306">
        <v>0</v>
      </c>
      <c r="CH306">
        <v>0.13724297622970585</v>
      </c>
      <c r="CI306">
        <f t="shared" si="101"/>
        <v>-1.8368512533252473E-2</v>
      </c>
      <c r="CJ306">
        <f t="shared" si="84"/>
        <v>-3.1488878628432811E-2</v>
      </c>
      <c r="CK306">
        <v>134.66296799439399</v>
      </c>
      <c r="CL306">
        <v>6.6252516981160001</v>
      </c>
      <c r="CM306">
        <f t="shared" si="55"/>
        <v>1.9137064408191795</v>
      </c>
      <c r="CN306">
        <v>4.5876729177357403</v>
      </c>
      <c r="CO306">
        <v>1.3399308676094099</v>
      </c>
      <c r="CP306">
        <v>0.26771671160399602</v>
      </c>
      <c r="CQ306">
        <v>2.02590502257348E-2</v>
      </c>
      <c r="CR306">
        <v>1.8236676274899999E-2</v>
      </c>
      <c r="CS306">
        <v>1.1108959725088901</v>
      </c>
      <c r="CT306">
        <v>0.592346839485278</v>
      </c>
      <c r="CU306">
        <v>1.25970431092121</v>
      </c>
      <c r="CV306">
        <v>3.0547383216848298</v>
      </c>
      <c r="CW306">
        <v>0.75337496019114802</v>
      </c>
      <c r="CX306">
        <v>0.34124339721560398</v>
      </c>
      <c r="CY306">
        <v>0.124947241646686</v>
      </c>
      <c r="CZ306">
        <v>0.18173172481195299</v>
      </c>
      <c r="DA306">
        <v>6.79952887009177E-2</v>
      </c>
      <c r="DB306">
        <v>1.62386094616251E-2</v>
      </c>
      <c r="DC306">
        <v>0.183518451794981</v>
      </c>
      <c r="DD306">
        <v>0.139687655154492</v>
      </c>
      <c r="DE306" t="s">
        <v>25</v>
      </c>
      <c r="DF306">
        <v>0.16039598704897201</v>
      </c>
      <c r="DG306">
        <v>0.11336681681322566</v>
      </c>
      <c r="DH306">
        <v>0.17739898087119646</v>
      </c>
      <c r="DI306">
        <v>0.13721314541814014</v>
      </c>
      <c r="DJ306">
        <v>2.2302296671848111E-2</v>
      </c>
      <c r="DK306">
        <v>2.9624553112528894E-2</v>
      </c>
      <c r="DL306">
        <v>0</v>
      </c>
      <c r="DM306">
        <v>0.15317287213780109</v>
      </c>
    </row>
    <row r="307" spans="1:117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7"/>
        <v>13.141425426913802</v>
      </c>
      <c r="O307">
        <f t="shared" si="56"/>
        <v>23.190750753377294</v>
      </c>
      <c r="P307">
        <v>237.98495418862339</v>
      </c>
      <c r="Q307">
        <f t="shared" si="88"/>
        <v>56.602135003675187</v>
      </c>
      <c r="R307">
        <f t="shared" si="57"/>
        <v>99.886120594720921</v>
      </c>
      <c r="S307">
        <v>3.6</v>
      </c>
      <c r="T307">
        <v>3.4620000000000002</v>
      </c>
      <c r="U307">
        <v>97.48</v>
      </c>
      <c r="V307" s="11">
        <v>26.158000000000001</v>
      </c>
      <c r="W307" s="11">
        <v>11.72</v>
      </c>
      <c r="X307" s="11">
        <v>27.29</v>
      </c>
      <c r="Y307" s="12">
        <v>0.433</v>
      </c>
      <c r="Z307" s="12">
        <v>4.38</v>
      </c>
      <c r="AA307" s="11">
        <f>AVERAGE('[1]2022_RBR_Conductivity'!$D$195:$D$233)</f>
        <v>12.023589743589747</v>
      </c>
      <c r="AB307" s="11">
        <v>5.85</v>
      </c>
      <c r="AC307" s="12">
        <v>1.4</v>
      </c>
      <c r="AD307" s="12">
        <v>184</v>
      </c>
      <c r="AE307" s="12">
        <v>1.17</v>
      </c>
      <c r="AF307" s="12">
        <v>439</v>
      </c>
      <c r="AG307" s="12">
        <v>56</v>
      </c>
      <c r="AH307" s="12">
        <v>4</v>
      </c>
      <c r="AI307">
        <v>4.9059999999999997</v>
      </c>
      <c r="AJ307">
        <f t="shared" si="89"/>
        <v>3.71999999999999E-2</v>
      </c>
      <c r="AK307">
        <f t="shared" si="61"/>
        <v>6.5647058823529225E-2</v>
      </c>
      <c r="AL307">
        <v>137.66900322198501</v>
      </c>
      <c r="AM307">
        <v>11.259099666361999</v>
      </c>
      <c r="AN307">
        <f t="shared" si="62"/>
        <v>2.2949652805466774</v>
      </c>
      <c r="AO307">
        <f t="shared" si="90"/>
        <v>0.12164547286239852</v>
      </c>
      <c r="AP307">
        <f t="shared" si="91"/>
        <v>0.21466848152187973</v>
      </c>
      <c r="AQ307">
        <v>8.2237625834103607</v>
      </c>
      <c r="AR307">
        <v>2.2623143123233098</v>
      </c>
      <c r="AS307">
        <v>0.479294393992305</v>
      </c>
      <c r="AT307">
        <v>1.56844220656365E-2</v>
      </c>
      <c r="AU307">
        <v>1.96267604226564E-2</v>
      </c>
      <c r="AV307">
        <v>0.79913453508766596</v>
      </c>
      <c r="AW307">
        <f t="shared" si="92"/>
        <v>-8.38378587866382E-2</v>
      </c>
      <c r="AX307">
        <f t="shared" si="66"/>
        <v>-0.14794916256465565</v>
      </c>
      <c r="AY307">
        <v>0.33185508885146597</v>
      </c>
      <c r="AZ307">
        <f t="shared" si="93"/>
        <v>-7.0472349651469687E-2</v>
      </c>
      <c r="BA307">
        <f t="shared" si="68"/>
        <v>-0.12436296997318179</v>
      </c>
      <c r="BB307">
        <v>2.3092930005757002</v>
      </c>
      <c r="BC307">
        <f t="shared" si="94"/>
        <v>0.29511021009728555</v>
      </c>
      <c r="BD307">
        <f t="shared" si="70"/>
        <v>0.52078272370109224</v>
      </c>
      <c r="BE307">
        <v>4.83180116858472</v>
      </c>
      <c r="BF307">
        <v>0.82852638985929605</v>
      </c>
      <c r="BG307">
        <f t="shared" si="95"/>
        <v>4.1493388086120348E-3</v>
      </c>
      <c r="BH307">
        <f t="shared" si="72"/>
        <v>7.3223626034330021E-3</v>
      </c>
      <c r="BI307">
        <v>1.11147763300842</v>
      </c>
      <c r="BJ307">
        <v>0.27622441893669603</v>
      </c>
      <c r="BK307">
        <v>2.4858667620434201</v>
      </c>
      <c r="BL307">
        <v>0.174379111325554</v>
      </c>
      <c r="BM307">
        <v>3.9252172139951601E-2</v>
      </c>
      <c r="BN307">
        <v>2.0178769229554701</v>
      </c>
      <c r="BO307">
        <v>0.32928772204711598</v>
      </c>
      <c r="BP307" t="s">
        <v>25</v>
      </c>
      <c r="BQ307">
        <v>0.26670011764460599</v>
      </c>
      <c r="BR307">
        <v>9.8870212992099152E-2</v>
      </c>
      <c r="BS307">
        <f t="shared" si="96"/>
        <v>-4.734548390002475E-2</v>
      </c>
      <c r="BT307">
        <f t="shared" si="74"/>
        <v>-8.3550853941220152E-2</v>
      </c>
      <c r="BU307">
        <v>1.5619019880915299</v>
      </c>
      <c r="BV307">
        <f t="shared" si="97"/>
        <v>0.34838035586441302</v>
      </c>
      <c r="BW307">
        <f t="shared" si="76"/>
        <v>0.61478886329014071</v>
      </c>
      <c r="BX307">
        <v>0</v>
      </c>
      <c r="BY307">
        <f t="shared" si="98"/>
        <v>-5.2472767331432739E-2</v>
      </c>
      <c r="BZ307">
        <f t="shared" si="78"/>
        <v>-9.2599001173116605E-2</v>
      </c>
      <c r="CA307">
        <v>0.14836042946412709</v>
      </c>
      <c r="CB307">
        <f t="shared" si="99"/>
        <v>2.6387550987087942E-2</v>
      </c>
      <c r="CC307">
        <f t="shared" si="80"/>
        <v>4.6566266447802249E-2</v>
      </c>
      <c r="CD307">
        <v>1.3541337953210926</v>
      </c>
      <c r="CE307">
        <f t="shared" si="100"/>
        <v>0.37919270976398706</v>
      </c>
      <c r="CF307">
        <f t="shared" si="82"/>
        <v>0.66916360546585951</v>
      </c>
      <c r="CG307">
        <v>0</v>
      </c>
      <c r="CH307">
        <v>0.10024202338185051</v>
      </c>
      <c r="CI307">
        <f t="shared" si="101"/>
        <v>-2.2121393374308088E-2</v>
      </c>
      <c r="CJ307">
        <f t="shared" si="84"/>
        <v>-3.903775301348486E-2</v>
      </c>
      <c r="CK307">
        <v>134.66296799439399</v>
      </c>
      <c r="CL307">
        <v>6.6252516981160001</v>
      </c>
      <c r="CM307">
        <f t="shared" si="55"/>
        <v>1.9137064408191795</v>
      </c>
      <c r="CN307">
        <v>4.5876729177357403</v>
      </c>
      <c r="CO307">
        <v>1.3399308676094099</v>
      </c>
      <c r="CP307">
        <v>0.26771671160399602</v>
      </c>
      <c r="CQ307">
        <v>2.02590502257348E-2</v>
      </c>
      <c r="CR307">
        <v>1.8236676274899999E-2</v>
      </c>
      <c r="CS307">
        <v>1.1108959725088901</v>
      </c>
      <c r="CT307">
        <v>0.592346839485278</v>
      </c>
      <c r="CU307">
        <v>1.25970431092121</v>
      </c>
      <c r="CV307">
        <v>3.0547383216848298</v>
      </c>
      <c r="CW307">
        <v>0.75337496019114802</v>
      </c>
      <c r="CX307">
        <v>0.34124339721560398</v>
      </c>
      <c r="CY307">
        <v>0.124947241646686</v>
      </c>
      <c r="CZ307">
        <v>0.18173172481195299</v>
      </c>
      <c r="DA307">
        <v>6.79952887009177E-2</v>
      </c>
      <c r="DB307">
        <v>1.62386094616251E-2</v>
      </c>
      <c r="DC307">
        <v>0.183518451794981</v>
      </c>
      <c r="DD307">
        <v>0.139687655154492</v>
      </c>
      <c r="DE307" t="s">
        <v>25</v>
      </c>
      <c r="DF307">
        <v>0.16039598704897201</v>
      </c>
      <c r="DG307">
        <v>0.11336681681322566</v>
      </c>
      <c r="DH307">
        <v>0.17739898087119646</v>
      </c>
      <c r="DI307">
        <v>0.13721314541814014</v>
      </c>
      <c r="DJ307">
        <v>2.2302296671848111E-2</v>
      </c>
      <c r="DK307">
        <v>2.9624553112528894E-2</v>
      </c>
      <c r="DL307">
        <v>0</v>
      </c>
      <c r="DM307">
        <v>0.15317287213780109</v>
      </c>
    </row>
    <row r="308" spans="1:117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7"/>
        <v>11.52376209963626</v>
      </c>
      <c r="O308">
        <f t="shared" si="56"/>
        <v>20.336050764063987</v>
      </c>
      <c r="P308">
        <v>164.09871735398912</v>
      </c>
      <c r="Q308">
        <f t="shared" si="88"/>
        <v>34.4362639532849</v>
      </c>
      <c r="R308">
        <f t="shared" si="57"/>
        <v>60.769877564620415</v>
      </c>
      <c r="S308">
        <v>3.6</v>
      </c>
      <c r="T308">
        <v>3.4620000000000002</v>
      </c>
      <c r="U308">
        <v>97.48</v>
      </c>
      <c r="V308" s="11">
        <v>26.158000000000001</v>
      </c>
      <c r="W308" s="11">
        <v>11.72</v>
      </c>
      <c r="X308" s="11">
        <v>27.29</v>
      </c>
      <c r="Y308" s="12">
        <v>0.433</v>
      </c>
      <c r="Z308" s="12">
        <v>4.38</v>
      </c>
      <c r="AA308" s="11">
        <f>AVERAGE('[1]2022_RBR_Conductivity'!$D$195:$D$233)</f>
        <v>12.023589743589747</v>
      </c>
      <c r="AB308" s="11">
        <v>5.85</v>
      </c>
      <c r="AC308" s="12">
        <v>1.4</v>
      </c>
      <c r="AD308" s="12">
        <v>184</v>
      </c>
      <c r="AE308" s="12">
        <v>1.17</v>
      </c>
      <c r="AF308" s="12">
        <v>439</v>
      </c>
      <c r="AG308" s="12">
        <v>56</v>
      </c>
      <c r="AH308" s="12">
        <v>4</v>
      </c>
      <c r="AI308">
        <v>5.1230000000000002</v>
      </c>
      <c r="AJ308">
        <f t="shared" si="89"/>
        <v>0.10230000000000006</v>
      </c>
      <c r="AK308">
        <f t="shared" si="61"/>
        <v>0.18052941176470599</v>
      </c>
      <c r="AL308">
        <v>135.385100955658</v>
      </c>
      <c r="AM308">
        <v>11.1387947558314</v>
      </c>
      <c r="AN308">
        <f t="shared" si="62"/>
        <v>2.1742718633284013</v>
      </c>
      <c r="AO308">
        <f t="shared" si="90"/>
        <v>8.5437447696915705E-2</v>
      </c>
      <c r="AP308">
        <f t="shared" si="91"/>
        <v>0.15077196652396888</v>
      </c>
      <c r="AQ308">
        <v>8.1094303383612996</v>
      </c>
      <c r="AR308">
        <v>2.1719449678518701</v>
      </c>
      <c r="AS308">
        <v>0.44568212769459697</v>
      </c>
      <c r="AT308">
        <v>1.67901662354039E-2</v>
      </c>
      <c r="AU308">
        <v>1.89316897711473E-2</v>
      </c>
      <c r="AV308">
        <v>0.88688154297736299</v>
      </c>
      <c r="AW308">
        <f t="shared" si="92"/>
        <v>-5.7513756419729098E-2</v>
      </c>
      <c r="AX308">
        <f t="shared" si="66"/>
        <v>-0.10149486427011017</v>
      </c>
      <c r="AY308">
        <v>0.37138115338550198</v>
      </c>
      <c r="AZ308">
        <f t="shared" si="93"/>
        <v>-5.8614530291258883E-2</v>
      </c>
      <c r="BA308">
        <f t="shared" si="68"/>
        <v>-0.10343740639633921</v>
      </c>
      <c r="BB308">
        <v>2.0166409647738099</v>
      </c>
      <c r="BC308">
        <f t="shared" si="94"/>
        <v>0.2073145993567185</v>
      </c>
      <c r="BD308">
        <f t="shared" si="70"/>
        <v>0.36584929298244445</v>
      </c>
      <c r="BE308">
        <v>4.5423476107563898</v>
      </c>
      <c r="BF308">
        <v>0.81957104277269899</v>
      </c>
      <c r="BG308">
        <f t="shared" si="95"/>
        <v>1.4627346826329157E-3</v>
      </c>
      <c r="BH308">
        <f t="shared" si="72"/>
        <v>2.5812964987639688E-3</v>
      </c>
      <c r="BI308">
        <v>0.93791510007423895</v>
      </c>
      <c r="BJ308">
        <v>0.287446099263715</v>
      </c>
      <c r="BK308">
        <v>1.6463984884468399</v>
      </c>
      <c r="BL308">
        <v>0.16206235546751499</v>
      </c>
      <c r="BM308">
        <v>3.45610315513264E-2</v>
      </c>
      <c r="BN308">
        <v>1.4246145293189401</v>
      </c>
      <c r="BO308">
        <v>0.303656979989265</v>
      </c>
      <c r="BP308" t="s">
        <v>25</v>
      </c>
      <c r="BQ308">
        <v>0.25096537603629898</v>
      </c>
      <c r="BR308">
        <v>0.19420197057623229</v>
      </c>
      <c r="BS308">
        <f t="shared" si="96"/>
        <v>-1.8745956624784805E-2</v>
      </c>
      <c r="BT308">
        <f t="shared" si="74"/>
        <v>-3.3081099926090832E-2</v>
      </c>
      <c r="BU308">
        <v>1.1842853739431756</v>
      </c>
      <c r="BV308">
        <f t="shared" si="97"/>
        <v>0.23509537161990665</v>
      </c>
      <c r="BW308">
        <f t="shared" si="76"/>
        <v>0.41487418521159997</v>
      </c>
      <c r="BX308">
        <v>0</v>
      </c>
      <c r="BY308">
        <f t="shared" si="98"/>
        <v>-5.2472767331432739E-2</v>
      </c>
      <c r="BZ308">
        <f t="shared" si="78"/>
        <v>-9.2599001173116605E-2</v>
      </c>
      <c r="CA308">
        <v>0.11488225779095691</v>
      </c>
      <c r="CB308">
        <f t="shared" si="99"/>
        <v>1.634409948513689E-2</v>
      </c>
      <c r="CC308">
        <f t="shared" si="80"/>
        <v>2.8842528503182745E-2</v>
      </c>
      <c r="CD308">
        <v>0.88190451835533101</v>
      </c>
      <c r="CE308">
        <f t="shared" si="100"/>
        <v>0.23752392667425856</v>
      </c>
      <c r="CF308">
        <f t="shared" si="82"/>
        <v>0.41915987060163279</v>
      </c>
      <c r="CG308">
        <v>0</v>
      </c>
      <c r="CH308">
        <v>0.14215050863502623</v>
      </c>
      <c r="CI308">
        <f t="shared" si="101"/>
        <v>-9.5488477983553689E-3</v>
      </c>
      <c r="CJ308">
        <f t="shared" si="84"/>
        <v>-1.6850907879450653E-2</v>
      </c>
      <c r="CK308">
        <v>134.66296799439399</v>
      </c>
      <c r="CL308">
        <v>6.6252516981160001</v>
      </c>
      <c r="CM308">
        <f t="shared" si="55"/>
        <v>1.9137064408191795</v>
      </c>
      <c r="CN308">
        <v>4.5876729177357403</v>
      </c>
      <c r="CO308">
        <v>1.3399308676094099</v>
      </c>
      <c r="CP308">
        <v>0.26771671160399602</v>
      </c>
      <c r="CQ308">
        <v>2.02590502257348E-2</v>
      </c>
      <c r="CR308">
        <v>1.8236676274899999E-2</v>
      </c>
      <c r="CS308">
        <v>1.1108959725088901</v>
      </c>
      <c r="CT308">
        <v>0.592346839485278</v>
      </c>
      <c r="CU308">
        <v>1.25970431092121</v>
      </c>
      <c r="CV308">
        <v>3.0547383216848298</v>
      </c>
      <c r="CW308">
        <v>0.75337496019114802</v>
      </c>
      <c r="CX308">
        <v>0.34124339721560398</v>
      </c>
      <c r="CY308">
        <v>0.124947241646686</v>
      </c>
      <c r="CZ308">
        <v>0.18173172481195299</v>
      </c>
      <c r="DA308">
        <v>6.79952887009177E-2</v>
      </c>
      <c r="DB308">
        <v>1.62386094616251E-2</v>
      </c>
      <c r="DC308">
        <v>0.183518451794981</v>
      </c>
      <c r="DD308">
        <v>0.139687655154492</v>
      </c>
      <c r="DE308" t="s">
        <v>25</v>
      </c>
      <c r="DF308">
        <v>0.16039598704897201</v>
      </c>
      <c r="DG308">
        <v>0.11336681681322566</v>
      </c>
      <c r="DH308">
        <v>0.17739898087119646</v>
      </c>
      <c r="DI308">
        <v>0.13721314541814014</v>
      </c>
      <c r="DJ308">
        <v>2.2302296671848111E-2</v>
      </c>
      <c r="DK308">
        <v>2.9624553112528894E-2</v>
      </c>
      <c r="DL308">
        <v>0</v>
      </c>
      <c r="DM308">
        <v>0.15317287213780109</v>
      </c>
    </row>
    <row r="309" spans="1:117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7"/>
        <v>7.1329616398829341</v>
      </c>
      <c r="O309">
        <f t="shared" si="56"/>
        <v>12.587579364499295</v>
      </c>
      <c r="P309">
        <v>121.87801059134098</v>
      </c>
      <c r="Q309">
        <f t="shared" si="88"/>
        <v>21.770051924490463</v>
      </c>
      <c r="R309">
        <f t="shared" si="57"/>
        <v>38.417738690277282</v>
      </c>
      <c r="S309">
        <v>3.6</v>
      </c>
      <c r="T309">
        <v>3.4620000000000002</v>
      </c>
      <c r="U309">
        <v>97.48</v>
      </c>
      <c r="V309" s="11">
        <v>26.158000000000001</v>
      </c>
      <c r="W309" s="11">
        <v>11.72</v>
      </c>
      <c r="X309" s="11">
        <v>27.29</v>
      </c>
      <c r="Y309" s="12">
        <v>0.433</v>
      </c>
      <c r="Z309" s="12">
        <v>4.38</v>
      </c>
      <c r="AA309" s="11">
        <f>AVERAGE('[1]2022_RBR_Conductivity'!$D$195:$D$233)</f>
        <v>12.023589743589747</v>
      </c>
      <c r="AB309" s="11">
        <v>5.85</v>
      </c>
      <c r="AC309" s="12">
        <v>1.4</v>
      </c>
      <c r="AD309" s="12">
        <v>184</v>
      </c>
      <c r="AE309" s="12">
        <v>1.17</v>
      </c>
      <c r="AF309" s="12">
        <v>439</v>
      </c>
      <c r="AG309" s="12">
        <v>56</v>
      </c>
      <c r="AH309" s="12">
        <v>4</v>
      </c>
      <c r="AI309">
        <v>5.2510000000000003</v>
      </c>
      <c r="AJ309">
        <f t="shared" si="89"/>
        <v>0.14070000000000008</v>
      </c>
      <c r="AK309">
        <f t="shared" si="61"/>
        <v>0.24829411764705894</v>
      </c>
      <c r="AL309">
        <v>139.73554711723699</v>
      </c>
      <c r="AM309">
        <v>10.9350787315588</v>
      </c>
      <c r="AN309">
        <f t="shared" si="62"/>
        <v>2.0824754773488476</v>
      </c>
      <c r="AO309">
        <f t="shared" si="90"/>
        <v>5.789853190304961E-2</v>
      </c>
      <c r="AP309">
        <f t="shared" si="91"/>
        <v>0.10217387982891107</v>
      </c>
      <c r="AQ309">
        <v>7.8377953083989302</v>
      </c>
      <c r="AR309">
        <v>2.14039829084102</v>
      </c>
      <c r="AS309">
        <v>0.46454372448633002</v>
      </c>
      <c r="AT309">
        <v>1.7365731130852099E-2</v>
      </c>
      <c r="AU309">
        <v>1.88867095456066E-2</v>
      </c>
      <c r="AV309">
        <v>0.91946832183330895</v>
      </c>
      <c r="AW309">
        <f t="shared" si="92"/>
        <v>-4.7737722762945307E-2</v>
      </c>
      <c r="AX309">
        <f t="shared" si="66"/>
        <v>-8.4243040169903485E-2</v>
      </c>
      <c r="AY309">
        <v>0.39157148106136302</v>
      </c>
      <c r="AZ309">
        <f t="shared" si="93"/>
        <v>-5.2557431988500575E-2</v>
      </c>
      <c r="BA309">
        <f t="shared" si="68"/>
        <v>-9.2748409391471609E-2</v>
      </c>
      <c r="BB309">
        <v>1.85919640142828</v>
      </c>
      <c r="BC309">
        <f t="shared" si="94"/>
        <v>0.16008123035305952</v>
      </c>
      <c r="BD309">
        <f t="shared" si="70"/>
        <v>0.28249628885834033</v>
      </c>
      <c r="BE309">
        <v>4.7575314207295403</v>
      </c>
      <c r="BF309">
        <v>0.826314451988993</v>
      </c>
      <c r="BG309">
        <f t="shared" si="95"/>
        <v>3.4857574475211203E-3</v>
      </c>
      <c r="BH309">
        <f t="shared" si="72"/>
        <v>6.1513366720960952E-3</v>
      </c>
      <c r="BI309">
        <v>0.81589499033313295</v>
      </c>
      <c r="BJ309">
        <v>0.221745567383904</v>
      </c>
      <c r="BK309">
        <v>1.1982206169818399</v>
      </c>
      <c r="BL309">
        <v>0.14988738048735201</v>
      </c>
      <c r="BM309">
        <v>2.9933239895946099E-2</v>
      </c>
      <c r="BN309">
        <v>1.0305733357707001</v>
      </c>
      <c r="BO309">
        <v>0.26103512319330302</v>
      </c>
      <c r="BP309" t="s">
        <v>25</v>
      </c>
      <c r="BQ309">
        <v>0.224299417422377</v>
      </c>
      <c r="BR309">
        <v>0.23035201208765477</v>
      </c>
      <c r="BS309">
        <f t="shared" si="96"/>
        <v>-7.9009441713580597E-3</v>
      </c>
      <c r="BT309">
        <f t="shared" si="74"/>
        <v>-1.3942842655337753E-2</v>
      </c>
      <c r="BU309">
        <v>0.92171899815301839</v>
      </c>
      <c r="BV309">
        <f t="shared" si="97"/>
        <v>0.15632545888285951</v>
      </c>
      <c r="BW309">
        <f t="shared" si="76"/>
        <v>0.27586845685210498</v>
      </c>
      <c r="BX309">
        <v>0</v>
      </c>
      <c r="BY309">
        <f t="shared" si="98"/>
        <v>-5.2472767331432739E-2</v>
      </c>
      <c r="BZ309">
        <f t="shared" si="78"/>
        <v>-9.2599001173116605E-2</v>
      </c>
      <c r="CA309">
        <v>9.0353255220959106E-2</v>
      </c>
      <c r="CB309">
        <f t="shared" si="99"/>
        <v>8.9853987141375463E-3</v>
      </c>
      <c r="CC309">
        <f t="shared" si="80"/>
        <v>1.5856585966125082E-2</v>
      </c>
      <c r="CD309">
        <v>0.64104816601860393</v>
      </c>
      <c r="CE309">
        <f t="shared" si="100"/>
        <v>0.16526702097324045</v>
      </c>
      <c r="CF309">
        <f t="shared" si="82"/>
        <v>0.29164768407042435</v>
      </c>
      <c r="CG309">
        <v>0</v>
      </c>
      <c r="CH309">
        <v>0.14362593421463959</v>
      </c>
      <c r="CI309">
        <f t="shared" si="101"/>
        <v>-9.106220124471362E-3</v>
      </c>
      <c r="CJ309">
        <f t="shared" si="84"/>
        <v>-1.6069800219655345E-2</v>
      </c>
      <c r="CK309">
        <v>134.66296799439399</v>
      </c>
      <c r="CL309">
        <v>6.6252516981160001</v>
      </c>
      <c r="CM309">
        <f t="shared" si="55"/>
        <v>1.9137064408191795</v>
      </c>
      <c r="CN309">
        <v>4.5876729177357403</v>
      </c>
      <c r="CO309">
        <v>1.3399308676094099</v>
      </c>
      <c r="CP309">
        <v>0.26771671160399602</v>
      </c>
      <c r="CQ309">
        <v>2.02590502257348E-2</v>
      </c>
      <c r="CR309">
        <v>1.8236676274899999E-2</v>
      </c>
      <c r="CS309">
        <v>1.1108959725088901</v>
      </c>
      <c r="CT309">
        <v>0.592346839485278</v>
      </c>
      <c r="CU309">
        <v>1.25970431092121</v>
      </c>
      <c r="CV309">
        <v>3.0547383216848298</v>
      </c>
      <c r="CW309">
        <v>0.75337496019114802</v>
      </c>
      <c r="CX309">
        <v>0.34124339721560398</v>
      </c>
      <c r="CY309">
        <v>0.124947241646686</v>
      </c>
      <c r="CZ309">
        <v>0.18173172481195299</v>
      </c>
      <c r="DA309">
        <v>6.79952887009177E-2</v>
      </c>
      <c r="DB309">
        <v>1.62386094616251E-2</v>
      </c>
      <c r="DC309">
        <v>0.183518451794981</v>
      </c>
      <c r="DD309">
        <v>0.139687655154492</v>
      </c>
      <c r="DE309" t="s">
        <v>25</v>
      </c>
      <c r="DF309">
        <v>0.16039598704897201</v>
      </c>
      <c r="DG309">
        <v>0.11336681681322566</v>
      </c>
      <c r="DH309">
        <v>0.17739898087119646</v>
      </c>
      <c r="DI309">
        <v>0.13721314541814014</v>
      </c>
      <c r="DJ309">
        <v>2.2302296671848111E-2</v>
      </c>
      <c r="DK309">
        <v>2.9624553112528894E-2</v>
      </c>
      <c r="DL309">
        <v>0</v>
      </c>
      <c r="DM309">
        <v>0.15317287213780109</v>
      </c>
    </row>
    <row r="310" spans="1:117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7"/>
        <v>11.667499956213968</v>
      </c>
      <c r="O310">
        <f t="shared" si="56"/>
        <v>24.139655081822003</v>
      </c>
      <c r="P310">
        <v>172.01509987198565</v>
      </c>
      <c r="Q310">
        <f t="shared" si="88"/>
        <v>49.081571611578489</v>
      </c>
      <c r="R310">
        <f t="shared" si="57"/>
        <v>101.54807919636929</v>
      </c>
      <c r="S310">
        <v>3.6</v>
      </c>
      <c r="T310">
        <v>3.4620000000000002</v>
      </c>
      <c r="U310">
        <v>97.48</v>
      </c>
      <c r="V310" s="11">
        <v>26.158000000000001</v>
      </c>
      <c r="W310" s="11">
        <v>11.72</v>
      </c>
      <c r="X310" s="11">
        <v>27.29</v>
      </c>
      <c r="Y310" s="12">
        <v>0.433</v>
      </c>
      <c r="Z310" s="12">
        <v>4.38</v>
      </c>
      <c r="AA310" s="11">
        <f>AVERAGE('[1]2022_RBR_Conductivity'!$D$195:$D$233)</f>
        <v>12.023589743589747</v>
      </c>
      <c r="AB310" s="11">
        <v>5.85</v>
      </c>
      <c r="AC310" s="12">
        <v>1.4</v>
      </c>
      <c r="AD310" s="12">
        <v>184</v>
      </c>
      <c r="AE310" s="12">
        <v>1.17</v>
      </c>
      <c r="AF310" s="12">
        <v>439</v>
      </c>
      <c r="AG310" s="12">
        <v>56</v>
      </c>
      <c r="AH310" s="12">
        <v>4</v>
      </c>
      <c r="AI310">
        <v>5.766</v>
      </c>
      <c r="AJ310">
        <f t="shared" si="89"/>
        <v>0.39360000000000001</v>
      </c>
      <c r="AK310">
        <f t="shared" si="61"/>
        <v>0.81434482758620685</v>
      </c>
      <c r="AL310">
        <v>136.12363153185601</v>
      </c>
      <c r="AM310">
        <v>11.5260654436471</v>
      </c>
      <c r="AN310">
        <f t="shared" si="62"/>
        <v>1.9989707671951267</v>
      </c>
      <c r="AO310">
        <f t="shared" si="90"/>
        <v>4.3796158475911097E-2</v>
      </c>
      <c r="AP310">
        <f t="shared" si="91"/>
        <v>9.0612741674298822E-2</v>
      </c>
      <c r="AQ310">
        <v>8.0483666214882295</v>
      </c>
      <c r="AR310">
        <v>2.47709996314153</v>
      </c>
      <c r="AS310">
        <v>0.57349817349454102</v>
      </c>
      <c r="AT310">
        <v>1.9921511163440399E-2</v>
      </c>
      <c r="AU310">
        <v>1.8127619286876302E-2</v>
      </c>
      <c r="AV310">
        <v>1.0989590441069601</v>
      </c>
      <c r="AW310">
        <f t="shared" si="92"/>
        <v>8.1459918922000447E-3</v>
      </c>
      <c r="AX310">
        <f t="shared" si="66"/>
        <v>1.6853776328689746E-2</v>
      </c>
      <c r="AY310">
        <v>0.38519082339385102</v>
      </c>
      <c r="AZ310">
        <f t="shared" si="93"/>
        <v>-7.2628839051672237E-2</v>
      </c>
      <c r="BA310">
        <f t="shared" si="68"/>
        <v>-0.15026656355518395</v>
      </c>
      <c r="BB310">
        <v>1.6982415828107</v>
      </c>
      <c r="BC310">
        <f t="shared" si="94"/>
        <v>0.14905971302371404</v>
      </c>
      <c r="BD310">
        <f t="shared" si="70"/>
        <v>0.30839940625596013</v>
      </c>
      <c r="BE310">
        <v>3.9180913138120399</v>
      </c>
      <c r="BF310">
        <v>0.79666908640114398</v>
      </c>
      <c r="BG310">
        <f t="shared" si="95"/>
        <v>-7.2104696384447838E-3</v>
      </c>
      <c r="BH310">
        <f t="shared" si="72"/>
        <v>-1.4918213045058174E-2</v>
      </c>
      <c r="BI310">
        <v>0.89404634662224802</v>
      </c>
      <c r="BJ310">
        <v>0.44314347665328302</v>
      </c>
      <c r="BK310">
        <v>1.22729605031489</v>
      </c>
      <c r="BL310">
        <v>0.160047534979182</v>
      </c>
      <c r="BM310">
        <v>3.8378237205874098E-2</v>
      </c>
      <c r="BN310">
        <v>1.1820674920060601</v>
      </c>
      <c r="BO310">
        <v>0.31928567709362798</v>
      </c>
      <c r="BP310" t="s">
        <v>25</v>
      </c>
      <c r="BQ310">
        <v>0.31064392176234901</v>
      </c>
      <c r="BR310">
        <v>0.24402498986800891</v>
      </c>
      <c r="BS310">
        <f t="shared" si="96"/>
        <v>-5.065401116335755E-3</v>
      </c>
      <c r="BT310">
        <f t="shared" si="74"/>
        <v>-1.0480140240694666E-2</v>
      </c>
      <c r="BU310">
        <v>1.0766832924074614</v>
      </c>
      <c r="BV310">
        <f t="shared" si="97"/>
        <v>0.27041966287892322</v>
      </c>
      <c r="BW310">
        <f t="shared" si="76"/>
        <v>0.55948895768053075</v>
      </c>
      <c r="BX310">
        <v>0</v>
      </c>
      <c r="BY310">
        <f t="shared" si="98"/>
        <v>-6.9963689775243657E-2</v>
      </c>
      <c r="BZ310">
        <f t="shared" si="78"/>
        <v>-0.14475246160395241</v>
      </c>
      <c r="CA310">
        <v>0.10589818427067237</v>
      </c>
      <c r="CB310">
        <f t="shared" si="99"/>
        <v>1.8198503238735366E-2</v>
      </c>
      <c r="CC310">
        <f t="shared" si="80"/>
        <v>3.7652075666349039E-2</v>
      </c>
      <c r="CD310">
        <v>0.61717886393839061</v>
      </c>
      <c r="CE310">
        <f t="shared" si="100"/>
        <v>0.21080830713223528</v>
      </c>
      <c r="CF310">
        <f t="shared" si="82"/>
        <v>0.43615511820462471</v>
      </c>
      <c r="CG310">
        <v>0</v>
      </c>
      <c r="CH310">
        <v>0.22587812165894819</v>
      </c>
      <c r="CI310">
        <f t="shared" si="101"/>
        <v>2.0759248145094958E-2</v>
      </c>
      <c r="CJ310">
        <f t="shared" si="84"/>
        <v>4.2950168576058531E-2</v>
      </c>
      <c r="CK310">
        <v>134.66296799439399</v>
      </c>
      <c r="CL310">
        <v>6.6252516981160001</v>
      </c>
      <c r="CM310">
        <f t="shared" si="55"/>
        <v>1.9137064408191795</v>
      </c>
      <c r="CN310">
        <v>4.5876729177357403</v>
      </c>
      <c r="CO310">
        <v>1.3399308676094099</v>
      </c>
      <c r="CP310">
        <v>0.26771671160399602</v>
      </c>
      <c r="CQ310">
        <v>2.02590502257348E-2</v>
      </c>
      <c r="CR310">
        <v>1.8236676274899999E-2</v>
      </c>
      <c r="CS310">
        <v>1.1108959725088901</v>
      </c>
      <c r="CT310">
        <v>0.592346839485278</v>
      </c>
      <c r="CU310">
        <v>1.25970431092121</v>
      </c>
      <c r="CV310">
        <v>3.0547383216848298</v>
      </c>
      <c r="CW310">
        <v>0.75337496019114802</v>
      </c>
      <c r="CX310">
        <v>0.34124339721560398</v>
      </c>
      <c r="CY310">
        <v>0.124947241646686</v>
      </c>
      <c r="CZ310">
        <v>0.18173172481195299</v>
      </c>
      <c r="DA310">
        <v>6.79952887009177E-2</v>
      </c>
      <c r="DB310">
        <v>1.62386094616251E-2</v>
      </c>
      <c r="DC310">
        <v>0.183518451794981</v>
      </c>
      <c r="DD310">
        <v>0.139687655154492</v>
      </c>
      <c r="DE310" t="s">
        <v>25</v>
      </c>
      <c r="DF310">
        <v>0.16039598704897201</v>
      </c>
      <c r="DG310">
        <v>0.11336681681322566</v>
      </c>
      <c r="DH310">
        <v>0.17739898087119646</v>
      </c>
      <c r="DI310">
        <v>0.13721314541814014</v>
      </c>
      <c r="DJ310">
        <v>2.2302296671848111E-2</v>
      </c>
      <c r="DK310">
        <v>2.9624553112528894E-2</v>
      </c>
      <c r="DL310">
        <v>0</v>
      </c>
      <c r="DM310">
        <v>0.15317287213780109</v>
      </c>
    </row>
    <row r="311" spans="1:117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7"/>
        <v>17.830026917271269</v>
      </c>
      <c r="O311">
        <f t="shared" si="56"/>
        <v>35.660053834542538</v>
      </c>
      <c r="P311">
        <v>119.23921641867547</v>
      </c>
      <c r="Q311">
        <f t="shared" si="88"/>
        <v>27.971218230254415</v>
      </c>
      <c r="R311">
        <f t="shared" si="57"/>
        <v>55.94243646050883</v>
      </c>
      <c r="S311">
        <v>3.6</v>
      </c>
      <c r="T311">
        <v>3.4620000000000002</v>
      </c>
      <c r="U311">
        <v>97.48</v>
      </c>
      <c r="V311" s="11">
        <v>26.158000000000001</v>
      </c>
      <c r="W311" s="11">
        <v>11.72</v>
      </c>
      <c r="X311" s="11">
        <v>27.29</v>
      </c>
      <c r="Y311" s="12">
        <v>0.433</v>
      </c>
      <c r="Z311" s="12">
        <v>4.38</v>
      </c>
      <c r="AA311" s="11">
        <f>AVERAGE('[1]2022_RBR_Conductivity'!$D$195:$D$233)</f>
        <v>12.023589743589747</v>
      </c>
      <c r="AB311" s="11">
        <v>5.85</v>
      </c>
      <c r="AC311" s="12">
        <v>1.4</v>
      </c>
      <c r="AD311" s="12">
        <v>184</v>
      </c>
      <c r="AE311" s="12">
        <v>1.17</v>
      </c>
      <c r="AF311" s="12">
        <v>439</v>
      </c>
      <c r="AG311" s="12">
        <v>56</v>
      </c>
      <c r="AH311" s="12">
        <v>4</v>
      </c>
      <c r="AI311">
        <v>5.0389999999999997</v>
      </c>
      <c r="AJ311">
        <f t="shared" si="89"/>
        <v>0.10279999999999988</v>
      </c>
      <c r="AK311">
        <f t="shared" si="61"/>
        <v>0.20559999999999976</v>
      </c>
      <c r="AL311">
        <v>136.470354859336</v>
      </c>
      <c r="AM311">
        <v>13.2198258174642</v>
      </c>
      <c r="AN311">
        <f t="shared" si="62"/>
        <v>2.6235018490700934</v>
      </c>
      <c r="AO311">
        <f t="shared" si="90"/>
        <v>0.29360859122589783</v>
      </c>
      <c r="AP311">
        <f t="shared" si="91"/>
        <v>0.58721718245179566</v>
      </c>
      <c r="AQ311">
        <v>9.7389029213825804</v>
      </c>
      <c r="AR311">
        <v>3.3232528725430899</v>
      </c>
      <c r="AS311">
        <v>1.20986582688251</v>
      </c>
      <c r="AT311">
        <v>1.58883473398462E-2</v>
      </c>
      <c r="AU311">
        <v>1.2820525726035399E-2</v>
      </c>
      <c r="AV311">
        <v>1.2392898450007199</v>
      </c>
      <c r="AW311">
        <f t="shared" si="92"/>
        <v>6.427831224970397E-2</v>
      </c>
      <c r="AX311">
        <f t="shared" si="66"/>
        <v>0.12855662449940794</v>
      </c>
      <c r="AY311">
        <v>0.38111341130153598</v>
      </c>
      <c r="AZ311">
        <f t="shared" si="93"/>
        <v>-7.425980388859825E-2</v>
      </c>
      <c r="BA311">
        <f t="shared" si="68"/>
        <v>-0.1485196077771965</v>
      </c>
      <c r="BB311">
        <v>1.7636838690841301</v>
      </c>
      <c r="BC311">
        <f t="shared" si="94"/>
        <v>0.17523662753308608</v>
      </c>
      <c r="BD311">
        <f t="shared" si="70"/>
        <v>0.35047325506617216</v>
      </c>
      <c r="BE311">
        <v>4.2211830122142997</v>
      </c>
      <c r="BF311">
        <v>0.80847252477826803</v>
      </c>
      <c r="BG311">
        <f t="shared" si="95"/>
        <v>-2.489094287595162E-3</v>
      </c>
      <c r="BH311">
        <f t="shared" si="72"/>
        <v>-4.9781885751903239E-3</v>
      </c>
      <c r="BI311">
        <v>0.94398558454616899</v>
      </c>
      <c r="BJ311">
        <v>0.28670659679548699</v>
      </c>
      <c r="BK311">
        <v>1.4983831585609999</v>
      </c>
      <c r="BL311">
        <v>0.165988465704282</v>
      </c>
      <c r="BM311">
        <v>3.7861305791455399E-2</v>
      </c>
      <c r="BN311">
        <v>1.3326615211720201</v>
      </c>
      <c r="BO311">
        <v>0.34119124449277199</v>
      </c>
      <c r="BP311" t="s">
        <v>25</v>
      </c>
      <c r="BQ311">
        <v>0.33491590637123297</v>
      </c>
      <c r="BR311">
        <v>0.22910720440414131</v>
      </c>
      <c r="BS311">
        <f t="shared" si="96"/>
        <v>-1.1032515301882796E-2</v>
      </c>
      <c r="BT311">
        <f t="shared" si="74"/>
        <v>-2.2065030603765592E-2</v>
      </c>
      <c r="BU311">
        <v>1.1369291096263285</v>
      </c>
      <c r="BV311">
        <f t="shared" si="97"/>
        <v>0.29451798976647009</v>
      </c>
      <c r="BW311">
        <f t="shared" si="76"/>
        <v>0.58903597953294018</v>
      </c>
      <c r="BX311">
        <v>0</v>
      </c>
      <c r="BY311">
        <f t="shared" si="98"/>
        <v>-6.9963689775243657E-2</v>
      </c>
      <c r="BZ311">
        <f t="shared" si="78"/>
        <v>-0.13992737955048731</v>
      </c>
      <c r="CA311">
        <v>0.11161617424906531</v>
      </c>
      <c r="CB311">
        <f t="shared" si="99"/>
        <v>2.0485699230092545E-2</v>
      </c>
      <c r="CC311">
        <f t="shared" si="80"/>
        <v>4.0971398460185091E-2</v>
      </c>
      <c r="CD311">
        <v>0.77820767070630026</v>
      </c>
      <c r="CE311">
        <f t="shared" si="100"/>
        <v>0.27521982983939913</v>
      </c>
      <c r="CF311">
        <f t="shared" si="82"/>
        <v>0.55043965967879827</v>
      </c>
      <c r="CG311">
        <v>0</v>
      </c>
      <c r="CH311">
        <v>0.21744927081250232</v>
      </c>
      <c r="CI311">
        <f t="shared" si="101"/>
        <v>1.7387707806516606E-2</v>
      </c>
      <c r="CJ311">
        <f t="shared" si="84"/>
        <v>3.4775415613033211E-2</v>
      </c>
      <c r="CK311">
        <v>134.66296799439399</v>
      </c>
      <c r="CL311">
        <v>6.6252516981160001</v>
      </c>
      <c r="CM311">
        <f t="shared" si="55"/>
        <v>1.9137064408191795</v>
      </c>
      <c r="CN311">
        <v>4.5876729177357403</v>
      </c>
      <c r="CO311">
        <v>1.3399308676094099</v>
      </c>
      <c r="CP311">
        <v>0.26771671160399602</v>
      </c>
      <c r="CQ311">
        <v>2.02590502257348E-2</v>
      </c>
      <c r="CR311">
        <v>1.8236676274899999E-2</v>
      </c>
      <c r="CS311">
        <v>1.1108959725088901</v>
      </c>
      <c r="CT311">
        <v>0.592346839485278</v>
      </c>
      <c r="CU311">
        <v>1.25970431092121</v>
      </c>
      <c r="CV311">
        <v>3.0547383216848298</v>
      </c>
      <c r="CW311">
        <v>0.75337496019114802</v>
      </c>
      <c r="CX311">
        <v>0.34124339721560398</v>
      </c>
      <c r="CY311">
        <v>0.124947241646686</v>
      </c>
      <c r="CZ311">
        <v>0.18173172481195299</v>
      </c>
      <c r="DA311">
        <v>6.79952887009177E-2</v>
      </c>
      <c r="DB311">
        <v>1.62386094616251E-2</v>
      </c>
      <c r="DC311">
        <v>0.183518451794981</v>
      </c>
      <c r="DD311">
        <v>0.139687655154492</v>
      </c>
      <c r="DE311" t="s">
        <v>25</v>
      </c>
      <c r="DF311">
        <v>0.16039598704897201</v>
      </c>
      <c r="DG311">
        <v>0.11336681681322566</v>
      </c>
      <c r="DH311">
        <v>0.17739898087119646</v>
      </c>
      <c r="DI311">
        <v>0.13721314541814014</v>
      </c>
      <c r="DJ311">
        <v>2.2302296671848111E-2</v>
      </c>
      <c r="DK311">
        <v>2.9624553112528894E-2</v>
      </c>
      <c r="DL311">
        <v>0</v>
      </c>
      <c r="DM311">
        <v>0.15317287213780109</v>
      </c>
    </row>
    <row r="312" spans="1:117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7"/>
        <v>13.208131696478294</v>
      </c>
      <c r="O312">
        <f t="shared" si="56"/>
        <v>26.416263392956587</v>
      </c>
      <c r="P312">
        <v>475.47642972851929</v>
      </c>
      <c r="Q312">
        <f t="shared" si="88"/>
        <v>170.46610355419193</v>
      </c>
      <c r="R312">
        <f t="shared" si="57"/>
        <v>340.93220710838386</v>
      </c>
      <c r="S312">
        <v>3.6</v>
      </c>
      <c r="T312">
        <v>3.4620000000000002</v>
      </c>
      <c r="U312">
        <v>97.48</v>
      </c>
      <c r="V312" s="11">
        <v>26.158000000000001</v>
      </c>
      <c r="W312" s="11">
        <v>11.72</v>
      </c>
      <c r="X312" s="11">
        <v>27.29</v>
      </c>
      <c r="Y312" s="12">
        <v>0.433</v>
      </c>
      <c r="Z312" s="12">
        <v>4.38</v>
      </c>
      <c r="AA312" s="11">
        <f>AVERAGE('[1]2022_RBR_Conductivity'!$D$195:$D$233)</f>
        <v>12.023589743589747</v>
      </c>
      <c r="AB312" s="11">
        <v>5.85</v>
      </c>
      <c r="AC312" s="12">
        <v>1.4</v>
      </c>
      <c r="AD312" s="12">
        <v>184</v>
      </c>
      <c r="AE312" s="12">
        <v>1.17</v>
      </c>
      <c r="AF312" s="12">
        <v>439</v>
      </c>
      <c r="AG312" s="12">
        <v>56</v>
      </c>
      <c r="AH312" s="12">
        <v>4</v>
      </c>
      <c r="AI312">
        <v>5.49</v>
      </c>
      <c r="AJ312">
        <f t="shared" si="89"/>
        <v>0.28320000000000006</v>
      </c>
      <c r="AK312">
        <f t="shared" si="61"/>
        <v>0.56640000000000013</v>
      </c>
      <c r="AL312">
        <v>139.73554711723699</v>
      </c>
      <c r="AM312">
        <v>10.799384954919899</v>
      </c>
      <c r="AN312">
        <f t="shared" si="62"/>
        <v>1.9671010846848631</v>
      </c>
      <c r="AO312">
        <f t="shared" si="90"/>
        <v>3.1048285471805673E-2</v>
      </c>
      <c r="AP312">
        <f t="shared" si="91"/>
        <v>6.2096570943611352E-2</v>
      </c>
      <c r="AQ312">
        <v>7.64408204184328</v>
      </c>
      <c r="AR312">
        <v>2.0374216988000402</v>
      </c>
      <c r="AS312">
        <v>0.43132274207426402</v>
      </c>
      <c r="AT312">
        <v>1.76211031398168E-2</v>
      </c>
      <c r="AU312">
        <v>1.9158552099744701E-2</v>
      </c>
      <c r="AV312">
        <v>0.91975129686609502</v>
      </c>
      <c r="AW312">
        <f t="shared" si="92"/>
        <v>-6.3537107004145985E-2</v>
      </c>
      <c r="AX312">
        <f t="shared" si="66"/>
        <v>-0.12707421400829197</v>
      </c>
      <c r="AY312">
        <v>0.35633689831110399</v>
      </c>
      <c r="AZ312">
        <f t="shared" si="93"/>
        <v>-8.4170409084771053E-2</v>
      </c>
      <c r="BA312">
        <f t="shared" si="68"/>
        <v>-0.16834081816954211</v>
      </c>
      <c r="BB312">
        <v>1.9019831519983199</v>
      </c>
      <c r="BC312">
        <f t="shared" si="94"/>
        <v>0.23055634069876199</v>
      </c>
      <c r="BD312">
        <f t="shared" si="70"/>
        <v>0.46111268139752398</v>
      </c>
      <c r="BE312">
        <v>4.3977898910572204</v>
      </c>
      <c r="BF312">
        <v>0.81473899129405802</v>
      </c>
      <c r="BG312">
        <f t="shared" si="95"/>
        <v>1.7492318720835343E-5</v>
      </c>
      <c r="BH312">
        <f t="shared" si="72"/>
        <v>3.4984637441670685E-5</v>
      </c>
      <c r="BI312">
        <v>0.88525890250581596</v>
      </c>
      <c r="BJ312">
        <v>0.26492613570638901</v>
      </c>
      <c r="BK312">
        <v>1.6070652988545899</v>
      </c>
      <c r="BL312">
        <v>0.154816958343755</v>
      </c>
      <c r="BM312">
        <v>3.34553912366315E-2</v>
      </c>
      <c r="BN312">
        <v>1.33494244255455</v>
      </c>
      <c r="BO312">
        <v>0.28232355979403101</v>
      </c>
      <c r="BP312" t="s">
        <v>25</v>
      </c>
      <c r="BQ312">
        <v>0.249577821739323</v>
      </c>
      <c r="BR312">
        <v>0.17531126676353659</v>
      </c>
      <c r="BS312">
        <f t="shared" si="96"/>
        <v>-3.2550890358124689E-2</v>
      </c>
      <c r="BT312">
        <f t="shared" si="74"/>
        <v>-6.5101780716249377E-2</v>
      </c>
      <c r="BU312">
        <v>1.100639058264907</v>
      </c>
      <c r="BV312">
        <f t="shared" si="97"/>
        <v>0.28000196922190151</v>
      </c>
      <c r="BW312">
        <f t="shared" si="76"/>
        <v>0.56000393844380303</v>
      </c>
      <c r="BX312">
        <v>0</v>
      </c>
      <c r="BY312">
        <f t="shared" si="98"/>
        <v>-6.9963689775243657E-2</v>
      </c>
      <c r="BZ312">
        <f t="shared" si="78"/>
        <v>-0.13992737955048731</v>
      </c>
      <c r="CA312">
        <v>0.11480588621067599</v>
      </c>
      <c r="CB312">
        <f t="shared" si="99"/>
        <v>2.1761584014736816E-2</v>
      </c>
      <c r="CC312">
        <f t="shared" si="80"/>
        <v>4.3523168029473633E-2</v>
      </c>
      <c r="CD312">
        <v>0.87515332216918562</v>
      </c>
      <c r="CE312">
        <f t="shared" si="100"/>
        <v>0.31399809042455329</v>
      </c>
      <c r="CF312">
        <f t="shared" si="82"/>
        <v>0.62799618084910658</v>
      </c>
      <c r="CG312">
        <v>0</v>
      </c>
      <c r="CH312">
        <v>0.14328396495967904</v>
      </c>
      <c r="CI312">
        <f t="shared" si="101"/>
        <v>-1.2278414534612703E-2</v>
      </c>
      <c r="CJ312">
        <f t="shared" si="84"/>
        <v>-2.4556829069225405E-2</v>
      </c>
      <c r="CK312">
        <v>134.66296799439399</v>
      </c>
      <c r="CL312">
        <v>6.6252516981160001</v>
      </c>
      <c r="CM312">
        <f t="shared" si="55"/>
        <v>1.9137064408191795</v>
      </c>
      <c r="CN312">
        <v>4.5876729177357403</v>
      </c>
      <c r="CO312">
        <v>1.3399308676094099</v>
      </c>
      <c r="CP312">
        <v>0.26771671160399602</v>
      </c>
      <c r="CQ312">
        <v>2.02590502257348E-2</v>
      </c>
      <c r="CR312">
        <v>1.8236676274899999E-2</v>
      </c>
      <c r="CS312">
        <v>1.1108959725088901</v>
      </c>
      <c r="CT312">
        <v>0.592346839485278</v>
      </c>
      <c r="CU312">
        <v>1.25970431092121</v>
      </c>
      <c r="CV312">
        <v>3.0547383216848298</v>
      </c>
      <c r="CW312">
        <v>0.75337496019114802</v>
      </c>
      <c r="CX312">
        <v>0.34124339721560398</v>
      </c>
      <c r="CY312">
        <v>0.124947241646686</v>
      </c>
      <c r="CZ312">
        <v>0.18173172481195299</v>
      </c>
      <c r="DA312">
        <v>6.79952887009177E-2</v>
      </c>
      <c r="DB312">
        <v>1.62386094616251E-2</v>
      </c>
      <c r="DC312">
        <v>0.183518451794981</v>
      </c>
      <c r="DD312">
        <v>0.139687655154492</v>
      </c>
      <c r="DE312" t="s">
        <v>25</v>
      </c>
      <c r="DF312">
        <v>0.16039598704897201</v>
      </c>
      <c r="DG312">
        <v>0.11336681681322566</v>
      </c>
      <c r="DH312">
        <v>0.17739898087119646</v>
      </c>
      <c r="DI312">
        <v>0.13721314541814014</v>
      </c>
      <c r="DJ312">
        <v>2.2302296671848111E-2</v>
      </c>
      <c r="DK312">
        <v>2.9624553112528894E-2</v>
      </c>
      <c r="DL312">
        <v>0</v>
      </c>
      <c r="DM312">
        <v>0.15317287213780109</v>
      </c>
    </row>
    <row r="313" spans="1:117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7"/>
        <v>7.3537310834738578</v>
      </c>
      <c r="O313">
        <f t="shared" si="56"/>
        <v>14.233027903497788</v>
      </c>
      <c r="P313">
        <v>274.92807260594054</v>
      </c>
      <c r="Q313">
        <f t="shared" si="88"/>
        <v>90.246760705160455</v>
      </c>
      <c r="R313">
        <f t="shared" si="57"/>
        <v>174.67114975192348</v>
      </c>
      <c r="S313">
        <v>3.6</v>
      </c>
      <c r="T313">
        <v>3.4620000000000002</v>
      </c>
      <c r="U313">
        <v>97.48</v>
      </c>
      <c r="V313" s="11">
        <v>26.158000000000001</v>
      </c>
      <c r="W313" s="11">
        <v>11.72</v>
      </c>
      <c r="X313" s="11">
        <v>27.29</v>
      </c>
      <c r="Y313" s="12">
        <v>0.433</v>
      </c>
      <c r="Z313" s="12">
        <v>4.38</v>
      </c>
      <c r="AA313" s="11">
        <f>AVERAGE('[1]2022_RBR_Conductivity'!$D$195:$D$233)</f>
        <v>12.023589743589747</v>
      </c>
      <c r="AB313" s="11">
        <v>5.85</v>
      </c>
      <c r="AC313" s="12">
        <v>1.4</v>
      </c>
      <c r="AD313" s="12">
        <v>184</v>
      </c>
      <c r="AE313" s="12">
        <v>1.17</v>
      </c>
      <c r="AF313" s="12">
        <v>439</v>
      </c>
      <c r="AG313" s="12">
        <v>56</v>
      </c>
      <c r="AH313" s="12">
        <v>4</v>
      </c>
      <c r="AI313">
        <v>5.1059999999999999</v>
      </c>
      <c r="AJ313">
        <f t="shared" si="89"/>
        <v>0.12959999999999994</v>
      </c>
      <c r="AK313">
        <f t="shared" si="61"/>
        <v>0.25083870967741922</v>
      </c>
      <c r="AL313">
        <v>135.385100955658</v>
      </c>
      <c r="AM313">
        <v>10.8664165208244</v>
      </c>
      <c r="AN313">
        <f t="shared" si="62"/>
        <v>2.1281661811250294</v>
      </c>
      <c r="AO313">
        <f t="shared" si="90"/>
        <v>9.5474324047872206E-2</v>
      </c>
      <c r="AP313">
        <f t="shared" si="91"/>
        <v>0.18478901428620428</v>
      </c>
      <c r="AQ313">
        <v>7.6007623340091897</v>
      </c>
      <c r="AR313">
        <v>2.0978564650048499</v>
      </c>
      <c r="AS313">
        <v>0.50130167066479003</v>
      </c>
      <c r="AT313">
        <v>1.9643766639626602E-2</v>
      </c>
      <c r="AU313">
        <v>1.8226639482693999E-2</v>
      </c>
      <c r="AV313">
        <v>1.07775032574042</v>
      </c>
      <c r="AW313">
        <f t="shared" si="92"/>
        <v>-3.3749545441601474E-4</v>
      </c>
      <c r="AX313">
        <f t="shared" si="66"/>
        <v>-6.5321700854712524E-4</v>
      </c>
      <c r="AY313">
        <v>0.46268922764693099</v>
      </c>
      <c r="AZ313">
        <f t="shared" si="93"/>
        <v>-4.1629477350440251E-2</v>
      </c>
      <c r="BA313">
        <f t="shared" si="68"/>
        <v>-8.0573181968594032E-2</v>
      </c>
      <c r="BB313">
        <v>1.62394996383687</v>
      </c>
      <c r="BC313">
        <f t="shared" si="94"/>
        <v>0.11934306543418201</v>
      </c>
      <c r="BD313">
        <f t="shared" si="70"/>
        <v>0.23098657825970711</v>
      </c>
      <c r="BE313">
        <v>4.8343303127579604</v>
      </c>
      <c r="BF313">
        <v>0.82860072255194495</v>
      </c>
      <c r="BG313">
        <f t="shared" si="95"/>
        <v>5.5621848218756044E-3</v>
      </c>
      <c r="BH313">
        <f t="shared" si="72"/>
        <v>1.0765519010081815E-2</v>
      </c>
      <c r="BI313">
        <v>0.883740106319856</v>
      </c>
      <c r="BJ313">
        <v>0.253196120001634</v>
      </c>
      <c r="BK313">
        <v>0.93829901955916195</v>
      </c>
      <c r="BL313">
        <v>0.156412434173932</v>
      </c>
      <c r="BM313">
        <v>3.7528301325727202E-2</v>
      </c>
      <c r="BN313">
        <v>0.95097890488354797</v>
      </c>
      <c r="BO313">
        <v>0.294157938681048</v>
      </c>
      <c r="BP313" t="s">
        <v>25</v>
      </c>
      <c r="BQ313">
        <v>0.241362620310869</v>
      </c>
      <c r="BR313">
        <v>0.2797208783588741</v>
      </c>
      <c r="BS313">
        <f t="shared" si="96"/>
        <v>9.2129542800103211E-3</v>
      </c>
      <c r="BT313">
        <f t="shared" si="74"/>
        <v>1.7831524412923204E-2</v>
      </c>
      <c r="BU313">
        <v>0.96780843271029016</v>
      </c>
      <c r="BV313">
        <f t="shared" si="97"/>
        <v>0.22686971900005473</v>
      </c>
      <c r="BW313">
        <f t="shared" si="76"/>
        <v>0.43910268193558977</v>
      </c>
      <c r="BX313">
        <v>0</v>
      </c>
      <c r="BY313">
        <f t="shared" si="98"/>
        <v>-6.9963689775243657E-2</v>
      </c>
      <c r="BZ313">
        <f t="shared" si="78"/>
        <v>-0.13541359311337484</v>
      </c>
      <c r="CA313">
        <v>9.1387476003957274E-2</v>
      </c>
      <c r="CB313">
        <f t="shared" si="99"/>
        <v>1.2394219932049332E-2</v>
      </c>
      <c r="CC313">
        <f t="shared" si="80"/>
        <v>2.3988812771708383E-2</v>
      </c>
      <c r="CD313">
        <v>0.45301091773902336</v>
      </c>
      <c r="CE313">
        <f t="shared" si="100"/>
        <v>0.14514112865248838</v>
      </c>
      <c r="CF313">
        <f t="shared" si="82"/>
        <v>0.28091831352094521</v>
      </c>
      <c r="CG313">
        <v>0</v>
      </c>
      <c r="CH313">
        <v>0.17551208585815636</v>
      </c>
      <c r="CI313">
        <f t="shared" si="101"/>
        <v>6.1283382477822501E-4</v>
      </c>
      <c r="CJ313">
        <f t="shared" si="84"/>
        <v>1.1861299834417258E-3</v>
      </c>
      <c r="CK313">
        <v>134.66296799439399</v>
      </c>
      <c r="CL313">
        <v>6.6252516981160001</v>
      </c>
      <c r="CM313">
        <f t="shared" si="55"/>
        <v>1.9137064408191795</v>
      </c>
      <c r="CN313">
        <v>4.5876729177357403</v>
      </c>
      <c r="CO313">
        <v>1.3399308676094099</v>
      </c>
      <c r="CP313">
        <v>0.26771671160399602</v>
      </c>
      <c r="CQ313">
        <v>2.02590502257348E-2</v>
      </c>
      <c r="CR313">
        <v>1.8236676274899999E-2</v>
      </c>
      <c r="CS313">
        <v>1.1108959725088901</v>
      </c>
      <c r="CT313">
        <v>0.592346839485278</v>
      </c>
      <c r="CU313">
        <v>1.25970431092121</v>
      </c>
      <c r="CV313">
        <v>3.0547383216848298</v>
      </c>
      <c r="CW313">
        <v>0.75337496019114802</v>
      </c>
      <c r="CX313">
        <v>0.34124339721560398</v>
      </c>
      <c r="CY313">
        <v>0.124947241646686</v>
      </c>
      <c r="CZ313">
        <v>0.18173172481195299</v>
      </c>
      <c r="DA313">
        <v>6.79952887009177E-2</v>
      </c>
      <c r="DB313">
        <v>1.62386094616251E-2</v>
      </c>
      <c r="DC313">
        <v>0.183518451794981</v>
      </c>
      <c r="DD313">
        <v>0.139687655154492</v>
      </c>
      <c r="DE313" t="s">
        <v>25</v>
      </c>
      <c r="DF313">
        <v>0.16039598704897201</v>
      </c>
      <c r="DG313">
        <v>0.11336681681322566</v>
      </c>
      <c r="DH313">
        <v>0.17739898087119646</v>
      </c>
      <c r="DI313">
        <v>0.13721314541814014</v>
      </c>
      <c r="DJ313">
        <v>2.2302296671848111E-2</v>
      </c>
      <c r="DK313">
        <v>2.9624553112528894E-2</v>
      </c>
      <c r="DL313">
        <v>0</v>
      </c>
      <c r="DM313">
        <v>0.15317287213780109</v>
      </c>
    </row>
    <row r="314" spans="1:117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7"/>
        <v>21.527543093905649</v>
      </c>
      <c r="O314">
        <f t="shared" si="56"/>
        <v>43.055086187811298</v>
      </c>
      <c r="P314">
        <v>158.82112900865812</v>
      </c>
      <c r="Q314">
        <f t="shared" si="88"/>
        <v>43.803983266247478</v>
      </c>
      <c r="R314">
        <f t="shared" si="57"/>
        <v>87.607966532494956</v>
      </c>
      <c r="S314">
        <v>3.6</v>
      </c>
      <c r="T314">
        <v>3.4620000000000002</v>
      </c>
      <c r="U314">
        <v>97.48</v>
      </c>
      <c r="V314" s="11">
        <v>26.158000000000001</v>
      </c>
      <c r="W314" s="11">
        <v>11.72</v>
      </c>
      <c r="X314" s="11">
        <v>27.29</v>
      </c>
      <c r="Y314" s="12">
        <v>0.433</v>
      </c>
      <c r="Z314" s="12">
        <v>4.38</v>
      </c>
      <c r="AA314" s="11">
        <f>AVERAGE('[1]2022_RBR_Conductivity'!$D$195:$D$233)</f>
        <v>12.023589743589747</v>
      </c>
      <c r="AB314" s="11">
        <v>5.85</v>
      </c>
      <c r="AC314" s="12">
        <v>1.4</v>
      </c>
      <c r="AD314" s="12">
        <v>184</v>
      </c>
      <c r="AE314" s="12">
        <v>1.17</v>
      </c>
      <c r="AF314" s="12">
        <v>439</v>
      </c>
      <c r="AG314" s="12">
        <v>56</v>
      </c>
      <c r="AH314" s="12">
        <v>4</v>
      </c>
      <c r="AI314">
        <v>5.2069999999999999</v>
      </c>
      <c r="AJ314">
        <f t="shared" si="89"/>
        <v>0.16999999999999993</v>
      </c>
      <c r="AK314">
        <f t="shared" si="61"/>
        <v>0.33999999999999986</v>
      </c>
      <c r="AL314">
        <v>135.385100955658</v>
      </c>
      <c r="AM314">
        <v>12.1754249168638</v>
      </c>
      <c r="AN314">
        <f t="shared" si="62"/>
        <v>2.3382801837648937</v>
      </c>
      <c r="AO314">
        <f t="shared" si="90"/>
        <v>0.1795199251038179</v>
      </c>
      <c r="AP314">
        <f t="shared" si="91"/>
        <v>0.35903985020763579</v>
      </c>
      <c r="AQ314">
        <v>8.8199502359760906</v>
      </c>
      <c r="AR314">
        <v>2.87278339149811</v>
      </c>
      <c r="AS314">
        <v>0.90291850850757704</v>
      </c>
      <c r="AT314">
        <v>1.75635317448357E-2</v>
      </c>
      <c r="AU314">
        <v>1.47326923806003E-2</v>
      </c>
      <c r="AV314">
        <v>1.19214677745956</v>
      </c>
      <c r="AW314">
        <f t="shared" si="92"/>
        <v>4.5421085233240004E-2</v>
      </c>
      <c r="AX314">
        <f t="shared" si="66"/>
        <v>9.0842170466480007E-2</v>
      </c>
      <c r="AY314">
        <v>0.40489508119620399</v>
      </c>
      <c r="AZ314">
        <f t="shared" si="93"/>
        <v>-6.4747135930731045E-2</v>
      </c>
      <c r="BA314">
        <f t="shared" si="68"/>
        <v>-0.12949427186146209</v>
      </c>
      <c r="BB314">
        <v>1.71225493824959</v>
      </c>
      <c r="BC314">
        <f t="shared" si="94"/>
        <v>0.15466505519927001</v>
      </c>
      <c r="BD314">
        <f t="shared" si="70"/>
        <v>0.30933011039854003</v>
      </c>
      <c r="BE314">
        <v>4.3425277295482498</v>
      </c>
      <c r="BF314">
        <v>0.812822684200732</v>
      </c>
      <c r="BG314">
        <f t="shared" si="95"/>
        <v>-7.4903051860957253E-4</v>
      </c>
      <c r="BH314">
        <f t="shared" si="72"/>
        <v>-1.4980610372191451E-3</v>
      </c>
      <c r="BI314">
        <v>0.86737520435045001</v>
      </c>
      <c r="BJ314">
        <v>0.27078652802969999</v>
      </c>
      <c r="BK314">
        <v>1.11638472759459</v>
      </c>
      <c r="BL314">
        <v>0.16202277643841001</v>
      </c>
      <c r="BM314">
        <v>3.7012363717566298E-2</v>
      </c>
      <c r="BN314">
        <v>1.19591327544381</v>
      </c>
      <c r="BO314">
        <v>0.29659374698882601</v>
      </c>
      <c r="BP314" t="s">
        <v>25</v>
      </c>
      <c r="BQ314">
        <v>0.24898347804465201</v>
      </c>
      <c r="BR314">
        <v>0.25231448898675612</v>
      </c>
      <c r="BS314">
        <f t="shared" si="96"/>
        <v>-1.7496014688368701E-3</v>
      </c>
      <c r="BT314">
        <f t="shared" si="74"/>
        <v>-3.4992029376737402E-3</v>
      </c>
      <c r="BU314">
        <v>1.0608116183743774</v>
      </c>
      <c r="BV314">
        <f t="shared" si="97"/>
        <v>0.26407099326568967</v>
      </c>
      <c r="BW314">
        <f t="shared" si="76"/>
        <v>0.52814198653137934</v>
      </c>
      <c r="BX314">
        <v>0</v>
      </c>
      <c r="BY314">
        <f t="shared" si="98"/>
        <v>-6.9963689775243657E-2</v>
      </c>
      <c r="BZ314">
        <f t="shared" si="78"/>
        <v>-0.13992737955048731</v>
      </c>
      <c r="CA314">
        <v>0.10505993725679842</v>
      </c>
      <c r="CB314">
        <f t="shared" si="99"/>
        <v>1.786320443318579E-2</v>
      </c>
      <c r="CC314">
        <f t="shared" si="80"/>
        <v>3.572640886637158E-2</v>
      </c>
      <c r="CD314">
        <v>0.53629935170241816</v>
      </c>
      <c r="CE314">
        <f t="shared" si="100"/>
        <v>0.17845650223784629</v>
      </c>
      <c r="CF314">
        <f t="shared" si="82"/>
        <v>0.35691300447569257</v>
      </c>
      <c r="CG314">
        <v>0</v>
      </c>
      <c r="CH314">
        <v>0.17642041105059728</v>
      </c>
      <c r="CI314">
        <f t="shared" si="101"/>
        <v>9.7616390175458978E-4</v>
      </c>
      <c r="CJ314">
        <f t="shared" si="84"/>
        <v>1.9523278035091796E-3</v>
      </c>
      <c r="CK314">
        <v>134.66296799439399</v>
      </c>
      <c r="CL314">
        <v>6.6252516981160001</v>
      </c>
      <c r="CM314">
        <f t="shared" si="55"/>
        <v>1.9137064408191795</v>
      </c>
      <c r="CN314">
        <v>4.5876729177357403</v>
      </c>
      <c r="CO314">
        <v>1.3399308676094099</v>
      </c>
      <c r="CP314">
        <v>0.26771671160399602</v>
      </c>
      <c r="CQ314">
        <v>2.02590502257348E-2</v>
      </c>
      <c r="CR314">
        <v>1.8236676274899999E-2</v>
      </c>
      <c r="CS314">
        <v>1.1108959725088901</v>
      </c>
      <c r="CT314">
        <v>0.592346839485278</v>
      </c>
      <c r="CU314">
        <v>1.25970431092121</v>
      </c>
      <c r="CV314">
        <v>3.0547383216848298</v>
      </c>
      <c r="CW314">
        <v>0.75337496019114802</v>
      </c>
      <c r="CX314">
        <v>0.34124339721560398</v>
      </c>
      <c r="CY314">
        <v>0.124947241646686</v>
      </c>
      <c r="CZ314">
        <v>0.18173172481195299</v>
      </c>
      <c r="DA314">
        <v>6.79952887009177E-2</v>
      </c>
      <c r="DB314">
        <v>1.62386094616251E-2</v>
      </c>
      <c r="DC314">
        <v>0.183518451794981</v>
      </c>
      <c r="DD314">
        <v>0.139687655154492</v>
      </c>
      <c r="DE314" t="s">
        <v>25</v>
      </c>
      <c r="DF314">
        <v>0.16039598704897201</v>
      </c>
      <c r="DG314">
        <v>0.11336681681322566</v>
      </c>
      <c r="DH314">
        <v>0.17739898087119646</v>
      </c>
      <c r="DI314">
        <v>0.13721314541814014</v>
      </c>
      <c r="DJ314">
        <v>2.2302296671848111E-2</v>
      </c>
      <c r="DK314">
        <v>2.9624553112528894E-2</v>
      </c>
      <c r="DL314">
        <v>0</v>
      </c>
      <c r="DM314">
        <v>0.15317287213780109</v>
      </c>
    </row>
    <row r="315" spans="1:117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7"/>
        <v>8.2781101276324538</v>
      </c>
      <c r="O315">
        <f t="shared" si="56"/>
        <v>16.556220255264908</v>
      </c>
      <c r="P315">
        <v>148.26595231799607</v>
      </c>
      <c r="Q315">
        <f t="shared" si="88"/>
        <v>39.581912589982657</v>
      </c>
      <c r="R315">
        <f t="shared" si="57"/>
        <v>79.163825179965315</v>
      </c>
      <c r="S315">
        <v>3.6</v>
      </c>
      <c r="T315">
        <v>3.4620000000000002</v>
      </c>
      <c r="U315">
        <v>97.48</v>
      </c>
      <c r="V315" s="11">
        <v>26.158000000000001</v>
      </c>
      <c r="W315" s="11">
        <v>11.72</v>
      </c>
      <c r="X315" s="11">
        <v>27.29</v>
      </c>
      <c r="Y315" s="12">
        <v>0.433</v>
      </c>
      <c r="Z315" s="12">
        <v>4.38</v>
      </c>
      <c r="AA315" s="11">
        <f>AVERAGE('[1]2022_RBR_Conductivity'!$D$195:$D$233)</f>
        <v>12.023589743589747</v>
      </c>
      <c r="AB315" s="11">
        <v>5.85</v>
      </c>
      <c r="AC315" s="12">
        <v>1.4</v>
      </c>
      <c r="AD315" s="12">
        <v>184</v>
      </c>
      <c r="AE315" s="12">
        <v>1.17</v>
      </c>
      <c r="AF315" s="12">
        <v>439</v>
      </c>
      <c r="AG315" s="12">
        <v>56</v>
      </c>
      <c r="AH315" s="12">
        <v>4</v>
      </c>
      <c r="AI315">
        <v>5.0289999999999999</v>
      </c>
      <c r="AJ315">
        <f t="shared" si="89"/>
        <v>9.8799999999999957E-2</v>
      </c>
      <c r="AK315">
        <f t="shared" si="61"/>
        <v>0.19759999999999991</v>
      </c>
      <c r="AL315">
        <v>135.385100955658</v>
      </c>
      <c r="AM315">
        <v>10.781104566084201</v>
      </c>
      <c r="AN315">
        <f t="shared" si="62"/>
        <v>2.143786948913144</v>
      </c>
      <c r="AO315">
        <f t="shared" si="90"/>
        <v>0.10172263116311804</v>
      </c>
      <c r="AP315">
        <f t="shared" si="91"/>
        <v>0.20344526232623608</v>
      </c>
      <c r="AQ315">
        <v>7.5578051693026502</v>
      </c>
      <c r="AR315">
        <v>2.0627189771143</v>
      </c>
      <c r="AS315">
        <v>0.49347904409434301</v>
      </c>
      <c r="AT315">
        <v>2.0436380965979599E-2</v>
      </c>
      <c r="AU315">
        <v>1.8016632724809301E-2</v>
      </c>
      <c r="AV315">
        <v>1.13430635336415</v>
      </c>
      <c r="AW315">
        <f t="shared" si="92"/>
        <v>2.2284915595075994E-2</v>
      </c>
      <c r="AX315">
        <f t="shared" si="66"/>
        <v>4.4569831190151989E-2</v>
      </c>
      <c r="AY315">
        <v>0.50139042123792099</v>
      </c>
      <c r="AZ315">
        <f t="shared" si="93"/>
        <v>-2.6148999914044249E-2</v>
      </c>
      <c r="BA315">
        <f t="shared" si="68"/>
        <v>-5.2297999828088498E-2</v>
      </c>
      <c r="BB315">
        <v>1.47076751241299</v>
      </c>
      <c r="BC315">
        <f t="shared" si="94"/>
        <v>5.8070084864630014E-2</v>
      </c>
      <c r="BD315">
        <f t="shared" si="70"/>
        <v>0.11614016972926003</v>
      </c>
      <c r="BE315">
        <v>4.0106932298981004</v>
      </c>
      <c r="BF315">
        <v>0.80042681638677404</v>
      </c>
      <c r="BG315">
        <f t="shared" si="95"/>
        <v>-5.7073776441927578E-3</v>
      </c>
      <c r="BH315">
        <f t="shared" si="72"/>
        <v>-1.1414755288385516E-2</v>
      </c>
      <c r="BI315">
        <v>0.71677275545263797</v>
      </c>
      <c r="BJ315">
        <v>0.28041337098034902</v>
      </c>
      <c r="BK315">
        <v>0.49446601293030901</v>
      </c>
      <c r="BL315">
        <v>0.15220474923500199</v>
      </c>
      <c r="BM315">
        <v>3.2752378900501797E-2</v>
      </c>
      <c r="BN315">
        <v>0.52161246234608305</v>
      </c>
      <c r="BO315">
        <v>0.27116721129031901</v>
      </c>
      <c r="BP315" t="s">
        <v>25</v>
      </c>
      <c r="BQ315">
        <v>0.26096160511081001</v>
      </c>
      <c r="BR315">
        <v>0.27707528174111573</v>
      </c>
      <c r="BS315">
        <f t="shared" si="96"/>
        <v>8.1547156329069732E-3</v>
      </c>
      <c r="BT315">
        <f t="shared" si="74"/>
        <v>1.6309431265813946E-2</v>
      </c>
      <c r="BU315">
        <v>0.55527631856171489</v>
      </c>
      <c r="BV315">
        <f t="shared" si="97"/>
        <v>6.1856873340624619E-2</v>
      </c>
      <c r="BW315">
        <f t="shared" si="76"/>
        <v>0.12371374668124924</v>
      </c>
      <c r="BX315">
        <v>0.14942575064550942</v>
      </c>
      <c r="BY315">
        <f t="shared" si="98"/>
        <v>-1.0193389517039887E-2</v>
      </c>
      <c r="BZ315">
        <f t="shared" si="78"/>
        <v>-2.0386779034079774E-2</v>
      </c>
      <c r="CA315">
        <v>5.4459514060887192E-2</v>
      </c>
      <c r="CB315">
        <f t="shared" si="99"/>
        <v>-2.3769648451787031E-3</v>
      </c>
      <c r="CC315">
        <f t="shared" si="80"/>
        <v>-4.7539296903574063E-3</v>
      </c>
      <c r="CD315">
        <v>0.15522638968387276</v>
      </c>
      <c r="CE315">
        <f t="shared" si="100"/>
        <v>2.6027317430428132E-2</v>
      </c>
      <c r="CF315">
        <f t="shared" si="82"/>
        <v>5.2054634860856264E-2</v>
      </c>
      <c r="CG315">
        <v>0</v>
      </c>
      <c r="CH315">
        <v>0.22952822623920302</v>
      </c>
      <c r="CI315">
        <f t="shared" si="101"/>
        <v>2.2219289977196889E-2</v>
      </c>
      <c r="CJ315">
        <f t="shared" si="84"/>
        <v>4.4438579954393778E-2</v>
      </c>
      <c r="CK315">
        <v>134.66296799439399</v>
      </c>
      <c r="CL315">
        <v>6.6252516981160001</v>
      </c>
      <c r="CM315">
        <f t="shared" si="55"/>
        <v>1.9137064408191795</v>
      </c>
      <c r="CN315">
        <v>4.5876729177357403</v>
      </c>
      <c r="CO315">
        <v>1.3399308676094099</v>
      </c>
      <c r="CP315">
        <v>0.26771671160399602</v>
      </c>
      <c r="CQ315">
        <v>2.02590502257348E-2</v>
      </c>
      <c r="CR315">
        <v>1.8236676274899999E-2</v>
      </c>
      <c r="CS315">
        <v>1.1108959725088901</v>
      </c>
      <c r="CT315">
        <v>0.592346839485278</v>
      </c>
      <c r="CU315">
        <v>1.25970431092121</v>
      </c>
      <c r="CV315">
        <v>3.0547383216848298</v>
      </c>
      <c r="CW315">
        <v>0.75337496019114802</v>
      </c>
      <c r="CX315">
        <v>0.34124339721560398</v>
      </c>
      <c r="CY315">
        <v>0.124947241646686</v>
      </c>
      <c r="CZ315">
        <v>0.18173172481195299</v>
      </c>
      <c r="DA315">
        <v>6.79952887009177E-2</v>
      </c>
      <c r="DB315">
        <v>1.62386094616251E-2</v>
      </c>
      <c r="DC315">
        <v>0.183518451794981</v>
      </c>
      <c r="DD315">
        <v>0.139687655154492</v>
      </c>
      <c r="DE315" t="s">
        <v>25</v>
      </c>
      <c r="DF315">
        <v>0.16039598704897201</v>
      </c>
      <c r="DG315">
        <v>0.11336681681322566</v>
      </c>
      <c r="DH315">
        <v>0.17739898087119646</v>
      </c>
      <c r="DI315">
        <v>0.13721314541814014</v>
      </c>
      <c r="DJ315">
        <v>2.2302296671848111E-2</v>
      </c>
      <c r="DK315">
        <v>2.9624553112528894E-2</v>
      </c>
      <c r="DL315">
        <v>0</v>
      </c>
      <c r="DM315">
        <v>0.15317287213780109</v>
      </c>
    </row>
    <row r="316" spans="1:117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7"/>
        <v>19.06253230948273</v>
      </c>
      <c r="O316">
        <f t="shared" si="56"/>
        <v>38.12506461896546</v>
      </c>
      <c r="P316">
        <v>222.15218915263031</v>
      </c>
      <c r="Q316">
        <f t="shared" si="88"/>
        <v>69.136407323836352</v>
      </c>
      <c r="R316">
        <f t="shared" si="57"/>
        <v>138.2728146476727</v>
      </c>
      <c r="S316">
        <v>3.6</v>
      </c>
      <c r="T316">
        <v>3.4620000000000002</v>
      </c>
      <c r="U316">
        <v>97.48</v>
      </c>
      <c r="V316" s="11">
        <v>26.158000000000001</v>
      </c>
      <c r="W316" s="11">
        <v>11.72</v>
      </c>
      <c r="X316" s="11">
        <v>27.29</v>
      </c>
      <c r="Y316" s="12">
        <v>0.433</v>
      </c>
      <c r="Z316" s="12">
        <v>4.38</v>
      </c>
      <c r="AA316" s="11">
        <f>AVERAGE('[1]2022_RBR_Conductivity'!$D$195:$D$233)</f>
        <v>12.023589743589747</v>
      </c>
      <c r="AB316" s="11">
        <v>5.85</v>
      </c>
      <c r="AC316" s="12">
        <v>1.4</v>
      </c>
      <c r="AD316" s="12">
        <v>184</v>
      </c>
      <c r="AE316" s="12">
        <v>1.17</v>
      </c>
      <c r="AF316" s="12">
        <v>439</v>
      </c>
      <c r="AG316" s="12">
        <v>56</v>
      </c>
      <c r="AH316" s="12">
        <v>4</v>
      </c>
      <c r="AI316">
        <v>4.992</v>
      </c>
      <c r="AJ316">
        <f t="shared" si="89"/>
        <v>8.3999999999999991E-2</v>
      </c>
      <c r="AK316">
        <f t="shared" si="61"/>
        <v>0.16799999999999998</v>
      </c>
      <c r="AL316">
        <v>133.908715208415</v>
      </c>
      <c r="AM316">
        <v>10.3771834948994</v>
      </c>
      <c r="AN316">
        <f t="shared" si="62"/>
        <v>2.0787627193308094</v>
      </c>
      <c r="AO316">
        <f t="shared" si="90"/>
        <v>7.5712939330184179E-2</v>
      </c>
      <c r="AP316">
        <f t="shared" si="91"/>
        <v>0.15142587866036836</v>
      </c>
      <c r="AQ316">
        <v>7.1299586504351602</v>
      </c>
      <c r="AR316">
        <v>1.9147587633779299</v>
      </c>
      <c r="AS316">
        <v>0.45497608146885898</v>
      </c>
      <c r="AT316">
        <v>2.07971666448253E-2</v>
      </c>
      <c r="AU316">
        <v>1.8955386573432501E-2</v>
      </c>
      <c r="AV316">
        <v>1.0971639414610601</v>
      </c>
      <c r="AW316">
        <f t="shared" si="92"/>
        <v>7.4279508338400474E-3</v>
      </c>
      <c r="AX316">
        <f t="shared" si="66"/>
        <v>1.4855901667680096E-2</v>
      </c>
      <c r="AY316">
        <v>0.50191623239928596</v>
      </c>
      <c r="AZ316">
        <f t="shared" si="93"/>
        <v>-2.5938675449498263E-2</v>
      </c>
      <c r="BA316">
        <f t="shared" si="68"/>
        <v>-5.1877350898996526E-2</v>
      </c>
      <c r="BB316">
        <v>1.4279938304128601</v>
      </c>
      <c r="BC316">
        <f t="shared" si="94"/>
        <v>4.0960612064578066E-2</v>
      </c>
      <c r="BD316">
        <f t="shared" si="70"/>
        <v>8.1921224129156131E-2</v>
      </c>
      <c r="BE316">
        <v>4.1603550194899599</v>
      </c>
      <c r="BF316">
        <v>0.80621488323513901</v>
      </c>
      <c r="BG316">
        <f t="shared" si="95"/>
        <v>-3.3921509048467692E-3</v>
      </c>
      <c r="BH316">
        <f t="shared" si="72"/>
        <v>-6.7843018096935383E-3</v>
      </c>
      <c r="BI316">
        <v>0.75101752558677404</v>
      </c>
      <c r="BJ316">
        <v>0.26319990349709699</v>
      </c>
      <c r="BK316">
        <v>0.55380283362870097</v>
      </c>
      <c r="BL316">
        <v>0.15324452540695599</v>
      </c>
      <c r="BM316">
        <v>3.3539169983188698E-2</v>
      </c>
      <c r="BN316">
        <v>0.75840380524693096</v>
      </c>
      <c r="BO316">
        <v>0.28233988614538102</v>
      </c>
      <c r="BP316" t="s">
        <v>25</v>
      </c>
      <c r="BQ316">
        <v>0.24455362649087201</v>
      </c>
      <c r="BR316">
        <v>0.29261713227535752</v>
      </c>
      <c r="BS316">
        <f t="shared" si="96"/>
        <v>1.4371455846603688E-2</v>
      </c>
      <c r="BT316">
        <f t="shared" si="74"/>
        <v>2.8742911693207376E-2</v>
      </c>
      <c r="BU316">
        <v>0.72169081217667663</v>
      </c>
      <c r="BV316">
        <f t="shared" si="97"/>
        <v>0.12842267078660932</v>
      </c>
      <c r="BW316">
        <f t="shared" si="76"/>
        <v>0.25684534157321864</v>
      </c>
      <c r="BX316">
        <v>8.1586860255383586E-2</v>
      </c>
      <c r="BY316">
        <f t="shared" si="98"/>
        <v>-3.7328945673090218E-2</v>
      </c>
      <c r="BZ316">
        <f t="shared" si="78"/>
        <v>-7.4657891346180436E-2</v>
      </c>
      <c r="CA316">
        <v>6.9652085858791041E-2</v>
      </c>
      <c r="CB316">
        <f t="shared" si="99"/>
        <v>3.700063873982837E-3</v>
      </c>
      <c r="CC316">
        <f t="shared" si="80"/>
        <v>7.4001277479656749E-3</v>
      </c>
      <c r="CD316">
        <v>0.13842984719154761</v>
      </c>
      <c r="CE316">
        <f t="shared" si="100"/>
        <v>1.9308700433498072E-2</v>
      </c>
      <c r="CF316">
        <f t="shared" si="82"/>
        <v>3.8617400866996145E-2</v>
      </c>
      <c r="CG316">
        <v>0</v>
      </c>
      <c r="CH316">
        <v>0.22009906145641425</v>
      </c>
      <c r="CI316">
        <f t="shared" si="101"/>
        <v>1.8447624064081382E-2</v>
      </c>
      <c r="CJ316">
        <f t="shared" si="84"/>
        <v>3.6895248128162764E-2</v>
      </c>
      <c r="CK316">
        <v>134.66296799439399</v>
      </c>
      <c r="CL316">
        <v>6.6252516981160001</v>
      </c>
      <c r="CM316">
        <f t="shared" si="55"/>
        <v>1.9137064408191795</v>
      </c>
      <c r="CN316">
        <v>4.5876729177357403</v>
      </c>
      <c r="CO316">
        <v>1.3399308676094099</v>
      </c>
      <c r="CP316">
        <v>0.26771671160399602</v>
      </c>
      <c r="CQ316">
        <v>2.02590502257348E-2</v>
      </c>
      <c r="CR316">
        <v>1.8236676274899999E-2</v>
      </c>
      <c r="CS316">
        <v>1.1108959725088901</v>
      </c>
      <c r="CT316">
        <v>0.592346839485278</v>
      </c>
      <c r="CU316">
        <v>1.25970431092121</v>
      </c>
      <c r="CV316">
        <v>3.0547383216848298</v>
      </c>
      <c r="CW316">
        <v>0.75337496019114802</v>
      </c>
      <c r="CX316">
        <v>0.34124339721560398</v>
      </c>
      <c r="CY316">
        <v>0.124947241646686</v>
      </c>
      <c r="CZ316">
        <v>0.18173172481195299</v>
      </c>
      <c r="DA316">
        <v>6.79952887009177E-2</v>
      </c>
      <c r="DB316">
        <v>1.62386094616251E-2</v>
      </c>
      <c r="DC316">
        <v>0.183518451794981</v>
      </c>
      <c r="DD316">
        <v>0.139687655154492</v>
      </c>
      <c r="DE316" t="s">
        <v>25</v>
      </c>
      <c r="DF316">
        <v>0.16039598704897201</v>
      </c>
      <c r="DG316">
        <v>0.11336681681322566</v>
      </c>
      <c r="DH316">
        <v>0.17739898087119646</v>
      </c>
      <c r="DI316">
        <v>0.13721314541814014</v>
      </c>
      <c r="DJ316">
        <v>2.2302296671848111E-2</v>
      </c>
      <c r="DK316">
        <v>2.9624553112528894E-2</v>
      </c>
      <c r="DL316">
        <v>0</v>
      </c>
      <c r="DM316">
        <v>0.15317287213780109</v>
      </c>
    </row>
    <row r="317" spans="1:117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7"/>
        <v>11.667499956213968</v>
      </c>
      <c r="O317">
        <f t="shared" si="56"/>
        <v>24.139655081822003</v>
      </c>
      <c r="P317">
        <v>285.48324929660254</v>
      </c>
      <c r="Q317">
        <f t="shared" si="88"/>
        <v>94.468831381425247</v>
      </c>
      <c r="R317">
        <f t="shared" si="57"/>
        <v>195.45275458225913</v>
      </c>
      <c r="S317">
        <v>3.6</v>
      </c>
      <c r="T317">
        <v>3.4620000000000002</v>
      </c>
      <c r="U317">
        <v>97.48</v>
      </c>
      <c r="V317" s="11">
        <v>26.158000000000001</v>
      </c>
      <c r="W317" s="11">
        <v>11.72</v>
      </c>
      <c r="X317" s="11">
        <v>27.29</v>
      </c>
      <c r="Y317" s="12">
        <v>0.433</v>
      </c>
      <c r="Z317" s="12">
        <v>4.38</v>
      </c>
      <c r="AA317" s="11">
        <f>AVERAGE('[1]2022_RBR_Conductivity'!$D$195:$D$233)</f>
        <v>12.023589743589747</v>
      </c>
      <c r="AB317" s="11">
        <v>5.85</v>
      </c>
      <c r="AC317" s="12">
        <v>1.4</v>
      </c>
      <c r="AD317" s="12">
        <v>184</v>
      </c>
      <c r="AE317" s="12">
        <v>1.17</v>
      </c>
      <c r="AF317" s="12">
        <v>439</v>
      </c>
      <c r="AG317" s="12">
        <v>56</v>
      </c>
      <c r="AH317" s="12">
        <v>4</v>
      </c>
      <c r="AI317">
        <v>4.9400000000000004</v>
      </c>
      <c r="AJ317">
        <f t="shared" si="89"/>
        <v>6.3200000000000145E-2</v>
      </c>
      <c r="AK317">
        <f t="shared" si="61"/>
        <v>0.13075862068965546</v>
      </c>
      <c r="AL317">
        <v>135.766091749205</v>
      </c>
      <c r="AM317">
        <v>10.0090133210613</v>
      </c>
      <c r="AN317">
        <f t="shared" si="62"/>
        <v>2.0261160568949999</v>
      </c>
      <c r="AO317">
        <f t="shared" si="90"/>
        <v>5.4654274355860372E-2</v>
      </c>
      <c r="AP317">
        <f t="shared" si="91"/>
        <v>0.11307780901212491</v>
      </c>
      <c r="AQ317">
        <v>6.7545937698249103</v>
      </c>
      <c r="AR317">
        <v>1.7824348407872099</v>
      </c>
      <c r="AS317">
        <v>0.36628772100196</v>
      </c>
      <c r="AT317">
        <v>2.1324923387023201E-2</v>
      </c>
      <c r="AU317">
        <v>1.9566643801493901E-2</v>
      </c>
      <c r="AV317">
        <v>1.08986107190212</v>
      </c>
      <c r="AW317">
        <f t="shared" si="92"/>
        <v>4.5068030102640043E-3</v>
      </c>
      <c r="AX317">
        <f t="shared" si="66"/>
        <v>9.3244200212358706E-3</v>
      </c>
      <c r="AY317">
        <v>0.50502234440326699</v>
      </c>
      <c r="AZ317">
        <f t="shared" si="93"/>
        <v>-2.469623064790585E-2</v>
      </c>
      <c r="BA317">
        <f t="shared" si="68"/>
        <v>-5.1095649616356931E-2</v>
      </c>
      <c r="BB317">
        <v>1.5414658347758801</v>
      </c>
      <c r="BC317">
        <f t="shared" si="94"/>
        <v>8.6349413809786058E-2</v>
      </c>
      <c r="BD317">
        <f t="shared" si="70"/>
        <v>0.17865395960645392</v>
      </c>
      <c r="BE317">
        <v>4.7849444182604204</v>
      </c>
      <c r="BF317">
        <v>0.82713749213502197</v>
      </c>
      <c r="BG317">
        <f t="shared" si="95"/>
        <v>4.9768926551064137E-3</v>
      </c>
      <c r="BH317">
        <f t="shared" si="72"/>
        <v>1.0297019286427064E-2</v>
      </c>
      <c r="BI317">
        <v>0.69646083160981198</v>
      </c>
      <c r="BJ317">
        <v>0.19078816718984301</v>
      </c>
      <c r="BK317">
        <v>0.46890127932005499</v>
      </c>
      <c r="BL317">
        <v>0.13836524257935601</v>
      </c>
      <c r="BM317">
        <v>3.2053178503871203E-2</v>
      </c>
      <c r="BN317">
        <v>0.48854352190309702</v>
      </c>
      <c r="BO317">
        <v>0.21966931481565899</v>
      </c>
      <c r="BP317" t="s">
        <v>25</v>
      </c>
      <c r="BQ317">
        <v>0.18293263409143301</v>
      </c>
      <c r="BR317">
        <v>0.25484640035373951</v>
      </c>
      <c r="BS317">
        <f t="shared" si="96"/>
        <v>-7.3683692204351559E-4</v>
      </c>
      <c r="BT317">
        <f t="shared" si="74"/>
        <v>-1.5244901835383081E-3</v>
      </c>
      <c r="BU317">
        <v>0.52623779854629238</v>
      </c>
      <c r="BV317">
        <f t="shared" si="97"/>
        <v>5.0241465334455615E-2</v>
      </c>
      <c r="BW317">
        <f t="shared" si="76"/>
        <v>0.10394785931266678</v>
      </c>
      <c r="BX317">
        <v>0.15459612988816435</v>
      </c>
      <c r="BY317">
        <f t="shared" si="98"/>
        <v>-8.1252378199779159E-3</v>
      </c>
      <c r="BZ317">
        <f t="shared" si="78"/>
        <v>-1.6810836868919828E-2</v>
      </c>
      <c r="CA317">
        <v>5.4769995643332355E-2</v>
      </c>
      <c r="CB317">
        <f t="shared" si="99"/>
        <v>-2.2527722122006378E-3</v>
      </c>
      <c r="CC317">
        <f t="shared" si="80"/>
        <v>-4.6609080252426986E-3</v>
      </c>
      <c r="CD317">
        <v>0.15754472007258169</v>
      </c>
      <c r="CE317">
        <f t="shared" si="100"/>
        <v>2.6954649585911705E-2</v>
      </c>
      <c r="CF317">
        <f t="shared" si="82"/>
        <v>5.5768240522575944E-2</v>
      </c>
      <c r="CG317">
        <v>0</v>
      </c>
      <c r="CH317">
        <v>0.1683349731233664</v>
      </c>
      <c r="CI317">
        <f t="shared" si="101"/>
        <v>-2.258011269137761E-3</v>
      </c>
      <c r="CJ317">
        <f t="shared" si="84"/>
        <v>-4.6717474533884713E-3</v>
      </c>
      <c r="CK317">
        <v>134.66296799439399</v>
      </c>
      <c r="CL317">
        <v>6.6252516981160001</v>
      </c>
      <c r="CM317">
        <f t="shared" si="55"/>
        <v>1.9137064408191795</v>
      </c>
      <c r="CN317">
        <v>4.5876729177357403</v>
      </c>
      <c r="CO317">
        <v>1.3399308676094099</v>
      </c>
      <c r="CP317">
        <v>0.26771671160399602</v>
      </c>
      <c r="CQ317">
        <v>2.02590502257348E-2</v>
      </c>
      <c r="CR317">
        <v>1.8236676274899999E-2</v>
      </c>
      <c r="CS317">
        <v>1.1108959725088901</v>
      </c>
      <c r="CT317">
        <v>0.592346839485278</v>
      </c>
      <c r="CU317">
        <v>1.25970431092121</v>
      </c>
      <c r="CV317">
        <v>3.0547383216848298</v>
      </c>
      <c r="CW317">
        <v>0.75337496019114802</v>
      </c>
      <c r="CX317">
        <v>0.34124339721560398</v>
      </c>
      <c r="CY317">
        <v>0.124947241646686</v>
      </c>
      <c r="CZ317">
        <v>0.18173172481195299</v>
      </c>
      <c r="DA317">
        <v>6.79952887009177E-2</v>
      </c>
      <c r="DB317">
        <v>1.62386094616251E-2</v>
      </c>
      <c r="DC317">
        <v>0.183518451794981</v>
      </c>
      <c r="DD317">
        <v>0.139687655154492</v>
      </c>
      <c r="DE317" t="s">
        <v>25</v>
      </c>
      <c r="DF317">
        <v>0.16039598704897201</v>
      </c>
      <c r="DG317">
        <v>0.11336681681322566</v>
      </c>
      <c r="DH317">
        <v>0.17739898087119646</v>
      </c>
      <c r="DI317">
        <v>0.13721314541814014</v>
      </c>
      <c r="DJ317">
        <v>2.2302296671848111E-2</v>
      </c>
      <c r="DK317">
        <v>2.9624553112528894E-2</v>
      </c>
      <c r="DL317">
        <v>0</v>
      </c>
      <c r="DM317">
        <v>0.15317287213780109</v>
      </c>
    </row>
    <row r="318" spans="1:117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7"/>
        <v>-2.6207071338582502</v>
      </c>
      <c r="O318">
        <f t="shared" si="56"/>
        <v>-5.2414142677165003</v>
      </c>
      <c r="P318">
        <v>50.630567929372191</v>
      </c>
      <c r="Q318">
        <f t="shared" si="88"/>
        <v>3.9581912589982693</v>
      </c>
      <c r="R318">
        <f t="shared" si="57"/>
        <v>7.9163825179965386</v>
      </c>
      <c r="S318">
        <v>3.6</v>
      </c>
      <c r="T318">
        <v>3.4620000000000002</v>
      </c>
      <c r="U318">
        <v>97.48</v>
      </c>
      <c r="V318" s="11">
        <v>26.158000000000001</v>
      </c>
      <c r="W318" s="11">
        <v>11.72</v>
      </c>
      <c r="X318" s="11">
        <v>27.29</v>
      </c>
      <c r="Y318" s="12">
        <v>0.433</v>
      </c>
      <c r="Z318" s="12">
        <v>4.38</v>
      </c>
      <c r="AA318" s="11">
        <f>AVERAGE('[1]2022_RBR_Conductivity'!$D$195:$D$233)</f>
        <v>12.023589743589747</v>
      </c>
      <c r="AB318" s="11">
        <v>5.85</v>
      </c>
      <c r="AC318" s="12">
        <v>1.4</v>
      </c>
      <c r="AD318" s="12">
        <v>184</v>
      </c>
      <c r="AE318" s="12">
        <v>1.17</v>
      </c>
      <c r="AF318" s="12">
        <v>439</v>
      </c>
      <c r="AG318" s="12">
        <v>56</v>
      </c>
      <c r="AH318" s="12">
        <v>4</v>
      </c>
      <c r="AI318">
        <v>6.25</v>
      </c>
      <c r="AJ318">
        <f t="shared" si="89"/>
        <v>4.4039999999999999</v>
      </c>
      <c r="AK318">
        <f t="shared" si="61"/>
        <v>8.8079999999999998</v>
      </c>
      <c r="AL318">
        <v>133.80622111462</v>
      </c>
      <c r="AM318">
        <v>10.2904554494003</v>
      </c>
      <c r="AN318">
        <f t="shared" si="62"/>
        <v>1.646472871904048</v>
      </c>
      <c r="AO318">
        <f t="shared" si="90"/>
        <v>-0.72902249730390278</v>
      </c>
      <c r="AP318">
        <f t="shared" si="91"/>
        <v>-1.4580449946078056</v>
      </c>
      <c r="AQ318">
        <v>7.0078417933046699</v>
      </c>
      <c r="AR318">
        <v>1.8619301786293101</v>
      </c>
      <c r="AS318">
        <v>0.36425530756771801</v>
      </c>
      <c r="AT318">
        <v>2.1035944922549898E-2</v>
      </c>
      <c r="AU318">
        <v>1.9362531432918099E-2</v>
      </c>
      <c r="AV318">
        <v>1.08642534657358</v>
      </c>
      <c r="AW318">
        <f t="shared" si="92"/>
        <v>2.3493846591360112E-2</v>
      </c>
      <c r="AX318">
        <f t="shared" si="66"/>
        <v>4.6987693182720225E-2</v>
      </c>
      <c r="AY318">
        <v>0.55135096839532205</v>
      </c>
      <c r="AZ318">
        <f t="shared" si="93"/>
        <v>-4.6235857883128673E-2</v>
      </c>
      <c r="BA318">
        <f t="shared" si="68"/>
        <v>-9.2471715766257345E-2</v>
      </c>
      <c r="BB318">
        <v>1.3374849508436499</v>
      </c>
      <c r="BC318">
        <f t="shared" si="94"/>
        <v>3.5677951776704964E-2</v>
      </c>
      <c r="BD318">
        <f t="shared" si="70"/>
        <v>7.1355903553409927E-2</v>
      </c>
      <c r="BE318">
        <v>4.48639664976149</v>
      </c>
      <c r="BF318">
        <v>0.81773100564220502</v>
      </c>
      <c r="BG318">
        <f t="shared" si="95"/>
        <v>9.1072354348472606E-3</v>
      </c>
      <c r="BH318">
        <f t="shared" si="72"/>
        <v>1.8214470869694521E-2</v>
      </c>
      <c r="BI318">
        <v>0.67159451577359097</v>
      </c>
      <c r="BJ318">
        <v>0.20465607123514301</v>
      </c>
      <c r="BK318">
        <v>0.38567919857286898</v>
      </c>
      <c r="BL318">
        <v>0.14588567590837101</v>
      </c>
      <c r="BM318">
        <v>3.2635358442222998E-2</v>
      </c>
      <c r="BN318">
        <v>0.40495100287043201</v>
      </c>
      <c r="BO318">
        <v>0.20766147864154599</v>
      </c>
      <c r="BP318" t="s">
        <v>25</v>
      </c>
      <c r="BQ318">
        <v>0.174626172820916</v>
      </c>
      <c r="BR318">
        <v>0.25699404142015747</v>
      </c>
      <c r="BS318">
        <f t="shared" si="96"/>
        <v>9.1664628392751357E-4</v>
      </c>
      <c r="BT318">
        <f t="shared" si="74"/>
        <v>1.8332925678550269E-3</v>
      </c>
      <c r="BU318">
        <v>0.41596341244238222</v>
      </c>
      <c r="BV318">
        <f t="shared" si="97"/>
        <v>4.5987831696686632E-2</v>
      </c>
      <c r="BW318">
        <f t="shared" si="76"/>
        <v>9.1975663393373264E-2</v>
      </c>
      <c r="BX318">
        <v>0.19093920709543652</v>
      </c>
      <c r="BY318">
        <f t="shared" si="98"/>
        <v>4.8089947971982155E-2</v>
      </c>
      <c r="BZ318">
        <f t="shared" si="78"/>
        <v>9.6179895943964311E-2</v>
      </c>
      <c r="CA318">
        <v>5.3570950779569609E-2</v>
      </c>
      <c r="CB318">
        <f t="shared" si="99"/>
        <v>-2.0492926182793018E-2</v>
      </c>
      <c r="CC318">
        <f t="shared" si="80"/>
        <v>-4.0985852365586037E-2</v>
      </c>
      <c r="CD318">
        <v>7.5478764894568243E-2</v>
      </c>
      <c r="CE318">
        <f>(CD318-AVERAGE($CD$318:$CD$319))*F318</f>
        <v>-4.4037993639702552E-2</v>
      </c>
      <c r="CF318">
        <f t="shared" si="82"/>
        <v>-8.8075987279405105E-2</v>
      </c>
      <c r="CG318">
        <v>0</v>
      </c>
      <c r="CH318">
        <v>0.17861671678634355</v>
      </c>
      <c r="CI318">
        <f t="shared" si="101"/>
        <v>1.391014647039826E-2</v>
      </c>
      <c r="CJ318">
        <f t="shared" si="84"/>
        <v>2.782029294079652E-2</v>
      </c>
      <c r="CK318">
        <v>134.66296799439399</v>
      </c>
      <c r="CL318">
        <v>6.6252516981160001</v>
      </c>
      <c r="CM318">
        <f t="shared" si="55"/>
        <v>1.9137064408191795</v>
      </c>
      <c r="CN318">
        <v>4.5876729177357403</v>
      </c>
      <c r="CO318">
        <v>1.3399308676094099</v>
      </c>
      <c r="CP318">
        <v>0.26771671160399602</v>
      </c>
      <c r="CQ318">
        <v>2.02590502257348E-2</v>
      </c>
      <c r="CR318">
        <v>1.8236676274899999E-2</v>
      </c>
      <c r="CS318">
        <v>1.1108959725088901</v>
      </c>
      <c r="CT318">
        <v>0.592346839485278</v>
      </c>
      <c r="CU318">
        <v>1.25970431092121</v>
      </c>
      <c r="CV318">
        <v>3.0547383216848298</v>
      </c>
      <c r="CW318">
        <v>0.75337496019114802</v>
      </c>
      <c r="CX318">
        <v>0.34124339721560398</v>
      </c>
      <c r="CY318">
        <v>0.124947241646686</v>
      </c>
      <c r="CZ318">
        <v>0.18173172481195299</v>
      </c>
      <c r="DA318">
        <v>6.79952887009177E-2</v>
      </c>
      <c r="DB318">
        <v>1.62386094616251E-2</v>
      </c>
      <c r="DC318">
        <v>0.183518451794981</v>
      </c>
      <c r="DD318">
        <v>0.139687655154492</v>
      </c>
      <c r="DE318" t="s">
        <v>25</v>
      </c>
      <c r="DF318">
        <v>0.16039598704897201</v>
      </c>
      <c r="DG318">
        <v>0.11336681681322566</v>
      </c>
      <c r="DH318">
        <v>0.17739898087119646</v>
      </c>
      <c r="DI318">
        <v>0.13721314541814014</v>
      </c>
      <c r="DJ318">
        <v>2.2302296671848111E-2</v>
      </c>
      <c r="DK318">
        <v>2.9624553112528894E-2</v>
      </c>
      <c r="DL318">
        <v>0</v>
      </c>
      <c r="DM318">
        <v>0.15317287213780109</v>
      </c>
    </row>
    <row r="319" spans="1:117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7"/>
        <v>2.6682507825796327</v>
      </c>
      <c r="O319">
        <f t="shared" si="56"/>
        <v>4.5741441987079421</v>
      </c>
      <c r="P319">
        <v>47.991773756706678</v>
      </c>
      <c r="Q319">
        <f>(P319-AVERAGE($P$318:$P$319))*F319</f>
        <v>-5.2775883453310257</v>
      </c>
      <c r="R319">
        <f t="shared" si="57"/>
        <v>-9.0472943062817581</v>
      </c>
      <c r="S319">
        <v>3.6</v>
      </c>
      <c r="T319">
        <v>3.4620000000000002</v>
      </c>
      <c r="U319">
        <v>97.48</v>
      </c>
      <c r="V319" s="11">
        <v>26.158000000000001</v>
      </c>
      <c r="W319" s="11">
        <v>11.72</v>
      </c>
      <c r="X319" s="11">
        <v>27.29</v>
      </c>
      <c r="Y319" s="12">
        <v>0.433</v>
      </c>
      <c r="Z319" s="12">
        <v>4.38</v>
      </c>
      <c r="AA319" s="11">
        <f>AVERAGE('[1]2022_RBR_Conductivity'!$D$195:$D$233)</f>
        <v>12.023589743589747</v>
      </c>
      <c r="AB319" s="11">
        <v>5.85</v>
      </c>
      <c r="AC319" s="12">
        <v>1.4</v>
      </c>
      <c r="AD319" s="12">
        <v>184</v>
      </c>
      <c r="AE319" s="12">
        <v>1.17</v>
      </c>
      <c r="AF319" s="12">
        <v>439</v>
      </c>
      <c r="AG319" s="12">
        <v>56</v>
      </c>
      <c r="AH319" s="12">
        <v>4</v>
      </c>
      <c r="AI319">
        <v>4.782</v>
      </c>
      <c r="AJ319">
        <f t="shared" si="89"/>
        <v>0</v>
      </c>
      <c r="AK319">
        <f t="shared" si="61"/>
        <v>0</v>
      </c>
      <c r="AL319">
        <v>136.21313904110801</v>
      </c>
      <c r="AM319">
        <v>10.19755699485</v>
      </c>
      <c r="AN319">
        <f t="shared" si="62"/>
        <v>2.1324878701066501</v>
      </c>
      <c r="AO319">
        <f t="shared" si="90"/>
        <v>0.9720299964052046</v>
      </c>
      <c r="AP319">
        <f t="shared" si="91"/>
        <v>1.6663371366946365</v>
      </c>
      <c r="AQ319">
        <v>6.9352405725297803</v>
      </c>
      <c r="AR319">
        <v>1.81398167284974</v>
      </c>
      <c r="AS319">
        <v>0.33807672901376501</v>
      </c>
      <c r="AT319">
        <v>2.1210612198806301E-2</v>
      </c>
      <c r="AU319">
        <v>1.9808880689368001E-2</v>
      </c>
      <c r="AV319">
        <v>1.07076278217934</v>
      </c>
      <c r="AW319">
        <f t="shared" si="92"/>
        <v>-3.132512878848015E-2</v>
      </c>
      <c r="AX319">
        <f t="shared" si="66"/>
        <v>-5.3700220780251683E-2</v>
      </c>
      <c r="AY319">
        <v>0.58217487365074105</v>
      </c>
      <c r="AZ319">
        <f t="shared" si="93"/>
        <v>6.1647810510837786E-2</v>
      </c>
      <c r="BA319">
        <f t="shared" si="68"/>
        <v>0.10568196087572192</v>
      </c>
      <c r="BB319">
        <v>1.31369964965918</v>
      </c>
      <c r="BC319">
        <f>(BB319-AVERAGE($BB$318:$BB$319))*F319</f>
        <v>-4.7570602368939952E-2</v>
      </c>
      <c r="BD319">
        <f t="shared" si="70"/>
        <v>-8.1549604061039921E-2</v>
      </c>
      <c r="BE319">
        <v>4.3095329019174198</v>
      </c>
      <c r="BF319">
        <v>0.81165951535230696</v>
      </c>
      <c r="BG319">
        <f t="shared" si="95"/>
        <v>-1.2142980579795903E-2</v>
      </c>
      <c r="BH319">
        <f t="shared" si="72"/>
        <v>-2.0816538136792979E-2</v>
      </c>
      <c r="BI319">
        <v>0.64824571965313404</v>
      </c>
      <c r="BJ319">
        <v>0.16936009504634</v>
      </c>
      <c r="BK319">
        <v>0.36871895002101801</v>
      </c>
      <c r="BL319">
        <v>0.14458161109464199</v>
      </c>
      <c r="BM319">
        <v>4.9822877020127498E-2</v>
      </c>
      <c r="BN319">
        <v>0.36872391830373502</v>
      </c>
      <c r="BO319">
        <v>0.199141440283293</v>
      </c>
      <c r="BP319" t="s">
        <v>25</v>
      </c>
      <c r="BQ319">
        <v>0.159996938250348</v>
      </c>
      <c r="BR319">
        <v>0.25638294389753918</v>
      </c>
      <c r="BS319">
        <f t="shared" si="96"/>
        <v>-1.2221950452364627E-3</v>
      </c>
      <c r="BT319">
        <f t="shared" si="74"/>
        <v>-2.0951915061196503E-3</v>
      </c>
      <c r="BU319">
        <v>0.38530485797792441</v>
      </c>
      <c r="BV319">
        <f>(BU319-AVERAGE($BU$318:$BU$319))*F319</f>
        <v>-6.1317108928915731E-2</v>
      </c>
      <c r="BW319">
        <f t="shared" si="76"/>
        <v>-0.10511504387814126</v>
      </c>
      <c r="BX319">
        <v>0.15887924178078178</v>
      </c>
      <c r="BY319">
        <f t="shared" si="98"/>
        <v>-6.411993062930943E-2</v>
      </c>
      <c r="BZ319">
        <f t="shared" si="78"/>
        <v>-0.10991988107881617</v>
      </c>
      <c r="CA319">
        <v>6.7232901568098288E-2</v>
      </c>
      <c r="CB319">
        <f>(CA319-AVERAGE($CA$318:$CA$319))*F319</f>
        <v>2.7323901577057358E-2</v>
      </c>
      <c r="CC319">
        <f t="shared" si="80"/>
        <v>4.6840974132098326E-2</v>
      </c>
      <c r="CD319">
        <v>0.10483742732103661</v>
      </c>
      <c r="CE319">
        <f t="shared" si="100"/>
        <v>5.8717324852936736E-2</v>
      </c>
      <c r="CF319">
        <f t="shared" si="82"/>
        <v>0.10065827117646298</v>
      </c>
      <c r="CG319">
        <v>0</v>
      </c>
      <c r="CH319">
        <v>0.16934328580607805</v>
      </c>
      <c r="CI319">
        <f t="shared" si="101"/>
        <v>-1.8546861960531014E-2</v>
      </c>
      <c r="CJ319">
        <f t="shared" si="84"/>
        <v>-3.1794620503767454E-2</v>
      </c>
      <c r="CK319">
        <v>134.66296799439399</v>
      </c>
      <c r="CL319">
        <v>6.6252516981160001</v>
      </c>
      <c r="CM319">
        <f t="shared" si="55"/>
        <v>1.9137064408191795</v>
      </c>
      <c r="CN319">
        <v>4.5876729177357403</v>
      </c>
      <c r="CO319">
        <v>1.3399308676094099</v>
      </c>
      <c r="CP319">
        <v>0.26771671160399602</v>
      </c>
      <c r="CQ319">
        <v>2.02590502257348E-2</v>
      </c>
      <c r="CR319">
        <v>1.8236676274899999E-2</v>
      </c>
      <c r="CS319">
        <v>1.1108959725088901</v>
      </c>
      <c r="CT319">
        <v>0.592346839485278</v>
      </c>
      <c r="CU319">
        <v>1.25970431092121</v>
      </c>
      <c r="CV319">
        <v>3.0547383216848298</v>
      </c>
      <c r="CW319">
        <v>0.75337496019114802</v>
      </c>
      <c r="CX319">
        <v>0.34124339721560398</v>
      </c>
      <c r="CY319">
        <v>0.124947241646686</v>
      </c>
      <c r="CZ319">
        <v>0.18173172481195299</v>
      </c>
      <c r="DA319">
        <v>6.79952887009177E-2</v>
      </c>
      <c r="DB319">
        <v>1.62386094616251E-2</v>
      </c>
      <c r="DC319">
        <v>0.183518451794981</v>
      </c>
      <c r="DD319">
        <v>0.139687655154492</v>
      </c>
      <c r="DE319" t="s">
        <v>25</v>
      </c>
      <c r="DF319">
        <v>0.16039598704897201</v>
      </c>
      <c r="DG319">
        <v>0.11336681681322566</v>
      </c>
      <c r="DH319">
        <v>0.17739898087119646</v>
      </c>
      <c r="DI319">
        <v>0.13721314541814014</v>
      </c>
      <c r="DJ319">
        <v>2.2302296671848111E-2</v>
      </c>
      <c r="DK319">
        <v>2.9624553112528894E-2</v>
      </c>
      <c r="DL319">
        <v>0</v>
      </c>
      <c r="DM319">
        <v>0.15317287213780109</v>
      </c>
    </row>
    <row r="320" spans="1:117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2">(M320-AVERAGE($M$292:$M$293))*F320</f>
        <v>19.874149449409789</v>
      </c>
      <c r="O320">
        <f t="shared" si="56"/>
        <v>39.748298898819577</v>
      </c>
      <c r="P320">
        <v>137.71077562733404</v>
      </c>
      <c r="Q320">
        <f>(P320-AVERAGE($P$292:$P$293))*F320</f>
        <v>64.122698395771906</v>
      </c>
      <c r="R320">
        <f t="shared" si="57"/>
        <v>128.24539679154381</v>
      </c>
      <c r="S320">
        <v>10.31</v>
      </c>
      <c r="T320">
        <v>10.039999999999999</v>
      </c>
      <c r="U320">
        <v>204.3</v>
      </c>
      <c r="V320" s="11">
        <v>16.39</v>
      </c>
      <c r="W320" s="11">
        <f t="shared" ref="W320:W334" si="103">60/16.39</f>
        <v>3.6607687614399023</v>
      </c>
      <c r="X320" s="11">
        <v>6.3</v>
      </c>
      <c r="Y320" s="12">
        <v>1.296</v>
      </c>
      <c r="Z320" s="12">
        <v>2.25</v>
      </c>
      <c r="AA320" s="11">
        <v>21.88</v>
      </c>
      <c r="AB320" s="11">
        <v>6.6</v>
      </c>
      <c r="AC320" s="12" t="s">
        <v>233</v>
      </c>
      <c r="AD320" s="12">
        <v>349</v>
      </c>
      <c r="AE320" s="12" t="s">
        <v>234</v>
      </c>
      <c r="AF320" s="12">
        <v>413</v>
      </c>
      <c r="AG320" s="12">
        <v>49</v>
      </c>
      <c r="AH320" s="12">
        <v>5</v>
      </c>
      <c r="AI320">
        <v>5.0869999999999997</v>
      </c>
      <c r="AJ320">
        <f t="shared" si="60"/>
        <v>4.8000000000000043E-2</v>
      </c>
      <c r="AK320">
        <f t="shared" si="61"/>
        <v>9.6000000000000085E-2</v>
      </c>
      <c r="AL320">
        <v>136.04201688313</v>
      </c>
      <c r="AM320">
        <v>10.608926607531499</v>
      </c>
      <c r="AN320">
        <f t="shared" si="62"/>
        <v>2.0854976621842933</v>
      </c>
      <c r="AO320">
        <f>(AN320-AVERAGE($AN$292:$AN$293))*F320</f>
        <v>3.502039225469273E-2</v>
      </c>
      <c r="AP320">
        <f t="shared" si="91"/>
        <v>7.0040784509385459E-2</v>
      </c>
      <c r="AQ320">
        <v>7.2538686239402299</v>
      </c>
      <c r="AR320">
        <v>1.9518161826548099</v>
      </c>
      <c r="AS320">
        <v>0.403364562895421</v>
      </c>
      <c r="AT320">
        <v>2.18176327079686E-2</v>
      </c>
      <c r="AU320">
        <v>1.9632066924625501E-2</v>
      </c>
      <c r="AV320">
        <v>1.1113263209490001</v>
      </c>
      <c r="AW320">
        <f t="shared" si="65"/>
        <v>-3.1117618257521993E-2</v>
      </c>
      <c r="AX320">
        <f t="shared" si="66"/>
        <v>-6.2235236515043979E-2</v>
      </c>
      <c r="AY320">
        <v>0.57302597447404602</v>
      </c>
      <c r="AZ320">
        <f t="shared" si="67"/>
        <v>1.5324064510139434E-2</v>
      </c>
      <c r="BA320">
        <f t="shared" si="68"/>
        <v>3.0648129020278872E-2</v>
      </c>
      <c r="BB320">
        <v>1.3583788539549999</v>
      </c>
      <c r="BC320">
        <f t="shared" si="69"/>
        <v>3.2050593265010849E-2</v>
      </c>
      <c r="BD320">
        <f t="shared" si="70"/>
        <v>6.4101186530021698E-2</v>
      </c>
      <c r="BE320">
        <v>4.2126616177118397</v>
      </c>
      <c r="BF320">
        <v>0.80815942538795305</v>
      </c>
      <c r="BG320">
        <f t="shared" si="71"/>
        <v>1.1727596330447709E-2</v>
      </c>
      <c r="BH320">
        <f t="shared" si="72"/>
        <v>2.3455192660895418E-2</v>
      </c>
      <c r="BI320">
        <v>0.65119334255276196</v>
      </c>
      <c r="BJ320">
        <v>0.20260361492395099</v>
      </c>
      <c r="BK320">
        <v>0.41878623250677299</v>
      </c>
      <c r="BL320">
        <v>0.126549525962912</v>
      </c>
      <c r="BM320">
        <v>3.0551138989245202E-2</v>
      </c>
      <c r="BN320">
        <v>0.51547392554090898</v>
      </c>
      <c r="BO320">
        <v>0.25362941570651898</v>
      </c>
      <c r="BP320" t="s">
        <v>25</v>
      </c>
      <c r="BQ320">
        <v>0.256040592629042</v>
      </c>
      <c r="BR320">
        <v>0.20903608014575234</v>
      </c>
      <c r="BS320">
        <f t="shared" si="73"/>
        <v>-8.3293189142711159E-3</v>
      </c>
      <c r="BT320">
        <f t="shared" si="74"/>
        <v>-1.6658637828542232E-2</v>
      </c>
      <c r="BU320">
        <v>0.50866088627932959</v>
      </c>
      <c r="BV320">
        <f t="shared" si="75"/>
        <v>5.3910182015236209E-2</v>
      </c>
      <c r="BW320">
        <f t="shared" si="76"/>
        <v>0.10782036403047242</v>
      </c>
      <c r="BX320">
        <v>0.19170586732385458</v>
      </c>
      <c r="BY320">
        <f t="shared" si="77"/>
        <v>1.1725428085383582E-2</v>
      </c>
      <c r="BZ320">
        <f t="shared" si="78"/>
        <v>2.3450856170767163E-2</v>
      </c>
      <c r="CA320">
        <v>4.1224404803573443E-2</v>
      </c>
      <c r="CB320">
        <f t="shared" si="79"/>
        <v>-3.6931773349747757E-4</v>
      </c>
      <c r="CC320">
        <f t="shared" si="80"/>
        <v>-7.3863546699495515E-4</v>
      </c>
      <c r="CD320">
        <v>3.9474735704190245E-2</v>
      </c>
      <c r="CE320">
        <f t="shared" si="81"/>
        <v>1.45304072483389E-3</v>
      </c>
      <c r="CF320">
        <f t="shared" si="82"/>
        <v>2.90608144966778E-3</v>
      </c>
      <c r="CG320">
        <v>0</v>
      </c>
      <c r="CH320">
        <v>0.22538156029520418</v>
      </c>
      <c r="CI320">
        <f t="shared" si="83"/>
        <v>1.7240801612630974E-2</v>
      </c>
      <c r="CJ320">
        <f t="shared" si="84"/>
        <v>3.4481603225261948E-2</v>
      </c>
      <c r="CK320">
        <v>135.32551030480201</v>
      </c>
      <c r="CL320">
        <v>38.594587415769801</v>
      </c>
      <c r="CM320">
        <f t="shared" si="55"/>
        <v>3.8440824119292634</v>
      </c>
      <c r="CN320">
        <v>28.513809347970401</v>
      </c>
      <c r="CO320">
        <v>9.7113458125721195</v>
      </c>
      <c r="CP320">
        <v>2.11979273085299</v>
      </c>
      <c r="CQ320">
        <v>1.4885587731730999E-2</v>
      </c>
      <c r="CR320">
        <v>1.7752679797956999E-2</v>
      </c>
      <c r="CS320">
        <v>0.83849806908836499</v>
      </c>
      <c r="CT320">
        <v>0.42381136313564399</v>
      </c>
      <c r="CU320">
        <v>1.28446914726985</v>
      </c>
      <c r="CV320">
        <v>11.8795279691129</v>
      </c>
      <c r="CW320">
        <v>0.92235740297329605</v>
      </c>
      <c r="CX320">
        <v>2.4307179777976402</v>
      </c>
      <c r="CY320">
        <v>0.19541549964813901</v>
      </c>
      <c r="CZ320">
        <v>1.46027090782225</v>
      </c>
      <c r="DA320">
        <v>0.60803527258340295</v>
      </c>
      <c r="DB320">
        <v>0.15184705291022699</v>
      </c>
      <c r="DC320">
        <v>1.395775640194</v>
      </c>
      <c r="DD320">
        <v>0.48446985251312702</v>
      </c>
      <c r="DE320" t="s">
        <v>25</v>
      </c>
      <c r="DF320">
        <v>0.27789873083552202</v>
      </c>
      <c r="DG320">
        <v>1.1203462666794353</v>
      </c>
      <c r="DH320">
        <v>1.4567019725488204</v>
      </c>
      <c r="DI320">
        <v>0.68052270333362308</v>
      </c>
      <c r="DJ320">
        <v>0.24708329108263938</v>
      </c>
      <c r="DK320">
        <v>0.29113379463490235</v>
      </c>
      <c r="DL320">
        <v>0</v>
      </c>
      <c r="DM320">
        <v>0.21290036500415715</v>
      </c>
    </row>
    <row r="321" spans="1:117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2"/>
        <v>59.16025882615007</v>
      </c>
      <c r="O321">
        <f t="shared" si="56"/>
        <v>118.32051765230014</v>
      </c>
      <c r="P321">
        <v>224.79098332529583</v>
      </c>
      <c r="Q321">
        <f t="shared" ref="Q321:Q333" si="104">(P321-AVERAGE($P$292:$P$293))*F321</f>
        <v>116.37082301454896</v>
      </c>
      <c r="R321">
        <f t="shared" si="57"/>
        <v>232.74164602909792</v>
      </c>
      <c r="S321">
        <v>10.31</v>
      </c>
      <c r="T321">
        <v>10.039999999999999</v>
      </c>
      <c r="U321">
        <v>204.3</v>
      </c>
      <c r="V321" s="11">
        <v>16.39</v>
      </c>
      <c r="W321" s="11">
        <f t="shared" si="103"/>
        <v>3.6607687614399023</v>
      </c>
      <c r="X321" s="11">
        <v>6.3</v>
      </c>
      <c r="Y321" s="12">
        <v>1.296</v>
      </c>
      <c r="Z321" s="12">
        <v>2.25</v>
      </c>
      <c r="AA321" s="11">
        <v>21.88</v>
      </c>
      <c r="AB321" s="11">
        <v>6.6</v>
      </c>
      <c r="AC321" s="12" t="s">
        <v>233</v>
      </c>
      <c r="AD321" s="12">
        <v>349</v>
      </c>
      <c r="AE321" s="12" t="s">
        <v>234</v>
      </c>
      <c r="AF321" s="12">
        <v>413</v>
      </c>
      <c r="AG321" s="12">
        <v>49</v>
      </c>
      <c r="AH321" s="12">
        <v>5</v>
      </c>
      <c r="AI321">
        <v>5.3979999999999997</v>
      </c>
      <c r="AJ321">
        <f t="shared" si="60"/>
        <v>0.2346</v>
      </c>
      <c r="AK321">
        <f t="shared" si="61"/>
        <v>0.46920000000000006</v>
      </c>
      <c r="AL321">
        <v>136.74604510651099</v>
      </c>
      <c r="AM321">
        <v>10.889099349882899</v>
      </c>
      <c r="AN321">
        <f t="shared" si="62"/>
        <v>2.0172470081294738</v>
      </c>
      <c r="AO321">
        <f t="shared" ref="AO321:AO334" si="105">(AN321-AVERAGE($AN$292:$AN$293))*F321</f>
        <v>-5.9300001781990019E-3</v>
      </c>
      <c r="AP321">
        <f t="shared" ref="AP321:AP334" si="106">AO321/I321*60</f>
        <v>-1.1860000356398004E-2</v>
      </c>
      <c r="AQ321">
        <v>7.5613143628961996</v>
      </c>
      <c r="AR321">
        <v>2.0368308153328498</v>
      </c>
      <c r="AS321">
        <v>0.45442154383528899</v>
      </c>
      <c r="AT321">
        <v>2.1503678083524699E-2</v>
      </c>
      <c r="AU321">
        <v>1.9001197059712399E-2</v>
      </c>
      <c r="AV321">
        <v>1.1317012299776801</v>
      </c>
      <c r="AW321">
        <f t="shared" si="65"/>
        <v>-1.8892672840313995E-2</v>
      </c>
      <c r="AX321">
        <f t="shared" si="66"/>
        <v>-3.7785345680627989E-2</v>
      </c>
      <c r="AY321">
        <v>0.53864017980040202</v>
      </c>
      <c r="AZ321">
        <f t="shared" si="67"/>
        <v>-5.3074122940469648E-3</v>
      </c>
      <c r="BA321">
        <f t="shared" si="68"/>
        <v>-1.061482458809393E-2</v>
      </c>
      <c r="BB321">
        <v>1.31252166211776</v>
      </c>
      <c r="BC321">
        <f t="shared" si="69"/>
        <v>4.5362781626669063E-3</v>
      </c>
      <c r="BD321">
        <f t="shared" si="70"/>
        <v>9.0725563253338127E-3</v>
      </c>
      <c r="BE321">
        <v>2.6666016531425498</v>
      </c>
      <c r="BF321">
        <v>0.72726789147031401</v>
      </c>
      <c r="BG321">
        <f t="shared" si="71"/>
        <v>-3.6807324020135708E-2</v>
      </c>
      <c r="BH321">
        <f t="shared" si="72"/>
        <v>-7.3614648040271416E-2</v>
      </c>
      <c r="BI321">
        <v>0.66480510009198002</v>
      </c>
      <c r="BJ321">
        <v>0.44627684799563899</v>
      </c>
      <c r="BK321">
        <v>0.39407131661342198</v>
      </c>
      <c r="BL321">
        <v>0.13553313281351101</v>
      </c>
      <c r="BM321">
        <v>3.4107026060556898E-2</v>
      </c>
      <c r="BN321">
        <v>0.43415791413652199</v>
      </c>
      <c r="BO321">
        <v>0.359479482166293</v>
      </c>
      <c r="BP321" t="s">
        <v>25</v>
      </c>
      <c r="BQ321">
        <v>0.45417536711897299</v>
      </c>
      <c r="BR321">
        <v>0.23949703586339136</v>
      </c>
      <c r="BS321">
        <f t="shared" si="73"/>
        <v>9.9472545163122924E-3</v>
      </c>
      <c r="BT321">
        <f t="shared" si="74"/>
        <v>1.9894509032624585E-2</v>
      </c>
      <c r="BU321">
        <v>0.39405819186758878</v>
      </c>
      <c r="BV321">
        <f t="shared" si="75"/>
        <v>-1.4851434631808279E-2</v>
      </c>
      <c r="BW321">
        <f t="shared" si="76"/>
        <v>-2.9702869263616559E-2</v>
      </c>
      <c r="BX321">
        <v>0.21173221234924156</v>
      </c>
      <c r="BY321">
        <f t="shared" si="77"/>
        <v>2.3741235100615765E-2</v>
      </c>
      <c r="BZ321">
        <f t="shared" si="78"/>
        <v>4.748247020123153E-2</v>
      </c>
      <c r="CA321">
        <v>4.2950480159779945E-2</v>
      </c>
      <c r="CB321">
        <f t="shared" si="79"/>
        <v>6.6632748022642382E-4</v>
      </c>
      <c r="CC321">
        <f t="shared" si="80"/>
        <v>1.3326549604528476E-3</v>
      </c>
      <c r="CD321">
        <v>8.2636898085084939E-2</v>
      </c>
      <c r="CE321">
        <f t="shared" si="81"/>
        <v>2.7350338153370707E-2</v>
      </c>
      <c r="CF321">
        <f t="shared" si="82"/>
        <v>5.4700676306741414E-2</v>
      </c>
      <c r="CG321">
        <v>0</v>
      </c>
      <c r="CH321">
        <v>0.40315456867220312</v>
      </c>
      <c r="CI321">
        <f t="shared" si="83"/>
        <v>0.12390460663883034</v>
      </c>
      <c r="CJ321">
        <f t="shared" si="84"/>
        <v>0.2478092132776607</v>
      </c>
      <c r="CK321">
        <v>135.32551030480201</v>
      </c>
      <c r="CL321">
        <v>38.594587415769801</v>
      </c>
      <c r="CM321">
        <f t="shared" si="55"/>
        <v>3.8440824119292634</v>
      </c>
      <c r="CN321">
        <v>28.513809347970401</v>
      </c>
      <c r="CO321">
        <v>9.7113458125721195</v>
      </c>
      <c r="CP321">
        <v>2.11979273085299</v>
      </c>
      <c r="CQ321">
        <v>1.4885587731730999E-2</v>
      </c>
      <c r="CR321">
        <v>1.7752679797956999E-2</v>
      </c>
      <c r="CS321">
        <v>0.83849806908836499</v>
      </c>
      <c r="CT321">
        <v>0.42381136313564399</v>
      </c>
      <c r="CU321">
        <v>1.28446914726985</v>
      </c>
      <c r="CV321">
        <v>11.8795279691129</v>
      </c>
      <c r="CW321">
        <v>0.92235740297329605</v>
      </c>
      <c r="CX321">
        <v>2.4307179777976402</v>
      </c>
      <c r="CY321">
        <v>0.19541549964813901</v>
      </c>
      <c r="CZ321">
        <v>1.46027090782225</v>
      </c>
      <c r="DA321">
        <v>0.60803527258340295</v>
      </c>
      <c r="DB321">
        <v>0.15184705291022699</v>
      </c>
      <c r="DC321">
        <v>1.395775640194</v>
      </c>
      <c r="DD321">
        <v>0.48446985251312702</v>
      </c>
      <c r="DE321" t="s">
        <v>25</v>
      </c>
      <c r="DF321">
        <v>0.27789873083552202</v>
      </c>
      <c r="DG321">
        <v>1.1203462666794353</v>
      </c>
      <c r="DH321">
        <v>1.4567019725488204</v>
      </c>
      <c r="DI321">
        <v>0.68052270333362308</v>
      </c>
      <c r="DJ321">
        <v>0.24708329108263938</v>
      </c>
      <c r="DK321">
        <v>0.29113379463490235</v>
      </c>
      <c r="DL321">
        <v>0</v>
      </c>
      <c r="DM321">
        <v>0.21290036500415715</v>
      </c>
    </row>
    <row r="322" spans="1:117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2"/>
        <v>61.471206436546566</v>
      </c>
      <c r="O322">
        <f t="shared" si="56"/>
        <v>127.18180642044116</v>
      </c>
      <c r="P322">
        <v>586.30578498047066</v>
      </c>
      <c r="Q322">
        <f t="shared" si="104"/>
        <v>388.82632134226287</v>
      </c>
      <c r="R322">
        <f t="shared" si="57"/>
        <v>804.46825105295761</v>
      </c>
      <c r="S322">
        <v>10.31</v>
      </c>
      <c r="T322">
        <v>10.039999999999999</v>
      </c>
      <c r="U322">
        <v>204.3</v>
      </c>
      <c r="V322" s="11">
        <v>16.39</v>
      </c>
      <c r="W322" s="11">
        <f t="shared" si="103"/>
        <v>3.6607687614399023</v>
      </c>
      <c r="X322" s="11">
        <v>6.3</v>
      </c>
      <c r="Y322" s="12">
        <v>1.296</v>
      </c>
      <c r="Z322" s="12">
        <v>2.25</v>
      </c>
      <c r="AA322" s="11">
        <v>21.88</v>
      </c>
      <c r="AB322" s="11">
        <v>6.6</v>
      </c>
      <c r="AC322" s="12" t="s">
        <v>233</v>
      </c>
      <c r="AD322" s="12">
        <v>349</v>
      </c>
      <c r="AE322" s="12" t="s">
        <v>234</v>
      </c>
      <c r="AF322" s="12">
        <v>413</v>
      </c>
      <c r="AG322" s="12">
        <v>49</v>
      </c>
      <c r="AH322" s="12">
        <v>5</v>
      </c>
      <c r="AI322">
        <v>17.940000000000001</v>
      </c>
      <c r="AJ322">
        <f t="shared" si="60"/>
        <v>9.0531000000000006</v>
      </c>
      <c r="AK322">
        <f t="shared" si="61"/>
        <v>18.730551724137932</v>
      </c>
      <c r="AL322">
        <v>135.385100955658</v>
      </c>
      <c r="AM322">
        <v>12.4532125475575</v>
      </c>
      <c r="AN322">
        <f t="shared" si="62"/>
        <v>0.69415900488057414</v>
      </c>
      <c r="AO322">
        <f t="shared" si="105"/>
        <v>-0.93307993581546189</v>
      </c>
      <c r="AP322">
        <f t="shared" si="106"/>
        <v>-1.9305102120319901</v>
      </c>
      <c r="AQ322">
        <v>9.1464845123604395</v>
      </c>
      <c r="AR322">
        <v>2.6271755255851001</v>
      </c>
      <c r="AS322">
        <v>0.70617126635565997</v>
      </c>
      <c r="AT322">
        <v>2.03412718054281E-2</v>
      </c>
      <c r="AU322">
        <v>1.6271808064419899E-2</v>
      </c>
      <c r="AV322">
        <v>1.2500929045436899</v>
      </c>
      <c r="AW322">
        <f t="shared" si="65"/>
        <v>6.0832720549173901E-2</v>
      </c>
      <c r="AX322">
        <f t="shared" si="66"/>
        <v>0.12586080113622186</v>
      </c>
      <c r="AY322">
        <v>0.76461131309002195</v>
      </c>
      <c r="AZ322">
        <f t="shared" si="67"/>
        <v>0.15198781229301248</v>
      </c>
      <c r="BA322">
        <f t="shared" si="68"/>
        <v>0.31445754267519821</v>
      </c>
      <c r="BB322">
        <v>1.49065360118109</v>
      </c>
      <c r="BC322">
        <f t="shared" si="69"/>
        <v>0.12998468186744241</v>
      </c>
      <c r="BD322">
        <f t="shared" si="70"/>
        <v>0.26893382455332915</v>
      </c>
      <c r="BE322">
        <v>2.6542264780201501</v>
      </c>
      <c r="BF322">
        <v>0.72634427394828605</v>
      </c>
      <c r="BG322">
        <f t="shared" si="71"/>
        <v>-4.3588410288911236E-2</v>
      </c>
      <c r="BH322">
        <f t="shared" si="72"/>
        <v>-9.01829178391267E-2</v>
      </c>
      <c r="BI322">
        <v>0.727597425751904</v>
      </c>
      <c r="BJ322">
        <v>0.46895254046144402</v>
      </c>
      <c r="BK322">
        <v>0.42223398127643103</v>
      </c>
      <c r="BL322">
        <v>0.18450317865442201</v>
      </c>
      <c r="BM322">
        <v>3.8261103400098598E-2</v>
      </c>
      <c r="BN322">
        <v>0.45354535530284801</v>
      </c>
      <c r="BO322">
        <v>0.45845612710728101</v>
      </c>
      <c r="BP322" t="s">
        <v>25</v>
      </c>
      <c r="BQ322">
        <v>0.55123354420272896</v>
      </c>
      <c r="BR322">
        <v>0.33587396146612253</v>
      </c>
      <c r="BS322">
        <f t="shared" si="73"/>
        <v>7.9068978190942829E-2</v>
      </c>
      <c r="BT322">
        <f t="shared" si="74"/>
        <v>0.16359098936057137</v>
      </c>
      <c r="BU322">
        <v>0.47773021111877867</v>
      </c>
      <c r="BV322">
        <f t="shared" si="75"/>
        <v>4.1243739738723258E-2</v>
      </c>
      <c r="BW322">
        <f t="shared" si="76"/>
        <v>8.53318753214964E-2</v>
      </c>
      <c r="BX322">
        <v>0.10749212596976357</v>
      </c>
      <c r="BY322">
        <f t="shared" si="77"/>
        <v>-4.5269952848249528E-2</v>
      </c>
      <c r="BZ322">
        <f t="shared" si="78"/>
        <v>-9.3661971410171449E-2</v>
      </c>
      <c r="CA322">
        <v>6.2085019984963061E-2</v>
      </c>
      <c r="CB322">
        <f t="shared" si="79"/>
        <v>1.417155993789234E-2</v>
      </c>
      <c r="CC322">
        <f t="shared" si="80"/>
        <v>2.9320468837018634E-2</v>
      </c>
      <c r="CD322">
        <v>0.16336604999549306</v>
      </c>
      <c r="CE322">
        <f t="shared" si="81"/>
        <v>8.8419134182884829E-2</v>
      </c>
      <c r="CF322">
        <f t="shared" si="82"/>
        <v>0.18293613968872724</v>
      </c>
      <c r="CG322">
        <v>0</v>
      </c>
      <c r="CH322">
        <v>0.48923187693511166</v>
      </c>
      <c r="CI322">
        <f t="shared" si="83"/>
        <v>0.2048094901960047</v>
      </c>
      <c r="CJ322">
        <f t="shared" si="84"/>
        <v>0.42374377281932007</v>
      </c>
      <c r="CK322">
        <v>135.32551030480201</v>
      </c>
      <c r="CL322">
        <v>38.594587415769801</v>
      </c>
      <c r="CM322">
        <f t="shared" ref="CM322:CM381" si="107">CL322/T322</f>
        <v>3.8440824119292634</v>
      </c>
      <c r="CN322">
        <v>28.513809347970401</v>
      </c>
      <c r="CO322">
        <v>9.7113458125721195</v>
      </c>
      <c r="CP322">
        <v>2.11979273085299</v>
      </c>
      <c r="CQ322">
        <v>1.4885587731730999E-2</v>
      </c>
      <c r="CR322">
        <v>1.7752679797956999E-2</v>
      </c>
      <c r="CS322">
        <v>0.83849806908836499</v>
      </c>
      <c r="CT322">
        <v>0.42381136313564399</v>
      </c>
      <c r="CU322">
        <v>1.28446914726985</v>
      </c>
      <c r="CV322">
        <v>11.8795279691129</v>
      </c>
      <c r="CW322">
        <v>0.92235740297329605</v>
      </c>
      <c r="CX322">
        <v>2.4307179777976402</v>
      </c>
      <c r="CY322">
        <v>0.19541549964813901</v>
      </c>
      <c r="CZ322">
        <v>1.46027090782225</v>
      </c>
      <c r="DA322">
        <v>0.60803527258340295</v>
      </c>
      <c r="DB322">
        <v>0.15184705291022699</v>
      </c>
      <c r="DC322">
        <v>1.395775640194</v>
      </c>
      <c r="DD322">
        <v>0.48446985251312702</v>
      </c>
      <c r="DE322" t="s">
        <v>25</v>
      </c>
      <c r="DF322">
        <v>0.27789873083552202</v>
      </c>
      <c r="DG322">
        <v>1.1203462666794353</v>
      </c>
      <c r="DH322">
        <v>1.4567019725488204</v>
      </c>
      <c r="DI322">
        <v>0.68052270333362308</v>
      </c>
      <c r="DJ322">
        <v>0.24708329108263938</v>
      </c>
      <c r="DK322">
        <v>0.29113379463490235</v>
      </c>
      <c r="DL322">
        <v>0</v>
      </c>
      <c r="DM322">
        <v>0.21290036500415715</v>
      </c>
    </row>
    <row r="323" spans="1:117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2"/>
        <v>30.735603218273276</v>
      </c>
      <c r="O323">
        <f t="shared" ref="O323:O380" si="108">N323/I323*60</f>
        <v>68.301340485051725</v>
      </c>
      <c r="P323">
        <v>182.57027656264771</v>
      </c>
      <c r="Q323">
        <f t="shared" si="104"/>
        <v>106.21146544978677</v>
      </c>
      <c r="R323">
        <f t="shared" ref="R323:R381" si="109">Q323/I323*60</f>
        <v>236.02547877730393</v>
      </c>
      <c r="S323">
        <v>10.31</v>
      </c>
      <c r="T323">
        <v>10.039999999999999</v>
      </c>
      <c r="U323">
        <v>204.3</v>
      </c>
      <c r="V323" s="11">
        <v>16.39</v>
      </c>
      <c r="W323" s="11">
        <f t="shared" si="103"/>
        <v>3.6607687614399023</v>
      </c>
      <c r="X323" s="11">
        <v>6.3</v>
      </c>
      <c r="Y323" s="12">
        <v>1.296</v>
      </c>
      <c r="Z323" s="12">
        <v>2.25</v>
      </c>
      <c r="AA323" s="11">
        <v>21.88</v>
      </c>
      <c r="AB323" s="11">
        <v>6.6</v>
      </c>
      <c r="AC323" s="12" t="s">
        <v>233</v>
      </c>
      <c r="AD323" s="12">
        <v>349</v>
      </c>
      <c r="AE323" s="12" t="s">
        <v>234</v>
      </c>
      <c r="AF323" s="12">
        <v>413</v>
      </c>
      <c r="AG323" s="12">
        <v>49</v>
      </c>
      <c r="AH323" s="12">
        <v>5</v>
      </c>
      <c r="AI323">
        <v>5.2640000000000002</v>
      </c>
      <c r="AJ323">
        <f t="shared" si="60"/>
        <v>0.17990000000000039</v>
      </c>
      <c r="AK323">
        <f t="shared" si="61"/>
        <v>0.39977777777777862</v>
      </c>
      <c r="AL323">
        <v>136.470354859336</v>
      </c>
      <c r="AM323">
        <v>10.472064956869</v>
      </c>
      <c r="AN323">
        <f t="shared" si="62"/>
        <v>1.9893740419583965</v>
      </c>
      <c r="AO323">
        <f t="shared" si="105"/>
        <v>-2.6429409860986252E-2</v>
      </c>
      <c r="AP323">
        <f t="shared" si="106"/>
        <v>-5.8732021913302783E-2</v>
      </c>
      <c r="AQ323">
        <v>7.3017652626769296</v>
      </c>
      <c r="AR323">
        <v>1.84752092791281</v>
      </c>
      <c r="AS323">
        <v>0.45091984376823502</v>
      </c>
      <c r="AT323">
        <v>2.0186195658281801E-2</v>
      </c>
      <c r="AU323">
        <v>1.7035223334930901E-2</v>
      </c>
      <c r="AV323">
        <v>1.1849680665406801</v>
      </c>
      <c r="AW323">
        <f t="shared" si="65"/>
        <v>1.5245333947067018E-2</v>
      </c>
      <c r="AX323">
        <f t="shared" si="66"/>
        <v>3.3878519882371158E-2</v>
      </c>
      <c r="AY323">
        <v>0.57639565557205297</v>
      </c>
      <c r="AZ323">
        <f t="shared" si="67"/>
        <v>2.0236852030434203E-2</v>
      </c>
      <c r="BA323">
        <f t="shared" si="68"/>
        <v>4.4970782289853788E-2</v>
      </c>
      <c r="BB323">
        <v>1.2456756393739501</v>
      </c>
      <c r="BC323">
        <f t="shared" si="69"/>
        <v>-4.1499891397555541E-2</v>
      </c>
      <c r="BD323">
        <f t="shared" si="70"/>
        <v>-9.2221980883456761E-2</v>
      </c>
      <c r="BE323">
        <v>3.2694235155861802</v>
      </c>
      <c r="BF323">
        <v>0.76577634044752196</v>
      </c>
      <c r="BG323">
        <f t="shared" si="71"/>
        <v>-1.5985963739446097E-2</v>
      </c>
      <c r="BH323">
        <f t="shared" si="72"/>
        <v>-3.5524363865435768E-2</v>
      </c>
      <c r="BI323">
        <v>0.64572284425614301</v>
      </c>
      <c r="BJ323">
        <v>0.273063592650165</v>
      </c>
      <c r="BK323">
        <v>0.37420711016904801</v>
      </c>
      <c r="BL323">
        <v>0.13099261308139601</v>
      </c>
      <c r="BM323">
        <v>3.2266506899143399E-2</v>
      </c>
      <c r="BN323">
        <v>0.44369268246121202</v>
      </c>
      <c r="BO323">
        <v>0.31298857673713698</v>
      </c>
      <c r="BP323" t="s">
        <v>25</v>
      </c>
      <c r="BQ323">
        <v>0.31327833937064098</v>
      </c>
      <c r="BR323">
        <v>0.23691930640505987</v>
      </c>
      <c r="BS323">
        <f t="shared" si="73"/>
        <v>9.8007196481989679E-3</v>
      </c>
      <c r="BT323">
        <f t="shared" si="74"/>
        <v>2.1779376995997708E-2</v>
      </c>
      <c r="BU323">
        <v>0.43212876256148125</v>
      </c>
      <c r="BV323">
        <f t="shared" si="75"/>
        <v>9.322725748615068E-3</v>
      </c>
      <c r="BW323">
        <f t="shared" si="76"/>
        <v>2.0717168330255706E-2</v>
      </c>
      <c r="BX323">
        <v>0.17207700523698813</v>
      </c>
      <c r="BY323">
        <f t="shared" si="77"/>
        <v>-6.0537361192339316E-5</v>
      </c>
      <c r="BZ323">
        <f t="shared" si="78"/>
        <v>-1.3452746931630959E-4</v>
      </c>
      <c r="CA323">
        <v>4.8433198574571269E-2</v>
      </c>
      <c r="CB323">
        <f t="shared" si="79"/>
        <v>4.6152849506180876E-3</v>
      </c>
      <c r="CC323">
        <f t="shared" si="80"/>
        <v>1.0256188779151305E-2</v>
      </c>
      <c r="CD323">
        <v>5.9216010171842831E-2</v>
      </c>
      <c r="CE323">
        <f t="shared" si="81"/>
        <v>1.5514106306329682E-2</v>
      </c>
      <c r="CF323">
        <f t="shared" si="82"/>
        <v>3.4475791791843735E-2</v>
      </c>
      <c r="CG323">
        <v>0</v>
      </c>
      <c r="CH323">
        <v>0.29192079878325178</v>
      </c>
      <c r="CI323">
        <f t="shared" si="83"/>
        <v>6.669173548970278E-2</v>
      </c>
      <c r="CJ323">
        <f t="shared" si="84"/>
        <v>0.14820385664378397</v>
      </c>
      <c r="CK323">
        <v>135.32551030480201</v>
      </c>
      <c r="CL323">
        <v>38.594587415769801</v>
      </c>
      <c r="CM323">
        <f t="shared" si="107"/>
        <v>3.8440824119292634</v>
      </c>
      <c r="CN323">
        <v>28.513809347970401</v>
      </c>
      <c r="CO323">
        <v>9.7113458125721195</v>
      </c>
      <c r="CP323">
        <v>2.11979273085299</v>
      </c>
      <c r="CQ323">
        <v>1.4885587731730999E-2</v>
      </c>
      <c r="CR323">
        <v>1.7752679797956999E-2</v>
      </c>
      <c r="CS323">
        <v>0.83849806908836499</v>
      </c>
      <c r="CT323">
        <v>0.42381136313564399</v>
      </c>
      <c r="CU323">
        <v>1.28446914726985</v>
      </c>
      <c r="CV323">
        <v>11.8795279691129</v>
      </c>
      <c r="CW323">
        <v>0.92235740297329605</v>
      </c>
      <c r="CX323">
        <v>2.4307179777976402</v>
      </c>
      <c r="CY323">
        <v>0.19541549964813901</v>
      </c>
      <c r="CZ323">
        <v>1.46027090782225</v>
      </c>
      <c r="DA323">
        <v>0.60803527258340295</v>
      </c>
      <c r="DB323">
        <v>0.15184705291022699</v>
      </c>
      <c r="DC323">
        <v>1.395775640194</v>
      </c>
      <c r="DD323">
        <v>0.48446985251312702</v>
      </c>
      <c r="DE323" t="s">
        <v>25</v>
      </c>
      <c r="DF323">
        <v>0.27789873083552202</v>
      </c>
      <c r="DG323">
        <v>1.1203462666794353</v>
      </c>
      <c r="DH323">
        <v>1.4567019725488204</v>
      </c>
      <c r="DI323">
        <v>0.68052270333362308</v>
      </c>
      <c r="DJ323">
        <v>0.24708329108263938</v>
      </c>
      <c r="DK323">
        <v>0.29113379463490235</v>
      </c>
      <c r="DL323">
        <v>0</v>
      </c>
      <c r="DM323">
        <v>0.21290036500415715</v>
      </c>
    </row>
    <row r="324" spans="1:117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2"/>
        <v>38.823919854660986</v>
      </c>
      <c r="O324">
        <f t="shared" si="108"/>
        <v>75.143070686440609</v>
      </c>
      <c r="P324">
        <v>301.31601433259561</v>
      </c>
      <c r="Q324">
        <f t="shared" si="104"/>
        <v>189.33348188875033</v>
      </c>
      <c r="R324">
        <f t="shared" si="109"/>
        <v>366.45190042983938</v>
      </c>
      <c r="S324">
        <v>10.31</v>
      </c>
      <c r="T324">
        <v>10.039999999999999</v>
      </c>
      <c r="U324">
        <v>204.3</v>
      </c>
      <c r="V324" s="11">
        <v>16.39</v>
      </c>
      <c r="W324" s="11">
        <f t="shared" si="103"/>
        <v>3.6607687614399023</v>
      </c>
      <c r="X324" s="11">
        <v>6.3</v>
      </c>
      <c r="Y324" s="12">
        <v>1.296</v>
      </c>
      <c r="Z324" s="12">
        <v>2.25</v>
      </c>
      <c r="AA324" s="11">
        <v>21.88</v>
      </c>
      <c r="AB324" s="11">
        <v>6.6</v>
      </c>
      <c r="AC324" s="12" t="s">
        <v>233</v>
      </c>
      <c r="AD324" s="12">
        <v>349</v>
      </c>
      <c r="AE324" s="12" t="s">
        <v>234</v>
      </c>
      <c r="AF324" s="12">
        <v>413</v>
      </c>
      <c r="AG324" s="12">
        <v>49</v>
      </c>
      <c r="AH324" s="12">
        <v>5</v>
      </c>
      <c r="AI324">
        <v>5.6020000000000003</v>
      </c>
      <c r="AJ324">
        <f t="shared" si="60"/>
        <v>0.41650000000000043</v>
      </c>
      <c r="AK324">
        <f t="shared" si="61"/>
        <v>0.80612903225806531</v>
      </c>
      <c r="AL324">
        <v>136.04201688313</v>
      </c>
      <c r="AM324">
        <v>10.589830704887699</v>
      </c>
      <c r="AN324">
        <f t="shared" si="62"/>
        <v>1.8903660665633164</v>
      </c>
      <c r="AO324">
        <f t="shared" si="105"/>
        <v>-9.5734992637542315E-2</v>
      </c>
      <c r="AP324">
        <f t="shared" si="106"/>
        <v>-0.18529353413717869</v>
      </c>
      <c r="AQ324">
        <v>7.2886768055416704</v>
      </c>
      <c r="AR324">
        <v>1.9455281635753101</v>
      </c>
      <c r="AS324">
        <v>0.43342063068766601</v>
      </c>
      <c r="AT324">
        <v>2.1700721164371901E-2</v>
      </c>
      <c r="AU324">
        <v>1.8430504305070299E-2</v>
      </c>
      <c r="AV324">
        <v>1.1774350177928701</v>
      </c>
      <c r="AW324">
        <f t="shared" si="65"/>
        <v>9.9721998236000017E-3</v>
      </c>
      <c r="AX324">
        <f t="shared" si="66"/>
        <v>1.9301031916645162E-2</v>
      </c>
      <c r="AY324">
        <v>0.55870042353459104</v>
      </c>
      <c r="AZ324">
        <f t="shared" si="67"/>
        <v>7.8501896042108554E-3</v>
      </c>
      <c r="BA324">
        <f t="shared" si="68"/>
        <v>1.5193915362988752E-2</v>
      </c>
      <c r="BB324">
        <v>1.30734433325295</v>
      </c>
      <c r="BC324">
        <f t="shared" si="69"/>
        <v>1.6681943177443647E-3</v>
      </c>
      <c r="BD324">
        <f t="shared" si="70"/>
        <v>3.228763195634254E-3</v>
      </c>
      <c r="BE324">
        <v>3.1689198323554999</v>
      </c>
      <c r="BF324">
        <v>0.76012971220053804</v>
      </c>
      <c r="BG324">
        <f t="shared" si="71"/>
        <v>-1.993860351233484E-2</v>
      </c>
      <c r="BH324">
        <f t="shared" si="72"/>
        <v>-3.8590845507744852E-2</v>
      </c>
      <c r="BI324">
        <v>0.69499771783093001</v>
      </c>
      <c r="BJ324">
        <v>0.333983167589679</v>
      </c>
      <c r="BK324">
        <v>0.406023103006726</v>
      </c>
      <c r="BL324">
        <v>0.15030553802641899</v>
      </c>
      <c r="BM324">
        <v>3.8581466046919102E-2</v>
      </c>
      <c r="BN324">
        <v>0.441429713857107</v>
      </c>
      <c r="BO324">
        <v>0.29987604008089702</v>
      </c>
      <c r="BP324" t="s">
        <v>25</v>
      </c>
      <c r="BQ324">
        <v>0.33456711368258102</v>
      </c>
      <c r="BR324">
        <v>0.26569729076258702</v>
      </c>
      <c r="BS324">
        <f t="shared" si="73"/>
        <v>2.9945308698467975E-2</v>
      </c>
      <c r="BT324">
        <f t="shared" si="74"/>
        <v>5.795866199703479E-2</v>
      </c>
      <c r="BU324">
        <v>0.43293674382380731</v>
      </c>
      <c r="BV324">
        <f t="shared" si="75"/>
        <v>9.8883126322433113E-3</v>
      </c>
      <c r="BW324">
        <f t="shared" si="76"/>
        <v>1.9138669610793507E-2</v>
      </c>
      <c r="BX324">
        <v>0.18193579200189872</v>
      </c>
      <c r="BY324">
        <f t="shared" si="77"/>
        <v>6.8406133742450713E-3</v>
      </c>
      <c r="BZ324">
        <f t="shared" si="78"/>
        <v>1.3239896853377557E-2</v>
      </c>
      <c r="CA324">
        <v>5.8062233140070432E-2</v>
      </c>
      <c r="CB324">
        <f t="shared" si="79"/>
        <v>1.13556091464675E-2</v>
      </c>
      <c r="CC324">
        <f t="shared" si="80"/>
        <v>2.1978598348001616E-2</v>
      </c>
      <c r="CD324">
        <v>9.285546640973702E-2</v>
      </c>
      <c r="CE324">
        <f t="shared" si="81"/>
        <v>3.906172567285561E-2</v>
      </c>
      <c r="CF324">
        <f t="shared" si="82"/>
        <v>7.5603340011978604E-2</v>
      </c>
      <c r="CG324">
        <v>0</v>
      </c>
      <c r="CH324">
        <v>0.3107446251444394</v>
      </c>
      <c r="CI324">
        <f t="shared" si="83"/>
        <v>7.9868413942534119E-2</v>
      </c>
      <c r="CJ324">
        <f t="shared" si="84"/>
        <v>0.1545840269855499</v>
      </c>
      <c r="CK324">
        <v>135.32551030480201</v>
      </c>
      <c r="CL324">
        <v>38.594587415769801</v>
      </c>
      <c r="CM324">
        <f t="shared" si="107"/>
        <v>3.8440824119292634</v>
      </c>
      <c r="CN324">
        <v>28.513809347970401</v>
      </c>
      <c r="CO324">
        <v>9.7113458125721195</v>
      </c>
      <c r="CP324">
        <v>2.11979273085299</v>
      </c>
      <c r="CQ324">
        <v>1.4885587731730999E-2</v>
      </c>
      <c r="CR324">
        <v>1.7752679797956999E-2</v>
      </c>
      <c r="CS324">
        <v>0.83849806908836499</v>
      </c>
      <c r="CT324">
        <v>0.42381136313564399</v>
      </c>
      <c r="CU324">
        <v>1.28446914726985</v>
      </c>
      <c r="CV324">
        <v>11.8795279691129</v>
      </c>
      <c r="CW324">
        <v>0.92235740297329605</v>
      </c>
      <c r="CX324">
        <v>2.4307179777976402</v>
      </c>
      <c r="CY324">
        <v>0.19541549964813901</v>
      </c>
      <c r="CZ324">
        <v>1.46027090782225</v>
      </c>
      <c r="DA324">
        <v>0.60803527258340295</v>
      </c>
      <c r="DB324">
        <v>0.15184705291022699</v>
      </c>
      <c r="DC324">
        <v>1.395775640194</v>
      </c>
      <c r="DD324">
        <v>0.48446985251312702</v>
      </c>
      <c r="DE324" t="s">
        <v>25</v>
      </c>
      <c r="DF324">
        <v>0.27789873083552202</v>
      </c>
      <c r="DG324">
        <v>1.1203462666794353</v>
      </c>
      <c r="DH324">
        <v>1.4567019725488204</v>
      </c>
      <c r="DI324">
        <v>0.68052270333362308</v>
      </c>
      <c r="DJ324">
        <v>0.24708329108263938</v>
      </c>
      <c r="DK324">
        <v>0.29113379463490235</v>
      </c>
      <c r="DL324">
        <v>0</v>
      </c>
      <c r="DM324">
        <v>0.21290036500415715</v>
      </c>
    </row>
    <row r="325" spans="1:117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2"/>
        <v>38.28469874556847</v>
      </c>
      <c r="O325">
        <f t="shared" si="108"/>
        <v>76.569397491136939</v>
      </c>
      <c r="P325">
        <v>375.20225116722997</v>
      </c>
      <c r="Q325">
        <f t="shared" si="104"/>
        <v>241.05384767299438</v>
      </c>
      <c r="R325">
        <f t="shared" si="109"/>
        <v>482.1076953459887</v>
      </c>
      <c r="S325">
        <v>10.31</v>
      </c>
      <c r="T325">
        <v>10.039999999999999</v>
      </c>
      <c r="U325">
        <v>204.3</v>
      </c>
      <c r="V325" s="11">
        <v>16.39</v>
      </c>
      <c r="W325" s="11">
        <f t="shared" si="103"/>
        <v>3.6607687614399023</v>
      </c>
      <c r="X325" s="11">
        <v>6.3</v>
      </c>
      <c r="Y325" s="12">
        <v>1.296</v>
      </c>
      <c r="Z325" s="12">
        <v>2.25</v>
      </c>
      <c r="AA325" s="11">
        <v>21.88</v>
      </c>
      <c r="AB325" s="11">
        <v>6.6</v>
      </c>
      <c r="AC325" s="12" t="s">
        <v>233</v>
      </c>
      <c r="AD325" s="12">
        <v>349</v>
      </c>
      <c r="AE325" s="12" t="s">
        <v>234</v>
      </c>
      <c r="AF325" s="12">
        <v>413</v>
      </c>
      <c r="AG325" s="12">
        <v>49</v>
      </c>
      <c r="AH325" s="12">
        <v>5</v>
      </c>
      <c r="AI325">
        <v>5.97</v>
      </c>
      <c r="AJ325">
        <f t="shared" si="60"/>
        <v>0.67410000000000003</v>
      </c>
      <c r="AK325">
        <f t="shared" si="61"/>
        <v>1.3482000000000001</v>
      </c>
      <c r="AL325">
        <v>139.630873748375</v>
      </c>
      <c r="AM325">
        <v>11.2805326154424</v>
      </c>
      <c r="AN325">
        <f t="shared" si="62"/>
        <v>1.8895364514978896</v>
      </c>
      <c r="AO325">
        <f t="shared" si="105"/>
        <v>-9.631572318334107E-2</v>
      </c>
      <c r="AP325">
        <f t="shared" si="106"/>
        <v>-0.19263144636668214</v>
      </c>
      <c r="AQ325">
        <v>7.7863404411626798</v>
      </c>
      <c r="AR325">
        <v>2.0186094704341802</v>
      </c>
      <c r="AS325">
        <v>0.464684036808095</v>
      </c>
      <c r="AT325">
        <v>1.8695936948577099E-2</v>
      </c>
      <c r="AU325">
        <v>1.7641476942247401E-2</v>
      </c>
      <c r="AV325">
        <v>1.05977163985655</v>
      </c>
      <c r="AW325">
        <f t="shared" si="65"/>
        <v>-7.2392164731824055E-2</v>
      </c>
      <c r="AX325">
        <f t="shared" si="66"/>
        <v>-0.14478432946364811</v>
      </c>
      <c r="AY325">
        <v>0.54519963103286095</v>
      </c>
      <c r="AZ325">
        <f t="shared" si="67"/>
        <v>-1.6003651470002044E-3</v>
      </c>
      <c r="BA325">
        <f t="shared" si="68"/>
        <v>-3.2007302940004088E-3</v>
      </c>
      <c r="BB325">
        <v>1.26434599034785</v>
      </c>
      <c r="BC325">
        <f t="shared" si="69"/>
        <v>-2.8430645715825608E-2</v>
      </c>
      <c r="BD325">
        <f t="shared" si="70"/>
        <v>-5.6861291431651216E-2</v>
      </c>
      <c r="BE325">
        <v>2.4852737754607301</v>
      </c>
      <c r="BF325">
        <v>0.71307849413700497</v>
      </c>
      <c r="BG325">
        <f t="shared" si="71"/>
        <v>-5.287445615680799E-2</v>
      </c>
      <c r="BH325">
        <f t="shared" si="72"/>
        <v>-0.10574891231361598</v>
      </c>
      <c r="BI325">
        <v>0.71387870520631602</v>
      </c>
      <c r="BJ325">
        <v>0.54918043951569495</v>
      </c>
      <c r="BK325">
        <v>0.449875819959342</v>
      </c>
      <c r="BL325">
        <v>0.14461620156059399</v>
      </c>
      <c r="BM325">
        <v>3.82935103610769E-2</v>
      </c>
      <c r="BN325">
        <v>0.50081459495641001</v>
      </c>
      <c r="BO325">
        <v>0.36358379975624699</v>
      </c>
      <c r="BP325" t="s">
        <v>25</v>
      </c>
      <c r="BQ325">
        <v>0.47145493824601198</v>
      </c>
      <c r="BR325">
        <v>0.24619824132443513</v>
      </c>
      <c r="BS325">
        <f t="shared" si="73"/>
        <v>1.6295974091761648E-2</v>
      </c>
      <c r="BT325">
        <f t="shared" si="74"/>
        <v>3.2591948183523296E-2</v>
      </c>
      <c r="BU325">
        <v>0.46037934498384531</v>
      </c>
      <c r="BV325">
        <f t="shared" si="75"/>
        <v>2.9098133444269907E-2</v>
      </c>
      <c r="BW325">
        <f t="shared" si="76"/>
        <v>5.8196266888539815E-2</v>
      </c>
      <c r="BX325">
        <v>0.19964100366257309</v>
      </c>
      <c r="BY325">
        <f t="shared" si="77"/>
        <v>1.9234261536717132E-2</v>
      </c>
      <c r="BZ325">
        <f t="shared" si="78"/>
        <v>3.8468523073434263E-2</v>
      </c>
      <c r="CA325">
        <v>4.9374289239530918E-2</v>
      </c>
      <c r="CB325">
        <f t="shared" si="79"/>
        <v>5.2740484160898413E-3</v>
      </c>
      <c r="CC325">
        <f t="shared" si="80"/>
        <v>1.0548096832179683E-2</v>
      </c>
      <c r="CD325">
        <v>7.6059893020788957E-2</v>
      </c>
      <c r="CE325">
        <f t="shared" si="81"/>
        <v>2.730482430059197E-2</v>
      </c>
      <c r="CF325">
        <f t="shared" si="82"/>
        <v>5.460964860118394E-2</v>
      </c>
      <c r="CG325">
        <v>0</v>
      </c>
      <c r="CH325">
        <v>0.42692821223859301</v>
      </c>
      <c r="CI325">
        <f t="shared" si="83"/>
        <v>0.16119692490844165</v>
      </c>
      <c r="CJ325">
        <f t="shared" si="84"/>
        <v>0.32239384981688329</v>
      </c>
      <c r="CK325">
        <v>135.32551030480201</v>
      </c>
      <c r="CL325">
        <v>38.594587415769801</v>
      </c>
      <c r="CM325">
        <f t="shared" si="107"/>
        <v>3.8440824119292634</v>
      </c>
      <c r="CN325">
        <v>28.513809347970401</v>
      </c>
      <c r="CO325">
        <v>9.7113458125721195</v>
      </c>
      <c r="CP325">
        <v>2.11979273085299</v>
      </c>
      <c r="CQ325">
        <v>1.4885587731730999E-2</v>
      </c>
      <c r="CR325">
        <v>1.7752679797956999E-2</v>
      </c>
      <c r="CS325">
        <v>0.83849806908836499</v>
      </c>
      <c r="CT325">
        <v>0.42381136313564399</v>
      </c>
      <c r="CU325">
        <v>1.28446914726985</v>
      </c>
      <c r="CV325">
        <v>11.8795279691129</v>
      </c>
      <c r="CW325">
        <v>0.92235740297329605</v>
      </c>
      <c r="CX325">
        <v>2.4307179777976402</v>
      </c>
      <c r="CY325">
        <v>0.19541549964813901</v>
      </c>
      <c r="CZ325">
        <v>1.46027090782225</v>
      </c>
      <c r="DA325">
        <v>0.60803527258340295</v>
      </c>
      <c r="DB325">
        <v>0.15184705291022699</v>
      </c>
      <c r="DC325">
        <v>1.395775640194</v>
      </c>
      <c r="DD325">
        <v>0.48446985251312702</v>
      </c>
      <c r="DE325" t="s">
        <v>25</v>
      </c>
      <c r="DF325">
        <v>0.27789873083552202</v>
      </c>
      <c r="DG325">
        <v>1.1203462666794353</v>
      </c>
      <c r="DH325">
        <v>1.4567019725488204</v>
      </c>
      <c r="DI325">
        <v>0.68052270333362308</v>
      </c>
      <c r="DJ325">
        <v>0.24708329108263938</v>
      </c>
      <c r="DK325">
        <v>0.29113379463490235</v>
      </c>
      <c r="DL325">
        <v>0</v>
      </c>
      <c r="DM325">
        <v>0.21290036500415715</v>
      </c>
    </row>
    <row r="326" spans="1:117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2"/>
        <v>9.012695680546301</v>
      </c>
      <c r="O326">
        <f t="shared" si="108"/>
        <v>17.443927123638002</v>
      </c>
      <c r="P326">
        <v>145.62715814533055</v>
      </c>
      <c r="Q326">
        <f t="shared" si="104"/>
        <v>34.4362639532849</v>
      </c>
      <c r="R326">
        <f t="shared" si="109"/>
        <v>66.650833457970776</v>
      </c>
      <c r="S326">
        <v>10.31</v>
      </c>
      <c r="T326">
        <v>10.039999999999999</v>
      </c>
      <c r="U326">
        <v>204.3</v>
      </c>
      <c r="V326" s="11">
        <v>16.39</v>
      </c>
      <c r="W326" s="11">
        <f t="shared" si="103"/>
        <v>3.6607687614399023</v>
      </c>
      <c r="X326" s="11">
        <v>6.3</v>
      </c>
      <c r="Y326" s="12">
        <v>1.296</v>
      </c>
      <c r="Z326" s="12">
        <v>2.25</v>
      </c>
      <c r="AA326" s="11">
        <v>21.88</v>
      </c>
      <c r="AB326" s="11">
        <v>6.6</v>
      </c>
      <c r="AC326" s="12" t="s">
        <v>233</v>
      </c>
      <c r="AD326" s="12">
        <v>349</v>
      </c>
      <c r="AE326" s="12" t="s">
        <v>234</v>
      </c>
      <c r="AF326" s="12">
        <v>413</v>
      </c>
      <c r="AG326" s="12">
        <v>49</v>
      </c>
      <c r="AH326" s="12">
        <v>5</v>
      </c>
      <c r="AI326">
        <v>5.7720000000000002</v>
      </c>
      <c r="AJ326">
        <f t="shared" si="60"/>
        <v>0.22950000000000015</v>
      </c>
      <c r="AK326">
        <f t="shared" si="61"/>
        <v>0.44419354838709707</v>
      </c>
      <c r="AL326">
        <v>137.29245991497001</v>
      </c>
      <c r="AM326">
        <v>10.5227649426069</v>
      </c>
      <c r="AN326">
        <f t="shared" si="62"/>
        <v>1.8230708493774948</v>
      </c>
      <c r="AO326">
        <f t="shared" si="105"/>
        <v>-6.1217847714693206E-2</v>
      </c>
      <c r="AP326">
        <f t="shared" si="106"/>
        <v>-0.11848615686714814</v>
      </c>
      <c r="AQ326">
        <v>7.2824689265821503</v>
      </c>
      <c r="AR326">
        <v>1.9704745791754199</v>
      </c>
      <c r="AS326">
        <v>0.43406666720097697</v>
      </c>
      <c r="AT326">
        <v>2.1108517899424199E-2</v>
      </c>
      <c r="AU326">
        <v>2.03389512990922E-2</v>
      </c>
      <c r="AV326">
        <v>1.0378370835848501</v>
      </c>
      <c r="AW326">
        <f t="shared" si="65"/>
        <v>-3.7605580338006005E-2</v>
      </c>
      <c r="AX326">
        <f t="shared" si="66"/>
        <v>-7.2784994202592268E-2</v>
      </c>
      <c r="AY326">
        <v>0.56823157378442102</v>
      </c>
      <c r="AZ326">
        <f t="shared" si="67"/>
        <v>6.2237120481822171E-3</v>
      </c>
      <c r="BA326">
        <f t="shared" si="68"/>
        <v>1.204589428680429E-2</v>
      </c>
      <c r="BB326">
        <v>1.35220598150871</v>
      </c>
      <c r="BC326">
        <f t="shared" si="69"/>
        <v>1.4173434898618442E-2</v>
      </c>
      <c r="BD326">
        <f t="shared" si="70"/>
        <v>2.7432454642487308E-2</v>
      </c>
      <c r="BE326">
        <v>3.6615870966090198</v>
      </c>
      <c r="BF326">
        <v>0.78548078599079896</v>
      </c>
      <c r="BG326">
        <f t="shared" si="71"/>
        <v>-9.3979365392237162E-4</v>
      </c>
      <c r="BH326">
        <f t="shared" si="72"/>
        <v>-1.8189554592045903E-3</v>
      </c>
      <c r="BI326">
        <v>0.64661637976619302</v>
      </c>
      <c r="BJ326">
        <v>0.238846154110053</v>
      </c>
      <c r="BK326">
        <v>0.37236443312301098</v>
      </c>
      <c r="BL326">
        <v>0.13537765271518901</v>
      </c>
      <c r="BM326">
        <v>3.3944667398719298E-2</v>
      </c>
      <c r="BN326">
        <v>0.49097037255895698</v>
      </c>
      <c r="BO326">
        <v>0.26872574524952902</v>
      </c>
      <c r="BP326" t="s">
        <v>25</v>
      </c>
      <c r="BQ326">
        <v>0.23558333745792301</v>
      </c>
      <c r="BR326">
        <v>0.25115970525415243</v>
      </c>
      <c r="BS326">
        <f t="shared" si="73"/>
        <v>8.4724280753844684E-3</v>
      </c>
      <c r="BT326">
        <f t="shared" si="74"/>
        <v>1.6398247887840906E-2</v>
      </c>
      <c r="BU326">
        <v>0.4572761618484516</v>
      </c>
      <c r="BV326">
        <f t="shared" si="75"/>
        <v>1.1539673678354706E-2</v>
      </c>
      <c r="BW326">
        <f t="shared" si="76"/>
        <v>2.2334852280686528E-2</v>
      </c>
      <c r="BX326">
        <v>0.15916635796015369</v>
      </c>
      <c r="BY326">
        <f t="shared" si="77"/>
        <v>-3.8991387664184776E-3</v>
      </c>
      <c r="BZ326">
        <f t="shared" si="78"/>
        <v>-7.5467201930680215E-3</v>
      </c>
      <c r="CA326">
        <v>5.2597246517991629E-2</v>
      </c>
      <c r="CB326">
        <f t="shared" si="79"/>
        <v>3.2271936475767168E-3</v>
      </c>
      <c r="CC326">
        <f t="shared" si="80"/>
        <v>6.2461812533742911E-3</v>
      </c>
      <c r="CD326">
        <v>5.6248928309326374E-2</v>
      </c>
      <c r="CE326">
        <f t="shared" si="81"/>
        <v>5.7587781439577832E-3</v>
      </c>
      <c r="CF326">
        <f t="shared" si="82"/>
        <v>1.114602221411184E-2</v>
      </c>
      <c r="CG326">
        <v>0</v>
      </c>
      <c r="CH326">
        <v>0.2372359123097284</v>
      </c>
      <c r="CI326">
        <f t="shared" si="83"/>
        <v>1.2176706410672755E-2</v>
      </c>
      <c r="CJ326">
        <f t="shared" si="84"/>
        <v>2.3567818859366624E-2</v>
      </c>
      <c r="CK326">
        <v>135.32551030480201</v>
      </c>
      <c r="CL326">
        <v>38.594587415769801</v>
      </c>
      <c r="CM326">
        <f t="shared" si="107"/>
        <v>3.8440824119292634</v>
      </c>
      <c r="CN326">
        <v>28.513809347970401</v>
      </c>
      <c r="CO326">
        <v>9.7113458125721195</v>
      </c>
      <c r="CP326">
        <v>2.11979273085299</v>
      </c>
      <c r="CQ326">
        <v>1.4885587731730999E-2</v>
      </c>
      <c r="CR326">
        <v>1.7752679797956999E-2</v>
      </c>
      <c r="CS326">
        <v>0.83849806908836499</v>
      </c>
      <c r="CT326">
        <v>0.42381136313564399</v>
      </c>
      <c r="CU326">
        <v>1.28446914726985</v>
      </c>
      <c r="CV326">
        <v>11.8795279691129</v>
      </c>
      <c r="CW326">
        <v>0.92235740297329605</v>
      </c>
      <c r="CX326">
        <v>2.4307179777976402</v>
      </c>
      <c r="CY326">
        <v>0.19541549964813901</v>
      </c>
      <c r="CZ326">
        <v>1.46027090782225</v>
      </c>
      <c r="DA326">
        <v>0.60803527258340295</v>
      </c>
      <c r="DB326">
        <v>0.15184705291022699</v>
      </c>
      <c r="DC326">
        <v>1.395775640194</v>
      </c>
      <c r="DD326">
        <v>0.48446985251312702</v>
      </c>
      <c r="DE326" t="s">
        <v>25</v>
      </c>
      <c r="DF326">
        <v>0.27789873083552202</v>
      </c>
      <c r="DG326">
        <v>1.1203462666794353</v>
      </c>
      <c r="DH326">
        <v>1.4567019725488204</v>
      </c>
      <c r="DI326">
        <v>0.68052270333362308</v>
      </c>
      <c r="DJ326">
        <v>0.24708329108263938</v>
      </c>
      <c r="DK326">
        <v>0.29113379463490235</v>
      </c>
      <c r="DL326">
        <v>0</v>
      </c>
      <c r="DM326">
        <v>0.21290036500415715</v>
      </c>
    </row>
    <row r="327" spans="1:117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2"/>
        <v>5.7773690259912174</v>
      </c>
      <c r="O327">
        <f t="shared" si="108"/>
        <v>11.182004566434614</v>
      </c>
      <c r="P327">
        <v>259.09530756994747</v>
      </c>
      <c r="Q327">
        <f t="shared" si="104"/>
        <v>68.476708780669981</v>
      </c>
      <c r="R327">
        <f t="shared" si="109"/>
        <v>132.53556538194189</v>
      </c>
      <c r="S327">
        <v>10.31</v>
      </c>
      <c r="T327">
        <v>10.039999999999999</v>
      </c>
      <c r="U327">
        <v>204.3</v>
      </c>
      <c r="V327" s="11">
        <v>16.39</v>
      </c>
      <c r="W327" s="11">
        <f t="shared" si="103"/>
        <v>3.6607687614399023</v>
      </c>
      <c r="X327" s="11">
        <v>6.3</v>
      </c>
      <c r="Y327" s="12">
        <v>1.296</v>
      </c>
      <c r="Z327" s="12">
        <v>2.25</v>
      </c>
      <c r="AA327" s="11">
        <v>21.88</v>
      </c>
      <c r="AB327" s="11">
        <v>6.6</v>
      </c>
      <c r="AC327" s="12" t="s">
        <v>233</v>
      </c>
      <c r="AD327" s="12">
        <v>349</v>
      </c>
      <c r="AE327" s="12" t="s">
        <v>234</v>
      </c>
      <c r="AF327" s="12">
        <v>413</v>
      </c>
      <c r="AG327" s="12">
        <v>49</v>
      </c>
      <c r="AH327" s="12">
        <v>5</v>
      </c>
      <c r="AI327">
        <v>6.6859999999999999</v>
      </c>
      <c r="AJ327">
        <f t="shared" si="60"/>
        <v>0.50370000000000004</v>
      </c>
      <c r="AK327">
        <f t="shared" si="61"/>
        <v>0.97490322580645172</v>
      </c>
      <c r="AL327">
        <v>137.29245991497001</v>
      </c>
      <c r="AM327">
        <v>11.4238291708738</v>
      </c>
      <c r="AN327">
        <f t="shared" si="62"/>
        <v>1.708619379430721</v>
      </c>
      <c r="AO327">
        <f t="shared" si="105"/>
        <v>-9.5553288698725342E-2</v>
      </c>
      <c r="AP327">
        <f t="shared" si="106"/>
        <v>-0.18494184909430711</v>
      </c>
      <c r="AQ327">
        <v>8.1102130940774693</v>
      </c>
      <c r="AR327">
        <v>2.2797906550969702</v>
      </c>
      <c r="AS327">
        <v>0.53020903467083802</v>
      </c>
      <c r="AT327">
        <v>2.0386086217367799E-2</v>
      </c>
      <c r="AU327">
        <v>1.7943529366122798E-2</v>
      </c>
      <c r="AV327">
        <v>1.13612466095196</v>
      </c>
      <c r="AW327">
        <f t="shared" si="65"/>
        <v>-8.1193071278730326E-3</v>
      </c>
      <c r="AX327">
        <f t="shared" si="66"/>
        <v>-1.5714787989431676E-2</v>
      </c>
      <c r="AY327">
        <v>0.61368131791498104</v>
      </c>
      <c r="AZ327">
        <f t="shared" si="67"/>
        <v>1.9858635287350223E-2</v>
      </c>
      <c r="BA327">
        <f t="shared" si="68"/>
        <v>3.843606829809721E-2</v>
      </c>
      <c r="BB327">
        <v>1.3914949009061099</v>
      </c>
      <c r="BC327">
        <f t="shared" si="69"/>
        <v>2.5960110717838436E-2</v>
      </c>
      <c r="BD327">
        <f t="shared" si="70"/>
        <v>5.0245375582913102E-2</v>
      </c>
      <c r="BE327">
        <v>2.4190769344819798</v>
      </c>
      <c r="BF327">
        <v>0.70752339910376705</v>
      </c>
      <c r="BG327">
        <f t="shared" si="71"/>
        <v>-2.4327009720031944E-2</v>
      </c>
      <c r="BH327">
        <f t="shared" si="72"/>
        <v>-4.7084534941997311E-2</v>
      </c>
      <c r="BI327">
        <v>0.70562151862503997</v>
      </c>
      <c r="BJ327">
        <v>0.58576741878571204</v>
      </c>
      <c r="BK327">
        <v>0.43547788394889803</v>
      </c>
      <c r="BL327">
        <v>0.164777065816582</v>
      </c>
      <c r="BM327">
        <v>3.5461016143117599E-2</v>
      </c>
      <c r="BN327">
        <v>0.64050993478955898</v>
      </c>
      <c r="BO327">
        <v>0.388872221906224</v>
      </c>
      <c r="BP327" t="s">
        <v>25</v>
      </c>
      <c r="BQ327">
        <v>0.44344195081807802</v>
      </c>
      <c r="BR327">
        <v>0.29630547071111041</v>
      </c>
      <c r="BS327">
        <f t="shared" si="73"/>
        <v>2.2016157712471861E-2</v>
      </c>
      <c r="BT327">
        <f t="shared" si="74"/>
        <v>4.2611918153171342E-2</v>
      </c>
      <c r="BU327">
        <v>0.56264548512640056</v>
      </c>
      <c r="BV327">
        <f t="shared" si="75"/>
        <v>4.3150470661739389E-2</v>
      </c>
      <c r="BW327">
        <f t="shared" si="76"/>
        <v>8.3517039990463324E-2</v>
      </c>
      <c r="BX327">
        <v>0.11899317430572491</v>
      </c>
      <c r="BY327">
        <f t="shared" si="77"/>
        <v>-1.5951093862747109E-2</v>
      </c>
      <c r="BZ327">
        <f t="shared" si="78"/>
        <v>-3.0873084895639568E-2</v>
      </c>
      <c r="CA327">
        <v>5.623175273059855E-2</v>
      </c>
      <c r="CB327">
        <f t="shared" si="79"/>
        <v>4.3175455113587929E-3</v>
      </c>
      <c r="CC327">
        <f t="shared" si="80"/>
        <v>8.3565396994041141E-3</v>
      </c>
      <c r="CD327">
        <v>7.0014159178618626E-2</v>
      </c>
      <c r="CE327">
        <f t="shared" si="81"/>
        <v>9.8883474047454598E-3</v>
      </c>
      <c r="CF327">
        <f t="shared" si="82"/>
        <v>1.9138736912410567E-2</v>
      </c>
      <c r="CG327">
        <v>0</v>
      </c>
      <c r="CH327">
        <v>0.42174515418388181</v>
      </c>
      <c r="CI327">
        <f t="shared" si="83"/>
        <v>6.7529478972918777E-2</v>
      </c>
      <c r="CJ327">
        <f t="shared" si="84"/>
        <v>0.13070221736693957</v>
      </c>
      <c r="CK327">
        <v>135.32551030480201</v>
      </c>
      <c r="CL327">
        <v>38.594587415769801</v>
      </c>
      <c r="CM327">
        <f t="shared" si="107"/>
        <v>3.8440824119292634</v>
      </c>
      <c r="CN327">
        <v>28.513809347970401</v>
      </c>
      <c r="CO327">
        <v>9.7113458125721195</v>
      </c>
      <c r="CP327">
        <v>2.11979273085299</v>
      </c>
      <c r="CQ327">
        <v>1.4885587731730999E-2</v>
      </c>
      <c r="CR327">
        <v>1.7752679797956999E-2</v>
      </c>
      <c r="CS327">
        <v>0.83849806908836499</v>
      </c>
      <c r="CT327">
        <v>0.42381136313564399</v>
      </c>
      <c r="CU327">
        <v>1.28446914726985</v>
      </c>
      <c r="CV327">
        <v>11.8795279691129</v>
      </c>
      <c r="CW327">
        <v>0.92235740297329605</v>
      </c>
      <c r="CX327">
        <v>2.4307179777976402</v>
      </c>
      <c r="CY327">
        <v>0.19541549964813901</v>
      </c>
      <c r="CZ327">
        <v>1.46027090782225</v>
      </c>
      <c r="DA327">
        <v>0.60803527258340295</v>
      </c>
      <c r="DB327">
        <v>0.15184705291022699</v>
      </c>
      <c r="DC327">
        <v>1.395775640194</v>
      </c>
      <c r="DD327">
        <v>0.48446985251312702</v>
      </c>
      <c r="DE327" t="s">
        <v>25</v>
      </c>
      <c r="DF327">
        <v>0.27789873083552202</v>
      </c>
      <c r="DG327">
        <v>1.1203462666794353</v>
      </c>
      <c r="DH327">
        <v>1.4567019725488204</v>
      </c>
      <c r="DI327">
        <v>0.68052270333362308</v>
      </c>
      <c r="DJ327">
        <v>0.24708329108263938</v>
      </c>
      <c r="DK327">
        <v>0.29113379463490235</v>
      </c>
      <c r="DL327">
        <v>0</v>
      </c>
      <c r="DM327">
        <v>0.21290036500415715</v>
      </c>
    </row>
    <row r="328" spans="1:117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2"/>
        <v>5.3151795039119216</v>
      </c>
      <c r="O328">
        <f t="shared" si="108"/>
        <v>10.287444201119849</v>
      </c>
      <c r="P328">
        <v>111.32283390067893</v>
      </c>
      <c r="Q328">
        <f t="shared" si="104"/>
        <v>24.144966679889421</v>
      </c>
      <c r="R328">
        <f t="shared" si="109"/>
        <v>46.732193573979529</v>
      </c>
      <c r="S328">
        <v>10.31</v>
      </c>
      <c r="T328">
        <v>10.039999999999999</v>
      </c>
      <c r="U328">
        <v>204.3</v>
      </c>
      <c r="V328" s="11">
        <v>16.39</v>
      </c>
      <c r="W328" s="11">
        <f t="shared" si="103"/>
        <v>3.6607687614399023</v>
      </c>
      <c r="X328" s="11">
        <v>6.3</v>
      </c>
      <c r="Y328" s="12">
        <v>1.296</v>
      </c>
      <c r="Z328" s="12">
        <v>2.25</v>
      </c>
      <c r="AA328" s="11">
        <v>21.88</v>
      </c>
      <c r="AB328" s="11">
        <v>6.6</v>
      </c>
      <c r="AC328" s="12" t="s">
        <v>233</v>
      </c>
      <c r="AD328" s="12">
        <v>349</v>
      </c>
      <c r="AE328" s="12" t="s">
        <v>234</v>
      </c>
      <c r="AF328" s="12">
        <v>413</v>
      </c>
      <c r="AG328" s="12">
        <v>49</v>
      </c>
      <c r="AH328" s="12">
        <v>5</v>
      </c>
      <c r="AI328">
        <v>4.93</v>
      </c>
      <c r="AJ328">
        <f t="shared" si="60"/>
        <v>-2.3099999999999985E-2</v>
      </c>
      <c r="AK328">
        <f t="shared" si="61"/>
        <v>-4.4709677419354811E-2</v>
      </c>
      <c r="AL328">
        <v>136.470354859336</v>
      </c>
      <c r="AM328">
        <v>10.332672157669499</v>
      </c>
      <c r="AN328">
        <f t="shared" si="62"/>
        <v>2.0958767054096348</v>
      </c>
      <c r="AO328">
        <f t="shared" si="105"/>
        <v>2.0623909094948798E-2</v>
      </c>
      <c r="AP328">
        <f t="shared" si="106"/>
        <v>3.9917243409578321E-2</v>
      </c>
      <c r="AQ328">
        <v>7.0570289353626796</v>
      </c>
      <c r="AR328">
        <v>1.8412360165265</v>
      </c>
      <c r="AS328">
        <v>0.365340189498297</v>
      </c>
      <c r="AT328">
        <v>2.1338699497920801E-2</v>
      </c>
      <c r="AU328">
        <v>1.8593720172492601E-2</v>
      </c>
      <c r="AV328">
        <v>1.14762937701348</v>
      </c>
      <c r="AW328">
        <f t="shared" si="65"/>
        <v>-4.6678923094170205E-3</v>
      </c>
      <c r="AX328">
        <f t="shared" si="66"/>
        <v>-9.0346302762910075E-3</v>
      </c>
      <c r="AY328">
        <v>0.51786541398263897</v>
      </c>
      <c r="AZ328">
        <f t="shared" si="67"/>
        <v>-8.8861358923523984E-3</v>
      </c>
      <c r="BA328">
        <f t="shared" si="68"/>
        <v>-1.7198972694875612E-2</v>
      </c>
      <c r="BB328">
        <v>1.33712713119688</v>
      </c>
      <c r="BC328">
        <f t="shared" si="69"/>
        <v>9.6497798050694476E-3</v>
      </c>
      <c r="BD328">
        <f t="shared" si="70"/>
        <v>1.8676993171102156E-2</v>
      </c>
      <c r="BE328">
        <v>3.6050579403572098</v>
      </c>
      <c r="BF328">
        <v>0.78284746620963697</v>
      </c>
      <c r="BG328">
        <f t="shared" si="71"/>
        <v>-1.7297895882709691E-3</v>
      </c>
      <c r="BH328">
        <f t="shared" si="72"/>
        <v>-3.3479798482663916E-3</v>
      </c>
      <c r="BI328">
        <v>0.64480816484117098</v>
      </c>
      <c r="BJ328">
        <v>0.25979238391758702</v>
      </c>
      <c r="BK328">
        <v>0.38096497703308302</v>
      </c>
      <c r="BL328">
        <v>0.13460622536673</v>
      </c>
      <c r="BM328">
        <v>2.82695093842808E-2</v>
      </c>
      <c r="BN328">
        <v>0.53447802786456799</v>
      </c>
      <c r="BO328">
        <v>0.23874810061613</v>
      </c>
      <c r="BP328" t="s">
        <v>25</v>
      </c>
      <c r="BQ328">
        <v>0.20895255950519501</v>
      </c>
      <c r="BR328">
        <v>0.24350939365267754</v>
      </c>
      <c r="BS328">
        <f t="shared" si="73"/>
        <v>6.1773345949420024E-3</v>
      </c>
      <c r="BT328">
        <f t="shared" si="74"/>
        <v>1.1956131474081295E-2</v>
      </c>
      <c r="BU328">
        <v>0.48429993989498155</v>
      </c>
      <c r="BV328">
        <f t="shared" si="75"/>
        <v>1.964680709231369E-2</v>
      </c>
      <c r="BW328">
        <f t="shared" si="76"/>
        <v>3.8026078243187787E-2</v>
      </c>
      <c r="BX328">
        <v>0.15691118351267791</v>
      </c>
      <c r="BY328">
        <f t="shared" si="77"/>
        <v>-4.5756911006612109E-3</v>
      </c>
      <c r="BZ328">
        <f t="shared" si="78"/>
        <v>-8.8561763238604093E-3</v>
      </c>
      <c r="CA328">
        <v>4.729293801499318E-2</v>
      </c>
      <c r="CB328">
        <f t="shared" si="79"/>
        <v>1.6359010966771823E-3</v>
      </c>
      <c r="CC328">
        <f t="shared" si="80"/>
        <v>3.1662601871171266E-3</v>
      </c>
      <c r="CD328">
        <v>4.14982766134179E-2</v>
      </c>
      <c r="CE328">
        <f t="shared" si="81"/>
        <v>1.3335826351852417E-3</v>
      </c>
      <c r="CF328">
        <f t="shared" si="82"/>
        <v>2.5811276810036939E-3</v>
      </c>
      <c r="CG328">
        <v>0</v>
      </c>
      <c r="CH328">
        <v>0.2137656139990628</v>
      </c>
      <c r="CI328">
        <f t="shared" si="83"/>
        <v>5.1356169174730732E-3</v>
      </c>
      <c r="CJ328">
        <f t="shared" si="84"/>
        <v>9.9399037112382072E-3</v>
      </c>
      <c r="CK328">
        <v>135.32551030480201</v>
      </c>
      <c r="CL328">
        <v>38.594587415769801</v>
      </c>
      <c r="CM328">
        <f t="shared" si="107"/>
        <v>3.8440824119292634</v>
      </c>
      <c r="CN328">
        <v>28.513809347970401</v>
      </c>
      <c r="CO328">
        <v>9.7113458125721195</v>
      </c>
      <c r="CP328">
        <v>2.11979273085299</v>
      </c>
      <c r="CQ328">
        <v>1.4885587731730999E-2</v>
      </c>
      <c r="CR328">
        <v>1.7752679797956999E-2</v>
      </c>
      <c r="CS328">
        <v>0.83849806908836499</v>
      </c>
      <c r="CT328">
        <v>0.42381136313564399</v>
      </c>
      <c r="CU328">
        <v>1.28446914726985</v>
      </c>
      <c r="CV328">
        <v>11.8795279691129</v>
      </c>
      <c r="CW328">
        <v>0.92235740297329605</v>
      </c>
      <c r="CX328">
        <v>2.4307179777976402</v>
      </c>
      <c r="CY328">
        <v>0.19541549964813901</v>
      </c>
      <c r="CZ328">
        <v>1.46027090782225</v>
      </c>
      <c r="DA328">
        <v>0.60803527258340295</v>
      </c>
      <c r="DB328">
        <v>0.15184705291022699</v>
      </c>
      <c r="DC328">
        <v>1.395775640194</v>
      </c>
      <c r="DD328">
        <v>0.48446985251312702</v>
      </c>
      <c r="DE328" t="s">
        <v>25</v>
      </c>
      <c r="DF328">
        <v>0.27789873083552202</v>
      </c>
      <c r="DG328">
        <v>1.1203462666794353</v>
      </c>
      <c r="DH328">
        <v>1.4567019725488204</v>
      </c>
      <c r="DI328">
        <v>0.68052270333362308</v>
      </c>
      <c r="DJ328">
        <v>0.24708329108263938</v>
      </c>
      <c r="DK328">
        <v>0.29113379463490235</v>
      </c>
      <c r="DL328">
        <v>0</v>
      </c>
      <c r="DM328">
        <v>0.21290036500415715</v>
      </c>
    </row>
    <row r="329" spans="1:117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2"/>
        <v>23.109476103964877</v>
      </c>
      <c r="O329">
        <f t="shared" si="108"/>
        <v>46.218952207929753</v>
      </c>
      <c r="P329">
        <v>145.62715814533055</v>
      </c>
      <c r="Q329">
        <f t="shared" si="104"/>
        <v>34.4362639532849</v>
      </c>
      <c r="R329">
        <f t="shared" si="109"/>
        <v>68.8725279065698</v>
      </c>
      <c r="S329">
        <v>10.31</v>
      </c>
      <c r="T329">
        <v>10.039999999999999</v>
      </c>
      <c r="U329">
        <v>204.3</v>
      </c>
      <c r="V329" s="11">
        <v>16.39</v>
      </c>
      <c r="W329" s="11">
        <f t="shared" si="103"/>
        <v>3.6607687614399023</v>
      </c>
      <c r="X329" s="11">
        <v>6.3</v>
      </c>
      <c r="Y329" s="12">
        <v>1.296</v>
      </c>
      <c r="Z329" s="12">
        <v>2.25</v>
      </c>
      <c r="AA329" s="11">
        <v>21.88</v>
      </c>
      <c r="AB329" s="11">
        <v>6.6</v>
      </c>
      <c r="AC329" s="12" t="s">
        <v>233</v>
      </c>
      <c r="AD329" s="12">
        <v>349</v>
      </c>
      <c r="AE329" s="12" t="s">
        <v>234</v>
      </c>
      <c r="AF329" s="12">
        <v>413</v>
      </c>
      <c r="AG329" s="12">
        <v>49</v>
      </c>
      <c r="AH329" s="12">
        <v>5</v>
      </c>
      <c r="AI329">
        <v>4.9649999999999999</v>
      </c>
      <c r="AJ329">
        <f t="shared" si="60"/>
        <v>-1.2599999999999945E-2</v>
      </c>
      <c r="AK329">
        <f t="shared" si="61"/>
        <v>-2.5199999999999889E-2</v>
      </c>
      <c r="AL329">
        <v>136.12363153185601</v>
      </c>
      <c r="AM329">
        <v>10.240500267773999</v>
      </c>
      <c r="AN329">
        <f t="shared" si="62"/>
        <v>2.0625378182827796</v>
      </c>
      <c r="AO329">
        <f t="shared" si="105"/>
        <v>1.0622242956892246E-2</v>
      </c>
      <c r="AP329">
        <f t="shared" si="106"/>
        <v>2.1244485913784493E-2</v>
      </c>
      <c r="AQ329">
        <v>7.0613202653018199</v>
      </c>
      <c r="AR329">
        <v>1.81397250524864</v>
      </c>
      <c r="AS329">
        <v>0.38474852720980801</v>
      </c>
      <c r="AT329">
        <v>2.1795840488384E-2</v>
      </c>
      <c r="AU329">
        <v>1.7922222935719399E-2</v>
      </c>
      <c r="AV329">
        <v>1.2161348827407099</v>
      </c>
      <c r="AW329">
        <f t="shared" si="65"/>
        <v>1.588375940875195E-2</v>
      </c>
      <c r="AX329">
        <f t="shared" si="66"/>
        <v>3.1767518817503899E-2</v>
      </c>
      <c r="AY329">
        <v>0.58036190101061902</v>
      </c>
      <c r="AZ329">
        <f t="shared" si="67"/>
        <v>9.8628102160416165E-3</v>
      </c>
      <c r="BA329">
        <f t="shared" si="68"/>
        <v>1.9725620432083233E-2</v>
      </c>
      <c r="BB329">
        <v>1.31577002367864</v>
      </c>
      <c r="BC329">
        <f t="shared" si="69"/>
        <v>3.242647549597466E-3</v>
      </c>
      <c r="BD329">
        <f t="shared" si="70"/>
        <v>6.4852950991949321E-3</v>
      </c>
      <c r="BE329">
        <v>3.90313131536618</v>
      </c>
      <c r="BF329">
        <v>0.79604870119100302</v>
      </c>
      <c r="BG329">
        <f t="shared" si="71"/>
        <v>2.2305809061388461E-3</v>
      </c>
      <c r="BH329">
        <f t="shared" si="72"/>
        <v>4.4611618122776921E-3</v>
      </c>
      <c r="BI329">
        <v>0.62666181357700101</v>
      </c>
      <c r="BJ329">
        <v>0.20922251560088301</v>
      </c>
      <c r="BK329">
        <v>0.35514508333067402</v>
      </c>
      <c r="BL329">
        <v>0.13064626919205699</v>
      </c>
      <c r="BM329">
        <v>3.3696457697957101E-2</v>
      </c>
      <c r="BN329">
        <v>0.37359993847822398</v>
      </c>
      <c r="BO329">
        <v>0.223920996796415</v>
      </c>
      <c r="BP329" t="s">
        <v>25</v>
      </c>
      <c r="BQ329">
        <v>0.190257644269158</v>
      </c>
      <c r="BR329">
        <v>0.23402309281243122</v>
      </c>
      <c r="BS329">
        <f t="shared" si="73"/>
        <v>3.3314443428681061E-3</v>
      </c>
      <c r="BT329">
        <f t="shared" si="74"/>
        <v>6.6628886857362122E-3</v>
      </c>
      <c r="BU329">
        <v>0.38859895171601549</v>
      </c>
      <c r="BV329">
        <f t="shared" si="75"/>
        <v>-9.0634893613761262E-3</v>
      </c>
      <c r="BW329">
        <f t="shared" si="76"/>
        <v>-1.8126978722752252E-2</v>
      </c>
      <c r="BX329">
        <v>0.17962789885791375</v>
      </c>
      <c r="BY329">
        <f t="shared" si="77"/>
        <v>2.2393235029095405E-3</v>
      </c>
      <c r="BZ329">
        <f t="shared" si="78"/>
        <v>4.478647005819081E-3</v>
      </c>
      <c r="CA329">
        <v>4.978484826704431E-2</v>
      </c>
      <c r="CB329">
        <f t="shared" si="79"/>
        <v>2.383474172292521E-3</v>
      </c>
      <c r="CC329">
        <f t="shared" si="80"/>
        <v>4.7669483445850419E-3</v>
      </c>
      <c r="CD329">
        <v>6.6244350995403656E-2</v>
      </c>
      <c r="CE329">
        <f t="shared" si="81"/>
        <v>8.7574049497809673E-3</v>
      </c>
      <c r="CF329">
        <f t="shared" si="82"/>
        <v>1.7514809899561935E-2</v>
      </c>
      <c r="CG329">
        <v>0</v>
      </c>
      <c r="CH329">
        <v>0.20091529021334315</v>
      </c>
      <c r="CI329">
        <f t="shared" si="83"/>
        <v>1.2805197817571778E-3</v>
      </c>
      <c r="CJ329">
        <f t="shared" si="84"/>
        <v>2.5610395635143556E-3</v>
      </c>
      <c r="CK329">
        <v>135.32551030480201</v>
      </c>
      <c r="CL329">
        <v>38.594587415769801</v>
      </c>
      <c r="CM329">
        <f t="shared" si="107"/>
        <v>3.8440824119292634</v>
      </c>
      <c r="CN329">
        <v>28.513809347970401</v>
      </c>
      <c r="CO329">
        <v>9.7113458125721195</v>
      </c>
      <c r="CP329">
        <v>2.11979273085299</v>
      </c>
      <c r="CQ329">
        <v>1.4885587731730999E-2</v>
      </c>
      <c r="CR329">
        <v>1.7752679797956999E-2</v>
      </c>
      <c r="CS329">
        <v>0.83849806908836499</v>
      </c>
      <c r="CT329">
        <v>0.42381136313564399</v>
      </c>
      <c r="CU329">
        <v>1.28446914726985</v>
      </c>
      <c r="CV329">
        <v>11.8795279691129</v>
      </c>
      <c r="CW329">
        <v>0.92235740297329605</v>
      </c>
      <c r="CX329">
        <v>2.4307179777976402</v>
      </c>
      <c r="CY329">
        <v>0.19541549964813901</v>
      </c>
      <c r="CZ329">
        <v>1.46027090782225</v>
      </c>
      <c r="DA329">
        <v>0.60803527258340295</v>
      </c>
      <c r="DB329">
        <v>0.15184705291022699</v>
      </c>
      <c r="DC329">
        <v>1.395775640194</v>
      </c>
      <c r="DD329">
        <v>0.48446985251312702</v>
      </c>
      <c r="DE329" t="s">
        <v>25</v>
      </c>
      <c r="DF329">
        <v>0.27789873083552202</v>
      </c>
      <c r="DG329">
        <v>1.1203462666794353</v>
      </c>
      <c r="DH329">
        <v>1.4567019725488204</v>
      </c>
      <c r="DI329">
        <v>0.68052270333362308</v>
      </c>
      <c r="DJ329">
        <v>0.24708329108263938</v>
      </c>
      <c r="DK329">
        <v>0.29113379463490235</v>
      </c>
      <c r="DL329">
        <v>0</v>
      </c>
      <c r="DM329">
        <v>0.21290036500415715</v>
      </c>
    </row>
    <row r="330" spans="1:117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2"/>
        <v>25.420423714361359</v>
      </c>
      <c r="O330">
        <f t="shared" si="108"/>
        <v>49.200820092312313</v>
      </c>
      <c r="P330">
        <v>253.81771922461647</v>
      </c>
      <c r="Q330">
        <f t="shared" si="104"/>
        <v>111.4890537951178</v>
      </c>
      <c r="R330">
        <f t="shared" si="109"/>
        <v>215.78526540990543</v>
      </c>
      <c r="S330">
        <v>10.31</v>
      </c>
      <c r="T330">
        <v>10.039999999999999</v>
      </c>
      <c r="U330">
        <v>204.3</v>
      </c>
      <c r="V330" s="11">
        <v>16.39</v>
      </c>
      <c r="W330" s="11">
        <f t="shared" si="103"/>
        <v>3.6607687614399023</v>
      </c>
      <c r="X330" s="11">
        <v>6.3</v>
      </c>
      <c r="Y330" s="12">
        <v>1.296</v>
      </c>
      <c r="Z330" s="12">
        <v>2.25</v>
      </c>
      <c r="AA330" s="11">
        <v>21.88</v>
      </c>
      <c r="AB330" s="11">
        <v>6.6</v>
      </c>
      <c r="AC330" s="12" t="s">
        <v>233</v>
      </c>
      <c r="AD330" s="12">
        <v>349</v>
      </c>
      <c r="AE330" s="12" t="s">
        <v>234</v>
      </c>
      <c r="AF330" s="12">
        <v>413</v>
      </c>
      <c r="AG330" s="12">
        <v>49</v>
      </c>
      <c r="AH330" s="12">
        <v>5</v>
      </c>
      <c r="AI330">
        <v>8.75</v>
      </c>
      <c r="AJ330">
        <f t="shared" si="60"/>
        <v>1.8715000000000002</v>
      </c>
      <c r="AK330">
        <f t="shared" si="61"/>
        <v>3.6222580645161293</v>
      </c>
      <c r="AL330">
        <v>136.12363153185601</v>
      </c>
      <c r="AM330">
        <v>11.766103635256099</v>
      </c>
      <c r="AN330">
        <f t="shared" si="62"/>
        <v>1.3446975583149827</v>
      </c>
      <c r="AO330">
        <f t="shared" si="105"/>
        <v>-0.34121639172241136</v>
      </c>
      <c r="AP330">
        <f t="shared" si="106"/>
        <v>-0.66041882268853813</v>
      </c>
      <c r="AQ330">
        <v>8.2615130605132396</v>
      </c>
      <c r="AR330">
        <v>2.3056287961095299</v>
      </c>
      <c r="AS330">
        <v>0.64016026927598202</v>
      </c>
      <c r="AT330">
        <v>2.0221541836149701E-2</v>
      </c>
      <c r="AU330">
        <v>1.7230250433231099E-2</v>
      </c>
      <c r="AV330">
        <v>1.17360696029986</v>
      </c>
      <c r="AW330">
        <f t="shared" si="65"/>
        <v>5.2089711274949657E-3</v>
      </c>
      <c r="AX330">
        <f t="shared" si="66"/>
        <v>1.008187960160316E-2</v>
      </c>
      <c r="AY330">
        <v>0.64236832216452999</v>
      </c>
      <c r="AZ330">
        <f t="shared" si="67"/>
        <v>4.7441227603691516E-2</v>
      </c>
      <c r="BA330">
        <f t="shared" si="68"/>
        <v>9.1821730845854543E-2</v>
      </c>
      <c r="BB330">
        <v>1.41418224707678</v>
      </c>
      <c r="BC330">
        <f t="shared" si="69"/>
        <v>5.4610524281732409E-2</v>
      </c>
      <c r="BD330">
        <f t="shared" si="70"/>
        <v>0.10569778893238531</v>
      </c>
      <c r="BE330">
        <v>2.8545122618413701</v>
      </c>
      <c r="BF330">
        <v>0.74056380364910801</v>
      </c>
      <c r="BG330">
        <f t="shared" si="71"/>
        <v>-2.402481392738276E-2</v>
      </c>
      <c r="BH330">
        <f t="shared" si="72"/>
        <v>-4.6499639859450499E-2</v>
      </c>
      <c r="BI330">
        <v>0.71451234067463398</v>
      </c>
      <c r="BJ330">
        <v>0.475661887573743</v>
      </c>
      <c r="BK330">
        <v>0.446428484685022</v>
      </c>
      <c r="BL330">
        <v>0.16303797757421501</v>
      </c>
      <c r="BM330">
        <v>4.3132249145669301E-2</v>
      </c>
      <c r="BN330">
        <v>0.58298917375656101</v>
      </c>
      <c r="BO330">
        <v>0.35372605149480102</v>
      </c>
      <c r="BP330" t="s">
        <v>25</v>
      </c>
      <c r="BQ330">
        <v>0.36859246305590898</v>
      </c>
      <c r="BR330">
        <v>0.30103160522646888</v>
      </c>
      <c r="BS330">
        <f t="shared" si="73"/>
        <v>3.9056663445132339E-2</v>
      </c>
      <c r="BT330">
        <f t="shared" si="74"/>
        <v>7.5593542151869045E-2</v>
      </c>
      <c r="BU330">
        <v>0.56772106647141796</v>
      </c>
      <c r="BV330">
        <f t="shared" si="75"/>
        <v>7.4455241775407688E-2</v>
      </c>
      <c r="BW330">
        <f t="shared" si="76"/>
        <v>0.14410691956530522</v>
      </c>
      <c r="BX330">
        <v>0.1005430858507322</v>
      </c>
      <c r="BY330">
        <f t="shared" si="77"/>
        <v>-3.5810200665408208E-2</v>
      </c>
      <c r="BZ330">
        <f t="shared" si="78"/>
        <v>-6.9310065804015886E-2</v>
      </c>
      <c r="CA330">
        <v>6.0573324499806167E-2</v>
      </c>
      <c r="CB330">
        <f t="shared" si="79"/>
        <v>9.366695070201797E-3</v>
      </c>
      <c r="CC330">
        <f t="shared" si="80"/>
        <v>1.8129087232648639E-2</v>
      </c>
      <c r="CD330">
        <v>9.8801978980609731E-2</v>
      </c>
      <c r="CE330">
        <f t="shared" si="81"/>
        <v>3.0874488908904651E-2</v>
      </c>
      <c r="CF330">
        <f t="shared" si="82"/>
        <v>5.9757075307557389E-2</v>
      </c>
      <c r="CG330">
        <v>0</v>
      </c>
      <c r="CH330">
        <v>0.3587085769907456</v>
      </c>
      <c r="CI330">
        <f t="shared" si="83"/>
        <v>8.1030843024963189E-2</v>
      </c>
      <c r="CJ330">
        <f t="shared" si="84"/>
        <v>0.1568338897257352</v>
      </c>
      <c r="CK330">
        <v>135.32551030480201</v>
      </c>
      <c r="CL330">
        <v>38.594587415769801</v>
      </c>
      <c r="CM330">
        <f t="shared" si="107"/>
        <v>3.8440824119292634</v>
      </c>
      <c r="CN330">
        <v>28.513809347970401</v>
      </c>
      <c r="CO330">
        <v>9.7113458125721195</v>
      </c>
      <c r="CP330">
        <v>2.11979273085299</v>
      </c>
      <c r="CQ330">
        <v>1.4885587731730999E-2</v>
      </c>
      <c r="CR330">
        <v>1.7752679797956999E-2</v>
      </c>
      <c r="CS330">
        <v>0.83849806908836499</v>
      </c>
      <c r="CT330">
        <v>0.42381136313564399</v>
      </c>
      <c r="CU330">
        <v>1.28446914726985</v>
      </c>
      <c r="CV330">
        <v>11.8795279691129</v>
      </c>
      <c r="CW330">
        <v>0.92235740297329605</v>
      </c>
      <c r="CX330">
        <v>2.4307179777976402</v>
      </c>
      <c r="CY330">
        <v>0.19541549964813901</v>
      </c>
      <c r="CZ330">
        <v>1.46027090782225</v>
      </c>
      <c r="DA330">
        <v>0.60803527258340295</v>
      </c>
      <c r="DB330">
        <v>0.15184705291022699</v>
      </c>
      <c r="DC330">
        <v>1.395775640194</v>
      </c>
      <c r="DD330">
        <v>0.48446985251312702</v>
      </c>
      <c r="DE330" t="s">
        <v>25</v>
      </c>
      <c r="DF330">
        <v>0.27789873083552202</v>
      </c>
      <c r="DG330">
        <v>1.1203462666794353</v>
      </c>
      <c r="DH330">
        <v>1.4567019725488204</v>
      </c>
      <c r="DI330">
        <v>0.68052270333362308</v>
      </c>
      <c r="DJ330">
        <v>0.24708329108263938</v>
      </c>
      <c r="DK330">
        <v>0.29113379463490235</v>
      </c>
      <c r="DL330">
        <v>0</v>
      </c>
      <c r="DM330">
        <v>0.21290036500415715</v>
      </c>
    </row>
    <row r="331" spans="1:117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2"/>
        <v>199.9739998863094</v>
      </c>
      <c r="O331">
        <f t="shared" si="108"/>
        <v>387.04645139285691</v>
      </c>
      <c r="P331">
        <v>177.29268821731668</v>
      </c>
      <c r="Q331">
        <f t="shared" si="104"/>
        <v>58.581230633174329</v>
      </c>
      <c r="R331">
        <f t="shared" si="109"/>
        <v>113.38302703195031</v>
      </c>
      <c r="S331">
        <v>10.31</v>
      </c>
      <c r="T331">
        <v>10.039999999999999</v>
      </c>
      <c r="U331">
        <v>204.3</v>
      </c>
      <c r="V331" s="11">
        <v>16.39</v>
      </c>
      <c r="W331" s="11">
        <f t="shared" si="103"/>
        <v>3.6607687614399023</v>
      </c>
      <c r="X331" s="11">
        <v>6.3</v>
      </c>
      <c r="Y331" s="12">
        <v>1.296</v>
      </c>
      <c r="Z331" s="12">
        <v>2.25</v>
      </c>
      <c r="AA331" s="11">
        <v>21.88</v>
      </c>
      <c r="AB331" s="11">
        <v>6.6</v>
      </c>
      <c r="AC331" s="12" t="s">
        <v>233</v>
      </c>
      <c r="AD331" s="12">
        <v>349</v>
      </c>
      <c r="AE331" s="12" t="s">
        <v>234</v>
      </c>
      <c r="AF331" s="12">
        <v>413</v>
      </c>
      <c r="AG331" s="12">
        <v>49</v>
      </c>
      <c r="AH331" s="12">
        <v>5</v>
      </c>
      <c r="AI331">
        <v>5.2389999999999999</v>
      </c>
      <c r="AJ331">
        <f t="shared" si="60"/>
        <v>9.2800000000000091E-2</v>
      </c>
      <c r="AK331">
        <f t="shared" si="61"/>
        <v>0.17961290322580664</v>
      </c>
      <c r="AL331">
        <v>132.99888601021601</v>
      </c>
      <c r="AM331">
        <v>10.4444580824631</v>
      </c>
      <c r="AN331">
        <f t="shared" si="62"/>
        <v>1.9935976488763314</v>
      </c>
      <c r="AO331">
        <f t="shared" si="105"/>
        <v>-1.3413077153389619E-2</v>
      </c>
      <c r="AP331">
        <f t="shared" si="106"/>
        <v>-2.5960794490431521E-2</v>
      </c>
      <c r="AQ331">
        <v>7.2082615984488703</v>
      </c>
      <c r="AR331">
        <v>1.8997889619150301</v>
      </c>
      <c r="AS331">
        <v>0.404955410332555</v>
      </c>
      <c r="AT331">
        <v>2.0039675516736199E-2</v>
      </c>
      <c r="AU331">
        <v>1.8794724766006202E-2</v>
      </c>
      <c r="AV331">
        <v>1.0662393712187701</v>
      </c>
      <c r="AW331">
        <f t="shared" si="65"/>
        <v>-3.8779858730439987E-2</v>
      </c>
      <c r="AX331">
        <f t="shared" si="66"/>
        <v>-7.5057791091174164E-2</v>
      </c>
      <c r="AY331">
        <v>0.39359985384107998</v>
      </c>
      <c r="AZ331">
        <f t="shared" si="67"/>
        <v>-6.1554405246426795E-2</v>
      </c>
      <c r="BA331">
        <f t="shared" si="68"/>
        <v>-0.11913755854147123</v>
      </c>
      <c r="BB331">
        <v>1.2868243511119899</v>
      </c>
      <c r="BC331">
        <f t="shared" si="69"/>
        <v>-7.2547389605301053E-3</v>
      </c>
      <c r="BD331">
        <f t="shared" si="70"/>
        <v>-1.40414302461873E-2</v>
      </c>
      <c r="BE331">
        <v>-9.0002861647123993</v>
      </c>
      <c r="BF331">
        <v>1.1249955288363001</v>
      </c>
      <c r="BG331">
        <f t="shared" si="71"/>
        <v>0.13455283893297063</v>
      </c>
      <c r="BH331">
        <f t="shared" si="72"/>
        <v>0.26042484954768508</v>
      </c>
      <c r="BI331">
        <v>0.61248455929869905</v>
      </c>
      <c r="BJ331">
        <v>0.179183497792991</v>
      </c>
      <c r="BK331">
        <v>0.338184980456392</v>
      </c>
      <c r="BL331">
        <v>0.13141297877215599</v>
      </c>
      <c r="BM331">
        <v>3.1216095590904699E-2</v>
      </c>
      <c r="BN331">
        <v>0.33807396873840501</v>
      </c>
      <c r="BO331">
        <v>1.4793887365806399E-2</v>
      </c>
      <c r="BP331" t="s">
        <v>25</v>
      </c>
      <c r="BQ331">
        <v>-0.370835211749941</v>
      </c>
      <c r="BR331">
        <v>0.22380471058534501</v>
      </c>
      <c r="BS331">
        <f t="shared" si="73"/>
        <v>3.5457289965632469E-4</v>
      </c>
      <c r="BT331">
        <f t="shared" si="74"/>
        <v>6.8627012836707999E-4</v>
      </c>
      <c r="BU331">
        <v>0.28859469775219693</v>
      </c>
      <c r="BV331">
        <f t="shared" si="75"/>
        <v>-5.2086354067362263E-2</v>
      </c>
      <c r="BW331">
        <f t="shared" si="76"/>
        <v>-0.10081229819489471</v>
      </c>
      <c r="BX331">
        <v>0.23729400898290379</v>
      </c>
      <c r="BY331">
        <f t="shared" si="77"/>
        <v>2.6052208720542071E-2</v>
      </c>
      <c r="BZ331">
        <f t="shared" si="78"/>
        <v>5.0423629781694332E-2</v>
      </c>
      <c r="CA331">
        <v>3.786493394289376E-2</v>
      </c>
      <c r="CB331">
        <f t="shared" si="79"/>
        <v>-1.5900001666035253E-3</v>
      </c>
      <c r="CC331">
        <f t="shared" si="80"/>
        <v>-3.077419677297146E-3</v>
      </c>
      <c r="CD331">
        <v>8.6256444821829495E-2</v>
      </c>
      <c r="CE331">
        <f t="shared" si="81"/>
        <v>1.9681377463611628E-2</v>
      </c>
      <c r="CF331">
        <f t="shared" si="82"/>
        <v>3.8092988639248308E-2</v>
      </c>
      <c r="CG331">
        <v>0</v>
      </c>
      <c r="CH331">
        <v>0</v>
      </c>
      <c r="CI331">
        <f t="shared" si="83"/>
        <v>-7.8658756376327688E-2</v>
      </c>
      <c r="CJ331">
        <f t="shared" si="84"/>
        <v>-0.15224275427676326</v>
      </c>
      <c r="CK331">
        <v>135.32551030480201</v>
      </c>
      <c r="CL331">
        <v>38.594587415769801</v>
      </c>
      <c r="CM331">
        <f t="shared" si="107"/>
        <v>3.8440824119292634</v>
      </c>
      <c r="CN331">
        <v>28.513809347970401</v>
      </c>
      <c r="CO331">
        <v>9.7113458125721195</v>
      </c>
      <c r="CP331">
        <v>2.11979273085299</v>
      </c>
      <c r="CQ331">
        <v>1.4885587731730999E-2</v>
      </c>
      <c r="CR331">
        <v>1.7752679797956999E-2</v>
      </c>
      <c r="CS331">
        <v>0.83849806908836499</v>
      </c>
      <c r="CT331">
        <v>0.42381136313564399</v>
      </c>
      <c r="CU331">
        <v>1.28446914726985</v>
      </c>
      <c r="CV331">
        <v>11.8795279691129</v>
      </c>
      <c r="CW331">
        <v>0.92235740297329605</v>
      </c>
      <c r="CX331">
        <v>2.4307179777976402</v>
      </c>
      <c r="CY331">
        <v>0.19541549964813901</v>
      </c>
      <c r="CZ331">
        <v>1.46027090782225</v>
      </c>
      <c r="DA331">
        <v>0.60803527258340295</v>
      </c>
      <c r="DB331">
        <v>0.15184705291022699</v>
      </c>
      <c r="DC331">
        <v>1.395775640194</v>
      </c>
      <c r="DD331">
        <v>0.48446985251312702</v>
      </c>
      <c r="DE331" t="s">
        <v>25</v>
      </c>
      <c r="DF331">
        <v>0.27789873083552202</v>
      </c>
      <c r="DG331">
        <v>1.1203462666794353</v>
      </c>
      <c r="DH331">
        <v>1.4567019725488204</v>
      </c>
      <c r="DI331">
        <v>0.68052270333362308</v>
      </c>
      <c r="DJ331">
        <v>0.24708329108263938</v>
      </c>
      <c r="DK331">
        <v>0.29113379463490235</v>
      </c>
      <c r="DL331">
        <v>0</v>
      </c>
      <c r="DM331">
        <v>0.21290036500415715</v>
      </c>
    </row>
    <row r="332" spans="1:117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2"/>
        <v>12.941306618220331</v>
      </c>
      <c r="O332">
        <f t="shared" si="108"/>
        <v>25.047690228813543</v>
      </c>
      <c r="P332">
        <v>190.48665908064422</v>
      </c>
      <c r="Q332">
        <f t="shared" si="104"/>
        <v>63.85881897850534</v>
      </c>
      <c r="R332">
        <f t="shared" si="109"/>
        <v>123.59771415194584</v>
      </c>
      <c r="S332">
        <v>10.31</v>
      </c>
      <c r="T332">
        <v>10.039999999999999</v>
      </c>
      <c r="U332">
        <v>204.3</v>
      </c>
      <c r="V332" s="11">
        <v>16.39</v>
      </c>
      <c r="W332" s="11">
        <f t="shared" si="103"/>
        <v>3.6607687614399023</v>
      </c>
      <c r="X332" s="11">
        <v>6.3</v>
      </c>
      <c r="Y332" s="12">
        <v>1.296</v>
      </c>
      <c r="Z332" s="12">
        <v>2.25</v>
      </c>
      <c r="AA332" s="11">
        <v>21.88</v>
      </c>
      <c r="AB332" s="11">
        <v>6.6</v>
      </c>
      <c r="AC332" s="12" t="s">
        <v>233</v>
      </c>
      <c r="AD332" s="12">
        <v>349</v>
      </c>
      <c r="AE332" s="12" t="s">
        <v>234</v>
      </c>
      <c r="AF332" s="12">
        <v>413</v>
      </c>
      <c r="AG332" s="12">
        <v>49</v>
      </c>
      <c r="AH332" s="12">
        <v>5</v>
      </c>
      <c r="AI332">
        <v>4.907</v>
      </c>
      <c r="AJ332">
        <f t="shared" si="60"/>
        <v>-3.9999999999999862E-2</v>
      </c>
      <c r="AK332">
        <f t="shared" si="61"/>
        <v>-7.7419354838709403E-2</v>
      </c>
      <c r="AL332">
        <v>132.99888601021601</v>
      </c>
      <c r="AM332">
        <v>10.1699531133421</v>
      </c>
      <c r="AN332">
        <f t="shared" si="62"/>
        <v>2.0725398641414507</v>
      </c>
      <c r="AO332">
        <f t="shared" si="105"/>
        <v>1.8163808952658123E-2</v>
      </c>
      <c r="AP332">
        <f t="shared" si="106"/>
        <v>3.5155759263209269E-2</v>
      </c>
      <c r="AQ332">
        <v>7.0163222918844799</v>
      </c>
      <c r="AR332">
        <v>1.8176535190343599</v>
      </c>
      <c r="AS332">
        <v>0.35981379545394998</v>
      </c>
      <c r="AT332">
        <v>2.0551436174222601E-2</v>
      </c>
      <c r="AU332">
        <v>1.93387077451182E-2</v>
      </c>
      <c r="AV332">
        <v>1.06270990001441</v>
      </c>
      <c r="AW332">
        <f t="shared" si="65"/>
        <v>-4.0191647212184024E-2</v>
      </c>
      <c r="AX332">
        <f t="shared" si="66"/>
        <v>-7.7790284926807798E-2</v>
      </c>
      <c r="AY332">
        <v>0.39204071652495798</v>
      </c>
      <c r="AZ332">
        <f t="shared" si="67"/>
        <v>-6.2178060172875596E-2</v>
      </c>
      <c r="BA332">
        <f t="shared" si="68"/>
        <v>-0.12034463259266244</v>
      </c>
      <c r="BB332">
        <v>1.2314027629725799</v>
      </c>
      <c r="BC332">
        <f t="shared" si="69"/>
        <v>-2.942337421629411E-2</v>
      </c>
      <c r="BD332">
        <f t="shared" si="70"/>
        <v>-5.694846622508537E-2</v>
      </c>
      <c r="BE332">
        <v>-8.2321885284910206</v>
      </c>
      <c r="BF332">
        <v>1.1382707317516001</v>
      </c>
      <c r="BG332">
        <f t="shared" si="71"/>
        <v>0.13986292009909063</v>
      </c>
      <c r="BH332">
        <f t="shared" si="72"/>
        <v>0.27070242599823996</v>
      </c>
      <c r="BI332">
        <v>0.60672886460109199</v>
      </c>
      <c r="BJ332">
        <v>0.17597998591845501</v>
      </c>
      <c r="BK332">
        <v>0.34492158657854399</v>
      </c>
      <c r="BL332">
        <v>0.12885222014068501</v>
      </c>
      <c r="BM332">
        <v>2.9542799858028601E-2</v>
      </c>
      <c r="BN332">
        <v>0.33799425590167398</v>
      </c>
      <c r="BO332">
        <v>9.8869700798077005E-3</v>
      </c>
      <c r="BP332" t="s">
        <v>25</v>
      </c>
      <c r="BQ332">
        <v>-0.39822052467607699</v>
      </c>
      <c r="BR332">
        <v>0.2207625491189795</v>
      </c>
      <c r="BS332">
        <f t="shared" si="73"/>
        <v>-8.6229168688988227E-4</v>
      </c>
      <c r="BT332">
        <f t="shared" si="74"/>
        <v>-1.6689516520449336E-3</v>
      </c>
      <c r="BU332">
        <v>0.29336808676192155</v>
      </c>
      <c r="BV332">
        <f t="shared" si="75"/>
        <v>-5.0176998463472414E-2</v>
      </c>
      <c r="BW332">
        <f t="shared" si="76"/>
        <v>-9.7116771219624018E-2</v>
      </c>
      <c r="BX332">
        <v>0.23246430957685343</v>
      </c>
      <c r="BY332">
        <f t="shared" si="77"/>
        <v>2.4120328958121929E-2</v>
      </c>
      <c r="BZ332">
        <f t="shared" si="78"/>
        <v>4.6684507660881149E-2</v>
      </c>
      <c r="CA332">
        <v>3.9733956681884314E-2</v>
      </c>
      <c r="CB332">
        <f t="shared" si="79"/>
        <v>-8.423910710073035E-4</v>
      </c>
      <c r="CC332">
        <f t="shared" si="80"/>
        <v>-1.6304343309818778E-3</v>
      </c>
      <c r="CD332">
        <v>8.5786388350320236E-2</v>
      </c>
      <c r="CE332">
        <f t="shared" si="81"/>
        <v>1.9493354875007925E-2</v>
      </c>
      <c r="CF332">
        <f t="shared" si="82"/>
        <v>3.7729073951628236E-2</v>
      </c>
      <c r="CG332">
        <v>0</v>
      </c>
      <c r="CH332">
        <v>0</v>
      </c>
      <c r="CI332">
        <f t="shared" si="83"/>
        <v>-7.8658756376327688E-2</v>
      </c>
      <c r="CJ332">
        <f t="shared" si="84"/>
        <v>-0.15224275427676326</v>
      </c>
      <c r="CK332">
        <v>135.32551030480201</v>
      </c>
      <c r="CL332">
        <v>38.594587415769801</v>
      </c>
      <c r="CM332">
        <f t="shared" si="107"/>
        <v>3.8440824119292634</v>
      </c>
      <c r="CN332">
        <v>28.513809347970401</v>
      </c>
      <c r="CO332">
        <v>9.7113458125721195</v>
      </c>
      <c r="CP332">
        <v>2.11979273085299</v>
      </c>
      <c r="CQ332">
        <v>1.4885587731730999E-2</v>
      </c>
      <c r="CR332">
        <v>1.7752679797956999E-2</v>
      </c>
      <c r="CS332">
        <v>0.83849806908836499</v>
      </c>
      <c r="CT332">
        <v>0.42381136313564399</v>
      </c>
      <c r="CU332">
        <v>1.28446914726985</v>
      </c>
      <c r="CV332">
        <v>11.8795279691129</v>
      </c>
      <c r="CW332">
        <v>0.92235740297329605</v>
      </c>
      <c r="CX332">
        <v>2.4307179777976402</v>
      </c>
      <c r="CY332">
        <v>0.19541549964813901</v>
      </c>
      <c r="CZ332">
        <v>1.46027090782225</v>
      </c>
      <c r="DA332">
        <v>0.60803527258340295</v>
      </c>
      <c r="DB332">
        <v>0.15184705291022699</v>
      </c>
      <c r="DC332">
        <v>1.395775640194</v>
      </c>
      <c r="DD332">
        <v>0.48446985251312702</v>
      </c>
      <c r="DE332" t="s">
        <v>25</v>
      </c>
      <c r="DF332">
        <v>0.27789873083552202</v>
      </c>
      <c r="DG332">
        <v>1.1203462666794353</v>
      </c>
      <c r="DH332">
        <v>1.4567019725488204</v>
      </c>
      <c r="DI332">
        <v>0.68052270333362308</v>
      </c>
      <c r="DJ332">
        <v>0.24708329108263938</v>
      </c>
      <c r="DK332">
        <v>0.29113379463490235</v>
      </c>
      <c r="DL332">
        <v>0</v>
      </c>
      <c r="DM332">
        <v>0.21290036500415715</v>
      </c>
    </row>
    <row r="333" spans="1:117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2"/>
        <v>16.638822794854711</v>
      </c>
      <c r="O333">
        <f t="shared" si="108"/>
        <v>33.277645589709422</v>
      </c>
      <c r="P333">
        <v>269.65048426060952</v>
      </c>
      <c r="Q333">
        <f t="shared" si="104"/>
        <v>95.524349050491466</v>
      </c>
      <c r="R333">
        <f t="shared" si="109"/>
        <v>191.04869810098293</v>
      </c>
      <c r="S333">
        <v>10.31</v>
      </c>
      <c r="T333">
        <v>10.039999999999999</v>
      </c>
      <c r="U333">
        <v>204.3</v>
      </c>
      <c r="V333" s="11">
        <v>16.39</v>
      </c>
      <c r="W333" s="11">
        <f t="shared" si="103"/>
        <v>3.6607687614399023</v>
      </c>
      <c r="X333" s="11">
        <v>6.3</v>
      </c>
      <c r="Y333" s="12">
        <v>1.296</v>
      </c>
      <c r="Z333" s="12">
        <v>2.25</v>
      </c>
      <c r="AA333" s="11">
        <v>21.88</v>
      </c>
      <c r="AB333" s="11">
        <v>6.6</v>
      </c>
      <c r="AC333" s="12" t="s">
        <v>233</v>
      </c>
      <c r="AD333" s="12">
        <v>349</v>
      </c>
      <c r="AE333" s="12" t="s">
        <v>234</v>
      </c>
      <c r="AF333" s="12">
        <v>413</v>
      </c>
      <c r="AG333" s="12">
        <v>49</v>
      </c>
      <c r="AH333" s="12">
        <v>5</v>
      </c>
      <c r="AI333">
        <v>10.82</v>
      </c>
      <c r="AJ333">
        <f t="shared" si="60"/>
        <v>2.3252000000000002</v>
      </c>
      <c r="AK333">
        <f t="shared" si="61"/>
        <v>4.6504000000000003</v>
      </c>
      <c r="AL333">
        <v>137.29245991497001</v>
      </c>
      <c r="AM333">
        <v>10.743370280370399</v>
      </c>
      <c r="AN333">
        <f t="shared" si="62"/>
        <v>0.99291777082905719</v>
      </c>
      <c r="AO333">
        <f t="shared" si="105"/>
        <v>-0.41368502837229926</v>
      </c>
      <c r="AP333">
        <f t="shared" si="106"/>
        <v>-0.82737005674459851</v>
      </c>
      <c r="AQ333">
        <v>7.4478608289039201</v>
      </c>
      <c r="AR333">
        <v>2.1040588999277001</v>
      </c>
      <c r="AS333">
        <v>0.55743910874859004</v>
      </c>
      <c r="AT333">
        <v>1.9893023335253598E-2</v>
      </c>
      <c r="AU333">
        <v>1.7049618298293E-2</v>
      </c>
      <c r="AV333">
        <v>1.1667723574342601</v>
      </c>
      <c r="AW333">
        <f t="shared" si="65"/>
        <v>1.4333357557560157E-3</v>
      </c>
      <c r="AX333">
        <f t="shared" si="66"/>
        <v>2.8666715115120314E-3</v>
      </c>
      <c r="AY333">
        <v>0.57148218085601099</v>
      </c>
      <c r="AZ333">
        <f t="shared" si="67"/>
        <v>9.5985255595456131E-3</v>
      </c>
      <c r="BA333">
        <f t="shared" si="68"/>
        <v>1.9197051119091226E-2</v>
      </c>
      <c r="BB333">
        <v>1.2664425267983901</v>
      </c>
      <c r="BC333">
        <f t="shared" si="69"/>
        <v>-1.5407468685970028E-2</v>
      </c>
      <c r="BD333">
        <f t="shared" si="70"/>
        <v>-3.0814937371940056E-2</v>
      </c>
      <c r="BE333">
        <v>4.1782080370725803</v>
      </c>
      <c r="BF333">
        <v>0.80688300028877702</v>
      </c>
      <c r="BG333">
        <f t="shared" si="71"/>
        <v>7.3078275139613963E-3</v>
      </c>
      <c r="BH333">
        <f t="shared" si="72"/>
        <v>1.4615655027922793E-2</v>
      </c>
      <c r="BI333">
        <v>0.64039390002340502</v>
      </c>
      <c r="BJ333">
        <v>0.16383860188958299</v>
      </c>
      <c r="BK333">
        <v>0.35994726437254598</v>
      </c>
      <c r="BL333">
        <v>0.13292865919987901</v>
      </c>
      <c r="BM333">
        <v>3.38447722786352E-2</v>
      </c>
      <c r="BN333">
        <v>0.384791628003814</v>
      </c>
      <c r="BO333">
        <v>0.21747914042151301</v>
      </c>
      <c r="BP333" t="s">
        <v>25</v>
      </c>
      <c r="BQ333">
        <v>0.20313249070497899</v>
      </c>
      <c r="BR333">
        <v>0.23999798429389682</v>
      </c>
      <c r="BS333">
        <f t="shared" si="73"/>
        <v>6.8318823830770484E-3</v>
      </c>
      <c r="BT333">
        <f t="shared" si="74"/>
        <v>1.3663764766154097E-2</v>
      </c>
      <c r="BU333">
        <v>0.38320615120637408</v>
      </c>
      <c r="BV333">
        <f t="shared" si="75"/>
        <v>-1.4241772685691401E-2</v>
      </c>
      <c r="BW333">
        <f t="shared" si="76"/>
        <v>-2.8483545371382802E-2</v>
      </c>
      <c r="BX333">
        <v>0.19002043377884076</v>
      </c>
      <c r="BY333">
        <f t="shared" si="77"/>
        <v>7.1427786389168585E-3</v>
      </c>
      <c r="BZ333">
        <f t="shared" si="78"/>
        <v>1.4285557277833717E-2</v>
      </c>
      <c r="CA333">
        <v>5.5761099218225335E-2</v>
      </c>
      <c r="CB333">
        <f t="shared" si="79"/>
        <v>5.5684659435291054E-3</v>
      </c>
      <c r="CC333">
        <f t="shared" si="80"/>
        <v>1.1136931887058211E-2</v>
      </c>
      <c r="CD333">
        <v>7.474664174314638E-2</v>
      </c>
      <c r="CE333">
        <f t="shared" si="81"/>
        <v>1.5077456232138381E-2</v>
      </c>
      <c r="CF333">
        <f t="shared" si="82"/>
        <v>3.0154912464276762E-2</v>
      </c>
      <c r="CG333">
        <v>0</v>
      </c>
      <c r="CH333">
        <v>0.19753868946664266</v>
      </c>
      <c r="CI333">
        <f t="shared" si="83"/>
        <v>3.5671941032937586E-4</v>
      </c>
      <c r="CJ333">
        <f t="shared" si="84"/>
        <v>7.1343882065875172E-4</v>
      </c>
      <c r="CK333">
        <v>135.32551030480201</v>
      </c>
      <c r="CL333">
        <v>38.594587415769801</v>
      </c>
      <c r="CM333">
        <f t="shared" si="107"/>
        <v>3.8440824119292634</v>
      </c>
      <c r="CN333">
        <v>28.513809347970401</v>
      </c>
      <c r="CO333">
        <v>9.7113458125721195</v>
      </c>
      <c r="CP333">
        <v>2.11979273085299</v>
      </c>
      <c r="CQ333">
        <v>1.4885587731730999E-2</v>
      </c>
      <c r="CR333">
        <v>1.7752679797956999E-2</v>
      </c>
      <c r="CS333">
        <v>0.83849806908836499</v>
      </c>
      <c r="CT333">
        <v>0.42381136313564399</v>
      </c>
      <c r="CU333">
        <v>1.28446914726985</v>
      </c>
      <c r="CV333">
        <v>11.8795279691129</v>
      </c>
      <c r="CW333">
        <v>0.92235740297329605</v>
      </c>
      <c r="CX333">
        <v>2.4307179777976402</v>
      </c>
      <c r="CY333">
        <v>0.19541549964813901</v>
      </c>
      <c r="CZ333">
        <v>1.46027090782225</v>
      </c>
      <c r="DA333">
        <v>0.60803527258340295</v>
      </c>
      <c r="DB333">
        <v>0.15184705291022699</v>
      </c>
      <c r="DC333">
        <v>1.395775640194</v>
      </c>
      <c r="DD333">
        <v>0.48446985251312702</v>
      </c>
      <c r="DE333" t="s">
        <v>25</v>
      </c>
      <c r="DF333">
        <v>0.27789873083552202</v>
      </c>
      <c r="DG333">
        <v>1.1203462666794353</v>
      </c>
      <c r="DH333">
        <v>1.4567019725488204</v>
      </c>
      <c r="DI333">
        <v>0.68052270333362308</v>
      </c>
      <c r="DJ333">
        <v>0.24708329108263938</v>
      </c>
      <c r="DK333">
        <v>0.29113379463490235</v>
      </c>
      <c r="DL333">
        <v>0</v>
      </c>
      <c r="DM333">
        <v>0.21290036500415715</v>
      </c>
    </row>
    <row r="334" spans="1:117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2"/>
        <v>47.759583948194077</v>
      </c>
      <c r="O334">
        <f t="shared" si="108"/>
        <v>95.519167896388154</v>
      </c>
      <c r="P334">
        <v>153.54354066332709</v>
      </c>
      <c r="Q334">
        <f>(P334-AVERAGE($P$292:$P$293))*F334</f>
        <v>49.081571611578489</v>
      </c>
      <c r="R334">
        <f t="shared" si="109"/>
        <v>98.163143223156979</v>
      </c>
      <c r="S334">
        <v>10.31</v>
      </c>
      <c r="T334">
        <v>10.039999999999999</v>
      </c>
      <c r="U334">
        <v>204.3</v>
      </c>
      <c r="V334" s="11">
        <v>16.39</v>
      </c>
      <c r="W334" s="11">
        <f t="shared" si="103"/>
        <v>3.6607687614399023</v>
      </c>
      <c r="X334" s="11">
        <v>6.3</v>
      </c>
      <c r="Y334" s="12">
        <v>1.296</v>
      </c>
      <c r="Z334" s="12">
        <v>2.25</v>
      </c>
      <c r="AA334" s="11">
        <v>21.88</v>
      </c>
      <c r="AB334" s="11">
        <v>6.6</v>
      </c>
      <c r="AC334" s="12" t="s">
        <v>233</v>
      </c>
      <c r="AD334" s="12">
        <v>349</v>
      </c>
      <c r="AE334" s="12" t="s">
        <v>234</v>
      </c>
      <c r="AF334" s="12">
        <v>413</v>
      </c>
      <c r="AG334" s="12">
        <v>49</v>
      </c>
      <c r="AH334" s="12">
        <v>5</v>
      </c>
      <c r="AI334">
        <v>4.96</v>
      </c>
      <c r="AJ334">
        <f t="shared" ref="AJ334" si="110">(AI334-AVERAGE($AI$292:$AI$293))*F334</f>
        <v>-1.8799999999999886E-2</v>
      </c>
      <c r="AK334">
        <f t="shared" ref="AK334" si="111">AJ334/I334*60</f>
        <v>-3.7599999999999772E-2</v>
      </c>
      <c r="AL334">
        <v>136.470354859336</v>
      </c>
      <c r="AM334">
        <v>10.0481330290102</v>
      </c>
      <c r="AN334">
        <f t="shared" ref="AN334" si="112">AM334/AI334</f>
        <v>2.0258332719778629</v>
      </c>
      <c r="AO334">
        <f t="shared" si="105"/>
        <v>-5.1882791277702012E-4</v>
      </c>
      <c r="AP334">
        <f t="shared" si="106"/>
        <v>-1.0376558255540402E-3</v>
      </c>
      <c r="AQ334">
        <v>6.8441238703322496</v>
      </c>
      <c r="AR334">
        <v>1.8376213825370999</v>
      </c>
      <c r="AS334">
        <v>0.38076439065539702</v>
      </c>
      <c r="AT334">
        <v>2.0820558562307401E-2</v>
      </c>
      <c r="AU334">
        <v>1.9207362771904699E-2</v>
      </c>
      <c r="AV334">
        <v>1.08398840640228</v>
      </c>
      <c r="AW334">
        <f t="shared" ref="AW334" si="113">(AV334-AVERAGE($AV$292:$AV$293))*F334</f>
        <v>-3.1680244657036026E-2</v>
      </c>
      <c r="AX334">
        <f t="shared" ref="AX334" si="114">AW334/I334*60</f>
        <v>-6.3360489314072052E-2</v>
      </c>
      <c r="AY334">
        <v>0.59582479453321202</v>
      </c>
      <c r="AZ334">
        <f t="shared" ref="AZ334" si="115">(AY334-AVERAGE($AY$292:$AY$293))*F334</f>
        <v>1.9335571030426026E-2</v>
      </c>
      <c r="BA334">
        <f t="shared" ref="BA334" si="116">AZ334/I334*60</f>
        <v>3.8671142060852051E-2</v>
      </c>
      <c r="BB334">
        <v>1.2153245829430099</v>
      </c>
      <c r="BC334">
        <f t="shared" ref="BC334" si="117">(BB334-AVERAGE($BB$292:$BB$293))*F334</f>
        <v>-3.5854646228122088E-2</v>
      </c>
      <c r="BD334">
        <f t="shared" ref="BD334" si="118">BC334/I334*60</f>
        <v>-7.1709292456244175E-2</v>
      </c>
      <c r="BE334">
        <v>3.5015283396662298</v>
      </c>
      <c r="BF334">
        <v>0.77785322571708104</v>
      </c>
      <c r="BG334">
        <f t="shared" ref="BG334" si="119">(BF334-AVERAGE($BF$292:$BF$293))*F334</f>
        <v>-4.3040823147169954E-3</v>
      </c>
      <c r="BH334">
        <f t="shared" ref="BH334" si="120">BG334/I334*60</f>
        <v>-8.6081646294339908E-3</v>
      </c>
      <c r="BI334">
        <v>0.62992750702331701</v>
      </c>
      <c r="BJ334">
        <v>0.269473752140236</v>
      </c>
      <c r="BK334">
        <v>0.35673996289505899</v>
      </c>
      <c r="BL334">
        <v>0.13976291397642099</v>
      </c>
      <c r="BM334">
        <v>3.6061284890772101E-2</v>
      </c>
      <c r="BN334">
        <v>0.38279698501742698</v>
      </c>
      <c r="BO334">
        <v>0.25011268311845097</v>
      </c>
      <c r="BP334" t="s">
        <v>25</v>
      </c>
      <c r="BQ334">
        <v>0.22578586702485501</v>
      </c>
      <c r="BR334">
        <v>0.23422924693197691</v>
      </c>
      <c r="BS334">
        <f t="shared" ref="BS334" si="121">(BR334-AVERAGE($BR$292:$BR$293))*F334</f>
        <v>4.5243874383090856E-3</v>
      </c>
      <c r="BT334">
        <f t="shared" ref="BT334" si="122">BS334/I334*60</f>
        <v>9.0487748766181712E-3</v>
      </c>
      <c r="BU334">
        <v>0.37957377239488332</v>
      </c>
      <c r="BV334">
        <f t="shared" ref="BV334" si="123">(BU334-AVERAGE($BU$292:$BU$293))*F334</f>
        <v>-1.5694724210287704E-2</v>
      </c>
      <c r="BW334">
        <f t="shared" ref="BW334" si="124">BV334/I334*60</f>
        <v>-3.1389448420575408E-2</v>
      </c>
      <c r="BX334">
        <v>0.18374140848012618</v>
      </c>
      <c r="BY334">
        <f t="shared" ref="BY334" si="125">(BX334-AVERAGE($BX$292:$BX$293))*F334</f>
        <v>4.6311685194310283E-3</v>
      </c>
      <c r="BZ334">
        <f t="shared" ref="BZ334" si="126">BY334/I334*60</f>
        <v>9.2623370388620566E-3</v>
      </c>
      <c r="CA334">
        <v>5.7083689305286699E-2</v>
      </c>
      <c r="CB334">
        <f t="shared" ref="CB334" si="127">(CA334-AVERAGE($CA$292:$CA$293))*F334</f>
        <v>6.0975019783536507E-3</v>
      </c>
      <c r="CC334">
        <f t="shared" ref="CC334" si="128">CB334/I334*60</f>
        <v>1.2195003956707301E-2</v>
      </c>
      <c r="CD334">
        <v>6.9181262404765007E-2</v>
      </c>
      <c r="CE334">
        <f t="shared" ref="CE334" si="129">(CD334-AVERAGE($CD$292:$CD$293))*F334</f>
        <v>1.2851304496785832E-2</v>
      </c>
      <c r="CF334">
        <f t="shared" ref="CF334" si="130">CE334/I334*60</f>
        <v>2.5702608993571664E-2</v>
      </c>
      <c r="CG334">
        <v>0</v>
      </c>
      <c r="CH334">
        <v>0.23085006890232529</v>
      </c>
      <c r="CI334">
        <f t="shared" ref="CI334" si="131">(CH334-AVERAGE($CH$292:$CH$293))*F334</f>
        <v>1.3681271184602429E-2</v>
      </c>
      <c r="CJ334">
        <f t="shared" ref="CJ334" si="132">CI334/I334*60</f>
        <v>2.7362542369204858E-2</v>
      </c>
      <c r="CK334">
        <v>135.32551030480201</v>
      </c>
      <c r="CL334">
        <v>38.594587415769801</v>
      </c>
      <c r="CM334">
        <f t="shared" si="107"/>
        <v>3.8440824119292634</v>
      </c>
      <c r="CN334">
        <v>28.513809347970401</v>
      </c>
      <c r="CO334">
        <v>9.7113458125721195</v>
      </c>
      <c r="CP334">
        <v>2.11979273085299</v>
      </c>
      <c r="CQ334">
        <v>1.4885587731730999E-2</v>
      </c>
      <c r="CR334">
        <v>1.7752679797956999E-2</v>
      </c>
      <c r="CS334">
        <v>0.83849806908836499</v>
      </c>
      <c r="CT334">
        <v>0.42381136313564399</v>
      </c>
      <c r="CU334">
        <v>1.28446914726985</v>
      </c>
      <c r="CV334">
        <v>11.8795279691129</v>
      </c>
      <c r="CW334">
        <v>0.92235740297329605</v>
      </c>
      <c r="CX334">
        <v>2.4307179777976402</v>
      </c>
      <c r="CY334">
        <v>0.19541549964813901</v>
      </c>
      <c r="CZ334">
        <v>1.46027090782225</v>
      </c>
      <c r="DA334">
        <v>0.60803527258340295</v>
      </c>
      <c r="DB334">
        <v>0.15184705291022699</v>
      </c>
      <c r="DC334">
        <v>1.395775640194</v>
      </c>
      <c r="DD334">
        <v>0.48446985251312702</v>
      </c>
      <c r="DE334" t="s">
        <v>25</v>
      </c>
      <c r="DF334">
        <v>0.27789873083552202</v>
      </c>
      <c r="DG334">
        <v>1.1203462666794353</v>
      </c>
      <c r="DH334">
        <v>1.4567019725488204</v>
      </c>
      <c r="DI334">
        <v>0.68052270333362308</v>
      </c>
      <c r="DJ334">
        <v>0.24708329108263938</v>
      </c>
      <c r="DK334">
        <v>0.29113379463490235</v>
      </c>
      <c r="DL334">
        <v>0</v>
      </c>
      <c r="DM334">
        <v>0.21290036500415715</v>
      </c>
    </row>
    <row r="335" spans="1:117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8"/>
        <v>55.650443996920011</v>
      </c>
      <c r="P335">
        <v>307.33755467723034</v>
      </c>
      <c r="Q335">
        <f>(P335-0)*F335</f>
        <v>153.66877733861517</v>
      </c>
      <c r="R335">
        <f t="shared" si="109"/>
        <v>288.12895750990344</v>
      </c>
      <c r="S335" s="8">
        <v>7.7</v>
      </c>
      <c r="T335">
        <v>7.2439999999999998</v>
      </c>
      <c r="U335">
        <v>136</v>
      </c>
      <c r="V335" s="11">
        <v>25.158000000000001</v>
      </c>
      <c r="W335" s="11">
        <v>7.94</v>
      </c>
      <c r="X335" s="11">
        <v>16.62</v>
      </c>
      <c r="Y335" s="12">
        <v>0.65500000000000003</v>
      </c>
      <c r="Z335" s="12">
        <v>3.38</v>
      </c>
      <c r="AA335" s="11">
        <f>AVERAGE('[1]2022_RBR_Conductivity'!$D$1753:$D$1784)</f>
        <v>14.975000000000001</v>
      </c>
      <c r="AB335" s="11">
        <v>5.91</v>
      </c>
      <c r="AC335" s="12">
        <v>3.8</v>
      </c>
      <c r="AD335" s="12">
        <v>256</v>
      </c>
      <c r="AE335" s="12">
        <v>2.0099999999999998</v>
      </c>
      <c r="AF335" s="12">
        <v>502</v>
      </c>
      <c r="AG335" s="12">
        <v>61</v>
      </c>
      <c r="AH335" s="12">
        <v>4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 t="s">
        <v>25</v>
      </c>
      <c r="CK335">
        <v>133.45538999007701</v>
      </c>
      <c r="CL335">
        <v>22.122643218453799</v>
      </c>
      <c r="CM335">
        <f t="shared" si="107"/>
        <v>3.0539264520228877</v>
      </c>
      <c r="CN335">
        <v>15.6724567414403</v>
      </c>
      <c r="CO335">
        <v>4.6464806737086004</v>
      </c>
      <c r="CP335">
        <v>0.90237531432356399</v>
      </c>
      <c r="CQ335">
        <v>1.8334853842217599E-2</v>
      </c>
      <c r="CR335">
        <v>1.8665697179806099E-2</v>
      </c>
      <c r="CS335">
        <v>0.98227532920943095</v>
      </c>
      <c r="CT335">
        <v>0.48052261993608197</v>
      </c>
      <c r="CU335">
        <v>1.25686728018896</v>
      </c>
      <c r="CV335">
        <v>8.1691397983071905</v>
      </c>
      <c r="CW335">
        <v>0.89093851528094004</v>
      </c>
      <c r="CX335">
        <v>1.3855474757908499</v>
      </c>
      <c r="CY335">
        <v>0.172205462332054</v>
      </c>
      <c r="CZ335">
        <v>0.78992232927685502</v>
      </c>
      <c r="DA335">
        <v>0.32864355839619203</v>
      </c>
      <c r="DB335">
        <v>7.3958673714644693E-2</v>
      </c>
      <c r="DC335">
        <v>0.76851542311893895</v>
      </c>
      <c r="DD335">
        <v>0.333098453256788</v>
      </c>
      <c r="DE335" t="s">
        <v>25</v>
      </c>
      <c r="DF335">
        <v>0.242703106541515</v>
      </c>
      <c r="DG335">
        <v>0.57464439776503373</v>
      </c>
      <c r="DH335">
        <v>0.80109618096045532</v>
      </c>
      <c r="DI335">
        <v>0.45728571025766468</v>
      </c>
      <c r="DJ335">
        <v>0.12416700965549278</v>
      </c>
      <c r="DK335">
        <v>0.14309125335547165</v>
      </c>
      <c r="DL335">
        <v>0</v>
      </c>
      <c r="DM335">
        <v>0.21902083762846702</v>
      </c>
    </row>
    <row r="336" spans="1:117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33">(M336-AVERAGE(0,$M$381))*F336</f>
        <v>32.315233950089855</v>
      </c>
      <c r="O336">
        <f t="shared" si="108"/>
        <v>60.591063656418477</v>
      </c>
      <c r="P336">
        <v>233.49971267764377</v>
      </c>
      <c r="Q336">
        <f t="shared" ref="Q336:Q381" si="134">(P336-0)*F336</f>
        <v>116.74985633882189</v>
      </c>
      <c r="R336">
        <f t="shared" si="109"/>
        <v>218.90598063529103</v>
      </c>
      <c r="S336" s="8">
        <v>7.7</v>
      </c>
      <c r="T336">
        <v>7.2439999999999998</v>
      </c>
      <c r="U336">
        <v>136</v>
      </c>
      <c r="V336" s="11">
        <v>25.158000000000001</v>
      </c>
      <c r="W336" s="11">
        <v>7.94</v>
      </c>
      <c r="X336" s="11">
        <v>16.62</v>
      </c>
      <c r="Y336" s="12">
        <v>0.65500000000000003</v>
      </c>
      <c r="Z336" s="12">
        <v>3.38</v>
      </c>
      <c r="AA336" s="11">
        <f>AVERAGE('[1]2022_RBR_Conductivity'!$D$1753:$D$1784)</f>
        <v>14.975000000000001</v>
      </c>
      <c r="AB336" s="11">
        <v>5.91</v>
      </c>
      <c r="AC336" s="12">
        <v>3.8</v>
      </c>
      <c r="AD336" s="12">
        <v>256</v>
      </c>
      <c r="AE336" s="12">
        <v>2.0099999999999998</v>
      </c>
      <c r="AF336" s="12">
        <v>502</v>
      </c>
      <c r="AG336" s="12">
        <v>61</v>
      </c>
      <c r="AH336" s="12">
        <v>4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 t="s">
        <v>25</v>
      </c>
      <c r="CK336">
        <v>133.45538999007701</v>
      </c>
      <c r="CL336">
        <v>22.122643218453799</v>
      </c>
      <c r="CM336">
        <f t="shared" si="107"/>
        <v>3.0539264520228877</v>
      </c>
      <c r="CN336">
        <v>15.6724567414403</v>
      </c>
      <c r="CO336">
        <v>4.6464806737086004</v>
      </c>
      <c r="CP336">
        <v>0.90237531432356399</v>
      </c>
      <c r="CQ336">
        <v>1.8334853842217599E-2</v>
      </c>
      <c r="CR336">
        <v>1.8665697179806099E-2</v>
      </c>
      <c r="CS336">
        <v>0.98227532920943095</v>
      </c>
      <c r="CT336">
        <v>0.48052261993608197</v>
      </c>
      <c r="CU336">
        <v>1.25686728018896</v>
      </c>
      <c r="CV336">
        <v>8.1691397983071905</v>
      </c>
      <c r="CW336">
        <v>0.89093851528094004</v>
      </c>
      <c r="CX336">
        <v>1.3855474757908499</v>
      </c>
      <c r="CY336">
        <v>0.172205462332054</v>
      </c>
      <c r="CZ336">
        <v>0.78992232927685502</v>
      </c>
      <c r="DA336">
        <v>0.32864355839619203</v>
      </c>
      <c r="DB336">
        <v>7.3958673714644693E-2</v>
      </c>
      <c r="DC336">
        <v>0.76851542311893895</v>
      </c>
      <c r="DD336">
        <v>0.333098453256788</v>
      </c>
      <c r="DE336" t="s">
        <v>25</v>
      </c>
      <c r="DF336">
        <v>0.242703106541515</v>
      </c>
      <c r="DG336">
        <v>0.57464439776503373</v>
      </c>
      <c r="DH336">
        <v>0.80109618096045532</v>
      </c>
      <c r="DI336">
        <v>0.45728571025766468</v>
      </c>
      <c r="DJ336">
        <v>0.12416700965549278</v>
      </c>
      <c r="DK336">
        <v>0.14309125335547165</v>
      </c>
      <c r="DL336">
        <v>0</v>
      </c>
      <c r="DM336">
        <v>0.21902083762846702</v>
      </c>
    </row>
    <row r="337" spans="1:117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3"/>
        <v>26.2923833175584</v>
      </c>
      <c r="O337">
        <f t="shared" si="108"/>
        <v>49.298218720422</v>
      </c>
      <c r="P337">
        <v>190.42763817788494</v>
      </c>
      <c r="Q337">
        <f t="shared" si="134"/>
        <v>95.213819088942472</v>
      </c>
      <c r="R337">
        <f t="shared" si="109"/>
        <v>178.52591079176713</v>
      </c>
      <c r="S337" s="8">
        <v>7.7</v>
      </c>
      <c r="T337">
        <v>7.2439999999999998</v>
      </c>
      <c r="U337">
        <v>136</v>
      </c>
      <c r="V337" s="11">
        <v>25.158000000000001</v>
      </c>
      <c r="W337" s="11">
        <v>7.94</v>
      </c>
      <c r="X337" s="11">
        <v>16.62</v>
      </c>
      <c r="Y337" s="12">
        <v>0.65500000000000003</v>
      </c>
      <c r="Z337" s="12">
        <v>3.38</v>
      </c>
      <c r="AA337" s="11">
        <f>AVERAGE('[1]2022_RBR_Conductivity'!$D$1753:$D$1784)</f>
        <v>14.975000000000001</v>
      </c>
      <c r="AB337" s="11">
        <v>5.91</v>
      </c>
      <c r="AC337" s="12">
        <v>3.8</v>
      </c>
      <c r="AD337" s="12">
        <v>256</v>
      </c>
      <c r="AE337" s="12">
        <v>2.0099999999999998</v>
      </c>
      <c r="AF337" s="12">
        <v>502</v>
      </c>
      <c r="AG337" s="12">
        <v>61</v>
      </c>
      <c r="AH337" s="12">
        <v>4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 t="s">
        <v>25</v>
      </c>
      <c r="CK337">
        <v>133.45538999007701</v>
      </c>
      <c r="CL337">
        <v>22.122643218453799</v>
      </c>
      <c r="CM337">
        <f t="shared" si="107"/>
        <v>3.0539264520228877</v>
      </c>
      <c r="CN337">
        <v>15.6724567414403</v>
      </c>
      <c r="CO337">
        <v>4.6464806737086004</v>
      </c>
      <c r="CP337">
        <v>0.90237531432356399</v>
      </c>
      <c r="CQ337">
        <v>1.8334853842217599E-2</v>
      </c>
      <c r="CR337">
        <v>1.8665697179806099E-2</v>
      </c>
      <c r="CS337">
        <v>0.98227532920943095</v>
      </c>
      <c r="CT337">
        <v>0.48052261993608197</v>
      </c>
      <c r="CU337">
        <v>1.25686728018896</v>
      </c>
      <c r="CV337">
        <v>8.1691397983071905</v>
      </c>
      <c r="CW337">
        <v>0.89093851528094004</v>
      </c>
      <c r="CX337">
        <v>1.3855474757908499</v>
      </c>
      <c r="CY337">
        <v>0.172205462332054</v>
      </c>
      <c r="CZ337">
        <v>0.78992232927685502</v>
      </c>
      <c r="DA337">
        <v>0.32864355839619203</v>
      </c>
      <c r="DB337">
        <v>7.3958673714644693E-2</v>
      </c>
      <c r="DC337">
        <v>0.76851542311893895</v>
      </c>
      <c r="DD337">
        <v>0.333098453256788</v>
      </c>
      <c r="DE337" t="s">
        <v>25</v>
      </c>
      <c r="DF337">
        <v>0.242703106541515</v>
      </c>
      <c r="DG337">
        <v>0.57464439776503373</v>
      </c>
      <c r="DH337">
        <v>0.80109618096045532</v>
      </c>
      <c r="DI337">
        <v>0.45728571025766468</v>
      </c>
      <c r="DJ337">
        <v>0.12416700965549278</v>
      </c>
      <c r="DK337">
        <v>0.14309125335547165</v>
      </c>
      <c r="DL337">
        <v>0</v>
      </c>
      <c r="DM337">
        <v>0.21902083762846702</v>
      </c>
    </row>
    <row r="338" spans="1:117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3"/>
        <v>36.067997955468662</v>
      </c>
      <c r="O338">
        <f t="shared" si="108"/>
        <v>67.627496166503747</v>
      </c>
      <c r="P338">
        <v>208.88709867778155</v>
      </c>
      <c r="Q338">
        <f t="shared" si="134"/>
        <v>125.33225920666892</v>
      </c>
      <c r="R338">
        <f t="shared" si="109"/>
        <v>234.99798601250424</v>
      </c>
      <c r="S338" s="8">
        <v>7.7</v>
      </c>
      <c r="T338">
        <v>7.2439999999999998</v>
      </c>
      <c r="U338">
        <v>136</v>
      </c>
      <c r="V338" s="11">
        <v>25.158000000000001</v>
      </c>
      <c r="W338" s="11">
        <v>7.94</v>
      </c>
      <c r="X338" s="11">
        <v>16.62</v>
      </c>
      <c r="Y338" s="12">
        <v>0.65500000000000003</v>
      </c>
      <c r="Z338" s="12">
        <v>3.38</v>
      </c>
      <c r="AA338" s="11">
        <f>AVERAGE('[1]2022_RBR_Conductivity'!$D$1753:$D$1784)</f>
        <v>14.975000000000001</v>
      </c>
      <c r="AB338" s="11">
        <v>5.91</v>
      </c>
      <c r="AC338" s="12">
        <v>3.8</v>
      </c>
      <c r="AD338" s="12">
        <v>256</v>
      </c>
      <c r="AE338" s="12">
        <v>2.0099999999999998</v>
      </c>
      <c r="AF338" s="12">
        <v>502</v>
      </c>
      <c r="AG338" s="12">
        <v>61</v>
      </c>
      <c r="AH338" s="12">
        <v>4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 t="s">
        <v>25</v>
      </c>
      <c r="CK338">
        <v>133.45538999007701</v>
      </c>
      <c r="CL338">
        <v>22.122643218453799</v>
      </c>
      <c r="CM338">
        <f t="shared" si="107"/>
        <v>3.0539264520228877</v>
      </c>
      <c r="CN338">
        <v>15.6724567414403</v>
      </c>
      <c r="CO338">
        <v>4.6464806737086004</v>
      </c>
      <c r="CP338">
        <v>0.90237531432356399</v>
      </c>
      <c r="CQ338">
        <v>1.8334853842217599E-2</v>
      </c>
      <c r="CR338">
        <v>1.8665697179806099E-2</v>
      </c>
      <c r="CS338">
        <v>0.98227532920943095</v>
      </c>
      <c r="CT338">
        <v>0.48052261993608197</v>
      </c>
      <c r="CU338">
        <v>1.25686728018896</v>
      </c>
      <c r="CV338">
        <v>8.1691397983071905</v>
      </c>
      <c r="CW338">
        <v>0.89093851528094004</v>
      </c>
      <c r="CX338">
        <v>1.3855474757908499</v>
      </c>
      <c r="CY338">
        <v>0.172205462332054</v>
      </c>
      <c r="CZ338">
        <v>0.78992232927685502</v>
      </c>
      <c r="DA338">
        <v>0.32864355839619203</v>
      </c>
      <c r="DB338">
        <v>7.3958673714644693E-2</v>
      </c>
      <c r="DC338">
        <v>0.76851542311893895</v>
      </c>
      <c r="DD338">
        <v>0.333098453256788</v>
      </c>
      <c r="DE338" t="s">
        <v>25</v>
      </c>
      <c r="DF338">
        <v>0.242703106541515</v>
      </c>
      <c r="DG338">
        <v>0.57464439776503373</v>
      </c>
      <c r="DH338">
        <v>0.80109618096045532</v>
      </c>
      <c r="DI338">
        <v>0.45728571025766468</v>
      </c>
      <c r="DJ338">
        <v>0.12416700965549278</v>
      </c>
      <c r="DK338">
        <v>0.14309125335547165</v>
      </c>
      <c r="DL338">
        <v>0</v>
      </c>
      <c r="DM338">
        <v>0.21902083762846702</v>
      </c>
    </row>
    <row r="339" spans="1:117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3"/>
        <v>156.3637636467509</v>
      </c>
      <c r="O339">
        <f t="shared" si="108"/>
        <v>323.51123513120871</v>
      </c>
      <c r="P339">
        <v>221.19340567771266</v>
      </c>
      <c r="Q339">
        <f t="shared" si="134"/>
        <v>442.38681135542532</v>
      </c>
      <c r="R339">
        <f t="shared" si="109"/>
        <v>915.28305797674204</v>
      </c>
      <c r="S339" s="8">
        <v>7.7</v>
      </c>
      <c r="T339">
        <v>7.2439999999999998</v>
      </c>
      <c r="U339">
        <v>136</v>
      </c>
      <c r="V339" s="11">
        <v>25.158000000000001</v>
      </c>
      <c r="W339" s="11">
        <v>7.94</v>
      </c>
      <c r="X339" s="11">
        <v>16.62</v>
      </c>
      <c r="Y339" s="12">
        <v>0.65500000000000003</v>
      </c>
      <c r="Z339" s="12">
        <v>3.38</v>
      </c>
      <c r="AA339" s="11">
        <f>AVERAGE('[1]2022_RBR_Conductivity'!$D$1753:$D$1784)</f>
        <v>14.975000000000001</v>
      </c>
      <c r="AB339" s="11">
        <v>5.91</v>
      </c>
      <c r="AC339" s="12">
        <v>3.8</v>
      </c>
      <c r="AD339" s="12">
        <v>256</v>
      </c>
      <c r="AE339" s="12">
        <v>2.0099999999999998</v>
      </c>
      <c r="AF339" s="12">
        <v>502</v>
      </c>
      <c r="AG339" s="12">
        <v>61</v>
      </c>
      <c r="AH339" s="12">
        <v>4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 t="s">
        <v>25</v>
      </c>
      <c r="CK339">
        <v>133.45538999007701</v>
      </c>
      <c r="CL339">
        <v>22.122643218453799</v>
      </c>
      <c r="CM339">
        <f t="shared" si="107"/>
        <v>3.0539264520228877</v>
      </c>
      <c r="CN339">
        <v>15.6724567414403</v>
      </c>
      <c r="CO339">
        <v>4.6464806737086004</v>
      </c>
      <c r="CP339">
        <v>0.90237531432356399</v>
      </c>
      <c r="CQ339">
        <v>1.8334853842217599E-2</v>
      </c>
      <c r="CR339">
        <v>1.8665697179806099E-2</v>
      </c>
      <c r="CS339">
        <v>0.98227532920943095</v>
      </c>
      <c r="CT339">
        <v>0.48052261993608197</v>
      </c>
      <c r="CU339">
        <v>1.25686728018896</v>
      </c>
      <c r="CV339">
        <v>8.1691397983071905</v>
      </c>
      <c r="CW339">
        <v>0.89093851528094004</v>
      </c>
      <c r="CX339">
        <v>1.3855474757908499</v>
      </c>
      <c r="CY339">
        <v>0.172205462332054</v>
      </c>
      <c r="CZ339">
        <v>0.78992232927685502</v>
      </c>
      <c r="DA339">
        <v>0.32864355839619203</v>
      </c>
      <c r="DB339">
        <v>7.3958673714644693E-2</v>
      </c>
      <c r="DC339">
        <v>0.76851542311893895</v>
      </c>
      <c r="DD339">
        <v>0.333098453256788</v>
      </c>
      <c r="DE339" t="s">
        <v>25</v>
      </c>
      <c r="DF339">
        <v>0.242703106541515</v>
      </c>
      <c r="DG339">
        <v>0.57464439776503373</v>
      </c>
      <c r="DH339">
        <v>0.80109618096045532</v>
      </c>
      <c r="DI339">
        <v>0.45728571025766468</v>
      </c>
      <c r="DJ339">
        <v>0.12416700965549278</v>
      </c>
      <c r="DK339">
        <v>0.14309125335547165</v>
      </c>
      <c r="DL339">
        <v>0</v>
      </c>
      <c r="DM339">
        <v>0.21902083762846702</v>
      </c>
    </row>
    <row r="340" spans="1:117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3"/>
        <v>112.69809656089789</v>
      </c>
      <c r="O340">
        <f t="shared" si="108"/>
        <v>225.39619312179579</v>
      </c>
      <c r="P340">
        <v>98.130335678401693</v>
      </c>
      <c r="Q340">
        <f t="shared" si="134"/>
        <v>196.26067135680339</v>
      </c>
      <c r="R340">
        <f t="shared" si="109"/>
        <v>392.52134271360677</v>
      </c>
      <c r="S340" s="8">
        <v>7.7</v>
      </c>
      <c r="T340">
        <v>7.2439999999999998</v>
      </c>
      <c r="U340">
        <v>136</v>
      </c>
      <c r="V340" s="11">
        <v>25.158000000000001</v>
      </c>
      <c r="W340" s="11">
        <v>7.94</v>
      </c>
      <c r="X340" s="11">
        <v>16.62</v>
      </c>
      <c r="Y340" s="12">
        <v>0.65500000000000003</v>
      </c>
      <c r="Z340" s="12">
        <v>3.38</v>
      </c>
      <c r="AA340" s="11">
        <f>AVERAGE('[1]2022_RBR_Conductivity'!$D$1753:$D$1784)</f>
        <v>14.975000000000001</v>
      </c>
      <c r="AB340" s="11">
        <v>5.91</v>
      </c>
      <c r="AC340" s="12">
        <v>3.8</v>
      </c>
      <c r="AD340" s="12">
        <v>256</v>
      </c>
      <c r="AE340" s="12">
        <v>2.0099999999999998</v>
      </c>
      <c r="AF340" s="12">
        <v>502</v>
      </c>
      <c r="AG340" s="12">
        <v>61</v>
      </c>
      <c r="AH340" s="12">
        <v>4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 t="s">
        <v>25</v>
      </c>
      <c r="CK340">
        <v>133.45538999007701</v>
      </c>
      <c r="CL340">
        <v>22.122643218453799</v>
      </c>
      <c r="CM340">
        <f t="shared" si="107"/>
        <v>3.0539264520228877</v>
      </c>
      <c r="CN340">
        <v>15.6724567414403</v>
      </c>
      <c r="CO340">
        <v>4.6464806737086004</v>
      </c>
      <c r="CP340">
        <v>0.90237531432356399</v>
      </c>
      <c r="CQ340">
        <v>1.8334853842217599E-2</v>
      </c>
      <c r="CR340">
        <v>1.8665697179806099E-2</v>
      </c>
      <c r="CS340">
        <v>0.98227532920943095</v>
      </c>
      <c r="CT340">
        <v>0.48052261993608197</v>
      </c>
      <c r="CU340">
        <v>1.25686728018896</v>
      </c>
      <c r="CV340">
        <v>8.1691397983071905</v>
      </c>
      <c r="CW340">
        <v>0.89093851528094004</v>
      </c>
      <c r="CX340">
        <v>1.3855474757908499</v>
      </c>
      <c r="CY340">
        <v>0.172205462332054</v>
      </c>
      <c r="CZ340">
        <v>0.78992232927685502</v>
      </c>
      <c r="DA340">
        <v>0.32864355839619203</v>
      </c>
      <c r="DB340">
        <v>7.3958673714644693E-2</v>
      </c>
      <c r="DC340">
        <v>0.76851542311893895</v>
      </c>
      <c r="DD340">
        <v>0.333098453256788</v>
      </c>
      <c r="DE340" t="s">
        <v>25</v>
      </c>
      <c r="DF340">
        <v>0.242703106541515</v>
      </c>
      <c r="DG340">
        <v>0.57464439776503373</v>
      </c>
      <c r="DH340">
        <v>0.80109618096045532</v>
      </c>
      <c r="DI340">
        <v>0.45728571025766468</v>
      </c>
      <c r="DJ340">
        <v>0.12416700965549278</v>
      </c>
      <c r="DK340">
        <v>0.14309125335547165</v>
      </c>
      <c r="DL340">
        <v>0</v>
      </c>
      <c r="DM340">
        <v>0.21902083762846702</v>
      </c>
    </row>
    <row r="341" spans="1:117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3"/>
        <v>172.58107368761227</v>
      </c>
      <c r="O341">
        <f t="shared" si="108"/>
        <v>345.16214737522455</v>
      </c>
      <c r="P341">
        <v>202.733945177816</v>
      </c>
      <c r="Q341">
        <f t="shared" si="134"/>
        <v>1013.6697258890799</v>
      </c>
      <c r="R341">
        <f t="shared" si="109"/>
        <v>2027.3394517781596</v>
      </c>
      <c r="S341" s="8">
        <v>7.7</v>
      </c>
      <c r="T341">
        <v>7.2439999999999998</v>
      </c>
      <c r="U341">
        <v>136</v>
      </c>
      <c r="V341" s="11">
        <v>25.158000000000001</v>
      </c>
      <c r="W341" s="11">
        <v>7.94</v>
      </c>
      <c r="X341" s="11">
        <v>16.62</v>
      </c>
      <c r="Y341" s="12">
        <v>0.65500000000000003</v>
      </c>
      <c r="Z341" s="12">
        <v>3.38</v>
      </c>
      <c r="AA341" s="11">
        <f>AVERAGE('[1]2022_RBR_Conductivity'!$D$1753:$D$1784)</f>
        <v>14.975000000000001</v>
      </c>
      <c r="AB341" s="11">
        <v>5.91</v>
      </c>
      <c r="AC341" s="12">
        <v>3.8</v>
      </c>
      <c r="AD341" s="12">
        <v>256</v>
      </c>
      <c r="AE341" s="12">
        <v>2.0099999999999998</v>
      </c>
      <c r="AF341" s="12">
        <v>502</v>
      </c>
      <c r="AG341" s="12">
        <v>61</v>
      </c>
      <c r="AH341" s="12">
        <v>4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 t="s">
        <v>25</v>
      </c>
      <c r="CK341">
        <v>133.45538999007701</v>
      </c>
      <c r="CL341">
        <v>22.122643218453799</v>
      </c>
      <c r="CM341">
        <f t="shared" si="107"/>
        <v>3.0539264520228877</v>
      </c>
      <c r="CN341">
        <v>15.6724567414403</v>
      </c>
      <c r="CO341">
        <v>4.6464806737086004</v>
      </c>
      <c r="CP341">
        <v>0.90237531432356399</v>
      </c>
      <c r="CQ341">
        <v>1.8334853842217599E-2</v>
      </c>
      <c r="CR341">
        <v>1.8665697179806099E-2</v>
      </c>
      <c r="CS341">
        <v>0.98227532920943095</v>
      </c>
      <c r="CT341">
        <v>0.48052261993608197</v>
      </c>
      <c r="CU341">
        <v>1.25686728018896</v>
      </c>
      <c r="CV341">
        <v>8.1691397983071905</v>
      </c>
      <c r="CW341">
        <v>0.89093851528094004</v>
      </c>
      <c r="CX341">
        <v>1.3855474757908499</v>
      </c>
      <c r="CY341">
        <v>0.172205462332054</v>
      </c>
      <c r="CZ341">
        <v>0.78992232927685502</v>
      </c>
      <c r="DA341">
        <v>0.32864355839619203</v>
      </c>
      <c r="DB341">
        <v>7.3958673714644693E-2</v>
      </c>
      <c r="DC341">
        <v>0.76851542311893895</v>
      </c>
      <c r="DD341">
        <v>0.333098453256788</v>
      </c>
      <c r="DE341" t="s">
        <v>25</v>
      </c>
      <c r="DF341">
        <v>0.242703106541515</v>
      </c>
      <c r="DG341">
        <v>0.57464439776503373</v>
      </c>
      <c r="DH341">
        <v>0.80109618096045532</v>
      </c>
      <c r="DI341">
        <v>0.45728571025766468</v>
      </c>
      <c r="DJ341">
        <v>0.12416700965549278</v>
      </c>
      <c r="DK341">
        <v>0.14309125335547165</v>
      </c>
      <c r="DL341">
        <v>0</v>
      </c>
      <c r="DM341">
        <v>0.21902083762846702</v>
      </c>
    </row>
    <row r="342" spans="1:117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3"/>
        <v>82.23831419964057</v>
      </c>
      <c r="O342">
        <f t="shared" si="108"/>
        <v>159.17093070898173</v>
      </c>
      <c r="P342">
        <v>202.733945177816</v>
      </c>
      <c r="Q342">
        <f t="shared" si="134"/>
        <v>1013.6697258890799</v>
      </c>
      <c r="R342">
        <f t="shared" si="109"/>
        <v>1961.9414049466063</v>
      </c>
      <c r="S342" s="8">
        <v>7.7</v>
      </c>
      <c r="T342">
        <v>7.2439999999999998</v>
      </c>
      <c r="U342">
        <v>136</v>
      </c>
      <c r="V342" s="11">
        <v>25.158000000000001</v>
      </c>
      <c r="W342" s="11">
        <v>7.94</v>
      </c>
      <c r="X342" s="11">
        <v>16.62</v>
      </c>
      <c r="Y342" s="12">
        <v>0.65500000000000003</v>
      </c>
      <c r="Z342" s="12">
        <v>3.38</v>
      </c>
      <c r="AA342" s="11">
        <f>AVERAGE('[1]2022_RBR_Conductivity'!$D$1753:$D$1784)</f>
        <v>14.975000000000001</v>
      </c>
      <c r="AB342" s="11">
        <v>5.91</v>
      </c>
      <c r="AC342" s="12">
        <v>3.8</v>
      </c>
      <c r="AD342" s="12">
        <v>256</v>
      </c>
      <c r="AE342" s="12">
        <v>2.0099999999999998</v>
      </c>
      <c r="AF342" s="12">
        <v>502</v>
      </c>
      <c r="AG342" s="12">
        <v>61</v>
      </c>
      <c r="AH342" s="12">
        <v>4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 t="s">
        <v>25</v>
      </c>
      <c r="CK342">
        <v>133.45538999007701</v>
      </c>
      <c r="CL342">
        <v>22.122643218453799</v>
      </c>
      <c r="CM342">
        <f t="shared" si="107"/>
        <v>3.0539264520228877</v>
      </c>
      <c r="CN342">
        <v>15.6724567414403</v>
      </c>
      <c r="CO342">
        <v>4.6464806737086004</v>
      </c>
      <c r="CP342">
        <v>0.90237531432356399</v>
      </c>
      <c r="CQ342">
        <v>1.8334853842217599E-2</v>
      </c>
      <c r="CR342">
        <v>1.8665697179806099E-2</v>
      </c>
      <c r="CS342">
        <v>0.98227532920943095</v>
      </c>
      <c r="CT342">
        <v>0.48052261993608197</v>
      </c>
      <c r="CU342">
        <v>1.25686728018896</v>
      </c>
      <c r="CV342">
        <v>8.1691397983071905</v>
      </c>
      <c r="CW342">
        <v>0.89093851528094004</v>
      </c>
      <c r="CX342">
        <v>1.3855474757908499</v>
      </c>
      <c r="CY342">
        <v>0.172205462332054</v>
      </c>
      <c r="CZ342">
        <v>0.78992232927685502</v>
      </c>
      <c r="DA342">
        <v>0.32864355839619203</v>
      </c>
      <c r="DB342">
        <v>7.3958673714644693E-2</v>
      </c>
      <c r="DC342">
        <v>0.76851542311893895</v>
      </c>
      <c r="DD342">
        <v>0.333098453256788</v>
      </c>
      <c r="DE342" t="s">
        <v>25</v>
      </c>
      <c r="DF342">
        <v>0.242703106541515</v>
      </c>
      <c r="DG342">
        <v>0.57464439776503373</v>
      </c>
      <c r="DH342">
        <v>0.80109618096045532</v>
      </c>
      <c r="DI342">
        <v>0.45728571025766468</v>
      </c>
      <c r="DJ342">
        <v>0.12416700965549278</v>
      </c>
      <c r="DK342">
        <v>0.14309125335547165</v>
      </c>
      <c r="DL342">
        <v>0</v>
      </c>
      <c r="DM342">
        <v>0.21902083762846702</v>
      </c>
    </row>
    <row r="343" spans="1:117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3"/>
        <v>35.6763981970552</v>
      </c>
      <c r="O343">
        <f t="shared" si="108"/>
        <v>71.352796394110399</v>
      </c>
      <c r="P343">
        <v>387.32855017678258</v>
      </c>
      <c r="Q343">
        <f t="shared" si="134"/>
        <v>1549.3142007071303</v>
      </c>
      <c r="R343">
        <f t="shared" si="109"/>
        <v>3098.6284014142607</v>
      </c>
      <c r="S343" s="8">
        <v>7.7</v>
      </c>
      <c r="T343">
        <v>7.2439999999999998</v>
      </c>
      <c r="U343">
        <v>136</v>
      </c>
      <c r="V343" s="11">
        <v>25.158000000000001</v>
      </c>
      <c r="W343" s="11">
        <v>7.94</v>
      </c>
      <c r="X343" s="11">
        <v>16.62</v>
      </c>
      <c r="Y343" s="12">
        <v>0.65500000000000003</v>
      </c>
      <c r="Z343" s="12">
        <v>3.38</v>
      </c>
      <c r="AA343" s="11">
        <f>AVERAGE('[1]2022_RBR_Conductivity'!$D$1753:$D$1784)</f>
        <v>14.975000000000001</v>
      </c>
      <c r="AB343" s="11">
        <v>5.91</v>
      </c>
      <c r="AC343" s="12">
        <v>3.8</v>
      </c>
      <c r="AD343" s="12">
        <v>256</v>
      </c>
      <c r="AE343" s="12">
        <v>2.0099999999999998</v>
      </c>
      <c r="AF343" s="12">
        <v>502</v>
      </c>
      <c r="AG343" s="12">
        <v>61</v>
      </c>
      <c r="AH343" s="12">
        <v>4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 t="s">
        <v>25</v>
      </c>
      <c r="CK343">
        <v>133.45538999007701</v>
      </c>
      <c r="CL343">
        <v>22.122643218453799</v>
      </c>
      <c r="CM343">
        <f t="shared" si="107"/>
        <v>3.0539264520228877</v>
      </c>
      <c r="CN343">
        <v>15.6724567414403</v>
      </c>
      <c r="CO343">
        <v>4.6464806737086004</v>
      </c>
      <c r="CP343">
        <v>0.90237531432356399</v>
      </c>
      <c r="CQ343">
        <v>1.8334853842217599E-2</v>
      </c>
      <c r="CR343">
        <v>1.8665697179806099E-2</v>
      </c>
      <c r="CS343">
        <v>0.98227532920943095</v>
      </c>
      <c r="CT343">
        <v>0.48052261993608197</v>
      </c>
      <c r="CU343">
        <v>1.25686728018896</v>
      </c>
      <c r="CV343">
        <v>8.1691397983071905</v>
      </c>
      <c r="CW343">
        <v>0.89093851528094004</v>
      </c>
      <c r="CX343">
        <v>1.3855474757908499</v>
      </c>
      <c r="CY343">
        <v>0.172205462332054</v>
      </c>
      <c r="CZ343">
        <v>0.78992232927685502</v>
      </c>
      <c r="DA343">
        <v>0.32864355839619203</v>
      </c>
      <c r="DB343">
        <v>7.3958673714644693E-2</v>
      </c>
      <c r="DC343">
        <v>0.76851542311893895</v>
      </c>
      <c r="DD343">
        <v>0.333098453256788</v>
      </c>
      <c r="DE343" t="s">
        <v>25</v>
      </c>
      <c r="DF343">
        <v>0.242703106541515</v>
      </c>
      <c r="DG343">
        <v>0.57464439776503373</v>
      </c>
      <c r="DH343">
        <v>0.80109618096045532</v>
      </c>
      <c r="DI343">
        <v>0.45728571025766468</v>
      </c>
      <c r="DJ343">
        <v>0.12416700965549278</v>
      </c>
      <c r="DK343">
        <v>0.14309125335547165</v>
      </c>
      <c r="DL343">
        <v>0</v>
      </c>
      <c r="DM343">
        <v>0.21902083762846702</v>
      </c>
    </row>
    <row r="344" spans="1:117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3"/>
        <v>59.767800727180997</v>
      </c>
      <c r="O344">
        <f t="shared" si="108"/>
        <v>115.67961431067289</v>
      </c>
      <c r="P344">
        <v>362.71593617692037</v>
      </c>
      <c r="Q344">
        <f t="shared" si="134"/>
        <v>1450.8637447076815</v>
      </c>
      <c r="R344">
        <f t="shared" si="109"/>
        <v>2808.1233768535767</v>
      </c>
      <c r="S344" s="8">
        <v>7.7</v>
      </c>
      <c r="T344">
        <v>7.2439999999999998</v>
      </c>
      <c r="U344">
        <v>136</v>
      </c>
      <c r="V344" s="11">
        <v>25.158000000000001</v>
      </c>
      <c r="W344" s="11">
        <v>7.94</v>
      </c>
      <c r="X344" s="11">
        <v>16.62</v>
      </c>
      <c r="Y344" s="12">
        <v>0.65500000000000003</v>
      </c>
      <c r="Z344" s="12">
        <v>3.38</v>
      </c>
      <c r="AA344" s="11">
        <f>AVERAGE('[1]2022_RBR_Conductivity'!$D$1753:$D$1784)</f>
        <v>14.975000000000001</v>
      </c>
      <c r="AB344" s="11">
        <v>5.91</v>
      </c>
      <c r="AC344" s="12">
        <v>3.8</v>
      </c>
      <c r="AD344" s="12">
        <v>256</v>
      </c>
      <c r="AE344" s="12">
        <v>2.0099999999999998</v>
      </c>
      <c r="AF344" s="12">
        <v>502</v>
      </c>
      <c r="AG344" s="12">
        <v>61</v>
      </c>
      <c r="AH344" s="12">
        <v>4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 t="s">
        <v>25</v>
      </c>
      <c r="CK344">
        <v>133.45538999007701</v>
      </c>
      <c r="CL344">
        <v>22.122643218453799</v>
      </c>
      <c r="CM344">
        <f t="shared" si="107"/>
        <v>3.0539264520228877</v>
      </c>
      <c r="CN344">
        <v>15.6724567414403</v>
      </c>
      <c r="CO344">
        <v>4.6464806737086004</v>
      </c>
      <c r="CP344">
        <v>0.90237531432356399</v>
      </c>
      <c r="CQ344">
        <v>1.8334853842217599E-2</v>
      </c>
      <c r="CR344">
        <v>1.8665697179806099E-2</v>
      </c>
      <c r="CS344">
        <v>0.98227532920943095</v>
      </c>
      <c r="CT344">
        <v>0.48052261993608197</v>
      </c>
      <c r="CU344">
        <v>1.25686728018896</v>
      </c>
      <c r="CV344">
        <v>8.1691397983071905</v>
      </c>
      <c r="CW344">
        <v>0.89093851528094004</v>
      </c>
      <c r="CX344">
        <v>1.3855474757908499</v>
      </c>
      <c r="CY344">
        <v>0.172205462332054</v>
      </c>
      <c r="CZ344">
        <v>0.78992232927685502</v>
      </c>
      <c r="DA344">
        <v>0.32864355839619203</v>
      </c>
      <c r="DB344">
        <v>7.3958673714644693E-2</v>
      </c>
      <c r="DC344">
        <v>0.76851542311893895</v>
      </c>
      <c r="DD344">
        <v>0.333098453256788</v>
      </c>
      <c r="DE344" t="s">
        <v>25</v>
      </c>
      <c r="DF344">
        <v>0.242703106541515</v>
      </c>
      <c r="DG344">
        <v>0.57464439776503373</v>
      </c>
      <c r="DH344">
        <v>0.80109618096045532</v>
      </c>
      <c r="DI344">
        <v>0.45728571025766468</v>
      </c>
      <c r="DJ344">
        <v>0.12416700965549278</v>
      </c>
      <c r="DK344">
        <v>0.14309125335547165</v>
      </c>
      <c r="DL344">
        <v>0</v>
      </c>
      <c r="DM344">
        <v>0.21902083762846702</v>
      </c>
    </row>
    <row r="345" spans="1:117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3"/>
        <v>33.533005609389285</v>
      </c>
      <c r="O345">
        <f t="shared" si="108"/>
        <v>64.902591502043776</v>
      </c>
      <c r="P345">
        <v>411.9411641766448</v>
      </c>
      <c r="Q345">
        <f t="shared" si="134"/>
        <v>1235.8234925299344</v>
      </c>
      <c r="R345">
        <f t="shared" si="109"/>
        <v>2391.9164371547117</v>
      </c>
      <c r="S345" s="8">
        <v>7.7</v>
      </c>
      <c r="T345">
        <v>7.2439999999999998</v>
      </c>
      <c r="U345">
        <v>136</v>
      </c>
      <c r="V345" s="11">
        <v>25.158000000000001</v>
      </c>
      <c r="W345" s="11">
        <v>7.94</v>
      </c>
      <c r="X345" s="11">
        <v>16.62</v>
      </c>
      <c r="Y345" s="12">
        <v>0.65500000000000003</v>
      </c>
      <c r="Z345" s="12">
        <v>3.38</v>
      </c>
      <c r="AA345" s="11">
        <f>AVERAGE('[1]2022_RBR_Conductivity'!$D$1753:$D$1784)</f>
        <v>14.975000000000001</v>
      </c>
      <c r="AB345" s="11">
        <v>5.91</v>
      </c>
      <c r="AC345" s="12">
        <v>3.8</v>
      </c>
      <c r="AD345" s="12">
        <v>256</v>
      </c>
      <c r="AE345" s="12">
        <v>2.0099999999999998</v>
      </c>
      <c r="AF345" s="12">
        <v>502</v>
      </c>
      <c r="AG345" s="12">
        <v>61</v>
      </c>
      <c r="AH345" s="12">
        <v>4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 t="s">
        <v>25</v>
      </c>
      <c r="CK345">
        <v>133.45538999007701</v>
      </c>
      <c r="CL345">
        <v>22.122643218453799</v>
      </c>
      <c r="CM345">
        <f t="shared" si="107"/>
        <v>3.0539264520228877</v>
      </c>
      <c r="CN345">
        <v>15.6724567414403</v>
      </c>
      <c r="CO345">
        <v>4.6464806737086004</v>
      </c>
      <c r="CP345">
        <v>0.90237531432356399</v>
      </c>
      <c r="CQ345">
        <v>1.8334853842217599E-2</v>
      </c>
      <c r="CR345">
        <v>1.8665697179806099E-2</v>
      </c>
      <c r="CS345">
        <v>0.98227532920943095</v>
      </c>
      <c r="CT345">
        <v>0.48052261993608197</v>
      </c>
      <c r="CU345">
        <v>1.25686728018896</v>
      </c>
      <c r="CV345">
        <v>8.1691397983071905</v>
      </c>
      <c r="CW345">
        <v>0.89093851528094004</v>
      </c>
      <c r="CX345">
        <v>1.3855474757908499</v>
      </c>
      <c r="CY345">
        <v>0.172205462332054</v>
      </c>
      <c r="CZ345">
        <v>0.78992232927685502</v>
      </c>
      <c r="DA345">
        <v>0.32864355839619203</v>
      </c>
      <c r="DB345">
        <v>7.3958673714644693E-2</v>
      </c>
      <c r="DC345">
        <v>0.76851542311893895</v>
      </c>
      <c r="DD345">
        <v>0.333098453256788</v>
      </c>
      <c r="DE345" t="s">
        <v>25</v>
      </c>
      <c r="DF345">
        <v>0.242703106541515</v>
      </c>
      <c r="DG345">
        <v>0.57464439776503373</v>
      </c>
      <c r="DH345">
        <v>0.80109618096045532</v>
      </c>
      <c r="DI345">
        <v>0.45728571025766468</v>
      </c>
      <c r="DJ345">
        <v>0.12416700965549278</v>
      </c>
      <c r="DK345">
        <v>0.14309125335547165</v>
      </c>
      <c r="DL345">
        <v>0</v>
      </c>
      <c r="DM345">
        <v>0.21902083762846702</v>
      </c>
    </row>
    <row r="346" spans="1:117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33"/>
        <v>31.389613021723363</v>
      </c>
      <c r="O346">
        <f t="shared" si="108"/>
        <v>60.754089719464574</v>
      </c>
      <c r="P346">
        <v>362.71593617692037</v>
      </c>
      <c r="Q346">
        <f t="shared" si="134"/>
        <v>725.43187235384073</v>
      </c>
      <c r="R346">
        <f t="shared" si="109"/>
        <v>1404.0616884267884</v>
      </c>
      <c r="S346" s="8">
        <v>7.7</v>
      </c>
      <c r="T346">
        <v>7.2439999999999998</v>
      </c>
      <c r="U346">
        <v>136</v>
      </c>
      <c r="V346" s="11">
        <v>25.158000000000001</v>
      </c>
      <c r="W346" s="11">
        <v>7.94</v>
      </c>
      <c r="X346" s="11">
        <v>16.62</v>
      </c>
      <c r="Y346" s="12">
        <v>0.65500000000000003</v>
      </c>
      <c r="Z346" s="12">
        <v>3.38</v>
      </c>
      <c r="AA346" s="11">
        <f>AVERAGE('[1]2022_RBR_Conductivity'!$D$1753:$D$1784)</f>
        <v>14.975000000000001</v>
      </c>
      <c r="AB346" s="11">
        <v>5.91</v>
      </c>
      <c r="AC346" s="12">
        <v>3.8</v>
      </c>
      <c r="AD346" s="12">
        <v>256</v>
      </c>
      <c r="AE346" s="12">
        <v>2.0099999999999998</v>
      </c>
      <c r="AF346" s="12">
        <v>502</v>
      </c>
      <c r="AG346" s="12">
        <v>61</v>
      </c>
      <c r="AH346" s="12">
        <v>4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 t="s">
        <v>25</v>
      </c>
      <c r="CK346">
        <v>133.45538999007701</v>
      </c>
      <c r="CL346">
        <v>22.122643218453799</v>
      </c>
      <c r="CM346">
        <f t="shared" si="107"/>
        <v>3.0539264520228877</v>
      </c>
      <c r="CN346">
        <v>15.6724567414403</v>
      </c>
      <c r="CO346">
        <v>4.6464806737086004</v>
      </c>
      <c r="CP346">
        <v>0.90237531432356399</v>
      </c>
      <c r="CQ346">
        <v>1.8334853842217599E-2</v>
      </c>
      <c r="CR346">
        <v>1.8665697179806099E-2</v>
      </c>
      <c r="CS346">
        <v>0.98227532920943095</v>
      </c>
      <c r="CT346">
        <v>0.48052261993608197</v>
      </c>
      <c r="CU346">
        <v>1.25686728018896</v>
      </c>
      <c r="CV346">
        <v>8.1691397983071905</v>
      </c>
      <c r="CW346">
        <v>0.89093851528094004</v>
      </c>
      <c r="CX346">
        <v>1.3855474757908499</v>
      </c>
      <c r="CY346">
        <v>0.172205462332054</v>
      </c>
      <c r="CZ346">
        <v>0.78992232927685502</v>
      </c>
      <c r="DA346">
        <v>0.32864355839619203</v>
      </c>
      <c r="DB346">
        <v>7.3958673714644693E-2</v>
      </c>
      <c r="DC346">
        <v>0.76851542311893895</v>
      </c>
      <c r="DD346">
        <v>0.333098453256788</v>
      </c>
      <c r="DE346" t="s">
        <v>25</v>
      </c>
      <c r="DF346">
        <v>0.242703106541515</v>
      </c>
      <c r="DG346">
        <v>0.57464439776503373</v>
      </c>
      <c r="DH346">
        <v>0.80109618096045532</v>
      </c>
      <c r="DI346">
        <v>0.45728571025766468</v>
      </c>
      <c r="DJ346">
        <v>0.12416700965549278</v>
      </c>
      <c r="DK346">
        <v>0.14309125335547165</v>
      </c>
      <c r="DL346">
        <v>0</v>
      </c>
      <c r="DM346">
        <v>0.21902083762846702</v>
      </c>
    </row>
    <row r="347" spans="1:117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3"/>
        <v>27.51998872397137</v>
      </c>
      <c r="O347">
        <f t="shared" si="108"/>
        <v>53.264494304460712</v>
      </c>
      <c r="P347">
        <v>399.63485717671369</v>
      </c>
      <c r="Q347">
        <f t="shared" si="134"/>
        <v>119.8904571530141</v>
      </c>
      <c r="R347">
        <f t="shared" si="109"/>
        <v>232.04604610260793</v>
      </c>
      <c r="S347" s="8">
        <v>7.7</v>
      </c>
      <c r="T347">
        <v>7.2439999999999998</v>
      </c>
      <c r="U347">
        <v>136</v>
      </c>
      <c r="V347" s="11">
        <v>25.158000000000001</v>
      </c>
      <c r="W347" s="11">
        <v>7.94</v>
      </c>
      <c r="X347" s="11">
        <v>16.62</v>
      </c>
      <c r="Y347" s="12">
        <v>0.65500000000000003</v>
      </c>
      <c r="Z347" s="12">
        <v>3.38</v>
      </c>
      <c r="AA347" s="11">
        <f>AVERAGE('[1]2022_RBR_Conductivity'!$D$1753:$D$1784)</f>
        <v>14.975000000000001</v>
      </c>
      <c r="AB347" s="11">
        <v>5.91</v>
      </c>
      <c r="AC347" s="12">
        <v>3.8</v>
      </c>
      <c r="AD347" s="12">
        <v>256</v>
      </c>
      <c r="AE347" s="12">
        <v>2.0099999999999998</v>
      </c>
      <c r="AF347" s="12">
        <v>502</v>
      </c>
      <c r="AG347" s="12">
        <v>61</v>
      </c>
      <c r="AH347" s="12">
        <v>4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 t="s">
        <v>25</v>
      </c>
      <c r="CK347">
        <v>133.45538999007701</v>
      </c>
      <c r="CL347">
        <v>22.122643218453799</v>
      </c>
      <c r="CM347">
        <f t="shared" si="107"/>
        <v>3.0539264520228877</v>
      </c>
      <c r="CN347">
        <v>15.6724567414403</v>
      </c>
      <c r="CO347">
        <v>4.6464806737086004</v>
      </c>
      <c r="CP347">
        <v>0.90237531432356399</v>
      </c>
      <c r="CQ347">
        <v>1.8334853842217599E-2</v>
      </c>
      <c r="CR347">
        <v>1.8665697179806099E-2</v>
      </c>
      <c r="CS347">
        <v>0.98227532920943095</v>
      </c>
      <c r="CT347">
        <v>0.48052261993608197</v>
      </c>
      <c r="CU347">
        <v>1.25686728018896</v>
      </c>
      <c r="CV347">
        <v>8.1691397983071905</v>
      </c>
      <c r="CW347">
        <v>0.89093851528094004</v>
      </c>
      <c r="CX347">
        <v>1.3855474757908499</v>
      </c>
      <c r="CY347">
        <v>0.172205462332054</v>
      </c>
      <c r="CZ347">
        <v>0.78992232927685502</v>
      </c>
      <c r="DA347">
        <v>0.32864355839619203</v>
      </c>
      <c r="DB347">
        <v>7.3958673714644693E-2</v>
      </c>
      <c r="DC347">
        <v>0.76851542311893895</v>
      </c>
      <c r="DD347">
        <v>0.333098453256788</v>
      </c>
      <c r="DE347" t="s">
        <v>25</v>
      </c>
      <c r="DF347">
        <v>0.242703106541515</v>
      </c>
      <c r="DG347">
        <v>0.57464439776503373</v>
      </c>
      <c r="DH347">
        <v>0.80109618096045532</v>
      </c>
      <c r="DI347">
        <v>0.45728571025766468</v>
      </c>
      <c r="DJ347">
        <v>0.12416700965549278</v>
      </c>
      <c r="DK347">
        <v>0.14309125335547165</v>
      </c>
      <c r="DL347">
        <v>0</v>
      </c>
      <c r="DM347">
        <v>0.21902083762846702</v>
      </c>
    </row>
    <row r="348" spans="1:117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3"/>
        <v>36.994460830255065</v>
      </c>
      <c r="O348">
        <f t="shared" si="108"/>
        <v>76.540263786734613</v>
      </c>
      <c r="P348">
        <v>165.8150241780227</v>
      </c>
      <c r="Q348">
        <f t="shared" si="134"/>
        <v>66.326009671209079</v>
      </c>
      <c r="R348">
        <f t="shared" si="109"/>
        <v>137.22622690594983</v>
      </c>
      <c r="S348" s="8">
        <v>7.7</v>
      </c>
      <c r="T348">
        <v>7.2439999999999998</v>
      </c>
      <c r="U348">
        <v>136</v>
      </c>
      <c r="V348" s="11">
        <v>25.158000000000001</v>
      </c>
      <c r="W348" s="11">
        <v>7.94</v>
      </c>
      <c r="X348" s="11">
        <v>16.62</v>
      </c>
      <c r="Y348" s="12">
        <v>0.65500000000000003</v>
      </c>
      <c r="Z348" s="12">
        <v>3.38</v>
      </c>
      <c r="AA348" s="11">
        <f>AVERAGE('[1]2022_RBR_Conductivity'!$D$1753:$D$1784)</f>
        <v>14.975000000000001</v>
      </c>
      <c r="AB348" s="11">
        <v>5.91</v>
      </c>
      <c r="AC348" s="12">
        <v>3.8</v>
      </c>
      <c r="AD348" s="12">
        <v>256</v>
      </c>
      <c r="AE348" s="12">
        <v>2.0099999999999998</v>
      </c>
      <c r="AF348" s="12">
        <v>502</v>
      </c>
      <c r="AG348" s="12">
        <v>61</v>
      </c>
      <c r="AH348" s="12">
        <v>4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 t="s">
        <v>25</v>
      </c>
      <c r="CK348">
        <v>133.45538999007701</v>
      </c>
      <c r="CL348">
        <v>22.122643218453799</v>
      </c>
      <c r="CM348">
        <f t="shared" si="107"/>
        <v>3.0539264520228877</v>
      </c>
      <c r="CN348">
        <v>15.6724567414403</v>
      </c>
      <c r="CO348">
        <v>4.6464806737086004</v>
      </c>
      <c r="CP348">
        <v>0.90237531432356399</v>
      </c>
      <c r="CQ348">
        <v>1.8334853842217599E-2</v>
      </c>
      <c r="CR348">
        <v>1.8665697179806099E-2</v>
      </c>
      <c r="CS348">
        <v>0.98227532920943095</v>
      </c>
      <c r="CT348">
        <v>0.48052261993608197</v>
      </c>
      <c r="CU348">
        <v>1.25686728018896</v>
      </c>
      <c r="CV348">
        <v>8.1691397983071905</v>
      </c>
      <c r="CW348">
        <v>0.89093851528094004</v>
      </c>
      <c r="CX348">
        <v>1.3855474757908499</v>
      </c>
      <c r="CY348">
        <v>0.172205462332054</v>
      </c>
      <c r="CZ348">
        <v>0.78992232927685502</v>
      </c>
      <c r="DA348">
        <v>0.32864355839619203</v>
      </c>
      <c r="DB348">
        <v>7.3958673714644693E-2</v>
      </c>
      <c r="DC348">
        <v>0.76851542311893895</v>
      </c>
      <c r="DD348">
        <v>0.333098453256788</v>
      </c>
      <c r="DE348" t="s">
        <v>25</v>
      </c>
      <c r="DF348">
        <v>0.242703106541515</v>
      </c>
      <c r="DG348">
        <v>0.57464439776503373</v>
      </c>
      <c r="DH348">
        <v>0.80109618096045532</v>
      </c>
      <c r="DI348">
        <v>0.45728571025766468</v>
      </c>
      <c r="DJ348">
        <v>0.12416700965549278</v>
      </c>
      <c r="DK348">
        <v>0.14309125335547165</v>
      </c>
      <c r="DL348">
        <v>0</v>
      </c>
      <c r="DM348">
        <v>0.21902083762846702</v>
      </c>
    </row>
    <row r="349" spans="1:117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3"/>
        <v>35.703087430888793</v>
      </c>
      <c r="O349">
        <f t="shared" si="108"/>
        <v>73.868456753563009</v>
      </c>
      <c r="P349">
        <v>165.81502417802275</v>
      </c>
      <c r="Q349">
        <f t="shared" si="134"/>
        <v>82.907512089011377</v>
      </c>
      <c r="R349">
        <f t="shared" si="109"/>
        <v>171.53278363243734</v>
      </c>
      <c r="S349" s="8">
        <v>7.7</v>
      </c>
      <c r="T349">
        <v>7.2439999999999998</v>
      </c>
      <c r="U349">
        <v>136</v>
      </c>
      <c r="V349" s="11">
        <v>25.158000000000001</v>
      </c>
      <c r="W349" s="11">
        <v>7.94</v>
      </c>
      <c r="X349" s="11">
        <v>16.62</v>
      </c>
      <c r="Y349" s="12">
        <v>0.65500000000000003</v>
      </c>
      <c r="Z349" s="12">
        <v>3.38</v>
      </c>
      <c r="AA349" s="11">
        <f>AVERAGE('[1]2022_RBR_Conductivity'!$D$1753:$D$1784)</f>
        <v>14.975000000000001</v>
      </c>
      <c r="AB349" s="11">
        <v>5.91</v>
      </c>
      <c r="AC349" s="12">
        <v>3.8</v>
      </c>
      <c r="AD349" s="12">
        <v>256</v>
      </c>
      <c r="AE349" s="12">
        <v>2.0099999999999998</v>
      </c>
      <c r="AF349" s="12">
        <v>502</v>
      </c>
      <c r="AG349" s="12">
        <v>61</v>
      </c>
      <c r="AH349" s="12">
        <v>4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 t="s">
        <v>25</v>
      </c>
      <c r="CK349">
        <v>133.45538999007701</v>
      </c>
      <c r="CL349">
        <v>22.122643218453799</v>
      </c>
      <c r="CM349">
        <f t="shared" si="107"/>
        <v>3.0539264520228877</v>
      </c>
      <c r="CN349">
        <v>15.6724567414403</v>
      </c>
      <c r="CO349">
        <v>4.6464806737086004</v>
      </c>
      <c r="CP349">
        <v>0.90237531432356399</v>
      </c>
      <c r="CQ349">
        <v>1.8334853842217599E-2</v>
      </c>
      <c r="CR349">
        <v>1.8665697179806099E-2</v>
      </c>
      <c r="CS349">
        <v>0.98227532920943095</v>
      </c>
      <c r="CT349">
        <v>0.48052261993608197</v>
      </c>
      <c r="CU349">
        <v>1.25686728018896</v>
      </c>
      <c r="CV349">
        <v>8.1691397983071905</v>
      </c>
      <c r="CW349">
        <v>0.89093851528094004</v>
      </c>
      <c r="CX349">
        <v>1.3855474757908499</v>
      </c>
      <c r="CY349">
        <v>0.172205462332054</v>
      </c>
      <c r="CZ349">
        <v>0.78992232927685502</v>
      </c>
      <c r="DA349">
        <v>0.32864355839619203</v>
      </c>
      <c r="DB349">
        <v>7.3958673714644693E-2</v>
      </c>
      <c r="DC349">
        <v>0.76851542311893895</v>
      </c>
      <c r="DD349">
        <v>0.333098453256788</v>
      </c>
      <c r="DE349" t="s">
        <v>25</v>
      </c>
      <c r="DF349">
        <v>0.242703106541515</v>
      </c>
      <c r="DG349">
        <v>0.57464439776503373</v>
      </c>
      <c r="DH349">
        <v>0.80109618096045532</v>
      </c>
      <c r="DI349">
        <v>0.45728571025766468</v>
      </c>
      <c r="DJ349">
        <v>0.12416700965549278</v>
      </c>
      <c r="DK349">
        <v>0.14309125335547165</v>
      </c>
      <c r="DL349">
        <v>0</v>
      </c>
      <c r="DM349">
        <v>0.21902083762846702</v>
      </c>
    </row>
    <row r="350" spans="1:117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3"/>
        <v>10.192775515490112</v>
      </c>
      <c r="O350">
        <f t="shared" si="108"/>
        <v>21.088501066531265</v>
      </c>
      <c r="P350">
        <v>116.58979617829833</v>
      </c>
      <c r="Q350">
        <f t="shared" si="134"/>
        <v>46.635918471319336</v>
      </c>
      <c r="R350">
        <f t="shared" si="109"/>
        <v>96.488107182040011</v>
      </c>
      <c r="S350" s="8">
        <v>7.7</v>
      </c>
      <c r="T350">
        <v>7.2439999999999998</v>
      </c>
      <c r="U350">
        <v>136</v>
      </c>
      <c r="V350" s="11">
        <v>25.158000000000001</v>
      </c>
      <c r="W350" s="11">
        <v>7.94</v>
      </c>
      <c r="X350" s="11">
        <v>16.62</v>
      </c>
      <c r="Y350" s="12">
        <v>0.65500000000000003</v>
      </c>
      <c r="Z350" s="12">
        <v>3.38</v>
      </c>
      <c r="AA350" s="11">
        <f>AVERAGE('[1]2022_RBR_Conductivity'!$D$1753:$D$1784)</f>
        <v>14.975000000000001</v>
      </c>
      <c r="AB350" s="11">
        <v>5.91</v>
      </c>
      <c r="AC350" s="12">
        <v>3.8</v>
      </c>
      <c r="AD350" s="12">
        <v>256</v>
      </c>
      <c r="AE350" s="12">
        <v>2.0099999999999998</v>
      </c>
      <c r="AF350" s="12">
        <v>502</v>
      </c>
      <c r="AG350" s="12">
        <v>61</v>
      </c>
      <c r="AH350" s="12">
        <v>4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 t="s">
        <v>25</v>
      </c>
      <c r="CK350">
        <v>133.45538999007701</v>
      </c>
      <c r="CL350">
        <v>22.122643218453799</v>
      </c>
      <c r="CM350">
        <f t="shared" si="107"/>
        <v>3.0539264520228877</v>
      </c>
      <c r="CN350">
        <v>15.6724567414403</v>
      </c>
      <c r="CO350">
        <v>4.6464806737086004</v>
      </c>
      <c r="CP350">
        <v>0.90237531432356399</v>
      </c>
      <c r="CQ350">
        <v>1.8334853842217599E-2</v>
      </c>
      <c r="CR350">
        <v>1.8665697179806099E-2</v>
      </c>
      <c r="CS350">
        <v>0.98227532920943095</v>
      </c>
      <c r="CT350">
        <v>0.48052261993608197</v>
      </c>
      <c r="CU350">
        <v>1.25686728018896</v>
      </c>
      <c r="CV350">
        <v>8.1691397983071905</v>
      </c>
      <c r="CW350">
        <v>0.89093851528094004</v>
      </c>
      <c r="CX350">
        <v>1.3855474757908499</v>
      </c>
      <c r="CY350">
        <v>0.172205462332054</v>
      </c>
      <c r="CZ350">
        <v>0.78992232927685502</v>
      </c>
      <c r="DA350">
        <v>0.32864355839619203</v>
      </c>
      <c r="DB350">
        <v>7.3958673714644693E-2</v>
      </c>
      <c r="DC350">
        <v>0.76851542311893895</v>
      </c>
      <c r="DD350">
        <v>0.333098453256788</v>
      </c>
      <c r="DE350" t="s">
        <v>25</v>
      </c>
      <c r="DF350">
        <v>0.242703106541515</v>
      </c>
      <c r="DG350">
        <v>0.57464439776503373</v>
      </c>
      <c r="DH350">
        <v>0.80109618096045532</v>
      </c>
      <c r="DI350">
        <v>0.45728571025766468</v>
      </c>
      <c r="DJ350">
        <v>0.12416700965549278</v>
      </c>
      <c r="DK350">
        <v>0.14309125335547165</v>
      </c>
      <c r="DL350">
        <v>0</v>
      </c>
      <c r="DM350">
        <v>0.21902083762846702</v>
      </c>
    </row>
    <row r="351" spans="1:117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3"/>
        <v>13.204200831755839</v>
      </c>
      <c r="O351">
        <f t="shared" si="108"/>
        <v>27.31903620363277</v>
      </c>
      <c r="P351">
        <v>128.89610317822942</v>
      </c>
      <c r="Q351">
        <f t="shared" si="134"/>
        <v>51.55844127129177</v>
      </c>
      <c r="R351">
        <f t="shared" si="109"/>
        <v>106.67263711301746</v>
      </c>
      <c r="S351" s="8">
        <v>7.7</v>
      </c>
      <c r="T351">
        <v>7.2439999999999998</v>
      </c>
      <c r="U351">
        <v>136</v>
      </c>
      <c r="V351" s="11">
        <v>25.158000000000001</v>
      </c>
      <c r="W351" s="11">
        <v>7.94</v>
      </c>
      <c r="X351" s="11">
        <v>16.62</v>
      </c>
      <c r="Y351" s="12">
        <v>0.65500000000000003</v>
      </c>
      <c r="Z351" s="12">
        <v>3.38</v>
      </c>
      <c r="AA351" s="11">
        <f>AVERAGE('[1]2022_RBR_Conductivity'!$D$1753:$D$1784)</f>
        <v>14.975000000000001</v>
      </c>
      <c r="AB351" s="11">
        <v>5.91</v>
      </c>
      <c r="AC351" s="12">
        <v>3.8</v>
      </c>
      <c r="AD351" s="12">
        <v>256</v>
      </c>
      <c r="AE351" s="12">
        <v>2.0099999999999998</v>
      </c>
      <c r="AF351" s="12">
        <v>502</v>
      </c>
      <c r="AG351" s="12">
        <v>61</v>
      </c>
      <c r="AH351" s="12">
        <v>4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 t="s">
        <v>25</v>
      </c>
      <c r="CK351">
        <v>133.45538999007701</v>
      </c>
      <c r="CL351">
        <v>22.122643218453799</v>
      </c>
      <c r="CM351">
        <f t="shared" si="107"/>
        <v>3.0539264520228877</v>
      </c>
      <c r="CN351">
        <v>15.6724567414403</v>
      </c>
      <c r="CO351">
        <v>4.6464806737086004</v>
      </c>
      <c r="CP351">
        <v>0.90237531432356399</v>
      </c>
      <c r="CQ351">
        <v>1.8334853842217599E-2</v>
      </c>
      <c r="CR351">
        <v>1.8665697179806099E-2</v>
      </c>
      <c r="CS351">
        <v>0.98227532920943095</v>
      </c>
      <c r="CT351">
        <v>0.48052261993608197</v>
      </c>
      <c r="CU351">
        <v>1.25686728018896</v>
      </c>
      <c r="CV351">
        <v>8.1691397983071905</v>
      </c>
      <c r="CW351">
        <v>0.89093851528094004</v>
      </c>
      <c r="CX351">
        <v>1.3855474757908499</v>
      </c>
      <c r="CY351">
        <v>0.172205462332054</v>
      </c>
      <c r="CZ351">
        <v>0.78992232927685502</v>
      </c>
      <c r="DA351">
        <v>0.32864355839619203</v>
      </c>
      <c r="DB351">
        <v>7.3958673714644693E-2</v>
      </c>
      <c r="DC351">
        <v>0.76851542311893895</v>
      </c>
      <c r="DD351">
        <v>0.333098453256788</v>
      </c>
      <c r="DE351" t="s">
        <v>25</v>
      </c>
      <c r="DF351">
        <v>0.242703106541515</v>
      </c>
      <c r="DG351">
        <v>0.57464439776503373</v>
      </c>
      <c r="DH351">
        <v>0.80109618096045532</v>
      </c>
      <c r="DI351">
        <v>0.45728571025766468</v>
      </c>
      <c r="DJ351">
        <v>0.12416700965549278</v>
      </c>
      <c r="DK351">
        <v>0.14309125335547165</v>
      </c>
      <c r="DL351">
        <v>0</v>
      </c>
      <c r="DM351">
        <v>0.21902083762846702</v>
      </c>
    </row>
    <row r="352" spans="1:117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3"/>
        <v>4.1699248829586653</v>
      </c>
      <c r="O352">
        <f t="shared" si="108"/>
        <v>8.6274307923282727</v>
      </c>
      <c r="P352">
        <v>264.26548017747155</v>
      </c>
      <c r="Q352">
        <f t="shared" si="134"/>
        <v>105.70619207098862</v>
      </c>
      <c r="R352">
        <f t="shared" si="109"/>
        <v>218.70246635376955</v>
      </c>
      <c r="S352" s="8">
        <v>7.7</v>
      </c>
      <c r="T352">
        <v>7.2439999999999998</v>
      </c>
      <c r="U352">
        <v>136</v>
      </c>
      <c r="V352" s="11">
        <v>25.158000000000001</v>
      </c>
      <c r="W352" s="11">
        <v>7.94</v>
      </c>
      <c r="X352" s="11">
        <v>16.62</v>
      </c>
      <c r="Y352" s="12">
        <v>0.65500000000000003</v>
      </c>
      <c r="Z352" s="12">
        <v>3.38</v>
      </c>
      <c r="AA352" s="11">
        <f>AVERAGE('[1]2022_RBR_Conductivity'!$D$1753:$D$1784)</f>
        <v>14.975000000000001</v>
      </c>
      <c r="AB352" s="11">
        <v>5.91</v>
      </c>
      <c r="AC352" s="12">
        <v>3.8</v>
      </c>
      <c r="AD352" s="12">
        <v>256</v>
      </c>
      <c r="AE352" s="12">
        <v>2.0099999999999998</v>
      </c>
      <c r="AF352" s="12">
        <v>502</v>
      </c>
      <c r="AG352" s="12">
        <v>61</v>
      </c>
      <c r="AH352" s="12">
        <v>4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 t="s">
        <v>25</v>
      </c>
      <c r="CK352">
        <v>133.45538999007701</v>
      </c>
      <c r="CL352">
        <v>22.122643218453799</v>
      </c>
      <c r="CM352">
        <f t="shared" si="107"/>
        <v>3.0539264520228877</v>
      </c>
      <c r="CN352">
        <v>15.6724567414403</v>
      </c>
      <c r="CO352">
        <v>4.6464806737086004</v>
      </c>
      <c r="CP352">
        <v>0.90237531432356399</v>
      </c>
      <c r="CQ352">
        <v>1.8334853842217599E-2</v>
      </c>
      <c r="CR352">
        <v>1.8665697179806099E-2</v>
      </c>
      <c r="CS352">
        <v>0.98227532920943095</v>
      </c>
      <c r="CT352">
        <v>0.48052261993608197</v>
      </c>
      <c r="CU352">
        <v>1.25686728018896</v>
      </c>
      <c r="CV352">
        <v>8.1691397983071905</v>
      </c>
      <c r="CW352">
        <v>0.89093851528094004</v>
      </c>
      <c r="CX352">
        <v>1.3855474757908499</v>
      </c>
      <c r="CY352">
        <v>0.172205462332054</v>
      </c>
      <c r="CZ352">
        <v>0.78992232927685502</v>
      </c>
      <c r="DA352">
        <v>0.32864355839619203</v>
      </c>
      <c r="DB352">
        <v>7.3958673714644693E-2</v>
      </c>
      <c r="DC352">
        <v>0.76851542311893895</v>
      </c>
      <c r="DD352">
        <v>0.333098453256788</v>
      </c>
      <c r="DE352" t="s">
        <v>25</v>
      </c>
      <c r="DF352">
        <v>0.242703106541515</v>
      </c>
      <c r="DG352">
        <v>0.57464439776503373</v>
      </c>
      <c r="DH352">
        <v>0.80109618096045532</v>
      </c>
      <c r="DI352">
        <v>0.45728571025766468</v>
      </c>
      <c r="DJ352">
        <v>0.12416700965549278</v>
      </c>
      <c r="DK352">
        <v>0.14309125335547165</v>
      </c>
      <c r="DL352">
        <v>0</v>
      </c>
      <c r="DM352">
        <v>0.21902083762846702</v>
      </c>
    </row>
    <row r="353" spans="1:117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3"/>
        <v>7.4187247378976542</v>
      </c>
      <c r="O353">
        <f t="shared" si="108"/>
        <v>15.349085664615835</v>
      </c>
      <c r="P353">
        <v>153.50871717809164</v>
      </c>
      <c r="Q353">
        <f t="shared" si="134"/>
        <v>46.052615153427489</v>
      </c>
      <c r="R353">
        <f t="shared" si="109"/>
        <v>95.281272731229294</v>
      </c>
      <c r="S353" s="8">
        <v>7.7</v>
      </c>
      <c r="T353">
        <v>7.2439999999999998</v>
      </c>
      <c r="U353">
        <v>136</v>
      </c>
      <c r="V353" s="11">
        <v>25.158000000000001</v>
      </c>
      <c r="W353" s="11">
        <v>7.94</v>
      </c>
      <c r="X353" s="11">
        <v>16.62</v>
      </c>
      <c r="Y353" s="12">
        <v>0.65500000000000003</v>
      </c>
      <c r="Z353" s="12">
        <v>3.38</v>
      </c>
      <c r="AA353" s="11">
        <f>AVERAGE('[1]2022_RBR_Conductivity'!$D$1753:$D$1784)</f>
        <v>14.975000000000001</v>
      </c>
      <c r="AB353" s="11">
        <v>5.91</v>
      </c>
      <c r="AC353" s="12">
        <v>3.8</v>
      </c>
      <c r="AD353" s="12">
        <v>256</v>
      </c>
      <c r="AE353" s="12">
        <v>2.0099999999999998</v>
      </c>
      <c r="AF353" s="12">
        <v>502</v>
      </c>
      <c r="AG353" s="12">
        <v>61</v>
      </c>
      <c r="AH353" s="12">
        <v>4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 t="s">
        <v>25</v>
      </c>
      <c r="CK353">
        <v>133.45538999007701</v>
      </c>
      <c r="CL353">
        <v>22.122643218453799</v>
      </c>
      <c r="CM353">
        <f t="shared" si="107"/>
        <v>3.0539264520228877</v>
      </c>
      <c r="CN353">
        <v>15.6724567414403</v>
      </c>
      <c r="CO353">
        <v>4.6464806737086004</v>
      </c>
      <c r="CP353">
        <v>0.90237531432356399</v>
      </c>
      <c r="CQ353">
        <v>1.8334853842217599E-2</v>
      </c>
      <c r="CR353">
        <v>1.8665697179806099E-2</v>
      </c>
      <c r="CS353">
        <v>0.98227532920943095</v>
      </c>
      <c r="CT353">
        <v>0.48052261993608197</v>
      </c>
      <c r="CU353">
        <v>1.25686728018896</v>
      </c>
      <c r="CV353">
        <v>8.1691397983071905</v>
      </c>
      <c r="CW353">
        <v>0.89093851528094004</v>
      </c>
      <c r="CX353">
        <v>1.3855474757908499</v>
      </c>
      <c r="CY353">
        <v>0.172205462332054</v>
      </c>
      <c r="CZ353">
        <v>0.78992232927685502</v>
      </c>
      <c r="DA353">
        <v>0.32864355839619203</v>
      </c>
      <c r="DB353">
        <v>7.3958673714644693E-2</v>
      </c>
      <c r="DC353">
        <v>0.76851542311893895</v>
      </c>
      <c r="DD353">
        <v>0.333098453256788</v>
      </c>
      <c r="DE353" t="s">
        <v>25</v>
      </c>
      <c r="DF353">
        <v>0.242703106541515</v>
      </c>
      <c r="DG353">
        <v>0.57464439776503373</v>
      </c>
      <c r="DH353">
        <v>0.80109618096045532</v>
      </c>
      <c r="DI353">
        <v>0.45728571025766468</v>
      </c>
      <c r="DJ353">
        <v>0.12416700965549278</v>
      </c>
      <c r="DK353">
        <v>0.14309125335547165</v>
      </c>
      <c r="DL353">
        <v>0</v>
      </c>
      <c r="DM353">
        <v>0.21902083762846702</v>
      </c>
    </row>
    <row r="354" spans="1:117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3"/>
        <v>5.9767800727180997</v>
      </c>
      <c r="O354">
        <f t="shared" si="108"/>
        <v>12.365751874589172</v>
      </c>
      <c r="P354">
        <v>196.5807916778505</v>
      </c>
      <c r="Q354">
        <f t="shared" si="134"/>
        <v>78.632316671140202</v>
      </c>
      <c r="R354">
        <f t="shared" si="109"/>
        <v>162.68755173339352</v>
      </c>
      <c r="S354" s="8">
        <v>7.7</v>
      </c>
      <c r="T354">
        <v>7.2439999999999998</v>
      </c>
      <c r="U354">
        <v>136</v>
      </c>
      <c r="V354" s="11">
        <v>25.158000000000001</v>
      </c>
      <c r="W354" s="11">
        <v>7.94</v>
      </c>
      <c r="X354" s="11">
        <v>16.62</v>
      </c>
      <c r="Y354" s="12">
        <v>0.65500000000000003</v>
      </c>
      <c r="Z354" s="12">
        <v>3.38</v>
      </c>
      <c r="AA354" s="11">
        <f>AVERAGE('[1]2022_RBR_Conductivity'!$D$1753:$D$1784)</f>
        <v>14.975000000000001</v>
      </c>
      <c r="AB354" s="11">
        <v>5.91</v>
      </c>
      <c r="AC354" s="12">
        <v>3.8</v>
      </c>
      <c r="AD354" s="12">
        <v>256</v>
      </c>
      <c r="AE354" s="12">
        <v>2.0099999999999998</v>
      </c>
      <c r="AF354" s="12">
        <v>502</v>
      </c>
      <c r="AG354" s="12">
        <v>61</v>
      </c>
      <c r="AH354" s="12">
        <v>4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 t="s">
        <v>25</v>
      </c>
      <c r="CK354">
        <v>133.45538999007701</v>
      </c>
      <c r="CL354">
        <v>22.122643218453799</v>
      </c>
      <c r="CM354">
        <f t="shared" si="107"/>
        <v>3.0539264520228877</v>
      </c>
      <c r="CN354">
        <v>15.6724567414403</v>
      </c>
      <c r="CO354">
        <v>4.6464806737086004</v>
      </c>
      <c r="CP354">
        <v>0.90237531432356399</v>
      </c>
      <c r="CQ354">
        <v>1.8334853842217599E-2</v>
      </c>
      <c r="CR354">
        <v>1.8665697179806099E-2</v>
      </c>
      <c r="CS354">
        <v>0.98227532920943095</v>
      </c>
      <c r="CT354">
        <v>0.48052261993608197</v>
      </c>
      <c r="CU354">
        <v>1.25686728018896</v>
      </c>
      <c r="CV354">
        <v>8.1691397983071905</v>
      </c>
      <c r="CW354">
        <v>0.89093851528094004</v>
      </c>
      <c r="CX354">
        <v>1.3855474757908499</v>
      </c>
      <c r="CY354">
        <v>0.172205462332054</v>
      </c>
      <c r="CZ354">
        <v>0.78992232927685502</v>
      </c>
      <c r="DA354">
        <v>0.32864355839619203</v>
      </c>
      <c r="DB354">
        <v>7.3958673714644693E-2</v>
      </c>
      <c r="DC354">
        <v>0.76851542311893895</v>
      </c>
      <c r="DD354">
        <v>0.333098453256788</v>
      </c>
      <c r="DE354" t="s">
        <v>25</v>
      </c>
      <c r="DF354">
        <v>0.242703106541515</v>
      </c>
      <c r="DG354">
        <v>0.57464439776503373</v>
      </c>
      <c r="DH354">
        <v>0.80109618096045532</v>
      </c>
      <c r="DI354">
        <v>0.45728571025766468</v>
      </c>
      <c r="DJ354">
        <v>0.12416700965549278</v>
      </c>
      <c r="DK354">
        <v>0.14309125335547165</v>
      </c>
      <c r="DL354">
        <v>0</v>
      </c>
      <c r="DM354">
        <v>0.21902083762846702</v>
      </c>
    </row>
    <row r="355" spans="1:117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3"/>
        <v>15.011056021515271</v>
      </c>
      <c r="O355">
        <f t="shared" si="108"/>
        <v>29.053656815836007</v>
      </c>
      <c r="P355">
        <v>110.43664267833277</v>
      </c>
      <c r="Q355">
        <f t="shared" si="134"/>
        <v>44.174657071333115</v>
      </c>
      <c r="R355">
        <f t="shared" si="109"/>
        <v>85.499336267096353</v>
      </c>
      <c r="S355" s="8">
        <v>7.7</v>
      </c>
      <c r="T355">
        <v>7.2439999999999998</v>
      </c>
      <c r="U355">
        <v>136</v>
      </c>
      <c r="V355" s="11">
        <v>25.158000000000001</v>
      </c>
      <c r="W355" s="11">
        <v>7.94</v>
      </c>
      <c r="X355" s="11">
        <v>16.62</v>
      </c>
      <c r="Y355" s="12">
        <v>0.65500000000000003</v>
      </c>
      <c r="Z355" s="12">
        <v>3.38</v>
      </c>
      <c r="AA355" s="11">
        <f>AVERAGE('[1]2022_RBR_Conductivity'!$D$1753:$D$1784)</f>
        <v>14.975000000000001</v>
      </c>
      <c r="AB355" s="11">
        <v>5.91</v>
      </c>
      <c r="AC355" s="12">
        <v>3.8</v>
      </c>
      <c r="AD355" s="12">
        <v>256</v>
      </c>
      <c r="AE355" s="12">
        <v>2.0099999999999998</v>
      </c>
      <c r="AF355" s="12">
        <v>502</v>
      </c>
      <c r="AG355" s="12">
        <v>61</v>
      </c>
      <c r="AH355" s="12">
        <v>4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 t="s">
        <v>25</v>
      </c>
      <c r="CK355">
        <v>133.45538999007701</v>
      </c>
      <c r="CL355">
        <v>22.122643218453799</v>
      </c>
      <c r="CM355">
        <f t="shared" si="107"/>
        <v>3.0539264520228877</v>
      </c>
      <c r="CN355">
        <v>15.6724567414403</v>
      </c>
      <c r="CO355">
        <v>4.6464806737086004</v>
      </c>
      <c r="CP355">
        <v>0.90237531432356399</v>
      </c>
      <c r="CQ355">
        <v>1.8334853842217599E-2</v>
      </c>
      <c r="CR355">
        <v>1.8665697179806099E-2</v>
      </c>
      <c r="CS355">
        <v>0.98227532920943095</v>
      </c>
      <c r="CT355">
        <v>0.48052261993608197</v>
      </c>
      <c r="CU355">
        <v>1.25686728018896</v>
      </c>
      <c r="CV355">
        <v>8.1691397983071905</v>
      </c>
      <c r="CW355">
        <v>0.89093851528094004</v>
      </c>
      <c r="CX355">
        <v>1.3855474757908499</v>
      </c>
      <c r="CY355">
        <v>0.172205462332054</v>
      </c>
      <c r="CZ355">
        <v>0.78992232927685502</v>
      </c>
      <c r="DA355">
        <v>0.32864355839619203</v>
      </c>
      <c r="DB355">
        <v>7.3958673714644693E-2</v>
      </c>
      <c r="DC355">
        <v>0.76851542311893895</v>
      </c>
      <c r="DD355">
        <v>0.333098453256788</v>
      </c>
      <c r="DE355" t="s">
        <v>25</v>
      </c>
      <c r="DF355">
        <v>0.242703106541515</v>
      </c>
      <c r="DG355">
        <v>0.57464439776503373</v>
      </c>
      <c r="DH355">
        <v>0.80109618096045532</v>
      </c>
      <c r="DI355">
        <v>0.45728571025766468</v>
      </c>
      <c r="DJ355">
        <v>0.12416700965549278</v>
      </c>
      <c r="DK355">
        <v>0.14309125335547165</v>
      </c>
      <c r="DL355">
        <v>0</v>
      </c>
      <c r="DM355">
        <v>0.21902083762846702</v>
      </c>
    </row>
    <row r="356" spans="1:117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3"/>
        <v>13.482308083475735</v>
      </c>
      <c r="O356">
        <f t="shared" si="108"/>
        <v>27.894430517536001</v>
      </c>
      <c r="P356">
        <v>239.65286617760933</v>
      </c>
      <c r="Q356">
        <f t="shared" si="134"/>
        <v>143.7917197065656</v>
      </c>
      <c r="R356">
        <f t="shared" si="109"/>
        <v>297.50010973772191</v>
      </c>
      <c r="S356" s="8">
        <v>7.7</v>
      </c>
      <c r="T356">
        <v>7.2439999999999998</v>
      </c>
      <c r="U356">
        <v>136</v>
      </c>
      <c r="V356" s="11">
        <v>25.158000000000001</v>
      </c>
      <c r="W356" s="11">
        <v>7.94</v>
      </c>
      <c r="X356" s="11">
        <v>16.62</v>
      </c>
      <c r="Y356" s="12">
        <v>0.65500000000000003</v>
      </c>
      <c r="Z356" s="12">
        <v>3.38</v>
      </c>
      <c r="AA356" s="11">
        <f>AVERAGE('[1]2022_RBR_Conductivity'!$D$1753:$D$1784)</f>
        <v>14.975000000000001</v>
      </c>
      <c r="AB356" s="11">
        <v>5.91</v>
      </c>
      <c r="AC356" s="12">
        <v>3.8</v>
      </c>
      <c r="AD356" s="12">
        <v>256</v>
      </c>
      <c r="AE356" s="12">
        <v>2.0099999999999998</v>
      </c>
      <c r="AF356" s="12">
        <v>502</v>
      </c>
      <c r="AG356" s="12">
        <v>61</v>
      </c>
      <c r="AH356" s="12">
        <v>4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 t="s">
        <v>25</v>
      </c>
      <c r="CK356">
        <v>133.45538999007701</v>
      </c>
      <c r="CL356">
        <v>22.122643218453799</v>
      </c>
      <c r="CM356">
        <f t="shared" si="107"/>
        <v>3.0539264520228877</v>
      </c>
      <c r="CN356">
        <v>15.6724567414403</v>
      </c>
      <c r="CO356">
        <v>4.6464806737086004</v>
      </c>
      <c r="CP356">
        <v>0.90237531432356399</v>
      </c>
      <c r="CQ356">
        <v>1.8334853842217599E-2</v>
      </c>
      <c r="CR356">
        <v>1.8665697179806099E-2</v>
      </c>
      <c r="CS356">
        <v>0.98227532920943095</v>
      </c>
      <c r="CT356">
        <v>0.48052261993608197</v>
      </c>
      <c r="CU356">
        <v>1.25686728018896</v>
      </c>
      <c r="CV356">
        <v>8.1691397983071905</v>
      </c>
      <c r="CW356">
        <v>0.89093851528094004</v>
      </c>
      <c r="CX356">
        <v>1.3855474757908499</v>
      </c>
      <c r="CY356">
        <v>0.172205462332054</v>
      </c>
      <c r="CZ356">
        <v>0.78992232927685502</v>
      </c>
      <c r="DA356">
        <v>0.32864355839619203</v>
      </c>
      <c r="DB356">
        <v>7.3958673714644693E-2</v>
      </c>
      <c r="DC356">
        <v>0.76851542311893895</v>
      </c>
      <c r="DD356">
        <v>0.333098453256788</v>
      </c>
      <c r="DE356" t="s">
        <v>25</v>
      </c>
      <c r="DF356">
        <v>0.242703106541515</v>
      </c>
      <c r="DG356">
        <v>0.57464439776503373</v>
      </c>
      <c r="DH356">
        <v>0.80109618096045532</v>
      </c>
      <c r="DI356">
        <v>0.45728571025766468</v>
      </c>
      <c r="DJ356">
        <v>0.12416700965549278</v>
      </c>
      <c r="DK356">
        <v>0.14309125335547165</v>
      </c>
      <c r="DL356">
        <v>0</v>
      </c>
      <c r="DM356">
        <v>0.21902083762846702</v>
      </c>
    </row>
    <row r="357" spans="1:117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3"/>
        <v>40.585135929867256</v>
      </c>
      <c r="O357">
        <f t="shared" si="108"/>
        <v>81.170271859734513</v>
      </c>
      <c r="P357">
        <v>153.50871717809164</v>
      </c>
      <c r="Q357">
        <f t="shared" si="134"/>
        <v>92.105230306854978</v>
      </c>
      <c r="R357">
        <f t="shared" si="109"/>
        <v>184.21046061370996</v>
      </c>
      <c r="S357" s="8">
        <v>7.7</v>
      </c>
      <c r="T357">
        <v>7.2439999999999998</v>
      </c>
      <c r="U357">
        <v>136</v>
      </c>
      <c r="V357" s="11">
        <v>25.158000000000001</v>
      </c>
      <c r="W357" s="11">
        <v>7.94</v>
      </c>
      <c r="X357" s="11">
        <v>16.62</v>
      </c>
      <c r="Y357" s="12">
        <v>0.65500000000000003</v>
      </c>
      <c r="Z357" s="12">
        <v>3.38</v>
      </c>
      <c r="AA357" s="11">
        <f>AVERAGE('[1]2022_RBR_Conductivity'!$D$1753:$D$1784)</f>
        <v>14.975000000000001</v>
      </c>
      <c r="AB357" s="11">
        <v>5.91</v>
      </c>
      <c r="AC357" s="12">
        <v>3.8</v>
      </c>
      <c r="AD357" s="12">
        <v>256</v>
      </c>
      <c r="AE357" s="12">
        <v>2.0099999999999998</v>
      </c>
      <c r="AF357" s="12">
        <v>502</v>
      </c>
      <c r="AG357" s="12">
        <v>61</v>
      </c>
      <c r="AH357" s="12">
        <v>4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 t="s">
        <v>25</v>
      </c>
      <c r="CK357">
        <v>133.45538999007701</v>
      </c>
      <c r="CL357">
        <v>22.122643218453799</v>
      </c>
      <c r="CM357">
        <f t="shared" si="107"/>
        <v>3.0539264520228877</v>
      </c>
      <c r="CN357">
        <v>15.6724567414403</v>
      </c>
      <c r="CO357">
        <v>4.6464806737086004</v>
      </c>
      <c r="CP357">
        <v>0.90237531432356399</v>
      </c>
      <c r="CQ357">
        <v>1.8334853842217599E-2</v>
      </c>
      <c r="CR357">
        <v>1.8665697179806099E-2</v>
      </c>
      <c r="CS357">
        <v>0.98227532920943095</v>
      </c>
      <c r="CT357">
        <v>0.48052261993608197</v>
      </c>
      <c r="CU357">
        <v>1.25686728018896</v>
      </c>
      <c r="CV357">
        <v>8.1691397983071905</v>
      </c>
      <c r="CW357">
        <v>0.89093851528094004</v>
      </c>
      <c r="CX357">
        <v>1.3855474757908499</v>
      </c>
      <c r="CY357">
        <v>0.172205462332054</v>
      </c>
      <c r="CZ357">
        <v>0.78992232927685502</v>
      </c>
      <c r="DA357">
        <v>0.32864355839619203</v>
      </c>
      <c r="DB357">
        <v>7.3958673714644693E-2</v>
      </c>
      <c r="DC357">
        <v>0.76851542311893895</v>
      </c>
      <c r="DD357">
        <v>0.333098453256788</v>
      </c>
      <c r="DE357" t="s">
        <v>25</v>
      </c>
      <c r="DF357">
        <v>0.242703106541515</v>
      </c>
      <c r="DG357">
        <v>0.57464439776503373</v>
      </c>
      <c r="DH357">
        <v>0.80109618096045532</v>
      </c>
      <c r="DI357">
        <v>0.45728571025766468</v>
      </c>
      <c r="DJ357">
        <v>0.12416700965549278</v>
      </c>
      <c r="DK357">
        <v>0.14309125335547165</v>
      </c>
      <c r="DL357">
        <v>0</v>
      </c>
      <c r="DM357">
        <v>0.21902083762846702</v>
      </c>
    </row>
    <row r="358" spans="1:117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3"/>
        <v>58.201974030021752</v>
      </c>
      <c r="O358">
        <f t="shared" si="108"/>
        <v>116.4039480600435</v>
      </c>
      <c r="P358">
        <v>208.88709867778155</v>
      </c>
      <c r="Q358">
        <f t="shared" si="134"/>
        <v>125.33225920666892</v>
      </c>
      <c r="R358">
        <f t="shared" si="109"/>
        <v>250.66451841333785</v>
      </c>
      <c r="S358" s="8">
        <v>7.7</v>
      </c>
      <c r="T358">
        <v>7.2439999999999998</v>
      </c>
      <c r="U358">
        <v>136</v>
      </c>
      <c r="V358" s="11">
        <v>25.158000000000001</v>
      </c>
      <c r="W358" s="11">
        <v>7.94</v>
      </c>
      <c r="X358" s="11">
        <v>16.62</v>
      </c>
      <c r="Y358" s="12">
        <v>0.65500000000000003</v>
      </c>
      <c r="Z358" s="12">
        <v>3.38</v>
      </c>
      <c r="AA358" s="11">
        <f>AVERAGE('[1]2022_RBR_Conductivity'!$D$1753:$D$1784)</f>
        <v>14.975000000000001</v>
      </c>
      <c r="AB358" s="11">
        <v>5.91</v>
      </c>
      <c r="AC358" s="12">
        <v>3.8</v>
      </c>
      <c r="AD358" s="12">
        <v>256</v>
      </c>
      <c r="AE358" s="12">
        <v>2.0099999999999998</v>
      </c>
      <c r="AF358" s="12">
        <v>502</v>
      </c>
      <c r="AG358" s="12">
        <v>61</v>
      </c>
      <c r="AH358" s="12">
        <v>4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 t="s">
        <v>25</v>
      </c>
      <c r="CK358">
        <v>133.45538999007701</v>
      </c>
      <c r="CL358">
        <v>22.122643218453799</v>
      </c>
      <c r="CM358">
        <f t="shared" si="107"/>
        <v>3.0539264520228877</v>
      </c>
      <c r="CN358">
        <v>15.6724567414403</v>
      </c>
      <c r="CO358">
        <v>4.6464806737086004</v>
      </c>
      <c r="CP358">
        <v>0.90237531432356399</v>
      </c>
      <c r="CQ358">
        <v>1.8334853842217599E-2</v>
      </c>
      <c r="CR358">
        <v>1.8665697179806099E-2</v>
      </c>
      <c r="CS358">
        <v>0.98227532920943095</v>
      </c>
      <c r="CT358">
        <v>0.48052261993608197</v>
      </c>
      <c r="CU358">
        <v>1.25686728018896</v>
      </c>
      <c r="CV358">
        <v>8.1691397983071905</v>
      </c>
      <c r="CW358">
        <v>0.89093851528094004</v>
      </c>
      <c r="CX358">
        <v>1.3855474757908499</v>
      </c>
      <c r="CY358">
        <v>0.172205462332054</v>
      </c>
      <c r="CZ358">
        <v>0.78992232927685502</v>
      </c>
      <c r="DA358">
        <v>0.32864355839619203</v>
      </c>
      <c r="DB358">
        <v>7.3958673714644693E-2</v>
      </c>
      <c r="DC358">
        <v>0.76851542311893895</v>
      </c>
      <c r="DD358">
        <v>0.333098453256788</v>
      </c>
      <c r="DE358" t="s">
        <v>25</v>
      </c>
      <c r="DF358">
        <v>0.242703106541515</v>
      </c>
      <c r="DG358">
        <v>0.57464439776503373</v>
      </c>
      <c r="DH358">
        <v>0.80109618096045532</v>
      </c>
      <c r="DI358">
        <v>0.45728571025766468</v>
      </c>
      <c r="DJ358">
        <v>0.12416700965549278</v>
      </c>
      <c r="DK358">
        <v>0.14309125335547165</v>
      </c>
      <c r="DL358">
        <v>0</v>
      </c>
      <c r="DM358">
        <v>0.21902083762846702</v>
      </c>
    </row>
    <row r="359" spans="1:117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3"/>
        <v>15.549573091815109</v>
      </c>
      <c r="O359">
        <f t="shared" si="108"/>
        <v>31.099146183630218</v>
      </c>
      <c r="P359">
        <v>104.28348917836722</v>
      </c>
      <c r="Q359">
        <f t="shared" si="134"/>
        <v>31.285046753510166</v>
      </c>
      <c r="R359">
        <f t="shared" si="109"/>
        <v>62.570093507020339</v>
      </c>
      <c r="S359" s="8">
        <v>7.7</v>
      </c>
      <c r="T359">
        <v>7.2439999999999998</v>
      </c>
      <c r="U359">
        <v>136</v>
      </c>
      <c r="V359" s="11">
        <v>25.158000000000001</v>
      </c>
      <c r="W359" s="11">
        <v>7.94</v>
      </c>
      <c r="X359" s="11">
        <v>16.62</v>
      </c>
      <c r="Y359" s="12">
        <v>0.65500000000000003</v>
      </c>
      <c r="Z359" s="12">
        <v>3.38</v>
      </c>
      <c r="AA359" s="11">
        <f>AVERAGE('[1]2022_RBR_Conductivity'!$D$1753:$D$1784)</f>
        <v>14.975000000000001</v>
      </c>
      <c r="AB359" s="11">
        <v>5.91</v>
      </c>
      <c r="AC359" s="12">
        <v>3.8</v>
      </c>
      <c r="AD359" s="12">
        <v>256</v>
      </c>
      <c r="AE359" s="12">
        <v>2.0099999999999998</v>
      </c>
      <c r="AF359" s="12">
        <v>502</v>
      </c>
      <c r="AG359" s="12">
        <v>61</v>
      </c>
      <c r="AH359" s="12">
        <v>4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 t="s">
        <v>25</v>
      </c>
      <c r="CK359">
        <v>133.45538999007701</v>
      </c>
      <c r="CL359">
        <v>22.122643218453799</v>
      </c>
      <c r="CM359">
        <f t="shared" si="107"/>
        <v>3.0539264520228877</v>
      </c>
      <c r="CN359">
        <v>15.6724567414403</v>
      </c>
      <c r="CO359">
        <v>4.6464806737086004</v>
      </c>
      <c r="CP359">
        <v>0.90237531432356399</v>
      </c>
      <c r="CQ359">
        <v>1.8334853842217599E-2</v>
      </c>
      <c r="CR359">
        <v>1.8665697179806099E-2</v>
      </c>
      <c r="CS359">
        <v>0.98227532920943095</v>
      </c>
      <c r="CT359">
        <v>0.48052261993608197</v>
      </c>
      <c r="CU359">
        <v>1.25686728018896</v>
      </c>
      <c r="CV359">
        <v>8.1691397983071905</v>
      </c>
      <c r="CW359">
        <v>0.89093851528094004</v>
      </c>
      <c r="CX359">
        <v>1.3855474757908499</v>
      </c>
      <c r="CY359">
        <v>0.172205462332054</v>
      </c>
      <c r="CZ359">
        <v>0.78992232927685502</v>
      </c>
      <c r="DA359">
        <v>0.32864355839619203</v>
      </c>
      <c r="DB359">
        <v>7.3958673714644693E-2</v>
      </c>
      <c r="DC359">
        <v>0.76851542311893895</v>
      </c>
      <c r="DD359">
        <v>0.333098453256788</v>
      </c>
      <c r="DE359" t="s">
        <v>25</v>
      </c>
      <c r="DF359">
        <v>0.242703106541515</v>
      </c>
      <c r="DG359">
        <v>0.57464439776503373</v>
      </c>
      <c r="DH359">
        <v>0.80109618096045532</v>
      </c>
      <c r="DI359">
        <v>0.45728571025766468</v>
      </c>
      <c r="DJ359">
        <v>0.12416700965549278</v>
      </c>
      <c r="DK359">
        <v>0.14309125335547165</v>
      </c>
      <c r="DL359">
        <v>0</v>
      </c>
      <c r="DM359">
        <v>0.21902083762846702</v>
      </c>
    </row>
    <row r="360" spans="1:117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3"/>
        <v>15.289163273235168</v>
      </c>
      <c r="O360">
        <f t="shared" si="108"/>
        <v>30.578326546470333</v>
      </c>
      <c r="P360">
        <v>356.56278267695478</v>
      </c>
      <c r="Q360">
        <f t="shared" si="134"/>
        <v>213.93766960617288</v>
      </c>
      <c r="R360">
        <f t="shared" si="109"/>
        <v>427.87533921234575</v>
      </c>
      <c r="S360" s="8">
        <v>7.7</v>
      </c>
      <c r="T360">
        <v>7.2439999999999998</v>
      </c>
      <c r="U360">
        <v>136</v>
      </c>
      <c r="V360" s="11">
        <v>25.158000000000001</v>
      </c>
      <c r="W360" s="11">
        <v>7.94</v>
      </c>
      <c r="X360" s="11">
        <v>16.62</v>
      </c>
      <c r="Y360" s="12">
        <v>0.65500000000000003</v>
      </c>
      <c r="Z360" s="12">
        <v>3.38</v>
      </c>
      <c r="AA360" s="11">
        <f>AVERAGE('[1]2022_RBR_Conductivity'!$D$1753:$D$1784)</f>
        <v>14.975000000000001</v>
      </c>
      <c r="AB360" s="11">
        <v>5.91</v>
      </c>
      <c r="AC360" s="12">
        <v>3.8</v>
      </c>
      <c r="AD360" s="12">
        <v>256</v>
      </c>
      <c r="AE360" s="12">
        <v>2.0099999999999998</v>
      </c>
      <c r="AF360" s="12">
        <v>502</v>
      </c>
      <c r="AG360" s="12">
        <v>61</v>
      </c>
      <c r="AH360" s="12">
        <v>4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 t="s">
        <v>25</v>
      </c>
      <c r="CK360">
        <v>133.45538999007701</v>
      </c>
      <c r="CL360">
        <v>22.122643218453799</v>
      </c>
      <c r="CM360">
        <f t="shared" si="107"/>
        <v>3.0539264520228877</v>
      </c>
      <c r="CN360">
        <v>15.6724567414403</v>
      </c>
      <c r="CO360">
        <v>4.6464806737086004</v>
      </c>
      <c r="CP360">
        <v>0.90237531432356399</v>
      </c>
      <c r="CQ360">
        <v>1.8334853842217599E-2</v>
      </c>
      <c r="CR360">
        <v>1.8665697179806099E-2</v>
      </c>
      <c r="CS360">
        <v>0.98227532920943095</v>
      </c>
      <c r="CT360">
        <v>0.48052261993608197</v>
      </c>
      <c r="CU360">
        <v>1.25686728018896</v>
      </c>
      <c r="CV360">
        <v>8.1691397983071905</v>
      </c>
      <c r="CW360">
        <v>0.89093851528094004</v>
      </c>
      <c r="CX360">
        <v>1.3855474757908499</v>
      </c>
      <c r="CY360">
        <v>0.172205462332054</v>
      </c>
      <c r="CZ360">
        <v>0.78992232927685502</v>
      </c>
      <c r="DA360">
        <v>0.32864355839619203</v>
      </c>
      <c r="DB360">
        <v>7.3958673714644693E-2</v>
      </c>
      <c r="DC360">
        <v>0.76851542311893895</v>
      </c>
      <c r="DD360">
        <v>0.333098453256788</v>
      </c>
      <c r="DE360" t="s">
        <v>25</v>
      </c>
      <c r="DF360">
        <v>0.242703106541515</v>
      </c>
      <c r="DG360">
        <v>0.57464439776503373</v>
      </c>
      <c r="DH360">
        <v>0.80109618096045532</v>
      </c>
      <c r="DI360">
        <v>0.45728571025766468</v>
      </c>
      <c r="DJ360">
        <v>0.12416700965549278</v>
      </c>
      <c r="DK360">
        <v>0.14309125335547165</v>
      </c>
      <c r="DL360">
        <v>0</v>
      </c>
      <c r="DM360">
        <v>0.21902083762846702</v>
      </c>
    </row>
    <row r="361" spans="1:117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3"/>
        <v>14.385735678355454</v>
      </c>
      <c r="O361">
        <f t="shared" si="108"/>
        <v>28.771471356710908</v>
      </c>
      <c r="P361">
        <v>565.77000167578353</v>
      </c>
      <c r="Q361">
        <f t="shared" si="134"/>
        <v>339.46200100547009</v>
      </c>
      <c r="R361">
        <f t="shared" si="109"/>
        <v>678.92400201094017</v>
      </c>
      <c r="S361" s="8">
        <v>7.7</v>
      </c>
      <c r="T361">
        <v>7.2439999999999998</v>
      </c>
      <c r="U361">
        <v>136</v>
      </c>
      <c r="V361" s="11">
        <v>25.158000000000001</v>
      </c>
      <c r="W361" s="11">
        <v>7.94</v>
      </c>
      <c r="X361" s="11">
        <v>16.62</v>
      </c>
      <c r="Y361" s="12">
        <v>0.65500000000000003</v>
      </c>
      <c r="Z361" s="12">
        <v>3.38</v>
      </c>
      <c r="AA361" s="11">
        <f>AVERAGE('[1]2022_RBR_Conductivity'!$D$1753:$D$1784)</f>
        <v>14.975000000000001</v>
      </c>
      <c r="AB361" s="11">
        <v>5.91</v>
      </c>
      <c r="AC361" s="12">
        <v>3.8</v>
      </c>
      <c r="AD361" s="12">
        <v>256</v>
      </c>
      <c r="AE361" s="12">
        <v>2.0099999999999998</v>
      </c>
      <c r="AF361" s="12">
        <v>502</v>
      </c>
      <c r="AG361" s="12">
        <v>61</v>
      </c>
      <c r="AH361" s="12">
        <v>4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 t="s">
        <v>25</v>
      </c>
      <c r="CK361">
        <v>133.45538999007701</v>
      </c>
      <c r="CL361">
        <v>22.122643218453799</v>
      </c>
      <c r="CM361">
        <f t="shared" si="107"/>
        <v>3.0539264520228877</v>
      </c>
      <c r="CN361">
        <v>15.6724567414403</v>
      </c>
      <c r="CO361">
        <v>4.6464806737086004</v>
      </c>
      <c r="CP361">
        <v>0.90237531432356399</v>
      </c>
      <c r="CQ361">
        <v>1.8334853842217599E-2</v>
      </c>
      <c r="CR361">
        <v>1.8665697179806099E-2</v>
      </c>
      <c r="CS361">
        <v>0.98227532920943095</v>
      </c>
      <c r="CT361">
        <v>0.48052261993608197</v>
      </c>
      <c r="CU361">
        <v>1.25686728018896</v>
      </c>
      <c r="CV361">
        <v>8.1691397983071905</v>
      </c>
      <c r="CW361">
        <v>0.89093851528094004</v>
      </c>
      <c r="CX361">
        <v>1.3855474757908499</v>
      </c>
      <c r="CY361">
        <v>0.172205462332054</v>
      </c>
      <c r="CZ361">
        <v>0.78992232927685502</v>
      </c>
      <c r="DA361">
        <v>0.32864355839619203</v>
      </c>
      <c r="DB361">
        <v>7.3958673714644693E-2</v>
      </c>
      <c r="DC361">
        <v>0.76851542311893895</v>
      </c>
      <c r="DD361">
        <v>0.333098453256788</v>
      </c>
      <c r="DE361" t="s">
        <v>25</v>
      </c>
      <c r="DF361">
        <v>0.242703106541515</v>
      </c>
      <c r="DG361">
        <v>0.57464439776503373</v>
      </c>
      <c r="DH361">
        <v>0.80109618096045532</v>
      </c>
      <c r="DI361">
        <v>0.45728571025766468</v>
      </c>
      <c r="DJ361">
        <v>0.12416700965549278</v>
      </c>
      <c r="DK361">
        <v>0.14309125335547165</v>
      </c>
      <c r="DL361">
        <v>0</v>
      </c>
      <c r="DM361">
        <v>0.21902083762846702</v>
      </c>
    </row>
    <row r="362" spans="1:117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33"/>
        <v>67.526716816912042</v>
      </c>
      <c r="O362">
        <f t="shared" si="108"/>
        <v>126.61259403171007</v>
      </c>
      <c r="P362">
        <v>104.28348917836722</v>
      </c>
      <c r="Q362">
        <f t="shared" si="134"/>
        <v>208.56697835673444</v>
      </c>
      <c r="R362">
        <f t="shared" si="109"/>
        <v>391.06308441887705</v>
      </c>
      <c r="S362" s="8">
        <v>7.7</v>
      </c>
      <c r="T362">
        <v>7.2439999999999998</v>
      </c>
      <c r="U362">
        <v>136</v>
      </c>
      <c r="V362" s="11">
        <v>25.158000000000001</v>
      </c>
      <c r="W362" s="11">
        <v>7.94</v>
      </c>
      <c r="X362" s="11">
        <v>16.62</v>
      </c>
      <c r="Y362" s="12">
        <v>0.65500000000000003</v>
      </c>
      <c r="Z362" s="12">
        <v>3.38</v>
      </c>
      <c r="AA362" s="11">
        <f>AVERAGE('[1]2022_RBR_Conductivity'!$D$1753:$D$1784)</f>
        <v>14.975000000000001</v>
      </c>
      <c r="AB362" s="11">
        <v>5.91</v>
      </c>
      <c r="AC362" s="12">
        <v>3.8</v>
      </c>
      <c r="AD362" s="12">
        <v>256</v>
      </c>
      <c r="AE362" s="12">
        <v>2.0099999999999998</v>
      </c>
      <c r="AF362" s="12">
        <v>502</v>
      </c>
      <c r="AG362" s="12">
        <v>61</v>
      </c>
      <c r="AH362" s="12">
        <v>4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 t="s">
        <v>25</v>
      </c>
      <c r="CK362">
        <v>133.45538999007701</v>
      </c>
      <c r="CL362">
        <v>22.122643218453799</v>
      </c>
      <c r="CM362">
        <f t="shared" si="107"/>
        <v>3.0539264520228877</v>
      </c>
      <c r="CN362">
        <v>15.6724567414403</v>
      </c>
      <c r="CO362">
        <v>4.6464806737086004</v>
      </c>
      <c r="CP362">
        <v>0.90237531432356399</v>
      </c>
      <c r="CQ362">
        <v>1.8334853842217599E-2</v>
      </c>
      <c r="CR362">
        <v>1.8665697179806099E-2</v>
      </c>
      <c r="CS362">
        <v>0.98227532920943095</v>
      </c>
      <c r="CT362">
        <v>0.48052261993608197</v>
      </c>
      <c r="CU362">
        <v>1.25686728018896</v>
      </c>
      <c r="CV362">
        <v>8.1691397983071905</v>
      </c>
      <c r="CW362">
        <v>0.89093851528094004</v>
      </c>
      <c r="CX362">
        <v>1.3855474757908499</v>
      </c>
      <c r="CY362">
        <v>0.172205462332054</v>
      </c>
      <c r="CZ362">
        <v>0.78992232927685502</v>
      </c>
      <c r="DA362">
        <v>0.32864355839619203</v>
      </c>
      <c r="DB362">
        <v>7.3958673714644693E-2</v>
      </c>
      <c r="DC362">
        <v>0.76851542311893895</v>
      </c>
      <c r="DD362">
        <v>0.333098453256788</v>
      </c>
      <c r="DE362" t="s">
        <v>25</v>
      </c>
      <c r="DF362">
        <v>0.242703106541515</v>
      </c>
      <c r="DG362">
        <v>0.57464439776503373</v>
      </c>
      <c r="DH362">
        <v>0.80109618096045532</v>
      </c>
      <c r="DI362">
        <v>0.45728571025766468</v>
      </c>
      <c r="DJ362">
        <v>0.12416700965549278</v>
      </c>
      <c r="DK362">
        <v>0.14309125335547165</v>
      </c>
      <c r="DL362">
        <v>0</v>
      </c>
      <c r="DM362">
        <v>0.21902083762846702</v>
      </c>
    </row>
    <row r="363" spans="1:117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3"/>
        <v>59.997311579827837</v>
      </c>
      <c r="O363">
        <f t="shared" si="108"/>
        <v>119.99462315965567</v>
      </c>
      <c r="P363">
        <v>251.95917317754044</v>
      </c>
      <c r="Q363">
        <f t="shared" si="134"/>
        <v>176.37142122427829</v>
      </c>
      <c r="R363">
        <f t="shared" si="109"/>
        <v>352.74284244855659</v>
      </c>
      <c r="S363" s="8">
        <v>7.7</v>
      </c>
      <c r="T363">
        <v>7.2439999999999998</v>
      </c>
      <c r="U363">
        <v>136</v>
      </c>
      <c r="V363" s="11">
        <v>25.158000000000001</v>
      </c>
      <c r="W363" s="11">
        <v>7.94</v>
      </c>
      <c r="X363" s="11">
        <v>16.62</v>
      </c>
      <c r="Y363" s="12">
        <v>0.65500000000000003</v>
      </c>
      <c r="Z363" s="12">
        <v>3.38</v>
      </c>
      <c r="AA363" s="11">
        <f>AVERAGE('[1]2022_RBR_Conductivity'!$D$1753:$D$1784)</f>
        <v>14.975000000000001</v>
      </c>
      <c r="AB363" s="11">
        <v>5.91</v>
      </c>
      <c r="AC363" s="12">
        <v>3.8</v>
      </c>
      <c r="AD363" s="12">
        <v>256</v>
      </c>
      <c r="AE363" s="12">
        <v>2.0099999999999998</v>
      </c>
      <c r="AF363" s="12">
        <v>502</v>
      </c>
      <c r="AG363" s="12">
        <v>61</v>
      </c>
      <c r="AH363" s="12">
        <v>4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 t="s">
        <v>25</v>
      </c>
      <c r="CK363">
        <v>133.45538999007701</v>
      </c>
      <c r="CL363">
        <v>22.122643218453799</v>
      </c>
      <c r="CM363">
        <f t="shared" si="107"/>
        <v>3.0539264520228877</v>
      </c>
      <c r="CN363">
        <v>15.6724567414403</v>
      </c>
      <c r="CO363">
        <v>4.6464806737086004</v>
      </c>
      <c r="CP363">
        <v>0.90237531432356399</v>
      </c>
      <c r="CQ363">
        <v>1.8334853842217599E-2</v>
      </c>
      <c r="CR363">
        <v>1.8665697179806099E-2</v>
      </c>
      <c r="CS363">
        <v>0.98227532920943095</v>
      </c>
      <c r="CT363">
        <v>0.48052261993608197</v>
      </c>
      <c r="CU363">
        <v>1.25686728018896</v>
      </c>
      <c r="CV363">
        <v>8.1691397983071905</v>
      </c>
      <c r="CW363">
        <v>0.89093851528094004</v>
      </c>
      <c r="CX363">
        <v>1.3855474757908499</v>
      </c>
      <c r="CY363">
        <v>0.172205462332054</v>
      </c>
      <c r="CZ363">
        <v>0.78992232927685502</v>
      </c>
      <c r="DA363">
        <v>0.32864355839619203</v>
      </c>
      <c r="DB363">
        <v>7.3958673714644693E-2</v>
      </c>
      <c r="DC363">
        <v>0.76851542311893895</v>
      </c>
      <c r="DD363">
        <v>0.333098453256788</v>
      </c>
      <c r="DE363" t="s">
        <v>25</v>
      </c>
      <c r="DF363">
        <v>0.242703106541515</v>
      </c>
      <c r="DG363">
        <v>0.57464439776503373</v>
      </c>
      <c r="DH363">
        <v>0.80109618096045532</v>
      </c>
      <c r="DI363">
        <v>0.45728571025766468</v>
      </c>
      <c r="DJ363">
        <v>0.12416700965549278</v>
      </c>
      <c r="DK363">
        <v>0.14309125335547165</v>
      </c>
      <c r="DL363">
        <v>0</v>
      </c>
      <c r="DM363">
        <v>0.21902083762846702</v>
      </c>
    </row>
    <row r="364" spans="1:117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3"/>
        <v>24.161350316265715</v>
      </c>
      <c r="O364">
        <f t="shared" si="108"/>
        <v>48.322700632531429</v>
      </c>
      <c r="P364">
        <v>461.16639217636907</v>
      </c>
      <c r="Q364">
        <f t="shared" si="134"/>
        <v>322.81647452345834</v>
      </c>
      <c r="R364">
        <f t="shared" si="109"/>
        <v>645.63294904691668</v>
      </c>
      <c r="S364" s="8">
        <v>7.7</v>
      </c>
      <c r="T364">
        <v>7.2439999999999998</v>
      </c>
      <c r="U364">
        <v>136</v>
      </c>
      <c r="V364" s="11">
        <v>25.158000000000001</v>
      </c>
      <c r="W364" s="11">
        <v>7.94</v>
      </c>
      <c r="X364" s="11">
        <v>16.62</v>
      </c>
      <c r="Y364" s="12">
        <v>0.65500000000000003</v>
      </c>
      <c r="Z364" s="12">
        <v>3.38</v>
      </c>
      <c r="AA364" s="11">
        <f>AVERAGE('[1]2022_RBR_Conductivity'!$D$1753:$D$1784)</f>
        <v>14.975000000000001</v>
      </c>
      <c r="AB364" s="11">
        <v>5.91</v>
      </c>
      <c r="AC364" s="12">
        <v>3.8</v>
      </c>
      <c r="AD364" s="12">
        <v>256</v>
      </c>
      <c r="AE364" s="12">
        <v>2.0099999999999998</v>
      </c>
      <c r="AF364" s="12">
        <v>502</v>
      </c>
      <c r="AG364" s="12">
        <v>61</v>
      </c>
      <c r="AH364" s="12">
        <v>4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 t="s">
        <v>25</v>
      </c>
      <c r="CK364">
        <v>133.45538999007701</v>
      </c>
      <c r="CL364">
        <v>22.122643218453799</v>
      </c>
      <c r="CM364">
        <f t="shared" si="107"/>
        <v>3.0539264520228877</v>
      </c>
      <c r="CN364">
        <v>15.6724567414403</v>
      </c>
      <c r="CO364">
        <v>4.6464806737086004</v>
      </c>
      <c r="CP364">
        <v>0.90237531432356399</v>
      </c>
      <c r="CQ364">
        <v>1.8334853842217599E-2</v>
      </c>
      <c r="CR364">
        <v>1.8665697179806099E-2</v>
      </c>
      <c r="CS364">
        <v>0.98227532920943095</v>
      </c>
      <c r="CT364">
        <v>0.48052261993608197</v>
      </c>
      <c r="CU364">
        <v>1.25686728018896</v>
      </c>
      <c r="CV364">
        <v>8.1691397983071905</v>
      </c>
      <c r="CW364">
        <v>0.89093851528094004</v>
      </c>
      <c r="CX364">
        <v>1.3855474757908499</v>
      </c>
      <c r="CY364">
        <v>0.172205462332054</v>
      </c>
      <c r="CZ364">
        <v>0.78992232927685502</v>
      </c>
      <c r="DA364">
        <v>0.32864355839619203</v>
      </c>
      <c r="DB364">
        <v>7.3958673714644693E-2</v>
      </c>
      <c r="DC364">
        <v>0.76851542311893895</v>
      </c>
      <c r="DD364">
        <v>0.333098453256788</v>
      </c>
      <c r="DE364" t="s">
        <v>25</v>
      </c>
      <c r="DF364">
        <v>0.242703106541515</v>
      </c>
      <c r="DG364">
        <v>0.57464439776503373</v>
      </c>
      <c r="DH364">
        <v>0.80109618096045532</v>
      </c>
      <c r="DI364">
        <v>0.45728571025766468</v>
      </c>
      <c r="DJ364">
        <v>0.12416700965549278</v>
      </c>
      <c r="DK364">
        <v>0.14309125335547165</v>
      </c>
      <c r="DL364">
        <v>0</v>
      </c>
      <c r="DM364">
        <v>0.21902083762846702</v>
      </c>
    </row>
    <row r="365" spans="1:117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3"/>
        <v>-2.3161571869659801</v>
      </c>
      <c r="O365">
        <f t="shared" si="108"/>
        <v>-4.7920493523434073</v>
      </c>
      <c r="P365">
        <v>-0.16006016052355548</v>
      </c>
      <c r="Q365">
        <f t="shared" si="134"/>
        <v>-8.0030080261777742E-2</v>
      </c>
      <c r="R365">
        <f t="shared" si="109"/>
        <v>-0.16557947640367809</v>
      </c>
      <c r="S365" s="8">
        <v>7.7</v>
      </c>
      <c r="T365">
        <v>7.2439999999999998</v>
      </c>
      <c r="U365">
        <v>136</v>
      </c>
      <c r="V365" s="11">
        <v>25.158000000000001</v>
      </c>
      <c r="W365" s="11">
        <v>7.94</v>
      </c>
      <c r="X365" s="11">
        <v>16.62</v>
      </c>
      <c r="Y365" s="12">
        <v>0.65500000000000003</v>
      </c>
      <c r="Z365" s="12">
        <v>3.38</v>
      </c>
      <c r="AA365" s="11">
        <f>AVERAGE('[1]2022_RBR_Conductivity'!$D$1753:$D$1784)</f>
        <v>14.975000000000001</v>
      </c>
      <c r="AB365" s="11">
        <v>5.91</v>
      </c>
      <c r="AC365" s="12">
        <v>3.8</v>
      </c>
      <c r="AD365" s="12">
        <v>256</v>
      </c>
      <c r="AE365" s="12">
        <v>2.0099999999999998</v>
      </c>
      <c r="AF365" s="12">
        <v>502</v>
      </c>
      <c r="AG365" s="12">
        <v>61</v>
      </c>
      <c r="AH365" s="12">
        <v>4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 t="s">
        <v>25</v>
      </c>
      <c r="CK365">
        <v>133.45538999007701</v>
      </c>
      <c r="CL365">
        <v>22.122643218453799</v>
      </c>
      <c r="CM365">
        <f t="shared" si="107"/>
        <v>3.0539264520228877</v>
      </c>
      <c r="CN365">
        <v>15.6724567414403</v>
      </c>
      <c r="CO365">
        <v>4.6464806737086004</v>
      </c>
      <c r="CP365">
        <v>0.90237531432356399</v>
      </c>
      <c r="CQ365">
        <v>1.8334853842217599E-2</v>
      </c>
      <c r="CR365">
        <v>1.8665697179806099E-2</v>
      </c>
      <c r="CS365">
        <v>0.98227532920943095</v>
      </c>
      <c r="CT365">
        <v>0.48052261993608197</v>
      </c>
      <c r="CU365">
        <v>1.25686728018896</v>
      </c>
      <c r="CV365">
        <v>8.1691397983071905</v>
      </c>
      <c r="CW365">
        <v>0.89093851528094004</v>
      </c>
      <c r="CX365">
        <v>1.3855474757908499</v>
      </c>
      <c r="CY365">
        <v>0.172205462332054</v>
      </c>
      <c r="CZ365">
        <v>0.78992232927685502</v>
      </c>
      <c r="DA365">
        <v>0.32864355839619203</v>
      </c>
      <c r="DB365">
        <v>7.3958673714644693E-2</v>
      </c>
      <c r="DC365">
        <v>0.76851542311893895</v>
      </c>
      <c r="DD365">
        <v>0.333098453256788</v>
      </c>
      <c r="DE365" t="s">
        <v>25</v>
      </c>
      <c r="DF365">
        <v>0.242703106541515</v>
      </c>
      <c r="DG365">
        <v>0.57464439776503373</v>
      </c>
      <c r="DH365">
        <v>0.80109618096045532</v>
      </c>
      <c r="DI365">
        <v>0.45728571025766468</v>
      </c>
      <c r="DJ365">
        <v>0.12416700965549278</v>
      </c>
      <c r="DK365">
        <v>0.14309125335547165</v>
      </c>
      <c r="DL365">
        <v>0</v>
      </c>
      <c r="DM365">
        <v>0.21902083762846702</v>
      </c>
    </row>
    <row r="366" spans="1:117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3"/>
        <v>18.763820026894088</v>
      </c>
      <c r="O366">
        <f t="shared" si="108"/>
        <v>37.527640053788176</v>
      </c>
      <c r="P366">
        <v>122.74294967826387</v>
      </c>
      <c r="Q366">
        <f t="shared" si="134"/>
        <v>61.371474839131935</v>
      </c>
      <c r="R366">
        <f t="shared" si="109"/>
        <v>122.74294967826387</v>
      </c>
      <c r="S366" s="8">
        <v>7.7</v>
      </c>
      <c r="T366">
        <v>7.2439999999999998</v>
      </c>
      <c r="U366">
        <v>136</v>
      </c>
      <c r="V366" s="11">
        <v>25.158000000000001</v>
      </c>
      <c r="W366" s="11">
        <v>7.94</v>
      </c>
      <c r="X366" s="11">
        <v>16.62</v>
      </c>
      <c r="Y366" s="12">
        <v>0.65500000000000003</v>
      </c>
      <c r="Z366" s="12">
        <v>3.38</v>
      </c>
      <c r="AA366" s="11">
        <f>AVERAGE('[1]2022_RBR_Conductivity'!$D$1753:$D$1784)</f>
        <v>14.975000000000001</v>
      </c>
      <c r="AB366" s="11">
        <v>5.91</v>
      </c>
      <c r="AC366" s="12">
        <v>3.8</v>
      </c>
      <c r="AD366" s="12">
        <v>256</v>
      </c>
      <c r="AE366" s="12">
        <v>2.0099999999999998</v>
      </c>
      <c r="AF366" s="12">
        <v>502</v>
      </c>
      <c r="AG366" s="12">
        <v>61</v>
      </c>
      <c r="AH366" s="12">
        <v>4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 t="s">
        <v>25</v>
      </c>
      <c r="CK366">
        <v>133.45538999007701</v>
      </c>
      <c r="CL366">
        <v>22.122643218453799</v>
      </c>
      <c r="CM366">
        <f t="shared" si="107"/>
        <v>3.0539264520228877</v>
      </c>
      <c r="CN366">
        <v>15.6724567414403</v>
      </c>
      <c r="CO366">
        <v>4.6464806737086004</v>
      </c>
      <c r="CP366">
        <v>0.90237531432356399</v>
      </c>
      <c r="CQ366">
        <v>1.8334853842217599E-2</v>
      </c>
      <c r="CR366">
        <v>1.8665697179806099E-2</v>
      </c>
      <c r="CS366">
        <v>0.98227532920943095</v>
      </c>
      <c r="CT366">
        <v>0.48052261993608197</v>
      </c>
      <c r="CU366">
        <v>1.25686728018896</v>
      </c>
      <c r="CV366">
        <v>8.1691397983071905</v>
      </c>
      <c r="CW366">
        <v>0.89093851528094004</v>
      </c>
      <c r="CX366">
        <v>1.3855474757908499</v>
      </c>
      <c r="CY366">
        <v>0.172205462332054</v>
      </c>
      <c r="CZ366">
        <v>0.78992232927685502</v>
      </c>
      <c r="DA366">
        <v>0.32864355839619203</v>
      </c>
      <c r="DB366">
        <v>7.3958673714644693E-2</v>
      </c>
      <c r="DC366">
        <v>0.76851542311893895</v>
      </c>
      <c r="DD366">
        <v>0.333098453256788</v>
      </c>
      <c r="DE366" t="s">
        <v>25</v>
      </c>
      <c r="DF366">
        <v>0.242703106541515</v>
      </c>
      <c r="DG366">
        <v>0.57464439776503373</v>
      </c>
      <c r="DH366">
        <v>0.80109618096045532</v>
      </c>
      <c r="DI366">
        <v>0.45728571025766468</v>
      </c>
      <c r="DJ366">
        <v>0.12416700965549278</v>
      </c>
      <c r="DK366">
        <v>0.14309125335547165</v>
      </c>
      <c r="DL366">
        <v>0</v>
      </c>
      <c r="DM366">
        <v>0.21902083762846702</v>
      </c>
    </row>
    <row r="367" spans="1:117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3"/>
        <v>22.528101672226246</v>
      </c>
      <c r="O367">
        <f t="shared" si="108"/>
        <v>48.274503583341954</v>
      </c>
      <c r="P367">
        <v>135.04925667819498</v>
      </c>
      <c r="Q367">
        <f t="shared" si="134"/>
        <v>67.52462833909749</v>
      </c>
      <c r="R367">
        <f t="shared" si="109"/>
        <v>144.69563215520893</v>
      </c>
      <c r="S367" s="8">
        <v>7.7</v>
      </c>
      <c r="T367">
        <v>7.2439999999999998</v>
      </c>
      <c r="U367">
        <v>136</v>
      </c>
      <c r="V367" s="11">
        <v>25.158000000000001</v>
      </c>
      <c r="W367" s="11">
        <v>7.94</v>
      </c>
      <c r="X367" s="11">
        <v>16.62</v>
      </c>
      <c r="Y367" s="12">
        <v>0.65500000000000003</v>
      </c>
      <c r="Z367" s="12">
        <v>3.38</v>
      </c>
      <c r="AA367" s="11">
        <f>AVERAGE('[1]2022_RBR_Conductivity'!$D$1753:$D$1784)</f>
        <v>14.975000000000001</v>
      </c>
      <c r="AB367" s="11">
        <v>5.91</v>
      </c>
      <c r="AC367" s="12">
        <v>3.8</v>
      </c>
      <c r="AD367" s="12">
        <v>256</v>
      </c>
      <c r="AE367" s="12">
        <v>2.0099999999999998</v>
      </c>
      <c r="AF367" s="12">
        <v>502</v>
      </c>
      <c r="AG367" s="12">
        <v>61</v>
      </c>
      <c r="AH367" s="12">
        <v>4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 t="s">
        <v>25</v>
      </c>
      <c r="CK367">
        <v>133.45538999007701</v>
      </c>
      <c r="CL367">
        <v>22.122643218453799</v>
      </c>
      <c r="CM367">
        <f t="shared" si="107"/>
        <v>3.0539264520228877</v>
      </c>
      <c r="CN367">
        <v>15.6724567414403</v>
      </c>
      <c r="CO367">
        <v>4.6464806737086004</v>
      </c>
      <c r="CP367">
        <v>0.90237531432356399</v>
      </c>
      <c r="CQ367">
        <v>1.8334853842217599E-2</v>
      </c>
      <c r="CR367">
        <v>1.8665697179806099E-2</v>
      </c>
      <c r="CS367">
        <v>0.98227532920943095</v>
      </c>
      <c r="CT367">
        <v>0.48052261993608197</v>
      </c>
      <c r="CU367">
        <v>1.25686728018896</v>
      </c>
      <c r="CV367">
        <v>8.1691397983071905</v>
      </c>
      <c r="CW367">
        <v>0.89093851528094004</v>
      </c>
      <c r="CX367">
        <v>1.3855474757908499</v>
      </c>
      <c r="CY367">
        <v>0.172205462332054</v>
      </c>
      <c r="CZ367">
        <v>0.78992232927685502</v>
      </c>
      <c r="DA367">
        <v>0.32864355839619203</v>
      </c>
      <c r="DB367">
        <v>7.3958673714644693E-2</v>
      </c>
      <c r="DC367">
        <v>0.76851542311893895</v>
      </c>
      <c r="DD367">
        <v>0.333098453256788</v>
      </c>
      <c r="DE367" t="s">
        <v>25</v>
      </c>
      <c r="DF367">
        <v>0.242703106541515</v>
      </c>
      <c r="DG367">
        <v>0.57464439776503373</v>
      </c>
      <c r="DH367">
        <v>0.80109618096045532</v>
      </c>
      <c r="DI367">
        <v>0.45728571025766468</v>
      </c>
      <c r="DJ367">
        <v>0.12416700965549278</v>
      </c>
      <c r="DK367">
        <v>0.14309125335547165</v>
      </c>
      <c r="DL367">
        <v>0</v>
      </c>
      <c r="DM367">
        <v>0.21902083762846702</v>
      </c>
    </row>
    <row r="368" spans="1:117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33"/>
        <v>23.280958001292671</v>
      </c>
      <c r="O368">
        <f t="shared" si="108"/>
        <v>46.561916002585342</v>
      </c>
      <c r="P368">
        <v>202.733945177816</v>
      </c>
      <c r="Q368">
        <f t="shared" si="134"/>
        <v>101.366972588908</v>
      </c>
      <c r="R368" s="7">
        <f t="shared" si="109"/>
        <v>202.733945177816</v>
      </c>
      <c r="S368" s="8">
        <v>7.7</v>
      </c>
      <c r="T368">
        <v>7.2439999999999998</v>
      </c>
      <c r="U368">
        <v>136</v>
      </c>
      <c r="V368" s="11">
        <v>25.158000000000001</v>
      </c>
      <c r="W368" s="11">
        <v>7.94</v>
      </c>
      <c r="X368" s="11">
        <v>16.62</v>
      </c>
      <c r="Y368" s="12">
        <v>0.65500000000000003</v>
      </c>
      <c r="Z368" s="12">
        <v>3.38</v>
      </c>
      <c r="AA368" s="11">
        <f>AVERAGE('[1]2022_RBR_Conductivity'!$D$1753:$D$1784)</f>
        <v>14.975000000000001</v>
      </c>
      <c r="AB368" s="11">
        <v>5.91</v>
      </c>
      <c r="AC368" s="12">
        <v>3.8</v>
      </c>
      <c r="AD368" s="12">
        <v>256</v>
      </c>
      <c r="AE368" s="12">
        <v>2.0099999999999998</v>
      </c>
      <c r="AF368" s="12">
        <v>502</v>
      </c>
      <c r="AG368" s="12">
        <v>61</v>
      </c>
      <c r="AH368" s="12">
        <v>4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 t="s">
        <v>25</v>
      </c>
      <c r="CK368">
        <v>133.45538999007701</v>
      </c>
      <c r="CL368">
        <v>22.122643218453799</v>
      </c>
      <c r="CM368">
        <f t="shared" si="107"/>
        <v>3.0539264520228877</v>
      </c>
      <c r="CN368">
        <v>15.6724567414403</v>
      </c>
      <c r="CO368">
        <v>4.6464806737086004</v>
      </c>
      <c r="CP368">
        <v>0.90237531432356399</v>
      </c>
      <c r="CQ368">
        <v>1.8334853842217599E-2</v>
      </c>
      <c r="CR368">
        <v>1.8665697179806099E-2</v>
      </c>
      <c r="CS368">
        <v>0.98227532920943095</v>
      </c>
      <c r="CT368">
        <v>0.48052261993608197</v>
      </c>
      <c r="CU368">
        <v>1.25686728018896</v>
      </c>
      <c r="CV368">
        <v>8.1691397983071905</v>
      </c>
      <c r="CW368">
        <v>0.89093851528094004</v>
      </c>
      <c r="CX368">
        <v>1.3855474757908499</v>
      </c>
      <c r="CY368">
        <v>0.172205462332054</v>
      </c>
      <c r="CZ368">
        <v>0.78992232927685502</v>
      </c>
      <c r="DA368">
        <v>0.32864355839619203</v>
      </c>
      <c r="DB368">
        <v>7.3958673714644693E-2</v>
      </c>
      <c r="DC368">
        <v>0.76851542311893895</v>
      </c>
      <c r="DD368">
        <v>0.333098453256788</v>
      </c>
      <c r="DE368" t="s">
        <v>25</v>
      </c>
      <c r="DF368">
        <v>0.242703106541515</v>
      </c>
      <c r="DG368">
        <v>0.57464439776503373</v>
      </c>
      <c r="DH368">
        <v>0.80109618096045532</v>
      </c>
      <c r="DI368">
        <v>0.45728571025766468</v>
      </c>
      <c r="DJ368">
        <v>0.12416700965549278</v>
      </c>
      <c r="DK368">
        <v>0.14309125335547165</v>
      </c>
      <c r="DL368">
        <v>0</v>
      </c>
      <c r="DM368">
        <v>0.21902083762846702</v>
      </c>
    </row>
    <row r="369" spans="1:117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3"/>
        <v>11.999630705249549</v>
      </c>
      <c r="O369">
        <f t="shared" si="108"/>
        <v>23.999261410499098</v>
      </c>
      <c r="P369">
        <v>128.89610317822942</v>
      </c>
      <c r="Q369">
        <f t="shared" si="134"/>
        <v>51.55844127129177</v>
      </c>
      <c r="R369">
        <f t="shared" si="109"/>
        <v>103.11688254258354</v>
      </c>
      <c r="S369" s="8">
        <v>7.7</v>
      </c>
      <c r="T369">
        <v>7.2439999999999998</v>
      </c>
      <c r="U369">
        <v>136</v>
      </c>
      <c r="V369" s="11">
        <v>25.158000000000001</v>
      </c>
      <c r="W369" s="11">
        <v>7.94</v>
      </c>
      <c r="X369" s="11">
        <v>16.62</v>
      </c>
      <c r="Y369" s="12">
        <v>0.65500000000000003</v>
      </c>
      <c r="Z369" s="12">
        <v>3.38</v>
      </c>
      <c r="AA369" s="11">
        <f>AVERAGE('[1]2022_RBR_Conductivity'!$D$1753:$D$1784)</f>
        <v>14.975000000000001</v>
      </c>
      <c r="AB369" s="11">
        <v>5.91</v>
      </c>
      <c r="AC369" s="12">
        <v>3.8</v>
      </c>
      <c r="AD369" s="12">
        <v>256</v>
      </c>
      <c r="AE369" s="12">
        <v>2.0099999999999998</v>
      </c>
      <c r="AF369" s="12">
        <v>502</v>
      </c>
      <c r="AG369" s="12">
        <v>61</v>
      </c>
      <c r="AH369" s="12">
        <v>4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 t="s">
        <v>25</v>
      </c>
      <c r="CK369">
        <v>133.45538999007701</v>
      </c>
      <c r="CL369">
        <v>22.122643218453799</v>
      </c>
      <c r="CM369">
        <f t="shared" si="107"/>
        <v>3.0539264520228877</v>
      </c>
      <c r="CN369">
        <v>15.6724567414403</v>
      </c>
      <c r="CO369">
        <v>4.6464806737086004</v>
      </c>
      <c r="CP369">
        <v>0.90237531432356399</v>
      </c>
      <c r="CQ369">
        <v>1.8334853842217599E-2</v>
      </c>
      <c r="CR369">
        <v>1.8665697179806099E-2</v>
      </c>
      <c r="CS369">
        <v>0.98227532920943095</v>
      </c>
      <c r="CT369">
        <v>0.48052261993608197</v>
      </c>
      <c r="CU369">
        <v>1.25686728018896</v>
      </c>
      <c r="CV369">
        <v>8.1691397983071905</v>
      </c>
      <c r="CW369">
        <v>0.89093851528094004</v>
      </c>
      <c r="CX369">
        <v>1.3855474757908499</v>
      </c>
      <c r="CY369">
        <v>0.172205462332054</v>
      </c>
      <c r="CZ369">
        <v>0.78992232927685502</v>
      </c>
      <c r="DA369">
        <v>0.32864355839619203</v>
      </c>
      <c r="DB369">
        <v>7.3958673714644693E-2</v>
      </c>
      <c r="DC369">
        <v>0.76851542311893895</v>
      </c>
      <c r="DD369">
        <v>0.333098453256788</v>
      </c>
      <c r="DE369" t="s">
        <v>25</v>
      </c>
      <c r="DF369">
        <v>0.242703106541515</v>
      </c>
      <c r="DG369">
        <v>0.57464439776503373</v>
      </c>
      <c r="DH369">
        <v>0.80109618096045532</v>
      </c>
      <c r="DI369">
        <v>0.45728571025766468</v>
      </c>
      <c r="DJ369">
        <v>0.12416700965549278</v>
      </c>
      <c r="DK369">
        <v>0.14309125335547165</v>
      </c>
      <c r="DL369">
        <v>0</v>
      </c>
      <c r="DM369">
        <v>0.21902083762846702</v>
      </c>
    </row>
    <row r="370" spans="1:117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3"/>
        <v>29.164755007964175</v>
      </c>
      <c r="O370">
        <f t="shared" si="108"/>
        <v>60.340872430270707</v>
      </c>
      <c r="P370">
        <v>73.517721678539473</v>
      </c>
      <c r="Q370">
        <f t="shared" si="134"/>
        <v>29.407088671415792</v>
      </c>
      <c r="R370">
        <f t="shared" si="109"/>
        <v>60.842252423618874</v>
      </c>
      <c r="S370" s="8">
        <v>7.7</v>
      </c>
      <c r="T370">
        <v>7.2439999999999998</v>
      </c>
      <c r="U370">
        <v>136</v>
      </c>
      <c r="V370" s="11">
        <v>25.158000000000001</v>
      </c>
      <c r="W370" s="11">
        <v>7.94</v>
      </c>
      <c r="X370" s="11">
        <v>16.62</v>
      </c>
      <c r="Y370" s="12">
        <v>0.65500000000000003</v>
      </c>
      <c r="Z370" s="12">
        <v>3.38</v>
      </c>
      <c r="AA370" s="11">
        <f>AVERAGE('[1]2022_RBR_Conductivity'!$D$1753:$D$1784)</f>
        <v>14.975000000000001</v>
      </c>
      <c r="AB370" s="11">
        <v>5.91</v>
      </c>
      <c r="AC370" s="12">
        <v>3.8</v>
      </c>
      <c r="AD370" s="12">
        <v>256</v>
      </c>
      <c r="AE370" s="12">
        <v>2.0099999999999998</v>
      </c>
      <c r="AF370" s="12">
        <v>502</v>
      </c>
      <c r="AG370" s="12">
        <v>61</v>
      </c>
      <c r="AH370" s="12">
        <v>4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 t="s">
        <v>25</v>
      </c>
      <c r="CK370">
        <v>133.45538999007701</v>
      </c>
      <c r="CL370">
        <v>22.122643218453799</v>
      </c>
      <c r="CM370">
        <f t="shared" si="107"/>
        <v>3.0539264520228877</v>
      </c>
      <c r="CN370">
        <v>15.6724567414403</v>
      </c>
      <c r="CO370">
        <v>4.6464806737086004</v>
      </c>
      <c r="CP370">
        <v>0.90237531432356399</v>
      </c>
      <c r="CQ370">
        <v>1.8334853842217599E-2</v>
      </c>
      <c r="CR370">
        <v>1.8665697179806099E-2</v>
      </c>
      <c r="CS370">
        <v>0.98227532920943095</v>
      </c>
      <c r="CT370">
        <v>0.48052261993608197</v>
      </c>
      <c r="CU370">
        <v>1.25686728018896</v>
      </c>
      <c r="CV370">
        <v>8.1691397983071905</v>
      </c>
      <c r="CW370">
        <v>0.89093851528094004</v>
      </c>
      <c r="CX370">
        <v>1.3855474757908499</v>
      </c>
      <c r="CY370">
        <v>0.172205462332054</v>
      </c>
      <c r="CZ370">
        <v>0.78992232927685502</v>
      </c>
      <c r="DA370">
        <v>0.32864355839619203</v>
      </c>
      <c r="DB370">
        <v>7.3958673714644693E-2</v>
      </c>
      <c r="DC370">
        <v>0.76851542311893895</v>
      </c>
      <c r="DD370">
        <v>0.333098453256788</v>
      </c>
      <c r="DE370" t="s">
        <v>25</v>
      </c>
      <c r="DF370">
        <v>0.242703106541515</v>
      </c>
      <c r="DG370">
        <v>0.57464439776503373</v>
      </c>
      <c r="DH370">
        <v>0.80109618096045532</v>
      </c>
      <c r="DI370">
        <v>0.45728571025766468</v>
      </c>
      <c r="DJ370">
        <v>0.12416700965549278</v>
      </c>
      <c r="DK370">
        <v>0.14309125335547165</v>
      </c>
      <c r="DL370">
        <v>0</v>
      </c>
      <c r="DM370">
        <v>0.21902083762846702</v>
      </c>
    </row>
    <row r="371" spans="1:117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3"/>
        <v>29.767040071217323</v>
      </c>
      <c r="O371">
        <f t="shared" si="108"/>
        <v>61.586979457691015</v>
      </c>
      <c r="P371">
        <v>85.824028678470583</v>
      </c>
      <c r="Q371">
        <f t="shared" si="134"/>
        <v>34.329611471388233</v>
      </c>
      <c r="R371">
        <f t="shared" si="109"/>
        <v>71.026782354596349</v>
      </c>
      <c r="S371" s="8">
        <v>7.7</v>
      </c>
      <c r="T371">
        <v>7.2439999999999998</v>
      </c>
      <c r="U371">
        <v>136</v>
      </c>
      <c r="V371" s="11">
        <v>25.158000000000001</v>
      </c>
      <c r="W371" s="11">
        <v>7.94</v>
      </c>
      <c r="X371" s="11">
        <v>16.62</v>
      </c>
      <c r="Y371" s="12">
        <v>0.65500000000000003</v>
      </c>
      <c r="Z371" s="12">
        <v>3.38</v>
      </c>
      <c r="AA371" s="11">
        <f>AVERAGE('[1]2022_RBR_Conductivity'!$D$1753:$D$1784)</f>
        <v>14.975000000000001</v>
      </c>
      <c r="AB371" s="11">
        <v>5.91</v>
      </c>
      <c r="AC371" s="12">
        <v>3.8</v>
      </c>
      <c r="AD371" s="12">
        <v>256</v>
      </c>
      <c r="AE371" s="12">
        <v>2.0099999999999998</v>
      </c>
      <c r="AF371" s="12">
        <v>502</v>
      </c>
      <c r="AG371" s="12">
        <v>61</v>
      </c>
      <c r="AH371" s="12">
        <v>4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 t="s">
        <v>25</v>
      </c>
      <c r="CK371">
        <v>133.45538999007701</v>
      </c>
      <c r="CL371">
        <v>22.122643218453799</v>
      </c>
      <c r="CM371">
        <f t="shared" si="107"/>
        <v>3.0539264520228877</v>
      </c>
      <c r="CN371">
        <v>15.6724567414403</v>
      </c>
      <c r="CO371">
        <v>4.6464806737086004</v>
      </c>
      <c r="CP371">
        <v>0.90237531432356399</v>
      </c>
      <c r="CQ371">
        <v>1.8334853842217599E-2</v>
      </c>
      <c r="CR371">
        <v>1.8665697179806099E-2</v>
      </c>
      <c r="CS371">
        <v>0.98227532920943095</v>
      </c>
      <c r="CT371">
        <v>0.48052261993608197</v>
      </c>
      <c r="CU371">
        <v>1.25686728018896</v>
      </c>
      <c r="CV371">
        <v>8.1691397983071905</v>
      </c>
      <c r="CW371">
        <v>0.89093851528094004</v>
      </c>
      <c r="CX371">
        <v>1.3855474757908499</v>
      </c>
      <c r="CY371">
        <v>0.172205462332054</v>
      </c>
      <c r="CZ371">
        <v>0.78992232927685502</v>
      </c>
      <c r="DA371">
        <v>0.32864355839619203</v>
      </c>
      <c r="DB371">
        <v>7.3958673714644693E-2</v>
      </c>
      <c r="DC371">
        <v>0.76851542311893895</v>
      </c>
      <c r="DD371">
        <v>0.333098453256788</v>
      </c>
      <c r="DE371" t="s">
        <v>25</v>
      </c>
      <c r="DF371">
        <v>0.242703106541515</v>
      </c>
      <c r="DG371">
        <v>0.57464439776503373</v>
      </c>
      <c r="DH371">
        <v>0.80109618096045532</v>
      </c>
      <c r="DI371">
        <v>0.45728571025766468</v>
      </c>
      <c r="DJ371">
        <v>0.12416700965549278</v>
      </c>
      <c r="DK371">
        <v>0.14309125335547165</v>
      </c>
      <c r="DL371">
        <v>0</v>
      </c>
      <c r="DM371">
        <v>0.21902083762846702</v>
      </c>
    </row>
    <row r="372" spans="1:117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3"/>
        <v>21.033906654046721</v>
      </c>
      <c r="O372">
        <f t="shared" si="108"/>
        <v>42.067813308093442</v>
      </c>
      <c r="P372">
        <v>122.74294967826387</v>
      </c>
      <c r="Q372">
        <f t="shared" si="134"/>
        <v>49.097179871305549</v>
      </c>
      <c r="R372">
        <f t="shared" si="109"/>
        <v>98.194359742611098</v>
      </c>
      <c r="S372" s="8">
        <v>7.7</v>
      </c>
      <c r="T372">
        <v>7.2439999999999998</v>
      </c>
      <c r="U372">
        <v>136</v>
      </c>
      <c r="V372" s="11">
        <v>25.158000000000001</v>
      </c>
      <c r="W372" s="11">
        <v>7.94</v>
      </c>
      <c r="X372" s="11">
        <v>16.62</v>
      </c>
      <c r="Y372" s="12">
        <v>0.65500000000000003</v>
      </c>
      <c r="Z372" s="12">
        <v>3.38</v>
      </c>
      <c r="AA372" s="11">
        <f>AVERAGE('[1]2022_RBR_Conductivity'!$D$1753:$D$1784)</f>
        <v>14.975000000000001</v>
      </c>
      <c r="AB372" s="11">
        <v>5.91</v>
      </c>
      <c r="AC372" s="12">
        <v>3.8</v>
      </c>
      <c r="AD372" s="12">
        <v>256</v>
      </c>
      <c r="AE372" s="12">
        <v>2.0099999999999998</v>
      </c>
      <c r="AF372" s="12">
        <v>502</v>
      </c>
      <c r="AG372" s="12">
        <v>61</v>
      </c>
      <c r="AH372" s="12">
        <v>4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 t="s">
        <v>25</v>
      </c>
      <c r="CK372">
        <v>133.45538999007701</v>
      </c>
      <c r="CL372">
        <v>22.122643218453799</v>
      </c>
      <c r="CM372">
        <f t="shared" si="107"/>
        <v>3.0539264520228877</v>
      </c>
      <c r="CN372">
        <v>15.6724567414403</v>
      </c>
      <c r="CO372">
        <v>4.6464806737086004</v>
      </c>
      <c r="CP372">
        <v>0.90237531432356399</v>
      </c>
      <c r="CQ372">
        <v>1.8334853842217599E-2</v>
      </c>
      <c r="CR372">
        <v>1.8665697179806099E-2</v>
      </c>
      <c r="CS372">
        <v>0.98227532920943095</v>
      </c>
      <c r="CT372">
        <v>0.48052261993608197</v>
      </c>
      <c r="CU372">
        <v>1.25686728018896</v>
      </c>
      <c r="CV372">
        <v>8.1691397983071905</v>
      </c>
      <c r="CW372">
        <v>0.89093851528094004</v>
      </c>
      <c r="CX372">
        <v>1.3855474757908499</v>
      </c>
      <c r="CY372">
        <v>0.172205462332054</v>
      </c>
      <c r="CZ372">
        <v>0.78992232927685502</v>
      </c>
      <c r="DA372">
        <v>0.32864355839619203</v>
      </c>
      <c r="DB372">
        <v>7.3958673714644693E-2</v>
      </c>
      <c r="DC372">
        <v>0.76851542311893895</v>
      </c>
      <c r="DD372">
        <v>0.333098453256788</v>
      </c>
      <c r="DE372" t="s">
        <v>25</v>
      </c>
      <c r="DF372">
        <v>0.242703106541515</v>
      </c>
      <c r="DG372">
        <v>0.57464439776503373</v>
      </c>
      <c r="DH372">
        <v>0.80109618096045532</v>
      </c>
      <c r="DI372">
        <v>0.45728571025766468</v>
      </c>
      <c r="DJ372">
        <v>0.12416700965549278</v>
      </c>
      <c r="DK372">
        <v>0.14309125335547165</v>
      </c>
      <c r="DL372">
        <v>0</v>
      </c>
      <c r="DM372">
        <v>0.21902083762846702</v>
      </c>
    </row>
    <row r="373" spans="1:117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3"/>
        <v>17.42019627452785</v>
      </c>
      <c r="O373">
        <f t="shared" si="108"/>
        <v>33.716508918441001</v>
      </c>
      <c r="P373">
        <v>128.89610317822942</v>
      </c>
      <c r="Q373">
        <f t="shared" si="134"/>
        <v>51.55844127129177</v>
      </c>
      <c r="R373">
        <f t="shared" si="109"/>
        <v>99.79053149282278</v>
      </c>
      <c r="S373" s="8">
        <v>7.7</v>
      </c>
      <c r="T373">
        <v>7.2439999999999998</v>
      </c>
      <c r="U373">
        <v>136</v>
      </c>
      <c r="V373" s="11">
        <v>25.158000000000001</v>
      </c>
      <c r="W373" s="11">
        <v>7.94</v>
      </c>
      <c r="X373" s="11">
        <v>16.62</v>
      </c>
      <c r="Y373" s="12">
        <v>0.65500000000000003</v>
      </c>
      <c r="Z373" s="12">
        <v>3.38</v>
      </c>
      <c r="AA373" s="11">
        <f>AVERAGE('[1]2022_RBR_Conductivity'!$D$1753:$D$1784)</f>
        <v>14.975000000000001</v>
      </c>
      <c r="AB373" s="11">
        <v>5.91</v>
      </c>
      <c r="AC373" s="12">
        <v>3.8</v>
      </c>
      <c r="AD373" s="12">
        <v>256</v>
      </c>
      <c r="AE373" s="12">
        <v>2.0099999999999998</v>
      </c>
      <c r="AF373" s="12">
        <v>502</v>
      </c>
      <c r="AG373" s="12">
        <v>61</v>
      </c>
      <c r="AH373" s="12">
        <v>4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 t="s">
        <v>25</v>
      </c>
      <c r="CK373">
        <v>133.45538999007701</v>
      </c>
      <c r="CL373">
        <v>22.122643218453799</v>
      </c>
      <c r="CM373">
        <f t="shared" si="107"/>
        <v>3.0539264520228877</v>
      </c>
      <c r="CN373">
        <v>15.6724567414403</v>
      </c>
      <c r="CO373">
        <v>4.6464806737086004</v>
      </c>
      <c r="CP373">
        <v>0.90237531432356399</v>
      </c>
      <c r="CQ373">
        <v>1.8334853842217599E-2</v>
      </c>
      <c r="CR373">
        <v>1.8665697179806099E-2</v>
      </c>
      <c r="CS373">
        <v>0.98227532920943095</v>
      </c>
      <c r="CT373">
        <v>0.48052261993608197</v>
      </c>
      <c r="CU373">
        <v>1.25686728018896</v>
      </c>
      <c r="CV373">
        <v>8.1691397983071905</v>
      </c>
      <c r="CW373">
        <v>0.89093851528094004</v>
      </c>
      <c r="CX373">
        <v>1.3855474757908499</v>
      </c>
      <c r="CY373">
        <v>0.172205462332054</v>
      </c>
      <c r="CZ373">
        <v>0.78992232927685502</v>
      </c>
      <c r="DA373">
        <v>0.32864355839619203</v>
      </c>
      <c r="DB373">
        <v>7.3958673714644693E-2</v>
      </c>
      <c r="DC373">
        <v>0.76851542311893895</v>
      </c>
      <c r="DD373">
        <v>0.333098453256788</v>
      </c>
      <c r="DE373" t="s">
        <v>25</v>
      </c>
      <c r="DF373">
        <v>0.242703106541515</v>
      </c>
      <c r="DG373">
        <v>0.57464439776503373</v>
      </c>
      <c r="DH373">
        <v>0.80109618096045532</v>
      </c>
      <c r="DI373">
        <v>0.45728571025766468</v>
      </c>
      <c r="DJ373">
        <v>0.12416700965549278</v>
      </c>
      <c r="DK373">
        <v>0.14309125335547165</v>
      </c>
      <c r="DL373">
        <v>0</v>
      </c>
      <c r="DM373">
        <v>0.21902083762846702</v>
      </c>
    </row>
    <row r="374" spans="1:117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3"/>
        <v>19.829336527540431</v>
      </c>
      <c r="O374">
        <f t="shared" si="108"/>
        <v>38.379361021045995</v>
      </c>
      <c r="P374">
        <v>98.130335678401693</v>
      </c>
      <c r="Q374">
        <f t="shared" si="134"/>
        <v>39.252134271360681</v>
      </c>
      <c r="R374">
        <f t="shared" si="109"/>
        <v>75.971872783278741</v>
      </c>
      <c r="S374" s="8">
        <v>7.7</v>
      </c>
      <c r="T374">
        <v>7.2439999999999998</v>
      </c>
      <c r="U374">
        <v>136</v>
      </c>
      <c r="V374" s="11">
        <v>25.158000000000001</v>
      </c>
      <c r="W374" s="11">
        <v>7.94</v>
      </c>
      <c r="X374" s="11">
        <v>16.62</v>
      </c>
      <c r="Y374" s="12">
        <v>0.65500000000000003</v>
      </c>
      <c r="Z374" s="12">
        <v>3.38</v>
      </c>
      <c r="AA374" s="11">
        <f>AVERAGE('[1]2022_RBR_Conductivity'!$D$1753:$D$1784)</f>
        <v>14.975000000000001</v>
      </c>
      <c r="AB374" s="11">
        <v>5.91</v>
      </c>
      <c r="AC374" s="12">
        <v>3.8</v>
      </c>
      <c r="AD374" s="12">
        <v>256</v>
      </c>
      <c r="AE374" s="12">
        <v>2.0099999999999998</v>
      </c>
      <c r="AF374" s="12">
        <v>502</v>
      </c>
      <c r="AG374" s="12">
        <v>61</v>
      </c>
      <c r="AH374" s="12">
        <v>4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 t="s">
        <v>25</v>
      </c>
      <c r="CK374">
        <v>133.45538999007701</v>
      </c>
      <c r="CL374">
        <v>22.122643218453799</v>
      </c>
      <c r="CM374">
        <f t="shared" si="107"/>
        <v>3.0539264520228877</v>
      </c>
      <c r="CN374">
        <v>15.6724567414403</v>
      </c>
      <c r="CO374">
        <v>4.6464806737086004</v>
      </c>
      <c r="CP374">
        <v>0.90237531432356399</v>
      </c>
      <c r="CQ374">
        <v>1.8334853842217599E-2</v>
      </c>
      <c r="CR374">
        <v>1.8665697179806099E-2</v>
      </c>
      <c r="CS374">
        <v>0.98227532920943095</v>
      </c>
      <c r="CT374">
        <v>0.48052261993608197</v>
      </c>
      <c r="CU374">
        <v>1.25686728018896</v>
      </c>
      <c r="CV374">
        <v>8.1691397983071905</v>
      </c>
      <c r="CW374">
        <v>0.89093851528094004</v>
      </c>
      <c r="CX374">
        <v>1.3855474757908499</v>
      </c>
      <c r="CY374">
        <v>0.172205462332054</v>
      </c>
      <c r="CZ374">
        <v>0.78992232927685502</v>
      </c>
      <c r="DA374">
        <v>0.32864355839619203</v>
      </c>
      <c r="DB374">
        <v>7.3958673714644693E-2</v>
      </c>
      <c r="DC374">
        <v>0.76851542311893895</v>
      </c>
      <c r="DD374">
        <v>0.333098453256788</v>
      </c>
      <c r="DE374" t="s">
        <v>25</v>
      </c>
      <c r="DF374">
        <v>0.242703106541515</v>
      </c>
      <c r="DG374">
        <v>0.57464439776503373</v>
      </c>
      <c r="DH374">
        <v>0.80109618096045532</v>
      </c>
      <c r="DI374">
        <v>0.45728571025766468</v>
      </c>
      <c r="DJ374">
        <v>0.12416700965549278</v>
      </c>
      <c r="DK374">
        <v>0.14309125335547165</v>
      </c>
      <c r="DL374">
        <v>0</v>
      </c>
      <c r="DM374">
        <v>0.21902083762846702</v>
      </c>
    </row>
    <row r="375" spans="1:117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3"/>
        <v>10.795060578743259</v>
      </c>
      <c r="O375">
        <f t="shared" si="108"/>
        <v>20.24073858514361</v>
      </c>
      <c r="P375">
        <v>153.50871717809164</v>
      </c>
      <c r="Q375">
        <f t="shared" si="134"/>
        <v>61.403486871236659</v>
      </c>
      <c r="R375">
        <f t="shared" si="109"/>
        <v>115.13153788356874</v>
      </c>
      <c r="S375" s="8">
        <v>7.7</v>
      </c>
      <c r="T375">
        <v>7.2439999999999998</v>
      </c>
      <c r="U375">
        <v>136</v>
      </c>
      <c r="V375" s="11">
        <v>25.158000000000001</v>
      </c>
      <c r="W375" s="11">
        <v>7.94</v>
      </c>
      <c r="X375" s="11">
        <v>16.62</v>
      </c>
      <c r="Y375" s="12">
        <v>0.65500000000000003</v>
      </c>
      <c r="Z375" s="12">
        <v>3.38</v>
      </c>
      <c r="AA375" s="11">
        <f>AVERAGE('[1]2022_RBR_Conductivity'!$D$1753:$D$1784)</f>
        <v>14.975000000000001</v>
      </c>
      <c r="AB375" s="11">
        <v>5.91</v>
      </c>
      <c r="AC375" s="12">
        <v>3.8</v>
      </c>
      <c r="AD375" s="12">
        <v>256</v>
      </c>
      <c r="AE375" s="12">
        <v>2.0099999999999998</v>
      </c>
      <c r="AF375" s="12">
        <v>502</v>
      </c>
      <c r="AG375" s="12">
        <v>61</v>
      </c>
      <c r="AH375" s="12">
        <v>4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 t="s">
        <v>25</v>
      </c>
      <c r="CK375">
        <v>133.45538999007701</v>
      </c>
      <c r="CL375">
        <v>22.122643218453799</v>
      </c>
      <c r="CM375">
        <f t="shared" si="107"/>
        <v>3.0539264520228877</v>
      </c>
      <c r="CN375">
        <v>15.6724567414403</v>
      </c>
      <c r="CO375">
        <v>4.6464806737086004</v>
      </c>
      <c r="CP375">
        <v>0.90237531432356399</v>
      </c>
      <c r="CQ375">
        <v>1.8334853842217599E-2</v>
      </c>
      <c r="CR375">
        <v>1.8665697179806099E-2</v>
      </c>
      <c r="CS375">
        <v>0.98227532920943095</v>
      </c>
      <c r="CT375">
        <v>0.48052261993608197</v>
      </c>
      <c r="CU375">
        <v>1.25686728018896</v>
      </c>
      <c r="CV375">
        <v>8.1691397983071905</v>
      </c>
      <c r="CW375">
        <v>0.89093851528094004</v>
      </c>
      <c r="CX375">
        <v>1.3855474757908499</v>
      </c>
      <c r="CY375">
        <v>0.172205462332054</v>
      </c>
      <c r="CZ375">
        <v>0.78992232927685502</v>
      </c>
      <c r="DA375">
        <v>0.32864355839619203</v>
      </c>
      <c r="DB375">
        <v>7.3958673714644693E-2</v>
      </c>
      <c r="DC375">
        <v>0.76851542311893895</v>
      </c>
      <c r="DD375">
        <v>0.333098453256788</v>
      </c>
      <c r="DE375" t="s">
        <v>25</v>
      </c>
      <c r="DF375">
        <v>0.242703106541515</v>
      </c>
      <c r="DG375">
        <v>0.57464439776503373</v>
      </c>
      <c r="DH375">
        <v>0.80109618096045532</v>
      </c>
      <c r="DI375">
        <v>0.45728571025766468</v>
      </c>
      <c r="DJ375">
        <v>0.12416700965549278</v>
      </c>
      <c r="DK375">
        <v>0.14309125335547165</v>
      </c>
      <c r="DL375">
        <v>0</v>
      </c>
      <c r="DM375">
        <v>0.21902083762846702</v>
      </c>
    </row>
    <row r="376" spans="1:117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3"/>
        <v>17.42019627452785</v>
      </c>
      <c r="O376">
        <f t="shared" si="108"/>
        <v>32.662868014739722</v>
      </c>
      <c r="P376">
        <v>48.90510767867729</v>
      </c>
      <c r="Q376">
        <f t="shared" si="134"/>
        <v>19.562043071470917</v>
      </c>
      <c r="R376">
        <f t="shared" si="109"/>
        <v>36.678830759007973</v>
      </c>
      <c r="S376" s="8">
        <v>7.7</v>
      </c>
      <c r="T376">
        <v>7.2439999999999998</v>
      </c>
      <c r="U376">
        <v>136</v>
      </c>
      <c r="V376" s="11">
        <v>25.158000000000001</v>
      </c>
      <c r="W376" s="11">
        <v>7.94</v>
      </c>
      <c r="X376" s="11">
        <v>16.62</v>
      </c>
      <c r="Y376" s="12">
        <v>0.65500000000000003</v>
      </c>
      <c r="Z376" s="12">
        <v>3.38</v>
      </c>
      <c r="AA376" s="11">
        <f>AVERAGE('[1]2022_RBR_Conductivity'!$D$1753:$D$1784)</f>
        <v>14.975000000000001</v>
      </c>
      <c r="AB376" s="11">
        <v>5.91</v>
      </c>
      <c r="AC376" s="12">
        <v>3.8</v>
      </c>
      <c r="AD376" s="12">
        <v>256</v>
      </c>
      <c r="AE376" s="12">
        <v>2.0099999999999998</v>
      </c>
      <c r="AF376" s="12">
        <v>502</v>
      </c>
      <c r="AG376" s="12">
        <v>61</v>
      </c>
      <c r="AH376" s="12">
        <v>4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 t="s">
        <v>25</v>
      </c>
      <c r="CK376">
        <v>133.45538999007701</v>
      </c>
      <c r="CL376">
        <v>22.122643218453799</v>
      </c>
      <c r="CM376">
        <f t="shared" si="107"/>
        <v>3.0539264520228877</v>
      </c>
      <c r="CN376">
        <v>15.6724567414403</v>
      </c>
      <c r="CO376">
        <v>4.6464806737086004</v>
      </c>
      <c r="CP376">
        <v>0.90237531432356399</v>
      </c>
      <c r="CQ376">
        <v>1.8334853842217599E-2</v>
      </c>
      <c r="CR376">
        <v>1.8665697179806099E-2</v>
      </c>
      <c r="CS376">
        <v>0.98227532920943095</v>
      </c>
      <c r="CT376">
        <v>0.48052261993608197</v>
      </c>
      <c r="CU376">
        <v>1.25686728018896</v>
      </c>
      <c r="CV376">
        <v>8.1691397983071905</v>
      </c>
      <c r="CW376">
        <v>0.89093851528094004</v>
      </c>
      <c r="CX376">
        <v>1.3855474757908499</v>
      </c>
      <c r="CY376">
        <v>0.172205462332054</v>
      </c>
      <c r="CZ376">
        <v>0.78992232927685502</v>
      </c>
      <c r="DA376">
        <v>0.32864355839619203</v>
      </c>
      <c r="DB376">
        <v>7.3958673714644693E-2</v>
      </c>
      <c r="DC376">
        <v>0.76851542311893895</v>
      </c>
      <c r="DD376">
        <v>0.333098453256788</v>
      </c>
      <c r="DE376" t="s">
        <v>25</v>
      </c>
      <c r="DF376">
        <v>0.242703106541515</v>
      </c>
      <c r="DG376">
        <v>0.57464439776503373</v>
      </c>
      <c r="DH376">
        <v>0.80109618096045532</v>
      </c>
      <c r="DI376">
        <v>0.45728571025766468</v>
      </c>
      <c r="DJ376">
        <v>0.12416700965549278</v>
      </c>
      <c r="DK376">
        <v>0.14309125335547165</v>
      </c>
      <c r="DL376">
        <v>0</v>
      </c>
      <c r="DM376">
        <v>0.21902083762846702</v>
      </c>
    </row>
    <row r="377" spans="1:117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3"/>
        <v>21.033906654046721</v>
      </c>
      <c r="O377">
        <f t="shared" si="108"/>
        <v>39.438574976337598</v>
      </c>
      <c r="P377">
        <v>110.43664267833277</v>
      </c>
      <c r="Q377">
        <f t="shared" si="134"/>
        <v>44.174657071333115</v>
      </c>
      <c r="R377">
        <f t="shared" si="109"/>
        <v>82.827482008749598</v>
      </c>
      <c r="S377" s="8">
        <v>7.7</v>
      </c>
      <c r="T377">
        <v>7.2439999999999998</v>
      </c>
      <c r="U377">
        <v>136</v>
      </c>
      <c r="V377" s="11">
        <v>25.158000000000001</v>
      </c>
      <c r="W377" s="11">
        <v>7.94</v>
      </c>
      <c r="X377" s="11">
        <v>16.62</v>
      </c>
      <c r="Y377" s="12">
        <v>0.65500000000000003</v>
      </c>
      <c r="Z377" s="12">
        <v>3.38</v>
      </c>
      <c r="AA377" s="11">
        <f>AVERAGE('[1]2022_RBR_Conductivity'!$D$1753:$D$1784)</f>
        <v>14.975000000000001</v>
      </c>
      <c r="AB377" s="11">
        <v>5.91</v>
      </c>
      <c r="AC377" s="12">
        <v>3.8</v>
      </c>
      <c r="AD377" s="12">
        <v>256</v>
      </c>
      <c r="AE377" s="12">
        <v>2.0099999999999998</v>
      </c>
      <c r="AF377" s="12">
        <v>502</v>
      </c>
      <c r="AG377" s="12">
        <v>61</v>
      </c>
      <c r="AH377" s="12">
        <v>4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 t="s">
        <v>25</v>
      </c>
      <c r="CK377">
        <v>133.45538999007701</v>
      </c>
      <c r="CL377">
        <v>22.122643218453799</v>
      </c>
      <c r="CM377">
        <f t="shared" si="107"/>
        <v>3.0539264520228877</v>
      </c>
      <c r="CN377">
        <v>15.6724567414403</v>
      </c>
      <c r="CO377">
        <v>4.6464806737086004</v>
      </c>
      <c r="CP377">
        <v>0.90237531432356399</v>
      </c>
      <c r="CQ377">
        <v>1.8334853842217599E-2</v>
      </c>
      <c r="CR377">
        <v>1.8665697179806099E-2</v>
      </c>
      <c r="CS377">
        <v>0.98227532920943095</v>
      </c>
      <c r="CT377">
        <v>0.48052261993608197</v>
      </c>
      <c r="CU377">
        <v>1.25686728018896</v>
      </c>
      <c r="CV377">
        <v>8.1691397983071905</v>
      </c>
      <c r="CW377">
        <v>0.89093851528094004</v>
      </c>
      <c r="CX377">
        <v>1.3855474757908499</v>
      </c>
      <c r="CY377">
        <v>0.172205462332054</v>
      </c>
      <c r="CZ377">
        <v>0.78992232927685502</v>
      </c>
      <c r="DA377">
        <v>0.32864355839619203</v>
      </c>
      <c r="DB377">
        <v>7.3958673714644693E-2</v>
      </c>
      <c r="DC377">
        <v>0.76851542311893895</v>
      </c>
      <c r="DD377">
        <v>0.333098453256788</v>
      </c>
      <c r="DE377" t="s">
        <v>25</v>
      </c>
      <c r="DF377">
        <v>0.242703106541515</v>
      </c>
      <c r="DG377">
        <v>0.57464439776503373</v>
      </c>
      <c r="DH377">
        <v>0.80109618096045532</v>
      </c>
      <c r="DI377">
        <v>0.45728571025766468</v>
      </c>
      <c r="DJ377">
        <v>0.12416700965549278</v>
      </c>
      <c r="DK377">
        <v>0.14309125335547165</v>
      </c>
      <c r="DL377">
        <v>0</v>
      </c>
      <c r="DM377">
        <v>0.21902083762846702</v>
      </c>
    </row>
    <row r="378" spans="1:117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3"/>
        <v>11.397345641996402</v>
      </c>
      <c r="O378">
        <f t="shared" si="108"/>
        <v>21.370023078743255</v>
      </c>
      <c r="P378">
        <v>67.364568178573933</v>
      </c>
      <c r="Q378">
        <f t="shared" si="134"/>
        <v>26.945827271429575</v>
      </c>
      <c r="R378">
        <f t="shared" si="109"/>
        <v>50.523426133930457</v>
      </c>
      <c r="S378" s="8">
        <v>7.7</v>
      </c>
      <c r="T378">
        <v>7.2439999999999998</v>
      </c>
      <c r="U378">
        <v>136</v>
      </c>
      <c r="V378" s="11">
        <v>25.158000000000001</v>
      </c>
      <c r="W378" s="11">
        <v>7.94</v>
      </c>
      <c r="X378" s="11">
        <v>16.62</v>
      </c>
      <c r="Y378" s="12">
        <v>0.65500000000000003</v>
      </c>
      <c r="Z378" s="12">
        <v>3.38</v>
      </c>
      <c r="AA378" s="11">
        <f>AVERAGE('[1]2022_RBR_Conductivity'!$D$1753:$D$1784)</f>
        <v>14.975000000000001</v>
      </c>
      <c r="AB378" s="11">
        <v>5.91</v>
      </c>
      <c r="AC378" s="12">
        <v>3.8</v>
      </c>
      <c r="AD378" s="12">
        <v>256</v>
      </c>
      <c r="AE378" s="12">
        <v>2.0099999999999998</v>
      </c>
      <c r="AF378" s="12">
        <v>502</v>
      </c>
      <c r="AG378" s="12">
        <v>61</v>
      </c>
      <c r="AH378" s="12">
        <v>4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 t="s">
        <v>25</v>
      </c>
      <c r="CK378">
        <v>133.45538999007701</v>
      </c>
      <c r="CL378">
        <v>22.122643218453799</v>
      </c>
      <c r="CM378">
        <f t="shared" si="107"/>
        <v>3.0539264520228877</v>
      </c>
      <c r="CN378">
        <v>15.6724567414403</v>
      </c>
      <c r="CO378">
        <v>4.6464806737086004</v>
      </c>
      <c r="CP378">
        <v>0.90237531432356399</v>
      </c>
      <c r="CQ378">
        <v>1.8334853842217599E-2</v>
      </c>
      <c r="CR378">
        <v>1.8665697179806099E-2</v>
      </c>
      <c r="CS378">
        <v>0.98227532920943095</v>
      </c>
      <c r="CT378">
        <v>0.48052261993608197</v>
      </c>
      <c r="CU378">
        <v>1.25686728018896</v>
      </c>
      <c r="CV378">
        <v>8.1691397983071905</v>
      </c>
      <c r="CW378">
        <v>0.89093851528094004</v>
      </c>
      <c r="CX378">
        <v>1.3855474757908499</v>
      </c>
      <c r="CY378">
        <v>0.172205462332054</v>
      </c>
      <c r="CZ378">
        <v>0.78992232927685502</v>
      </c>
      <c r="DA378">
        <v>0.32864355839619203</v>
      </c>
      <c r="DB378">
        <v>7.3958673714644693E-2</v>
      </c>
      <c r="DC378">
        <v>0.76851542311893895</v>
      </c>
      <c r="DD378">
        <v>0.333098453256788</v>
      </c>
      <c r="DE378" t="s">
        <v>25</v>
      </c>
      <c r="DF378">
        <v>0.242703106541515</v>
      </c>
      <c r="DG378">
        <v>0.57464439776503373</v>
      </c>
      <c r="DH378">
        <v>0.80109618096045532</v>
      </c>
      <c r="DI378">
        <v>0.45728571025766468</v>
      </c>
      <c r="DJ378">
        <v>0.12416700965549278</v>
      </c>
      <c r="DK378">
        <v>0.14309125335547165</v>
      </c>
      <c r="DL378">
        <v>0</v>
      </c>
      <c r="DM378">
        <v>0.21902083762846702</v>
      </c>
    </row>
    <row r="379" spans="1:117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3"/>
        <v>21.033906654046721</v>
      </c>
      <c r="O379">
        <f t="shared" si="108"/>
        <v>40.710787072348488</v>
      </c>
      <c r="P379">
        <v>42.751954178711735</v>
      </c>
      <c r="Q379">
        <f t="shared" si="134"/>
        <v>17.100781671484693</v>
      </c>
      <c r="R379">
        <f t="shared" si="109"/>
        <v>33.098287106099406</v>
      </c>
      <c r="S379" s="8">
        <v>7.7</v>
      </c>
      <c r="T379">
        <v>7.2439999999999998</v>
      </c>
      <c r="U379">
        <v>136</v>
      </c>
      <c r="V379" s="11">
        <v>25.158000000000001</v>
      </c>
      <c r="W379" s="11">
        <v>7.94</v>
      </c>
      <c r="X379" s="11">
        <v>16.62</v>
      </c>
      <c r="Y379" s="12">
        <v>0.65500000000000003</v>
      </c>
      <c r="Z379" s="12">
        <v>3.38</v>
      </c>
      <c r="AA379" s="11">
        <f>AVERAGE('[1]2022_RBR_Conductivity'!$D$1753:$D$1784)</f>
        <v>14.975000000000001</v>
      </c>
      <c r="AB379" s="11">
        <v>5.91</v>
      </c>
      <c r="AC379" s="12">
        <v>3.8</v>
      </c>
      <c r="AD379" s="12">
        <v>256</v>
      </c>
      <c r="AE379" s="12">
        <v>2.0099999999999998</v>
      </c>
      <c r="AF379" s="12">
        <v>502</v>
      </c>
      <c r="AG379" s="12">
        <v>61</v>
      </c>
      <c r="AH379" s="12">
        <v>4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 t="s">
        <v>25</v>
      </c>
      <c r="CK379">
        <v>133.45538999007701</v>
      </c>
      <c r="CL379">
        <v>22.122643218453799</v>
      </c>
      <c r="CM379">
        <f t="shared" si="107"/>
        <v>3.0539264520228877</v>
      </c>
      <c r="CN379">
        <v>15.6724567414403</v>
      </c>
      <c r="CO379">
        <v>4.6464806737086004</v>
      </c>
      <c r="CP379">
        <v>0.90237531432356399</v>
      </c>
      <c r="CQ379">
        <v>1.8334853842217599E-2</v>
      </c>
      <c r="CR379">
        <v>1.8665697179806099E-2</v>
      </c>
      <c r="CS379">
        <v>0.98227532920943095</v>
      </c>
      <c r="CT379">
        <v>0.48052261993608197</v>
      </c>
      <c r="CU379">
        <v>1.25686728018896</v>
      </c>
      <c r="CV379">
        <v>8.1691397983071905</v>
      </c>
      <c r="CW379">
        <v>0.89093851528094004</v>
      </c>
      <c r="CX379">
        <v>1.3855474757908499</v>
      </c>
      <c r="CY379">
        <v>0.172205462332054</v>
      </c>
      <c r="CZ379">
        <v>0.78992232927685502</v>
      </c>
      <c r="DA379">
        <v>0.32864355839619203</v>
      </c>
      <c r="DB379">
        <v>7.3958673714644693E-2</v>
      </c>
      <c r="DC379">
        <v>0.76851542311893895</v>
      </c>
      <c r="DD379">
        <v>0.333098453256788</v>
      </c>
      <c r="DE379" t="s">
        <v>25</v>
      </c>
      <c r="DF379">
        <v>0.242703106541515</v>
      </c>
      <c r="DG379">
        <v>0.57464439776503373</v>
      </c>
      <c r="DH379">
        <v>0.80109618096045532</v>
      </c>
      <c r="DI379">
        <v>0.45728571025766468</v>
      </c>
      <c r="DJ379">
        <v>0.12416700965549278</v>
      </c>
      <c r="DK379">
        <v>0.14309125335547165</v>
      </c>
      <c r="DL379">
        <v>0</v>
      </c>
      <c r="DM379">
        <v>0.21902083762846702</v>
      </c>
    </row>
    <row r="380" spans="1:117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3"/>
        <v>16.215626148021563</v>
      </c>
      <c r="O380">
        <f t="shared" si="108"/>
        <v>31.385082867138511</v>
      </c>
      <c r="P380">
        <v>42.751954178711735</v>
      </c>
      <c r="Q380">
        <f t="shared" si="134"/>
        <v>17.100781671484693</v>
      </c>
      <c r="R380">
        <f t="shared" si="109"/>
        <v>33.098287106099406</v>
      </c>
      <c r="S380" s="8">
        <v>7.7</v>
      </c>
      <c r="T380">
        <v>7.2439999999999998</v>
      </c>
      <c r="U380">
        <v>136</v>
      </c>
      <c r="V380" s="11">
        <v>25.158000000000001</v>
      </c>
      <c r="W380" s="11">
        <v>7.94</v>
      </c>
      <c r="X380" s="11">
        <v>16.62</v>
      </c>
      <c r="Y380" s="12">
        <v>0.65500000000000003</v>
      </c>
      <c r="Z380" s="12">
        <v>3.38</v>
      </c>
      <c r="AA380" s="11">
        <f>AVERAGE('[1]2022_RBR_Conductivity'!$D$1753:$D$1784)</f>
        <v>14.975000000000001</v>
      </c>
      <c r="AB380" s="11">
        <v>5.91</v>
      </c>
      <c r="AC380" s="12">
        <v>3.8</v>
      </c>
      <c r="AD380" s="12">
        <v>256</v>
      </c>
      <c r="AE380" s="12">
        <v>2.0099999999999998</v>
      </c>
      <c r="AF380" s="12">
        <v>502</v>
      </c>
      <c r="AG380" s="12">
        <v>61</v>
      </c>
      <c r="AH380" s="12">
        <v>4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 t="s">
        <v>25</v>
      </c>
      <c r="CK380">
        <v>133.45538999007701</v>
      </c>
      <c r="CL380">
        <v>22.122643218453799</v>
      </c>
      <c r="CM380">
        <f t="shared" si="107"/>
        <v>3.0539264520228877</v>
      </c>
      <c r="CN380">
        <v>15.6724567414403</v>
      </c>
      <c r="CO380">
        <v>4.6464806737086004</v>
      </c>
      <c r="CP380">
        <v>0.90237531432356399</v>
      </c>
      <c r="CQ380">
        <v>1.8334853842217599E-2</v>
      </c>
      <c r="CR380">
        <v>1.8665697179806099E-2</v>
      </c>
      <c r="CS380">
        <v>0.98227532920943095</v>
      </c>
      <c r="CT380">
        <v>0.48052261993608197</v>
      </c>
      <c r="CU380">
        <v>1.25686728018896</v>
      </c>
      <c r="CV380">
        <v>8.1691397983071905</v>
      </c>
      <c r="CW380">
        <v>0.89093851528094004</v>
      </c>
      <c r="CX380">
        <v>1.3855474757908499</v>
      </c>
      <c r="CY380">
        <v>0.172205462332054</v>
      </c>
      <c r="CZ380">
        <v>0.78992232927685502</v>
      </c>
      <c r="DA380">
        <v>0.32864355839619203</v>
      </c>
      <c r="DB380">
        <v>7.3958673714644693E-2</v>
      </c>
      <c r="DC380">
        <v>0.76851542311893895</v>
      </c>
      <c r="DD380">
        <v>0.333098453256788</v>
      </c>
      <c r="DE380" t="s">
        <v>25</v>
      </c>
      <c r="DF380">
        <v>0.242703106541515</v>
      </c>
      <c r="DG380">
        <v>0.57464439776503373</v>
      </c>
      <c r="DH380">
        <v>0.80109618096045532</v>
      </c>
      <c r="DI380">
        <v>0.45728571025766468</v>
      </c>
      <c r="DJ380">
        <v>0.12416700965549278</v>
      </c>
      <c r="DK380">
        <v>0.14309125335547165</v>
      </c>
      <c r="DL380">
        <v>0</v>
      </c>
      <c r="DM380">
        <v>0.21902083762846702</v>
      </c>
    </row>
    <row r="381" spans="1:117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3"/>
        <v>6.4301777629977561</v>
      </c>
      <c r="O381">
        <f>N381/I381*60</f>
        <v>12.860355525995512</v>
      </c>
      <c r="P381">
        <v>-3.2366369105063333</v>
      </c>
      <c r="Q381">
        <f t="shared" si="134"/>
        <v>-9.709910731518999</v>
      </c>
      <c r="R381">
        <f t="shared" si="109"/>
        <v>-19.419821463037998</v>
      </c>
      <c r="S381" s="8">
        <v>7.7</v>
      </c>
      <c r="T381">
        <v>7.2439999999999998</v>
      </c>
      <c r="U381">
        <v>136</v>
      </c>
      <c r="V381" s="11">
        <v>25.158000000000001</v>
      </c>
      <c r="W381" s="11">
        <v>7.94</v>
      </c>
      <c r="X381" s="11">
        <v>16.62</v>
      </c>
      <c r="Y381" s="12">
        <v>0.65500000000000003</v>
      </c>
      <c r="Z381" s="12">
        <v>3.38</v>
      </c>
      <c r="AA381" s="11">
        <f>AVERAGE('[1]2022_RBR_Conductivity'!$D$1753:$D$1784)</f>
        <v>14.975000000000001</v>
      </c>
      <c r="AB381" s="11">
        <v>5.91</v>
      </c>
      <c r="AC381" s="12">
        <v>3.8</v>
      </c>
      <c r="AD381" s="12">
        <v>256</v>
      </c>
      <c r="AE381" s="12">
        <v>2.0099999999999998</v>
      </c>
      <c r="AF381" s="12">
        <v>502</v>
      </c>
      <c r="AG381" s="12">
        <v>61</v>
      </c>
      <c r="AH381" s="12">
        <v>4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 t="s">
        <v>25</v>
      </c>
      <c r="CK381">
        <v>133.45538999007701</v>
      </c>
      <c r="CL381">
        <v>22.122643218453799</v>
      </c>
      <c r="CM381">
        <f t="shared" si="107"/>
        <v>3.0539264520228877</v>
      </c>
      <c r="CN381">
        <v>15.6724567414403</v>
      </c>
      <c r="CO381">
        <v>4.6464806737086004</v>
      </c>
      <c r="CP381">
        <v>0.90237531432356399</v>
      </c>
      <c r="CQ381">
        <v>1.8334853842217599E-2</v>
      </c>
      <c r="CR381">
        <v>1.8665697179806099E-2</v>
      </c>
      <c r="CS381">
        <v>0.98227532920943095</v>
      </c>
      <c r="CT381">
        <v>0.48052261993608197</v>
      </c>
      <c r="CU381">
        <v>1.25686728018896</v>
      </c>
      <c r="CV381">
        <v>8.1691397983071905</v>
      </c>
      <c r="CW381">
        <v>0.89093851528094004</v>
      </c>
      <c r="CX381">
        <v>1.3855474757908499</v>
      </c>
      <c r="CY381">
        <v>0.172205462332054</v>
      </c>
      <c r="CZ381">
        <v>0.78992232927685502</v>
      </c>
      <c r="DA381">
        <v>0.32864355839619203</v>
      </c>
      <c r="DB381">
        <v>7.3958673714644693E-2</v>
      </c>
      <c r="DC381">
        <v>0.76851542311893895</v>
      </c>
      <c r="DD381">
        <v>0.333098453256788</v>
      </c>
      <c r="DE381" t="s">
        <v>25</v>
      </c>
      <c r="DF381">
        <v>0.242703106541515</v>
      </c>
      <c r="DG381">
        <v>0.57464439776503373</v>
      </c>
      <c r="DH381">
        <v>0.80109618096045532</v>
      </c>
      <c r="DI381">
        <v>0.45728571025766468</v>
      </c>
      <c r="DJ381">
        <v>0.12416700965549278</v>
      </c>
      <c r="DK381">
        <v>0.14309125335547165</v>
      </c>
      <c r="DL381">
        <v>0</v>
      </c>
      <c r="DM381">
        <v>0.21902083762846702</v>
      </c>
    </row>
  </sheetData>
  <autoFilter ref="A1:DM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2024-01-09T20:21:40Z</dcterms:modified>
</cp:coreProperties>
</file>