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11 DOC ELA lakes &amp; animal excretion\Data\"/>
    </mc:Choice>
  </mc:AlternateContent>
  <xr:revisionPtr revIDLastSave="0" documentId="8_{C29D4B39-1BE0-4386-B0DC-43521498A404}" xr6:coauthVersionLast="47" xr6:coauthVersionMax="47" xr10:uidLastSave="{00000000-0000-0000-0000-000000000000}"/>
  <bookViews>
    <workbookView minimized="1" xWindow="10" yWindow="0" windowWidth="19180" windowHeight="10170" firstSheet="2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Storage experiment" sheetId="4" r:id="rId4"/>
    <sheet name="Mastersheet" sheetId="5" r:id="rId5"/>
    <sheet name="Headings" sheetId="6" r:id="rId6"/>
  </sheets>
  <definedNames>
    <definedName name="_xlnm._FilterDatabase" localSheetId="4" hidden="1">Mastersheet!$A$1:$S$381</definedName>
    <definedName name="_xlnm._FilterDatabase" localSheetId="3" hidden="1">'Storage experiment'!$A$1:$N$19</definedName>
    <definedName name="_xlchart.v1.0" hidden="1">'Storage experiment'!$L$26:$L$37</definedName>
    <definedName name="_xlchart.v1.1" hidden="1">'Storage experiment'!$M$26:$M$37</definedName>
    <definedName name="_xlchart.v1.2" hidden="1">'Storage experiment'!$L$26:$L$37</definedName>
    <definedName name="_xlchart.v1.3" hidden="1">'Storage experiment'!$N$26:$N$37</definedName>
    <definedName name="_xlchart.v1.4" hidden="1">'Storage experiment'!$L$2:$L$25</definedName>
    <definedName name="_xlchart.v1.5" hidden="1">'Storage experiment'!$N$2:$N$25</definedName>
    <definedName name="_xlchart.v1.6" hidden="1">'Storage experiment'!$L$2:$L$25</definedName>
    <definedName name="_xlchart.v1.7" hidden="1">'Storage experiment'!$M$2:$M$25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Q325" i="5"/>
  <c r="R325" i="5" s="1"/>
  <c r="Q326" i="5"/>
  <c r="Q327" i="5"/>
  <c r="R327" i="5" s="1"/>
  <c r="Q328" i="5"/>
  <c r="R328" i="5" s="1"/>
  <c r="Q329" i="5"/>
  <c r="Q330" i="5"/>
  <c r="R330" i="5" s="1"/>
  <c r="Q331" i="5"/>
  <c r="R331" i="5" s="1"/>
  <c r="Q332" i="5"/>
  <c r="R332" i="5" s="1"/>
  <c r="Q333" i="5"/>
  <c r="R333" i="5" s="1"/>
  <c r="Q320" i="5"/>
  <c r="R320" i="5" s="1"/>
  <c r="R282" i="5"/>
  <c r="R324" i="5"/>
  <c r="R326" i="5"/>
  <c r="R329" i="5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N336" i="5"/>
  <c r="O336" i="5" s="1"/>
  <c r="N337" i="5"/>
  <c r="O337" i="5" s="1"/>
  <c r="N338" i="5"/>
  <c r="O338" i="5" s="1"/>
  <c r="N339" i="5"/>
  <c r="N340" i="5"/>
  <c r="N341" i="5"/>
  <c r="N342" i="5"/>
  <c r="O342" i="5" s="1"/>
  <c r="N343" i="5"/>
  <c r="O343" i="5" s="1"/>
  <c r="N344" i="5"/>
  <c r="O344" i="5" s="1"/>
  <c r="N345" i="5"/>
  <c r="O345" i="5" s="1"/>
  <c r="N346" i="5"/>
  <c r="O346" i="5" s="1"/>
  <c r="N347" i="5"/>
  <c r="O347" i="5" s="1"/>
  <c r="N348" i="5"/>
  <c r="O348" i="5" s="1"/>
  <c r="N349" i="5"/>
  <c r="O349" i="5" s="1"/>
  <c r="N350" i="5"/>
  <c r="O350" i="5" s="1"/>
  <c r="N351" i="5"/>
  <c r="O351" i="5" s="1"/>
  <c r="N352" i="5"/>
  <c r="O352" i="5" s="1"/>
  <c r="N353" i="5"/>
  <c r="O353" i="5" s="1"/>
  <c r="N354" i="5"/>
  <c r="O354" i="5" s="1"/>
  <c r="N355" i="5"/>
  <c r="N356" i="5"/>
  <c r="O356" i="5" s="1"/>
  <c r="N357" i="5"/>
  <c r="N358" i="5"/>
  <c r="N359" i="5"/>
  <c r="O359" i="5" s="1"/>
  <c r="N360" i="5"/>
  <c r="O360" i="5" s="1"/>
  <c r="N361" i="5"/>
  <c r="O361" i="5" s="1"/>
  <c r="N362" i="5"/>
  <c r="O362" i="5" s="1"/>
  <c r="N363" i="5"/>
  <c r="O363" i="5" s="1"/>
  <c r="N364" i="5"/>
  <c r="O364" i="5" s="1"/>
  <c r="N365" i="5"/>
  <c r="O365" i="5" s="1"/>
  <c r="N366" i="5"/>
  <c r="O366" i="5" s="1"/>
  <c r="N367" i="5"/>
  <c r="O367" i="5" s="1"/>
  <c r="N368" i="5"/>
  <c r="O368" i="5" s="1"/>
  <c r="N369" i="5"/>
  <c r="O369" i="5" s="1"/>
  <c r="N370" i="5"/>
  <c r="O370" i="5" s="1"/>
  <c r="N371" i="5"/>
  <c r="N372" i="5"/>
  <c r="N373" i="5"/>
  <c r="N374" i="5"/>
  <c r="O374" i="5" s="1"/>
  <c r="N375" i="5"/>
  <c r="O375" i="5" s="1"/>
  <c r="N376" i="5"/>
  <c r="O376" i="5" s="1"/>
  <c r="N377" i="5"/>
  <c r="O377" i="5" s="1"/>
  <c r="N378" i="5"/>
  <c r="O378" i="5" s="1"/>
  <c r="N379" i="5"/>
  <c r="O379" i="5" s="1"/>
  <c r="N380" i="5"/>
  <c r="N381" i="5"/>
  <c r="O381" i="5" s="1"/>
  <c r="N335" i="5"/>
  <c r="O335" i="5" s="1"/>
  <c r="N295" i="5"/>
  <c r="O295" i="5" s="1"/>
  <c r="N296" i="5"/>
  <c r="O296" i="5" s="1"/>
  <c r="N297" i="5"/>
  <c r="O297" i="5" s="1"/>
  <c r="N298" i="5"/>
  <c r="O298" i="5" s="1"/>
  <c r="N299" i="5"/>
  <c r="O299" i="5" s="1"/>
  <c r="N300" i="5"/>
  <c r="N301" i="5"/>
  <c r="N302" i="5"/>
  <c r="O302" i="5" s="1"/>
  <c r="N303" i="5"/>
  <c r="O303" i="5" s="1"/>
  <c r="N304" i="5"/>
  <c r="O304" i="5" s="1"/>
  <c r="N305" i="5"/>
  <c r="O305" i="5" s="1"/>
  <c r="N306" i="5"/>
  <c r="O306" i="5" s="1"/>
  <c r="N307" i="5"/>
  <c r="O307" i="5" s="1"/>
  <c r="N308" i="5"/>
  <c r="O308" i="5" s="1"/>
  <c r="N309" i="5"/>
  <c r="O309" i="5" s="1"/>
  <c r="N310" i="5"/>
  <c r="O310" i="5" s="1"/>
  <c r="N311" i="5"/>
  <c r="O311" i="5" s="1"/>
  <c r="N312" i="5"/>
  <c r="O312" i="5" s="1"/>
  <c r="N313" i="5"/>
  <c r="O313" i="5" s="1"/>
  <c r="N314" i="5"/>
  <c r="O314" i="5" s="1"/>
  <c r="N315" i="5"/>
  <c r="O315" i="5" s="1"/>
  <c r="N316" i="5"/>
  <c r="O316" i="5" s="1"/>
  <c r="N317" i="5"/>
  <c r="O317" i="5" s="1"/>
  <c r="N318" i="5"/>
  <c r="O318" i="5" s="1"/>
  <c r="N319" i="5"/>
  <c r="O319" i="5" s="1"/>
  <c r="N294" i="5"/>
  <c r="O294" i="5" s="1"/>
  <c r="N321" i="5"/>
  <c r="N322" i="5"/>
  <c r="O322" i="5" s="1"/>
  <c r="N323" i="5"/>
  <c r="O323" i="5" s="1"/>
  <c r="N324" i="5"/>
  <c r="N325" i="5"/>
  <c r="O325" i="5" s="1"/>
  <c r="N326" i="5"/>
  <c r="O326" i="5" s="1"/>
  <c r="N327" i="5"/>
  <c r="O327" i="5" s="1"/>
  <c r="N328" i="5"/>
  <c r="O328" i="5" s="1"/>
  <c r="N329" i="5"/>
  <c r="O329" i="5" s="1"/>
  <c r="N330" i="5"/>
  <c r="O330" i="5" s="1"/>
  <c r="N331" i="5"/>
  <c r="O331" i="5" s="1"/>
  <c r="N332" i="5"/>
  <c r="O332" i="5" s="1"/>
  <c r="N333" i="5"/>
  <c r="O333" i="5" s="1"/>
  <c r="N334" i="5"/>
  <c r="O334" i="5" s="1"/>
  <c r="N320" i="5"/>
  <c r="O320" i="5" s="1"/>
  <c r="N270" i="5"/>
  <c r="O270" i="5" s="1"/>
  <c r="N271" i="5"/>
  <c r="O271" i="5" s="1"/>
  <c r="N272" i="5"/>
  <c r="O272" i="5" s="1"/>
  <c r="N273" i="5"/>
  <c r="O273" i="5" s="1"/>
  <c r="N274" i="5"/>
  <c r="O274" i="5" s="1"/>
  <c r="N275" i="5"/>
  <c r="O275" i="5" s="1"/>
  <c r="N276" i="5"/>
  <c r="O276" i="5" s="1"/>
  <c r="N277" i="5"/>
  <c r="O277" i="5" s="1"/>
  <c r="N278" i="5"/>
  <c r="O278" i="5" s="1"/>
  <c r="N279" i="5"/>
  <c r="O279" i="5" s="1"/>
  <c r="N280" i="5"/>
  <c r="O280" i="5" s="1"/>
  <c r="N281" i="5"/>
  <c r="O281" i="5" s="1"/>
  <c r="N282" i="5"/>
  <c r="O282" i="5" s="1"/>
  <c r="N283" i="5"/>
  <c r="O283" i="5" s="1"/>
  <c r="N284" i="5"/>
  <c r="O284" i="5" s="1"/>
  <c r="N285" i="5"/>
  <c r="O285" i="5" s="1"/>
  <c r="N286" i="5"/>
  <c r="O286" i="5" s="1"/>
  <c r="N287" i="5"/>
  <c r="N288" i="5"/>
  <c r="O288" i="5" s="1"/>
  <c r="N289" i="5"/>
  <c r="O289" i="5" s="1"/>
  <c r="N290" i="5"/>
  <c r="O290" i="5" s="1"/>
  <c r="N291" i="5"/>
  <c r="O291" i="5" s="1"/>
  <c r="N292" i="5"/>
  <c r="O292" i="5" s="1"/>
  <c r="N293" i="5"/>
  <c r="O293" i="5" s="1"/>
  <c r="N269" i="5"/>
  <c r="O269" i="5" s="1"/>
  <c r="N255" i="5"/>
  <c r="N256" i="5"/>
  <c r="O256" i="5" s="1"/>
  <c r="N257" i="5"/>
  <c r="O257" i="5" s="1"/>
  <c r="N258" i="5"/>
  <c r="O258" i="5" s="1"/>
  <c r="N259" i="5"/>
  <c r="O259" i="5" s="1"/>
  <c r="N260" i="5"/>
  <c r="O260" i="5" s="1"/>
  <c r="N261" i="5"/>
  <c r="O261" i="5" s="1"/>
  <c r="N262" i="5"/>
  <c r="O262" i="5" s="1"/>
  <c r="N263" i="5"/>
  <c r="O263" i="5" s="1"/>
  <c r="N264" i="5"/>
  <c r="O264" i="5" s="1"/>
  <c r="N265" i="5"/>
  <c r="N266" i="5"/>
  <c r="N267" i="5"/>
  <c r="O267" i="5" s="1"/>
  <c r="N268" i="5"/>
  <c r="O268" i="5" s="1"/>
  <c r="N226" i="5"/>
  <c r="O226" i="5" s="1"/>
  <c r="N227" i="5"/>
  <c r="O227" i="5" s="1"/>
  <c r="N228" i="5"/>
  <c r="O228" i="5" s="1"/>
  <c r="N229" i="5"/>
  <c r="O229" i="5" s="1"/>
  <c r="N230" i="5"/>
  <c r="O230" i="5" s="1"/>
  <c r="N231" i="5"/>
  <c r="N232" i="5"/>
  <c r="O232" i="5" s="1"/>
  <c r="N233" i="5"/>
  <c r="O233" i="5" s="1"/>
  <c r="N234" i="5"/>
  <c r="O234" i="5" s="1"/>
  <c r="N235" i="5"/>
  <c r="O235" i="5" s="1"/>
  <c r="N236" i="5"/>
  <c r="O236" i="5" s="1"/>
  <c r="N237" i="5"/>
  <c r="N238" i="5"/>
  <c r="N239" i="5"/>
  <c r="N240" i="5"/>
  <c r="O240" i="5" s="1"/>
  <c r="N241" i="5"/>
  <c r="O241" i="5" s="1"/>
  <c r="N242" i="5"/>
  <c r="O242" i="5" s="1"/>
  <c r="N243" i="5"/>
  <c r="O243" i="5" s="1"/>
  <c r="N244" i="5"/>
  <c r="O244" i="5" s="1"/>
  <c r="N245" i="5"/>
  <c r="O245" i="5" s="1"/>
  <c r="N246" i="5"/>
  <c r="N247" i="5"/>
  <c r="O247" i="5" s="1"/>
  <c r="N248" i="5"/>
  <c r="O248" i="5" s="1"/>
  <c r="N249" i="5"/>
  <c r="O249" i="5" s="1"/>
  <c r="N250" i="5"/>
  <c r="O250" i="5" s="1"/>
  <c r="N251" i="5"/>
  <c r="O251" i="5" s="1"/>
  <c r="N252" i="5"/>
  <c r="O252" i="5" s="1"/>
  <c r="N253" i="5"/>
  <c r="O253" i="5" s="1"/>
  <c r="N254" i="5"/>
  <c r="N217" i="5"/>
  <c r="N218" i="5"/>
  <c r="O218" i="5" s="1"/>
  <c r="N219" i="5"/>
  <c r="O219" i="5" s="1"/>
  <c r="N220" i="5"/>
  <c r="O220" i="5" s="1"/>
  <c r="N221" i="5"/>
  <c r="O221" i="5" s="1"/>
  <c r="N222" i="5"/>
  <c r="O222" i="5" s="1"/>
  <c r="N223" i="5"/>
  <c r="O223" i="5" s="1"/>
  <c r="N224" i="5"/>
  <c r="O224" i="5" s="1"/>
  <c r="N225" i="5"/>
  <c r="N216" i="5"/>
  <c r="O216" i="5" s="1"/>
  <c r="N215" i="5"/>
  <c r="O215" i="5" s="1"/>
  <c r="O225" i="5"/>
  <c r="O255" i="5"/>
  <c r="O265" i="5"/>
  <c r="O217" i="5"/>
  <c r="O287" i="5"/>
  <c r="O300" i="5"/>
  <c r="O301" i="5"/>
  <c r="O321" i="5"/>
  <c r="O324" i="5"/>
  <c r="O339" i="5"/>
  <c r="O340" i="5"/>
  <c r="O341" i="5"/>
  <c r="O355" i="5"/>
  <c r="O357" i="5"/>
  <c r="O358" i="5"/>
  <c r="O371" i="5"/>
  <c r="O372" i="5"/>
  <c r="O373" i="5"/>
  <c r="O380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R209" i="5"/>
  <c r="R217" i="5"/>
  <c r="R241" i="5"/>
  <c r="Q217" i="5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Q140" i="5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R82" i="5"/>
  <c r="R105" i="5"/>
  <c r="R121" i="5"/>
  <c r="R139" i="5"/>
  <c r="R140" i="5"/>
  <c r="R148" i="5"/>
  <c r="R156" i="5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66" i="5"/>
  <c r="O231" i="5"/>
  <c r="O237" i="5"/>
  <c r="O238" i="5"/>
  <c r="O239" i="5"/>
  <c r="N184" i="5"/>
  <c r="O184" i="5" s="1"/>
  <c r="N185" i="5"/>
  <c r="O185" i="5" s="1"/>
  <c r="N186" i="5"/>
  <c r="O186" i="5" s="1"/>
  <c r="N187" i="5"/>
  <c r="O187" i="5" s="1"/>
  <c r="N188" i="5"/>
  <c r="O188" i="5" s="1"/>
  <c r="N189" i="5"/>
  <c r="O189" i="5" s="1"/>
  <c r="N190" i="5"/>
  <c r="O190" i="5" s="1"/>
  <c r="N191" i="5"/>
  <c r="O191" i="5" s="1"/>
  <c r="N192" i="5"/>
  <c r="O192" i="5" s="1"/>
  <c r="N193" i="5"/>
  <c r="O193" i="5" s="1"/>
  <c r="N194" i="5"/>
  <c r="O194" i="5" s="1"/>
  <c r="N195" i="5"/>
  <c r="O195" i="5" s="1"/>
  <c r="N196" i="5"/>
  <c r="O196" i="5" s="1"/>
  <c r="N197" i="5"/>
  <c r="O197" i="5" s="1"/>
  <c r="N198" i="5"/>
  <c r="O198" i="5" s="1"/>
  <c r="N199" i="5"/>
  <c r="O199" i="5" s="1"/>
  <c r="N200" i="5"/>
  <c r="O200" i="5" s="1"/>
  <c r="N201" i="5"/>
  <c r="O201" i="5" s="1"/>
  <c r="N202" i="5"/>
  <c r="O202" i="5" s="1"/>
  <c r="N203" i="5"/>
  <c r="O203" i="5" s="1"/>
  <c r="N204" i="5"/>
  <c r="O204" i="5" s="1"/>
  <c r="N205" i="5"/>
  <c r="O205" i="5" s="1"/>
  <c r="N206" i="5"/>
  <c r="O206" i="5" s="1"/>
  <c r="N207" i="5"/>
  <c r="O207" i="5" s="1"/>
  <c r="N208" i="5"/>
  <c r="O208" i="5" s="1"/>
  <c r="N209" i="5"/>
  <c r="O209" i="5" s="1"/>
  <c r="N210" i="5"/>
  <c r="O210" i="5" s="1"/>
  <c r="N211" i="5"/>
  <c r="O211" i="5" s="1"/>
  <c r="N212" i="5"/>
  <c r="O212" i="5" s="1"/>
  <c r="N213" i="5"/>
  <c r="O213" i="5" s="1"/>
  <c r="N183" i="5"/>
  <c r="O183" i="5" s="1"/>
  <c r="N167" i="5"/>
  <c r="O167" i="5" s="1"/>
  <c r="N168" i="5"/>
  <c r="O168" i="5" s="1"/>
  <c r="N169" i="5"/>
  <c r="O169" i="5" s="1"/>
  <c r="N170" i="5"/>
  <c r="O170" i="5" s="1"/>
  <c r="N171" i="5"/>
  <c r="O171" i="5" s="1"/>
  <c r="N172" i="5"/>
  <c r="O172" i="5" s="1"/>
  <c r="N173" i="5"/>
  <c r="O173" i="5" s="1"/>
  <c r="N174" i="5"/>
  <c r="O174" i="5" s="1"/>
  <c r="N175" i="5"/>
  <c r="O175" i="5" s="1"/>
  <c r="N176" i="5"/>
  <c r="O176" i="5" s="1"/>
  <c r="N177" i="5"/>
  <c r="O177" i="5" s="1"/>
  <c r="N178" i="5"/>
  <c r="O178" i="5" s="1"/>
  <c r="N179" i="5"/>
  <c r="O179" i="5" s="1"/>
  <c r="N180" i="5"/>
  <c r="O180" i="5" s="1"/>
  <c r="N181" i="5"/>
  <c r="O181" i="5" s="1"/>
  <c r="N182" i="5"/>
  <c r="O182" i="5" s="1"/>
  <c r="N166" i="5"/>
  <c r="O166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O138" i="5" s="1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N150" i="5"/>
  <c r="O150" i="5" s="1"/>
  <c r="N151" i="5"/>
  <c r="O151" i="5" s="1"/>
  <c r="N152" i="5"/>
  <c r="O152" i="5" s="1"/>
  <c r="N153" i="5"/>
  <c r="O153" i="5" s="1"/>
  <c r="N154" i="5"/>
  <c r="O154" i="5" s="1"/>
  <c r="N155" i="5"/>
  <c r="O155" i="5" s="1"/>
  <c r="N156" i="5"/>
  <c r="O156" i="5" s="1"/>
  <c r="N157" i="5"/>
  <c r="O157" i="5" s="1"/>
  <c r="N158" i="5"/>
  <c r="O158" i="5" s="1"/>
  <c r="N159" i="5"/>
  <c r="O159" i="5" s="1"/>
  <c r="N160" i="5"/>
  <c r="O160" i="5" s="1"/>
  <c r="N161" i="5"/>
  <c r="O161" i="5" s="1"/>
  <c r="N162" i="5"/>
  <c r="O162" i="5" s="1"/>
  <c r="N163" i="5"/>
  <c r="O163" i="5" s="1"/>
  <c r="N164" i="5"/>
  <c r="O164" i="5" s="1"/>
  <c r="N165" i="5"/>
  <c r="O165" i="5" s="1"/>
  <c r="N123" i="5"/>
  <c r="O123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88" i="5"/>
  <c r="O88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56" i="5"/>
  <c r="O56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24" i="5"/>
  <c r="O24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<sst xmlns="http://schemas.openxmlformats.org/spreadsheetml/2006/main" count="3586" uniqueCount="122">
  <si>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</si>
  <si>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</si>
  <si>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</si>
  <si>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</si>
  <si>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</si>
  <si>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</si>
  <si>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</si>
  <si>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</si>
  <si>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</si>
  <si>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</si>
  <si>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</si>
  <si>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</si>
  <si>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</si>
  <si>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</si>
  <si>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</si>
  <si>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</si>
  <si>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</si>
  <si>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</si>
  <si>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</si>
  <si>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</si>
  <si>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</si>
  <si>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</si>
  <si>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</si>
  <si>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</si>
  <si>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</si>
  <si>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</si>
  <si>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</si>
  <si>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</si>
  <si>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</si>
  <si>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</si>
  <si>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</si>
  <si>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</si>
  <si>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</si>
  <si>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</si>
  <si>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</si>
  <si>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</si>
  <si>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</si>
  <si>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</si>
  <si>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</si>
  <si>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</si>
  <si>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</si>
  <si>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</si>
  <si>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</si>
  <si>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</si>
  <si>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</si>
  <si>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</si>
  <si>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</si>
  <si>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</si>
  <si>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</si>
  <si>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</si>
  <si>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</si>
  <si>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</si>
  <si>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</si>
  <si>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</si>
  <si>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</si>
  <si>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</si>
  <si>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</si>
  <si>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</si>
  <si>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</si>
  <si>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</si>
  <si>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</si>
  <si>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</si>
  <si>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</si>
  <si>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</si>
  <si>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</si>
  <si>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</si>
  <si>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</si>
  <si>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</si>
  <si>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</si>
  <si>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</si>
  <si>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</si>
  <si>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</si>
  <si>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</si>
  <si>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</si>
  <si>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</si>
  <si>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</si>
  <si>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</si>
  <si>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</si>
  <si>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</si>
  <si>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</si>
  <si>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</si>
  <si>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</si>
  <si>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</si>
  <si>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</si>
  <si>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</si>
  <si>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</si>
  <si>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</si>
  <si>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</si>
  <si>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</si>
  <si>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</si>
  <si>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</si>
  <si>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</si>
  <si>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</si>
  <si>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</si>
  <si>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</si>
  <si>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</si>
  <si>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</si>
  <si>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</si>
  <si>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</si>
  <si>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</si>
  <si>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</si>
  <si>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</si>
  <si>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</si>
  <si>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</si>
  <si>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</si>
  <si>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</si>
  <si>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</si>
  <si>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</si>
  <si>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</si>
  <si>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</si>
  <si>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</si>
  <si>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</si>
  <si>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</si>
  <si>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</si>
  <si>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</si>
  <si>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</si>
  <si>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</si>
  <si>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</si>
  <si>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</si>
  <si>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Wet mass (g)</t>
  </si>
  <si>
    <t>Dry mass (g)</t>
  </si>
  <si>
    <t>Ambient historical DOC (mg C/L)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</si>
</sst>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/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L2" sqref="L2"/>
    </sheetView>
  </sheetViews>
  <sheetFormatPr defaultRowHeight="14.5" x14ac:dyDescent="0.35"/>
  <cols>
    <col min="10" max="11" width="8.7265625" style="3"/>
  </cols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s="3" t="s">
        <v>56</v>
      </c>
      <c r="K1" s="3" t="s">
        <v>53</v>
      </c>
      <c r="L1" s="3" t="s">
        <v>54</v>
      </c>
      <c r="M1" s="3" t="s">
        <v>55</v>
      </c>
      <c r="N1" s="3" t="s">
        <v>40</v>
      </c>
      <c r="O1" s="3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s="3" t="s">
        <v>38</v>
      </c>
      <c r="K2" s="3">
        <v>15</v>
      </c>
      <c r="L2" t="s">
        <v>9</v>
      </c>
      <c r="M2">
        <v>9</v>
      </c>
      <c r="N2" t="s">
        <v>39</v>
      </c>
      <c r="O2" s="3"/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s="3" t="s">
        <v>9</v>
      </c>
      <c r="K3" s="3">
        <v>9.3000000000000007</v>
      </c>
      <c r="L3" t="s">
        <v>10</v>
      </c>
      <c r="M3">
        <v>9</v>
      </c>
      <c r="N3" t="s">
        <v>39</v>
      </c>
      <c r="O3" s="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s="3" t="s">
        <v>42</v>
      </c>
      <c r="K4" s="3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s="3" t="s">
        <v>47</v>
      </c>
      <c r="K5" s="3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s="3" t="s">
        <v>52</v>
      </c>
      <c r="K6" s="3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s="3" t="s">
        <v>46</v>
      </c>
      <c r="K7" s="3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s="3" t="s">
        <v>47</v>
      </c>
      <c r="K8" s="3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s="3" t="s">
        <v>85</v>
      </c>
      <c r="K9" s="3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s="3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s="3" t="s">
        <v>88</v>
      </c>
      <c r="K11" s="3">
        <v>8.4499999999999993</v>
      </c>
      <c r="L11" s="3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s="3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s="3" t="s">
        <v>106</v>
      </c>
      <c r="K12" s="3">
        <v>14.1</v>
      </c>
      <c r="L12" s="3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s="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s="3" t="s">
        <v>107</v>
      </c>
      <c r="K13">
        <v>9.5</v>
      </c>
      <c r="L13" s="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s="3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s="3" t="s">
        <v>107</v>
      </c>
      <c r="K14" s="3">
        <v>10.5</v>
      </c>
      <c r="L14" s="3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s="3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s="3" t="s">
        <v>108</v>
      </c>
      <c r="K15" s="3">
        <v>14.3</v>
      </c>
      <c r="L15" s="3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8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8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8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8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s="3" t="s">
        <v>56</v>
      </c>
      <c r="K1" s="3" t="s">
        <v>53</v>
      </c>
      <c r="L1" s="3" t="s">
        <v>54</v>
      </c>
      <c r="M1" s="3" t="s">
        <v>55</v>
      </c>
      <c r="N1" s="3" t="s">
        <v>40</v>
      </c>
      <c r="O1" s="3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s="3" t="s">
        <v>9</v>
      </c>
      <c r="K2" s="3">
        <v>9.3000000000000007</v>
      </c>
      <c r="L2" t="s">
        <v>10</v>
      </c>
      <c r="M2">
        <v>9</v>
      </c>
      <c r="N2" t="s">
        <v>39</v>
      </c>
      <c r="O2" s="3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s="3" t="s">
        <v>85</v>
      </c>
      <c r="K3" s="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abSelected="1"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5">
        <v>105</v>
      </c>
      <c r="B2" s="5" t="s">
        <v>8</v>
      </c>
      <c r="C2" s="5" t="s">
        <v>22</v>
      </c>
      <c r="D2" s="5" t="s">
        <v>27</v>
      </c>
      <c r="E2" s="5" t="s">
        <v>23</v>
      </c>
      <c r="F2" s="5">
        <v>0.7</v>
      </c>
      <c r="G2" s="5">
        <v>9.3000000000000007</v>
      </c>
      <c r="H2" s="5">
        <v>10</v>
      </c>
      <c r="I2" s="5">
        <v>30</v>
      </c>
      <c r="J2" s="5">
        <v>16.350000000000001</v>
      </c>
      <c r="K2" s="5"/>
      <c r="L2" s="5" t="s">
        <v>71</v>
      </c>
      <c r="M2" s="5">
        <v>21.011893280389796</v>
      </c>
      <c r="N2" s="5">
        <v>124.40079918003107</v>
      </c>
    </row>
    <row r="3" spans="1:14" x14ac:dyDescent="0.35">
      <c r="A3" s="5">
        <v>105</v>
      </c>
      <c r="B3" s="5" t="s">
        <v>8</v>
      </c>
      <c r="C3" s="5" t="s">
        <v>22</v>
      </c>
      <c r="D3" s="5" t="s">
        <v>27</v>
      </c>
      <c r="E3" s="5" t="s">
        <v>23</v>
      </c>
      <c r="F3" s="5">
        <v>0.7</v>
      </c>
      <c r="G3" s="5">
        <v>9.3000000000000007</v>
      </c>
      <c r="H3" s="5">
        <v>10</v>
      </c>
      <c r="I3" s="5">
        <v>30</v>
      </c>
      <c r="J3" s="5">
        <v>16.350000000000001</v>
      </c>
      <c r="K3" s="5"/>
      <c r="L3" s="5" t="s">
        <v>73</v>
      </c>
      <c r="M3" s="5">
        <v>21.871476042612809</v>
      </c>
      <c r="N3" s="5">
        <v>321.2191419509665</v>
      </c>
    </row>
    <row r="4" spans="1:14" x14ac:dyDescent="0.35">
      <c r="A4" s="5">
        <v>105</v>
      </c>
      <c r="B4" s="5" t="s">
        <v>8</v>
      </c>
      <c r="C4" s="5" t="s">
        <v>22</v>
      </c>
      <c r="D4" s="5" t="s">
        <v>27</v>
      </c>
      <c r="E4" s="5" t="s">
        <v>23</v>
      </c>
      <c r="F4" s="5">
        <v>0.7</v>
      </c>
      <c r="G4" s="5">
        <v>9.3000000000000007</v>
      </c>
      <c r="H4" s="5">
        <v>10</v>
      </c>
      <c r="I4" s="5">
        <v>30</v>
      </c>
      <c r="J4" s="5">
        <v>16.350000000000001</v>
      </c>
      <c r="K4" s="5"/>
      <c r="L4" s="5" t="s">
        <v>72</v>
      </c>
      <c r="M4" s="5">
        <v>19.510200640989954</v>
      </c>
      <c r="N4" s="5">
        <v>280.82035200710584</v>
      </c>
    </row>
    <row r="5" spans="1:14" x14ac:dyDescent="0.35">
      <c r="A5" s="5">
        <v>105</v>
      </c>
      <c r="B5" s="5" t="s">
        <v>8</v>
      </c>
      <c r="C5" s="5" t="s">
        <v>22</v>
      </c>
      <c r="D5" s="5" t="s">
        <v>27</v>
      </c>
      <c r="E5" s="5" t="s">
        <v>23</v>
      </c>
      <c r="F5" s="5">
        <v>0.7</v>
      </c>
      <c r="G5" s="5">
        <v>9.3000000000000007</v>
      </c>
      <c r="H5" s="5">
        <v>10</v>
      </c>
      <c r="I5" s="5">
        <v>30</v>
      </c>
      <c r="J5" s="5">
        <v>16.350000000000001</v>
      </c>
      <c r="K5" s="5"/>
      <c r="L5" s="5" t="s">
        <v>74</v>
      </c>
      <c r="M5" s="5">
        <v>34.46602843774297</v>
      </c>
      <c r="N5" s="5">
        <v>197.14779697781245</v>
      </c>
    </row>
    <row r="6" spans="1:14" x14ac:dyDescent="0.35">
      <c r="A6" s="6">
        <v>112</v>
      </c>
      <c r="B6" s="6" t="s">
        <v>8</v>
      </c>
      <c r="C6" s="6" t="s">
        <v>22</v>
      </c>
      <c r="D6" s="5" t="s">
        <v>27</v>
      </c>
      <c r="E6" s="6" t="s">
        <v>23</v>
      </c>
      <c r="F6" s="6">
        <v>0.6</v>
      </c>
      <c r="G6" s="6">
        <v>10.49</v>
      </c>
      <c r="H6" s="6">
        <v>11.19</v>
      </c>
      <c r="I6" s="6">
        <v>30</v>
      </c>
      <c r="J6" s="6">
        <v>8.6300000000000008</v>
      </c>
      <c r="K6" s="6"/>
      <c r="L6" s="6" t="s">
        <v>71</v>
      </c>
      <c r="M6" s="6">
        <v>13.024970624865103</v>
      </c>
      <c r="N6" s="6">
        <v>250.08679376823608</v>
      </c>
    </row>
    <row r="7" spans="1:14" x14ac:dyDescent="0.35">
      <c r="A7" s="6">
        <v>112</v>
      </c>
      <c r="B7" s="6" t="s">
        <v>8</v>
      </c>
      <c r="C7" s="6" t="s">
        <v>22</v>
      </c>
      <c r="D7" s="5" t="s">
        <v>27</v>
      </c>
      <c r="E7" s="6" t="s">
        <v>23</v>
      </c>
      <c r="F7" s="6">
        <v>0.6</v>
      </c>
      <c r="G7" s="6">
        <v>10.49</v>
      </c>
      <c r="H7" s="6">
        <v>11.19</v>
      </c>
      <c r="I7" s="6">
        <v>30</v>
      </c>
      <c r="J7" s="6">
        <v>8.6300000000000008</v>
      </c>
      <c r="K7" s="6"/>
      <c r="L7" s="6" t="s">
        <v>73</v>
      </c>
      <c r="M7" s="6">
        <v>15.092330534727841</v>
      </c>
      <c r="N7" s="6">
        <v>311.11944446500138</v>
      </c>
    </row>
    <row r="8" spans="1:14" x14ac:dyDescent="0.35">
      <c r="A8" s="6">
        <v>112</v>
      </c>
      <c r="B8" s="6" t="s">
        <v>8</v>
      </c>
      <c r="C8" s="6" t="s">
        <v>22</v>
      </c>
      <c r="D8" s="5" t="s">
        <v>27</v>
      </c>
      <c r="E8" s="6" t="s">
        <v>23</v>
      </c>
      <c r="F8" s="6">
        <v>0.6</v>
      </c>
      <c r="G8" s="6">
        <v>10.49</v>
      </c>
      <c r="H8" s="6">
        <v>11.19</v>
      </c>
      <c r="I8" s="6">
        <v>30</v>
      </c>
      <c r="J8" s="6">
        <v>8.6300000000000008</v>
      </c>
      <c r="K8" s="6"/>
      <c r="L8" s="6" t="s">
        <v>72</v>
      </c>
      <c r="M8" s="6">
        <v>13.873607746793462</v>
      </c>
      <c r="N8" s="6">
        <v>285.87020075008843</v>
      </c>
    </row>
    <row r="9" spans="1:14" x14ac:dyDescent="0.35">
      <c r="A9" s="6">
        <v>112</v>
      </c>
      <c r="B9" s="6" t="s">
        <v>8</v>
      </c>
      <c r="C9" s="6" t="s">
        <v>22</v>
      </c>
      <c r="D9" s="5" t="s">
        <v>27</v>
      </c>
      <c r="E9" s="6" t="s">
        <v>23</v>
      </c>
      <c r="F9" s="6">
        <v>0.6</v>
      </c>
      <c r="G9" s="6">
        <v>10.49</v>
      </c>
      <c r="H9" s="6">
        <v>11.19</v>
      </c>
      <c r="I9" s="6">
        <v>30</v>
      </c>
      <c r="J9" s="6">
        <v>8.6300000000000008</v>
      </c>
      <c r="K9" s="6"/>
      <c r="L9" s="6" t="s">
        <v>74</v>
      </c>
      <c r="M9" s="6">
        <v>40.023216244114614</v>
      </c>
      <c r="N9" s="6">
        <v>211.91147514644652</v>
      </c>
    </row>
    <row r="10" spans="1:14" x14ac:dyDescent="0.35">
      <c r="A10" s="5">
        <v>113</v>
      </c>
      <c r="B10" s="5" t="s">
        <v>8</v>
      </c>
      <c r="C10" s="5" t="s">
        <v>22</v>
      </c>
      <c r="D10" s="5" t="s">
        <v>27</v>
      </c>
      <c r="E10" s="5" t="s">
        <v>23</v>
      </c>
      <c r="F10" s="5">
        <v>0.6</v>
      </c>
      <c r="G10" s="5">
        <v>10.51</v>
      </c>
      <c r="H10" s="7">
        <v>11.21</v>
      </c>
      <c r="I10" s="5">
        <v>30</v>
      </c>
      <c r="J10" s="5">
        <v>9.66</v>
      </c>
      <c r="K10" s="5"/>
      <c r="L10" s="5" t="s">
        <v>71</v>
      </c>
      <c r="M10" s="5">
        <v>9.1851039635551555</v>
      </c>
      <c r="N10" s="5">
        <v>494.18769234863424</v>
      </c>
    </row>
    <row r="11" spans="1:14" x14ac:dyDescent="0.35">
      <c r="A11" s="5">
        <v>113</v>
      </c>
      <c r="B11" s="5" t="s">
        <v>8</v>
      </c>
      <c r="C11" s="5" t="s">
        <v>22</v>
      </c>
      <c r="D11" s="5" t="s">
        <v>27</v>
      </c>
      <c r="E11" s="5" t="s">
        <v>23</v>
      </c>
      <c r="F11" s="5">
        <v>0.6</v>
      </c>
      <c r="G11" s="5">
        <v>10.51</v>
      </c>
      <c r="H11" s="7">
        <v>11.21</v>
      </c>
      <c r="I11" s="5">
        <v>30</v>
      </c>
      <c r="J11" s="5">
        <v>9.66</v>
      </c>
      <c r="K11" s="5"/>
      <c r="L11" s="5" t="s">
        <v>73</v>
      </c>
      <c r="M11" s="5">
        <v>10.369779731482133</v>
      </c>
      <c r="N11" s="5">
        <v>503.01369669833991</v>
      </c>
    </row>
    <row r="12" spans="1:14" x14ac:dyDescent="0.35">
      <c r="A12" s="5">
        <v>113</v>
      </c>
      <c r="B12" s="5" t="s">
        <v>8</v>
      </c>
      <c r="C12" s="5" t="s">
        <v>22</v>
      </c>
      <c r="D12" s="5" t="s">
        <v>27</v>
      </c>
      <c r="E12" s="5" t="s">
        <v>23</v>
      </c>
      <c r="F12" s="5">
        <v>0.6</v>
      </c>
      <c r="G12" s="5">
        <v>10.51</v>
      </c>
      <c r="H12" s="7">
        <v>11.21</v>
      </c>
      <c r="I12" s="5">
        <v>30</v>
      </c>
      <c r="J12" s="5">
        <v>9.66</v>
      </c>
      <c r="K12" s="5"/>
      <c r="L12" s="5" t="s">
        <v>72</v>
      </c>
      <c r="M12" s="5">
        <v>9.8365885117608425</v>
      </c>
      <c r="N12" s="5">
        <v>523.21309167027039</v>
      </c>
    </row>
    <row r="13" spans="1:14" x14ac:dyDescent="0.35">
      <c r="A13" s="5">
        <v>113</v>
      </c>
      <c r="B13" s="5" t="s">
        <v>8</v>
      </c>
      <c r="C13" s="5" t="s">
        <v>22</v>
      </c>
      <c r="D13" s="5" t="s">
        <v>27</v>
      </c>
      <c r="E13" s="5" t="s">
        <v>23</v>
      </c>
      <c r="F13" s="5">
        <v>0.6</v>
      </c>
      <c r="G13" s="5">
        <v>10.51</v>
      </c>
      <c r="H13" s="7">
        <v>11.21</v>
      </c>
      <c r="I13" s="5">
        <v>30</v>
      </c>
      <c r="J13" s="5">
        <v>9.66</v>
      </c>
      <c r="K13" s="5"/>
      <c r="L13" s="5" t="s">
        <v>74</v>
      </c>
      <c r="M13" s="5">
        <v>33.960829546254637</v>
      </c>
      <c r="N13" s="5">
        <v>226.67515331508065</v>
      </c>
    </row>
    <row r="14" spans="1:14" x14ac:dyDescent="0.35">
      <c r="A14" s="6">
        <v>114</v>
      </c>
      <c r="B14" s="6" t="s">
        <v>8</v>
      </c>
      <c r="C14" s="6" t="s">
        <v>22</v>
      </c>
      <c r="D14" s="5" t="s">
        <v>27</v>
      </c>
      <c r="E14" s="6" t="s">
        <v>23</v>
      </c>
      <c r="F14" s="6">
        <v>0.6</v>
      </c>
      <c r="G14" s="6">
        <v>10.53</v>
      </c>
      <c r="H14" s="6">
        <v>11.24</v>
      </c>
      <c r="I14" s="6">
        <v>31</v>
      </c>
      <c r="J14" s="6">
        <v>8.65</v>
      </c>
      <c r="K14" s="6"/>
      <c r="L14" s="6" t="s">
        <v>71</v>
      </c>
      <c r="M14" s="6">
        <v>31.456330599152857</v>
      </c>
      <c r="N14" s="6">
        <v>279.17115615228352</v>
      </c>
    </row>
    <row r="15" spans="1:14" x14ac:dyDescent="0.35">
      <c r="A15" s="6">
        <v>114</v>
      </c>
      <c r="B15" s="6" t="s">
        <v>8</v>
      </c>
      <c r="C15" s="6" t="s">
        <v>22</v>
      </c>
      <c r="D15" s="5" t="s">
        <v>27</v>
      </c>
      <c r="E15" s="6" t="s">
        <v>23</v>
      </c>
      <c r="F15" s="6">
        <v>0.6</v>
      </c>
      <c r="G15" s="6">
        <v>10.53</v>
      </c>
      <c r="H15" s="6">
        <v>11.24</v>
      </c>
      <c r="I15" s="6">
        <v>31</v>
      </c>
      <c r="J15" s="6">
        <v>8.65</v>
      </c>
      <c r="K15" s="6"/>
      <c r="L15" s="6" t="s">
        <v>73</v>
      </c>
      <c r="M15" s="6">
        <v>32.078279391563207</v>
      </c>
      <c r="N15" s="6">
        <v>391.91702435272282</v>
      </c>
    </row>
    <row r="16" spans="1:14" x14ac:dyDescent="0.35">
      <c r="A16" s="6">
        <v>114</v>
      </c>
      <c r="B16" s="6" t="s">
        <v>8</v>
      </c>
      <c r="C16" s="6" t="s">
        <v>22</v>
      </c>
      <c r="D16" s="5" t="s">
        <v>27</v>
      </c>
      <c r="E16" s="6" t="s">
        <v>23</v>
      </c>
      <c r="F16" s="6">
        <v>0.6</v>
      </c>
      <c r="G16" s="6">
        <v>10.53</v>
      </c>
      <c r="H16" s="6">
        <v>11.24</v>
      </c>
      <c r="I16" s="6">
        <v>31</v>
      </c>
      <c r="J16" s="6">
        <v>8.65</v>
      </c>
      <c r="K16" s="6"/>
      <c r="L16" s="6" t="s">
        <v>72</v>
      </c>
      <c r="M16" s="6">
        <v>32.230619740055005</v>
      </c>
      <c r="N16" s="6">
        <v>331.31883943693174</v>
      </c>
    </row>
    <row r="17" spans="1:14" x14ac:dyDescent="0.35">
      <c r="A17" s="6">
        <v>114</v>
      </c>
      <c r="B17" s="6" t="s">
        <v>8</v>
      </c>
      <c r="C17" s="6" t="s">
        <v>22</v>
      </c>
      <c r="D17" s="5" t="s">
        <v>27</v>
      </c>
      <c r="E17" s="6" t="s">
        <v>23</v>
      </c>
      <c r="F17" s="6">
        <v>0.6</v>
      </c>
      <c r="G17" s="6">
        <v>10.53</v>
      </c>
      <c r="H17" s="6">
        <v>11.24</v>
      </c>
      <c r="I17" s="6">
        <v>31</v>
      </c>
      <c r="J17" s="6">
        <v>8.65</v>
      </c>
      <c r="K17" s="6"/>
      <c r="L17" s="6" t="s">
        <v>74</v>
      </c>
      <c r="M17" s="6">
        <v>39.012818461137947</v>
      </c>
      <c r="N17" s="6">
        <v>172.04954409113435</v>
      </c>
    </row>
    <row r="18" spans="1:14" x14ac:dyDescent="0.35">
      <c r="A18" s="5">
        <v>115</v>
      </c>
      <c r="B18" s="5" t="s">
        <v>8</v>
      </c>
      <c r="C18" s="5" t="s">
        <v>22</v>
      </c>
      <c r="D18" s="5" t="s">
        <v>27</v>
      </c>
      <c r="E18" s="5" t="s">
        <v>23</v>
      </c>
      <c r="F18" s="5">
        <v>0.6</v>
      </c>
      <c r="G18" s="5">
        <v>10.56</v>
      </c>
      <c r="H18" s="5">
        <v>11.26</v>
      </c>
      <c r="I18" s="5">
        <v>30</v>
      </c>
      <c r="J18" s="5">
        <v>6.3</v>
      </c>
      <c r="K18" s="5"/>
      <c r="L18" s="5" t="s">
        <v>71</v>
      </c>
      <c r="M18" s="5">
        <v>13.946538623579492</v>
      </c>
      <c r="N18" s="5">
        <v>163.87243384409541</v>
      </c>
    </row>
    <row r="19" spans="1:14" x14ac:dyDescent="0.35">
      <c r="A19" s="5">
        <v>115</v>
      </c>
      <c r="B19" s="5" t="s">
        <v>8</v>
      </c>
      <c r="C19" s="5" t="s">
        <v>22</v>
      </c>
      <c r="D19" s="5" t="s">
        <v>27</v>
      </c>
      <c r="E19" s="5" t="s">
        <v>23</v>
      </c>
      <c r="F19" s="5">
        <v>0.6</v>
      </c>
      <c r="G19" s="5">
        <v>10.56</v>
      </c>
      <c r="H19" s="5">
        <v>11.26</v>
      </c>
      <c r="I19" s="5">
        <v>30</v>
      </c>
      <c r="J19" s="5">
        <v>6.3</v>
      </c>
      <c r="K19" s="5"/>
      <c r="L19" s="5" t="s">
        <v>73</v>
      </c>
      <c r="M19" s="5">
        <v>15.701691928695029</v>
      </c>
      <c r="N19" s="5">
        <v>245.47141080622765</v>
      </c>
    </row>
    <row r="20" spans="1:14" x14ac:dyDescent="0.35">
      <c r="A20" s="5">
        <v>115</v>
      </c>
      <c r="B20" s="5" t="s">
        <v>8</v>
      </c>
      <c r="C20" s="5" t="s">
        <v>22</v>
      </c>
      <c r="D20" s="5" t="s">
        <v>27</v>
      </c>
      <c r="E20" s="5" t="s">
        <v>23</v>
      </c>
      <c r="F20" s="5">
        <v>0.6</v>
      </c>
      <c r="G20" s="5">
        <v>10.56</v>
      </c>
      <c r="H20" s="5">
        <v>11.26</v>
      </c>
      <c r="I20" s="5">
        <v>30</v>
      </c>
      <c r="J20" s="5">
        <v>6.3</v>
      </c>
      <c r="K20" s="5"/>
      <c r="L20" s="5" t="s">
        <v>72</v>
      </c>
      <c r="M20" s="5">
        <v>13.340416527072174</v>
      </c>
      <c r="N20" s="5">
        <v>280.82035200710584</v>
      </c>
    </row>
    <row r="21" spans="1:14" x14ac:dyDescent="0.35">
      <c r="A21" s="5">
        <v>115</v>
      </c>
      <c r="B21" s="5" t="s">
        <v>8</v>
      </c>
      <c r="C21" s="5" t="s">
        <v>22</v>
      </c>
      <c r="D21" s="5" t="s">
        <v>27</v>
      </c>
      <c r="E21" s="5" t="s">
        <v>23</v>
      </c>
      <c r="F21" s="5">
        <v>0.6</v>
      </c>
      <c r="G21" s="5">
        <v>10.56</v>
      </c>
      <c r="H21" s="5">
        <v>11.26</v>
      </c>
      <c r="I21" s="5">
        <v>30</v>
      </c>
      <c r="J21" s="5">
        <v>6.3</v>
      </c>
      <c r="K21" s="5"/>
      <c r="L21" s="5" t="s">
        <v>74</v>
      </c>
      <c r="M21" s="5">
        <v>23.856851716488013</v>
      </c>
      <c r="N21" s="5">
        <v>148.42765902131973</v>
      </c>
    </row>
    <row r="22" spans="1:14" x14ac:dyDescent="0.35">
      <c r="A22" s="6">
        <v>116</v>
      </c>
      <c r="B22" s="6" t="s">
        <v>8</v>
      </c>
      <c r="C22" s="6" t="s">
        <v>22</v>
      </c>
      <c r="D22" s="5" t="s">
        <v>27</v>
      </c>
      <c r="E22" s="6" t="s">
        <v>23</v>
      </c>
      <c r="F22" s="6">
        <v>0.6</v>
      </c>
      <c r="G22" s="6">
        <v>10.58</v>
      </c>
      <c r="H22" s="6">
        <v>11.28</v>
      </c>
      <c r="I22" s="6">
        <v>30</v>
      </c>
      <c r="J22" s="6">
        <v>6.04</v>
      </c>
      <c r="K22" s="6"/>
      <c r="L22" s="6" t="s">
        <v>71</v>
      </c>
      <c r="M22" s="6">
        <v>25.773327940414134</v>
      </c>
      <c r="N22" s="6">
        <v>93.031236894379902</v>
      </c>
    </row>
    <row r="23" spans="1:14" x14ac:dyDescent="0.35">
      <c r="A23" s="6">
        <v>116</v>
      </c>
      <c r="B23" s="6" t="s">
        <v>8</v>
      </c>
      <c r="C23" s="6" t="s">
        <v>22</v>
      </c>
      <c r="D23" s="5" t="s">
        <v>27</v>
      </c>
      <c r="E23" s="6" t="s">
        <v>23</v>
      </c>
      <c r="F23" s="6">
        <v>0.6</v>
      </c>
      <c r="G23" s="6">
        <v>10.58</v>
      </c>
      <c r="H23" s="6">
        <v>11.28</v>
      </c>
      <c r="I23" s="6">
        <v>30</v>
      </c>
      <c r="J23" s="6">
        <v>6.04</v>
      </c>
      <c r="K23" s="6"/>
      <c r="L23" s="6" t="s">
        <v>73</v>
      </c>
      <c r="M23" s="6">
        <v>29.183812770219067</v>
      </c>
      <c r="N23" s="6">
        <v>346.46838566587951</v>
      </c>
    </row>
    <row r="24" spans="1:14" x14ac:dyDescent="0.35">
      <c r="A24" s="6">
        <v>116</v>
      </c>
      <c r="B24" s="6" t="s">
        <v>8</v>
      </c>
      <c r="C24" s="6" t="s">
        <v>22</v>
      </c>
      <c r="D24" s="5" t="s">
        <v>27</v>
      </c>
      <c r="E24" s="6" t="s">
        <v>23</v>
      </c>
      <c r="F24" s="6">
        <v>0.6</v>
      </c>
      <c r="G24" s="6">
        <v>10.58</v>
      </c>
      <c r="H24" s="6">
        <v>11.28</v>
      </c>
      <c r="I24" s="6">
        <v>30</v>
      </c>
      <c r="J24" s="6">
        <v>6.04</v>
      </c>
      <c r="K24" s="6"/>
      <c r="L24" s="6" t="s">
        <v>72</v>
      </c>
      <c r="M24" s="6">
        <v>32.916151308268091</v>
      </c>
      <c r="N24" s="6">
        <v>285.87020075008843</v>
      </c>
    </row>
    <row r="25" spans="1:14" x14ac:dyDescent="0.35">
      <c r="A25" s="6">
        <v>116</v>
      </c>
      <c r="B25" s="6" t="s">
        <v>8</v>
      </c>
      <c r="C25" s="6" t="s">
        <v>22</v>
      </c>
      <c r="D25" s="5" t="s">
        <v>27</v>
      </c>
      <c r="E25" s="6" t="s">
        <v>23</v>
      </c>
      <c r="F25" s="6">
        <v>0.6</v>
      </c>
      <c r="G25" s="6">
        <v>10.58</v>
      </c>
      <c r="H25" s="6">
        <v>11.28</v>
      </c>
      <c r="I25" s="6">
        <v>30</v>
      </c>
      <c r="J25" s="6">
        <v>6.04</v>
      </c>
      <c r="K25" s="6"/>
      <c r="L25" s="6" t="s">
        <v>74</v>
      </c>
      <c r="M25" s="6">
        <v>54.673984097276218</v>
      </c>
      <c r="N25" s="6">
        <v>136.61671648641243</v>
      </c>
    </row>
    <row r="26" spans="1:14" x14ac:dyDescent="0.35">
      <c r="A26" s="5">
        <v>718</v>
      </c>
      <c r="B26" s="5" t="s">
        <v>80</v>
      </c>
      <c r="C26" s="5" t="s">
        <v>22</v>
      </c>
      <c r="D26" s="5" t="s">
        <v>26</v>
      </c>
      <c r="E26" s="5" t="s">
        <v>23</v>
      </c>
      <c r="F26" s="5">
        <v>0.3</v>
      </c>
      <c r="G26" s="5">
        <v>9.33</v>
      </c>
      <c r="H26" s="5">
        <v>10.08</v>
      </c>
      <c r="I26" s="5">
        <v>35</v>
      </c>
      <c r="J26" s="5">
        <v>3.98</v>
      </c>
      <c r="K26" s="5"/>
      <c r="L26" s="5" t="s">
        <v>71</v>
      </c>
      <c r="M26" s="5">
        <v>50.076003056931576</v>
      </c>
      <c r="N26" s="5">
        <v>222.86329006208192</v>
      </c>
    </row>
    <row r="27" spans="1:14" x14ac:dyDescent="0.35">
      <c r="A27" s="5">
        <v>718</v>
      </c>
      <c r="B27" s="5" t="s">
        <v>80</v>
      </c>
      <c r="C27" s="5" t="s">
        <v>22</v>
      </c>
      <c r="D27" s="5" t="s">
        <v>26</v>
      </c>
      <c r="E27" s="5" t="s">
        <v>23</v>
      </c>
      <c r="F27" s="5">
        <v>0.3</v>
      </c>
      <c r="G27" s="5">
        <v>9.33</v>
      </c>
      <c r="H27" s="5">
        <v>10.08</v>
      </c>
      <c r="I27" s="5">
        <v>35</v>
      </c>
      <c r="J27" s="5">
        <v>3.98</v>
      </c>
      <c r="K27" s="5"/>
      <c r="L27" s="5" t="s">
        <v>118</v>
      </c>
      <c r="M27" s="5">
        <v>61.418763261598478</v>
      </c>
      <c r="N27" s="5">
        <v>240.6237483612889</v>
      </c>
    </row>
    <row r="28" spans="1:14" x14ac:dyDescent="0.35">
      <c r="A28" s="6">
        <v>719</v>
      </c>
      <c r="B28" s="6" t="s">
        <v>80</v>
      </c>
      <c r="C28" s="6" t="s">
        <v>22</v>
      </c>
      <c r="D28" s="5" t="s">
        <v>26</v>
      </c>
      <c r="E28" s="6" t="s">
        <v>23</v>
      </c>
      <c r="F28" s="6">
        <v>0.3</v>
      </c>
      <c r="G28" s="6">
        <v>9.34</v>
      </c>
      <c r="H28" s="6">
        <v>10.09</v>
      </c>
      <c r="I28" s="6">
        <v>35</v>
      </c>
      <c r="J28" s="6">
        <v>4.08</v>
      </c>
      <c r="K28" s="6"/>
      <c r="L28" s="6" t="s">
        <v>71</v>
      </c>
      <c r="M28" s="6">
        <v>47.08368583013403</v>
      </c>
      <c r="N28" s="6">
        <v>138.3991570661596</v>
      </c>
    </row>
    <row r="29" spans="1:14" x14ac:dyDescent="0.35">
      <c r="A29" s="6">
        <v>719</v>
      </c>
      <c r="B29" s="6" t="s">
        <v>80</v>
      </c>
      <c r="C29" s="6" t="s">
        <v>22</v>
      </c>
      <c r="D29" s="5" t="s">
        <v>26</v>
      </c>
      <c r="E29" s="6" t="s">
        <v>23</v>
      </c>
      <c r="F29" s="6">
        <v>0.3</v>
      </c>
      <c r="G29" s="6">
        <v>9.34</v>
      </c>
      <c r="H29" s="6">
        <v>10.09</v>
      </c>
      <c r="I29" s="6">
        <v>35</v>
      </c>
      <c r="J29" s="6">
        <v>4.08</v>
      </c>
      <c r="K29" s="6"/>
      <c r="L29" s="6" t="s">
        <v>118</v>
      </c>
      <c r="M29" s="6">
        <v>37.538971287501454</v>
      </c>
      <c r="N29" s="6">
        <v>206.31942411663724</v>
      </c>
    </row>
    <row r="30" spans="1:14" x14ac:dyDescent="0.35">
      <c r="A30" s="5">
        <v>722</v>
      </c>
      <c r="B30" s="5" t="s">
        <v>80</v>
      </c>
      <c r="C30" s="5" t="s">
        <v>22</v>
      </c>
      <c r="D30" s="5" t="s">
        <v>26</v>
      </c>
      <c r="E30" s="5" t="s">
        <v>23</v>
      </c>
      <c r="F30" s="5">
        <v>0.4</v>
      </c>
      <c r="G30" s="5">
        <v>9.36</v>
      </c>
      <c r="H30" s="5">
        <v>10.11</v>
      </c>
      <c r="I30" s="5">
        <v>35</v>
      </c>
      <c r="J30" s="5">
        <v>10.56</v>
      </c>
      <c r="K30" s="5"/>
      <c r="L30" s="5" t="s">
        <v>71</v>
      </c>
      <c r="M30" s="5">
        <v>66.80228909390253</v>
      </c>
      <c r="N30" s="5">
        <v>259.72036627848433</v>
      </c>
    </row>
    <row r="31" spans="1:14" x14ac:dyDescent="0.35">
      <c r="A31" s="5">
        <v>722</v>
      </c>
      <c r="B31" s="5" t="s">
        <v>80</v>
      </c>
      <c r="C31" s="5" t="s">
        <v>22</v>
      </c>
      <c r="D31" s="5" t="s">
        <v>26</v>
      </c>
      <c r="E31" s="5" t="s">
        <v>23</v>
      </c>
      <c r="F31" s="5">
        <v>0.4</v>
      </c>
      <c r="G31" s="5">
        <v>9.36</v>
      </c>
      <c r="H31" s="5">
        <v>10.11</v>
      </c>
      <c r="I31" s="5">
        <v>35</v>
      </c>
      <c r="J31" s="5">
        <v>10.56</v>
      </c>
      <c r="K31" s="5"/>
      <c r="L31" s="5" t="s">
        <v>118</v>
      </c>
      <c r="M31" s="5">
        <v>64.500026742127133</v>
      </c>
      <c r="N31" s="5">
        <v>393.67381037588848</v>
      </c>
    </row>
    <row r="32" spans="1:14" x14ac:dyDescent="0.35">
      <c r="A32" s="6">
        <v>726</v>
      </c>
      <c r="B32" s="6" t="s">
        <v>80</v>
      </c>
      <c r="C32" s="6" t="s">
        <v>22</v>
      </c>
      <c r="D32" s="6" t="s">
        <v>26</v>
      </c>
      <c r="E32" s="6" t="s">
        <v>23</v>
      </c>
      <c r="F32" s="6">
        <v>0.5</v>
      </c>
      <c r="G32" s="6">
        <v>9.39</v>
      </c>
      <c r="H32" s="6">
        <v>10.15</v>
      </c>
      <c r="I32" s="6">
        <v>36</v>
      </c>
      <c r="J32" s="6">
        <v>10.11</v>
      </c>
      <c r="K32" s="6"/>
      <c r="L32" s="6" t="s">
        <v>71</v>
      </c>
      <c r="M32" s="6">
        <v>110.76633450300504</v>
      </c>
      <c r="N32" s="6">
        <v>293.50601947685328</v>
      </c>
    </row>
    <row r="33" spans="1:14" x14ac:dyDescent="0.35">
      <c r="A33" s="6">
        <v>726</v>
      </c>
      <c r="B33" s="6" t="s">
        <v>80</v>
      </c>
      <c r="C33" s="6" t="s">
        <v>22</v>
      </c>
      <c r="D33" s="6" t="s">
        <v>26</v>
      </c>
      <c r="E33" s="6" t="s">
        <v>23</v>
      </c>
      <c r="F33" s="6">
        <v>0.5</v>
      </c>
      <c r="G33" s="6">
        <v>9.39</v>
      </c>
      <c r="H33" s="6">
        <v>10.15</v>
      </c>
      <c r="I33" s="6">
        <v>36</v>
      </c>
      <c r="J33" s="6">
        <v>10.11</v>
      </c>
      <c r="K33" s="6"/>
      <c r="L33" s="6" t="s">
        <v>118</v>
      </c>
      <c r="M33" s="6">
        <v>90.690766326620661</v>
      </c>
      <c r="N33" s="6">
        <v>359.3694861312369</v>
      </c>
    </row>
    <row r="34" spans="1:14" x14ac:dyDescent="0.35">
      <c r="A34" s="5">
        <v>727</v>
      </c>
      <c r="B34" s="5" t="s">
        <v>80</v>
      </c>
      <c r="C34" s="5" t="s">
        <v>22</v>
      </c>
      <c r="D34" s="5" t="s">
        <v>26</v>
      </c>
      <c r="E34" s="5" t="s">
        <v>23</v>
      </c>
      <c r="F34" s="5">
        <v>0.5</v>
      </c>
      <c r="G34" s="5">
        <v>9.41</v>
      </c>
      <c r="H34" s="5">
        <v>10.15</v>
      </c>
      <c r="I34" s="5">
        <v>34</v>
      </c>
      <c r="J34" s="5">
        <v>11.15</v>
      </c>
      <c r="K34" s="5"/>
      <c r="L34" s="5" t="s">
        <v>71</v>
      </c>
      <c r="M34" s="5">
        <v>92.198622480312551</v>
      </c>
      <c r="N34" s="5">
        <v>311.93455758505456</v>
      </c>
    </row>
    <row r="35" spans="1:14" x14ac:dyDescent="0.35">
      <c r="A35" s="5">
        <v>727</v>
      </c>
      <c r="B35" s="5" t="s">
        <v>80</v>
      </c>
      <c r="C35" s="5" t="s">
        <v>22</v>
      </c>
      <c r="D35" s="5" t="s">
        <v>26</v>
      </c>
      <c r="E35" s="5" t="s">
        <v>23</v>
      </c>
      <c r="F35" s="5">
        <v>0.5</v>
      </c>
      <c r="G35" s="5">
        <v>9.41</v>
      </c>
      <c r="H35" s="5">
        <v>10.15</v>
      </c>
      <c r="I35" s="5">
        <v>34</v>
      </c>
      <c r="J35" s="5">
        <v>11.15</v>
      </c>
      <c r="K35" s="5"/>
      <c r="L35" s="5" t="s">
        <v>118</v>
      </c>
      <c r="M35" s="5">
        <v>76.054764794109573</v>
      </c>
      <c r="N35" s="5">
        <v>451.72728217452965</v>
      </c>
    </row>
    <row r="36" spans="1:14" x14ac:dyDescent="0.35">
      <c r="A36" s="6">
        <v>728</v>
      </c>
      <c r="B36" s="6" t="s">
        <v>80</v>
      </c>
      <c r="C36" s="6" t="s">
        <v>22</v>
      </c>
      <c r="D36" s="6" t="s">
        <v>26</v>
      </c>
      <c r="E36" s="6" t="s">
        <v>23</v>
      </c>
      <c r="F36" s="6">
        <v>0.5</v>
      </c>
      <c r="G36" s="6">
        <v>9.44</v>
      </c>
      <c r="H36" s="6">
        <v>10.16</v>
      </c>
      <c r="I36" s="6">
        <v>32</v>
      </c>
      <c r="J36" s="6">
        <v>3.8999999999999995</v>
      </c>
      <c r="K36" s="6"/>
      <c r="L36" s="6" t="s">
        <v>71</v>
      </c>
      <c r="M36" s="6">
        <v>87.288153185054995</v>
      </c>
      <c r="N36" s="6">
        <v>159.89911819239438</v>
      </c>
    </row>
    <row r="37" spans="1:14" x14ac:dyDescent="0.35">
      <c r="A37" s="6">
        <v>728</v>
      </c>
      <c r="B37" s="6" t="s">
        <v>80</v>
      </c>
      <c r="C37" s="6" t="s">
        <v>22</v>
      </c>
      <c r="D37" s="6" t="s">
        <v>26</v>
      </c>
      <c r="E37" s="6" t="s">
        <v>23</v>
      </c>
      <c r="F37" s="6">
        <v>0.5</v>
      </c>
      <c r="G37" s="6">
        <v>9.44</v>
      </c>
      <c r="H37" s="6">
        <v>10.16</v>
      </c>
      <c r="I37" s="6">
        <v>32</v>
      </c>
      <c r="J37" s="6">
        <v>3.8999999999999995</v>
      </c>
      <c r="K37" s="6"/>
      <c r="L37" s="6" t="s">
        <v>118</v>
      </c>
      <c r="M37" s="6">
        <v>60.64844739146632</v>
      </c>
      <c r="N37" s="6">
        <v>208.95821828930275</v>
      </c>
    </row>
    <row r="38" spans="1:14" x14ac:dyDescent="0.35">
      <c r="A38" s="5">
        <v>731</v>
      </c>
      <c r="B38" s="5" t="s">
        <v>80</v>
      </c>
      <c r="C38" s="5" t="s">
        <v>31</v>
      </c>
      <c r="D38" s="5" t="s">
        <v>26</v>
      </c>
      <c r="E38" s="5" t="s">
        <v>23</v>
      </c>
      <c r="F38" s="5">
        <v>0.3</v>
      </c>
      <c r="G38" s="5">
        <v>9.4499999999999993</v>
      </c>
      <c r="H38" s="5">
        <v>10.17</v>
      </c>
      <c r="I38" s="5">
        <v>32</v>
      </c>
      <c r="J38" s="5" t="s">
        <v>25</v>
      </c>
      <c r="K38" s="5"/>
      <c r="L38" s="5" t="s">
        <v>71</v>
      </c>
      <c r="M38" s="5">
        <v>11.406057356778582</v>
      </c>
      <c r="N38" s="5">
        <v>43.185043507119907</v>
      </c>
    </row>
    <row r="39" spans="1:14" x14ac:dyDescent="0.35">
      <c r="A39" s="5">
        <v>731</v>
      </c>
      <c r="B39" s="5" t="s">
        <v>80</v>
      </c>
      <c r="C39" s="5" t="s">
        <v>31</v>
      </c>
      <c r="D39" s="5" t="s">
        <v>26</v>
      </c>
      <c r="E39" s="5" t="s">
        <v>23</v>
      </c>
      <c r="F39" s="5">
        <v>0.3</v>
      </c>
      <c r="G39" s="5">
        <v>9.4499999999999993</v>
      </c>
      <c r="H39" s="5">
        <v>10.17</v>
      </c>
      <c r="I39" s="5">
        <v>32</v>
      </c>
      <c r="J39" s="5" t="s">
        <v>25</v>
      </c>
      <c r="K39" s="5"/>
      <c r="L39" s="5" t="s">
        <v>118</v>
      </c>
      <c r="M39" s="5">
        <v>10.577915832875766</v>
      </c>
      <c r="N39" s="5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S381"/>
  <sheetViews>
    <sheetView topLeftCell="A277" zoomScale="85" zoomScaleNormal="85" workbookViewId="0">
      <selection activeCell="C118" sqref="C118:C120"/>
    </sheetView>
  </sheetViews>
  <sheetFormatPr defaultRowHeight="14.5" x14ac:dyDescent="0.35"/>
  <sheetData>
    <row r="1" spans="1:19" ht="72.5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119</v>
      </c>
      <c r="K1" t="s">
        <v>120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  <c r="S1" s="1" t="s">
        <v>121</v>
      </c>
    </row>
    <row r="2" spans="1:19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</row>
    <row r="3" spans="1:19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0">(M3-AVERAGE($M$7:$M$8))*F3</f>
        <v>15.804891177951745</v>
      </c>
      <c r="O3">
        <f t="shared" ref="O3:O66" si="1">N3/I3*60</f>
        <v>25.629553261543371</v>
      </c>
      <c r="P3">
        <v>295.79079180031067</v>
      </c>
      <c r="Q3">
        <f t="shared" ref="Q3:Q22" si="2">(P3-AVERAGE($P$7:$P$8))*F3</f>
        <v>87.097278067942099</v>
      </c>
      <c r="R3">
        <f t="shared" ref="R3:R66" si="3">Q3/I3*60</f>
        <v>141.23882929936556</v>
      </c>
      <c r="S3">
        <v>7.55</v>
      </c>
    </row>
    <row r="4" spans="1:19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0"/>
        <v>9.4921503867581905</v>
      </c>
      <c r="O4">
        <f t="shared" si="1"/>
        <v>15.392676302851118</v>
      </c>
      <c r="P4">
        <v>314.48788190434118</v>
      </c>
      <c r="Q4">
        <f t="shared" si="2"/>
        <v>92.70640509915124</v>
      </c>
      <c r="R4">
        <f t="shared" si="3"/>
        <v>150.33471097159662</v>
      </c>
      <c r="S4">
        <v>7.55</v>
      </c>
    </row>
    <row r="5" spans="1:19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0"/>
        <v>2.3039199967859689</v>
      </c>
      <c r="O5">
        <f t="shared" si="1"/>
        <v>4.6078399935719379</v>
      </c>
      <c r="P5">
        <v>49.612438763909061</v>
      </c>
      <c r="Q5">
        <f t="shared" si="2"/>
        <v>13.243772157021604</v>
      </c>
      <c r="R5">
        <f t="shared" si="3"/>
        <v>26.487544314043209</v>
      </c>
      <c r="S5">
        <v>7.55</v>
      </c>
    </row>
    <row r="6" spans="1:19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0"/>
        <v>13.116984515034781</v>
      </c>
      <c r="O6">
        <f t="shared" si="1"/>
        <v>26.233969030069563</v>
      </c>
      <c r="P6">
        <v>124.40079918003107</v>
      </c>
      <c r="Q6">
        <f t="shared" si="2"/>
        <v>83.25398732433581</v>
      </c>
      <c r="R6">
        <f t="shared" si="3"/>
        <v>166.50797464867162</v>
      </c>
      <c r="S6">
        <v>7.55</v>
      </c>
    </row>
    <row r="7" spans="1:19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0"/>
        <v>-4.6078399935719314E-2</v>
      </c>
      <c r="O7">
        <f t="shared" si="1"/>
        <v>-9.2156799871438627E-2</v>
      </c>
      <c r="P7">
        <v>10.140804099844669</v>
      </c>
      <c r="Q7">
        <f t="shared" si="2"/>
        <v>1.4022817578022875</v>
      </c>
      <c r="R7">
        <f t="shared" si="3"/>
        <v>2.804563515604575</v>
      </c>
      <c r="S7">
        <v>7.55</v>
      </c>
    </row>
    <row r="8" spans="1:19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0"/>
        <v>0.10751626651667871</v>
      </c>
      <c r="O8">
        <f t="shared" si="1"/>
        <v>0.17435070245947898</v>
      </c>
      <c r="P8">
        <v>0.79225904782941736</v>
      </c>
      <c r="Q8">
        <f t="shared" si="2"/>
        <v>-3.2719907682053382</v>
      </c>
      <c r="R8">
        <f t="shared" si="3"/>
        <v>-5.3059309754681161</v>
      </c>
      <c r="S8">
        <v>7.55</v>
      </c>
    </row>
    <row r="9" spans="1:19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0"/>
        <v>4.6999967934433764</v>
      </c>
      <c r="O9">
        <f t="shared" si="1"/>
        <v>9.3999935868867528</v>
      </c>
      <c r="P9">
        <v>214.7700680161785</v>
      </c>
      <c r="Q9">
        <f t="shared" si="2"/>
        <v>62.791060932702436</v>
      </c>
      <c r="R9">
        <f t="shared" si="3"/>
        <v>125.58212186540487</v>
      </c>
      <c r="S9">
        <v>7.55</v>
      </c>
    </row>
    <row r="10" spans="1:19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0"/>
        <v>11.703913583672723</v>
      </c>
      <c r="O10">
        <f t="shared" si="1"/>
        <v>22.652735968398819</v>
      </c>
      <c r="P10">
        <v>298.90697348431576</v>
      </c>
      <c r="Q10">
        <f t="shared" si="2"/>
        <v>88.032132573143613</v>
      </c>
      <c r="R10">
        <f t="shared" si="3"/>
        <v>170.38477272221343</v>
      </c>
      <c r="S10">
        <v>7.55</v>
      </c>
    </row>
    <row r="11" spans="1:19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0"/>
        <v>4.9918266597029337</v>
      </c>
      <c r="O11">
        <f t="shared" si="1"/>
        <v>9.9836533194058674</v>
      </c>
      <c r="P11">
        <v>311.37170022033609</v>
      </c>
      <c r="Q11">
        <f t="shared" si="2"/>
        <v>152.95258432324954</v>
      </c>
      <c r="R11">
        <f t="shared" si="3"/>
        <v>305.90516864649908</v>
      </c>
      <c r="S11">
        <v>7.55</v>
      </c>
    </row>
    <row r="12" spans="1:19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0"/>
        <v>8.7548959877866821</v>
      </c>
      <c r="O12">
        <f t="shared" si="1"/>
        <v>17.509791975573364</v>
      </c>
      <c r="P12">
        <v>273.97752001227502</v>
      </c>
      <c r="Q12">
        <f t="shared" si="2"/>
        <v>134.255494219219</v>
      </c>
      <c r="R12">
        <f t="shared" si="3"/>
        <v>268.51098843843801</v>
      </c>
      <c r="S12">
        <v>7.55</v>
      </c>
    </row>
    <row r="13" spans="1:19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0"/>
        <v>6.4509759910007132</v>
      </c>
      <c r="O13">
        <f t="shared" si="1"/>
        <v>12.901951982001426</v>
      </c>
      <c r="P13">
        <v>250.08679376823608</v>
      </c>
      <c r="Q13">
        <f t="shared" si="2"/>
        <v>146.77215731663941</v>
      </c>
      <c r="R13">
        <f t="shared" si="3"/>
        <v>293.54431463327882</v>
      </c>
      <c r="S13">
        <v>7.55</v>
      </c>
    </row>
    <row r="14" spans="1:19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0"/>
        <v>4.1470559942147442</v>
      </c>
      <c r="O14">
        <f t="shared" si="1"/>
        <v>8.2941119884294885</v>
      </c>
      <c r="P14">
        <v>494.18769234863424</v>
      </c>
      <c r="Q14">
        <f t="shared" si="2"/>
        <v>293.2326964648783</v>
      </c>
      <c r="R14">
        <f t="shared" si="3"/>
        <v>586.4653929297566</v>
      </c>
      <c r="S14">
        <v>7.55</v>
      </c>
    </row>
    <row r="15" spans="1:19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0"/>
        <v>17.509791975573364</v>
      </c>
      <c r="O15">
        <f t="shared" si="1"/>
        <v>33.889919952722636</v>
      </c>
      <c r="P15">
        <v>279.17115615228352</v>
      </c>
      <c r="Q15">
        <f t="shared" si="2"/>
        <v>164.22277474706789</v>
      </c>
      <c r="R15">
        <f t="shared" si="3"/>
        <v>317.85053176851852</v>
      </c>
      <c r="S15">
        <v>7.55</v>
      </c>
    </row>
    <row r="16" spans="1:19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0"/>
        <v>7.0039167902293453</v>
      </c>
      <c r="O16">
        <f t="shared" si="1"/>
        <v>14.007833580458691</v>
      </c>
      <c r="P16">
        <v>163.87243384409541</v>
      </c>
      <c r="Q16">
        <f t="shared" si="2"/>
        <v>95.043541362155011</v>
      </c>
      <c r="R16">
        <f t="shared" si="3"/>
        <v>190.08708272431002</v>
      </c>
      <c r="S16">
        <v>7.55</v>
      </c>
    </row>
    <row r="17" spans="1:19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0"/>
        <v>14.09999038033013</v>
      </c>
      <c r="O17">
        <f t="shared" si="1"/>
        <v>28.19998076066026</v>
      </c>
      <c r="P17">
        <v>93.031236894379902</v>
      </c>
      <c r="Q17">
        <f t="shared" si="2"/>
        <v>52.538823192325715</v>
      </c>
      <c r="R17">
        <f t="shared" si="3"/>
        <v>105.07764638465143</v>
      </c>
      <c r="S17">
        <v>7.55</v>
      </c>
    </row>
    <row r="18" spans="1:19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0"/>
        <v>7.2803871898436618</v>
      </c>
      <c r="O18">
        <f t="shared" si="1"/>
        <v>14.560774379687324</v>
      </c>
      <c r="P18">
        <v>199.18915959615308</v>
      </c>
      <c r="Q18">
        <f t="shared" si="2"/>
        <v>58.116788406694809</v>
      </c>
      <c r="R18">
        <f t="shared" si="3"/>
        <v>116.23357681338962</v>
      </c>
      <c r="S18">
        <v>7.55</v>
      </c>
    </row>
    <row r="19" spans="1:19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0"/>
        <v>5.1147023928648503</v>
      </c>
      <c r="O19">
        <f t="shared" si="1"/>
        <v>9.2994588961179101</v>
      </c>
      <c r="P19">
        <v>66.232074411936154</v>
      </c>
      <c r="Q19">
        <f t="shared" si="2"/>
        <v>18.229662851429733</v>
      </c>
      <c r="R19">
        <f t="shared" si="3"/>
        <v>33.14484154805406</v>
      </c>
      <c r="S19">
        <v>7.55</v>
      </c>
    </row>
    <row r="20" spans="1:19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0"/>
        <v>6.9578383902936247</v>
      </c>
      <c r="O20">
        <f t="shared" si="1"/>
        <v>13.045946981800546</v>
      </c>
      <c r="P20">
        <v>175.29843335211407</v>
      </c>
      <c r="Q20">
        <f t="shared" si="2"/>
        <v>50.949570533483104</v>
      </c>
      <c r="R20">
        <f t="shared" si="3"/>
        <v>95.530444750280822</v>
      </c>
      <c r="S20">
        <v>7.55</v>
      </c>
    </row>
    <row r="21" spans="1:19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0"/>
        <v>13.731363180844374</v>
      </c>
      <c r="O21">
        <f t="shared" si="1"/>
        <v>23.539479738590355</v>
      </c>
      <c r="P21">
        <v>285.40351952029368</v>
      </c>
      <c r="Q21">
        <f t="shared" si="2"/>
        <v>83.981096383937</v>
      </c>
      <c r="R21">
        <f t="shared" si="3"/>
        <v>143.96759380103487</v>
      </c>
      <c r="S21">
        <v>7.55</v>
      </c>
    </row>
    <row r="22" spans="1:19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0"/>
        <v>15.620577578208868</v>
      </c>
      <c r="O22">
        <f t="shared" si="1"/>
        <v>28.401050142197942</v>
      </c>
      <c r="P22">
        <v>321.75897250035291</v>
      </c>
      <c r="Q22">
        <f t="shared" si="2"/>
        <v>94.887732277954768</v>
      </c>
      <c r="R22">
        <f t="shared" si="3"/>
        <v>172.5231495962814</v>
      </c>
      <c r="S22">
        <v>7.55</v>
      </c>
    </row>
    <row r="23" spans="1:19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0"/>
        <v>3.1333311956289172</v>
      </c>
      <c r="O23">
        <f t="shared" si="1"/>
        <v>5.2222186593815287</v>
      </c>
      <c r="P23">
        <v>144.13661651206326</v>
      </c>
      <c r="Q23">
        <f>(P23-AVERAGE($P$7:$P$8))*F23</f>
        <v>41.601025481467865</v>
      </c>
      <c r="R23">
        <f t="shared" si="3"/>
        <v>69.335042469113105</v>
      </c>
      <c r="S23">
        <v>7.55</v>
      </c>
    </row>
    <row r="24" spans="1:19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1"/>
        <v>37.589980990350917</v>
      </c>
      <c r="P24">
        <v>100.37581280332127</v>
      </c>
      <c r="Q24">
        <f>(P24-AVERAGE($P$54:$P$55))*F24</f>
        <v>28.011484693369294</v>
      </c>
      <c r="R24">
        <f t="shared" si="3"/>
        <v>46.685807822282158</v>
      </c>
      <c r="S24" s="9">
        <v>4.2300000000000004</v>
      </c>
    </row>
    <row r="25" spans="1:19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4">(M25-AVERAGE($M$54:$M$55))*F25</f>
        <v>33.636748946988789</v>
      </c>
      <c r="O25">
        <f t="shared" si="1"/>
        <v>53.110656232087564</v>
      </c>
      <c r="P25">
        <v>88.463065425968551</v>
      </c>
      <c r="Q25">
        <f t="shared" ref="Q25:Q55" si="5">(P25-AVERAGE($P$54:$P$55))*F25</f>
        <v>24.43766048016348</v>
      </c>
      <c r="R25">
        <f t="shared" si="3"/>
        <v>38.585779705521283</v>
      </c>
      <c r="S25" s="9">
        <v>4.2300000000000004</v>
      </c>
    </row>
    <row r="26" spans="1:19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4"/>
        <v>10.968505091409385</v>
      </c>
      <c r="O26">
        <f t="shared" si="1"/>
        <v>16.874623217552902</v>
      </c>
      <c r="P26">
        <v>43.790262760895764</v>
      </c>
      <c r="Q26">
        <f t="shared" si="5"/>
        <v>11.035819680641646</v>
      </c>
      <c r="R26">
        <f t="shared" si="3"/>
        <v>16.978184124064072</v>
      </c>
      <c r="S26" s="9">
        <v>4.2300000000000004</v>
      </c>
    </row>
    <row r="27" spans="1:19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4"/>
        <v>34.505088933392031</v>
      </c>
      <c r="O27">
        <f t="shared" si="1"/>
        <v>53.084752205218507</v>
      </c>
      <c r="P27">
        <v>122.71221413585769</v>
      </c>
      <c r="Q27">
        <f t="shared" si="5"/>
        <v>34.712405093130222</v>
      </c>
      <c r="R27">
        <f t="shared" si="3"/>
        <v>53.403700143277263</v>
      </c>
      <c r="S27" s="9">
        <v>4.2300000000000004</v>
      </c>
    </row>
    <row r="28" spans="1:19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4"/>
        <v>25.98164643527598</v>
      </c>
      <c r="O28">
        <f t="shared" si="1"/>
        <v>39.971763746578425</v>
      </c>
      <c r="P28">
        <v>118.2449338693504</v>
      </c>
      <c r="Q28">
        <f t="shared" si="5"/>
        <v>33.372221013178034</v>
      </c>
      <c r="R28">
        <f t="shared" si="3"/>
        <v>51.341878481812358</v>
      </c>
      <c r="S28" s="9">
        <v>4.2300000000000004</v>
      </c>
    </row>
    <row r="29" spans="1:19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4"/>
        <v>38.146023262345977</v>
      </c>
      <c r="O29">
        <f t="shared" si="1"/>
        <v>58.686189634378422</v>
      </c>
      <c r="P29">
        <v>298.42523795181069</v>
      </c>
      <c r="Q29">
        <f t="shared" si="5"/>
        <v>116.56841631722151</v>
      </c>
      <c r="R29">
        <f t="shared" si="3"/>
        <v>179.33602510341771</v>
      </c>
      <c r="S29" s="9">
        <v>4.2300000000000004</v>
      </c>
    </row>
    <row r="30" spans="1:19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4"/>
        <v>47.134103823362004</v>
      </c>
      <c r="O30">
        <f t="shared" si="1"/>
        <v>72.51400588209539</v>
      </c>
      <c r="P30">
        <v>295.44705110747248</v>
      </c>
      <c r="Q30">
        <f t="shared" si="5"/>
        <v>115.37714157948622</v>
      </c>
      <c r="R30">
        <f t="shared" si="3"/>
        <v>177.5032947376711</v>
      </c>
      <c r="S30" s="9">
        <v>4.2300000000000004</v>
      </c>
    </row>
    <row r="31" spans="1:19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4"/>
        <v>40.674873047309816</v>
      </c>
      <c r="O31">
        <f t="shared" si="1"/>
        <v>61.012309570964725</v>
      </c>
      <c r="P31">
        <v>66.126664093432154</v>
      </c>
      <c r="Q31">
        <f t="shared" si="5"/>
        <v>23.648986773870082</v>
      </c>
      <c r="R31">
        <f t="shared" si="3"/>
        <v>35.473480160805117</v>
      </c>
      <c r="S31" s="9">
        <v>4.2300000000000004</v>
      </c>
    </row>
    <row r="32" spans="1:19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4"/>
        <v>70.899198188082352</v>
      </c>
      <c r="O32">
        <f t="shared" si="1"/>
        <v>106.34879728212353</v>
      </c>
      <c r="P32">
        <v>375.85809590460354</v>
      </c>
      <c r="Q32">
        <f t="shared" si="5"/>
        <v>147.54155949833864</v>
      </c>
      <c r="R32">
        <f t="shared" si="3"/>
        <v>221.31233924750796</v>
      </c>
      <c r="S32" s="9">
        <v>4.2300000000000004</v>
      </c>
    </row>
    <row r="33" spans="1:19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4"/>
        <v>37.079640822903393</v>
      </c>
      <c r="O33">
        <f t="shared" si="1"/>
        <v>57.045601266005214</v>
      </c>
      <c r="P33">
        <v>220.99237999901783</v>
      </c>
      <c r="Q33">
        <f t="shared" si="5"/>
        <v>85.595273136104367</v>
      </c>
      <c r="R33">
        <f t="shared" si="3"/>
        <v>131.68503559400673</v>
      </c>
      <c r="S33" s="9">
        <v>4.2300000000000004</v>
      </c>
    </row>
    <row r="34" spans="1:19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4"/>
        <v>17.778118668992715</v>
      </c>
      <c r="O34">
        <f t="shared" si="1"/>
        <v>27.350951798450332</v>
      </c>
      <c r="P34">
        <v>125.69040098019588</v>
      </c>
      <c r="Q34">
        <f t="shared" si="5"/>
        <v>35.605861146431678</v>
      </c>
      <c r="R34">
        <f t="shared" si="3"/>
        <v>54.778247917587194</v>
      </c>
      <c r="S34" s="9">
        <v>4.2300000000000004</v>
      </c>
    </row>
    <row r="35" spans="1:19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4"/>
        <v>15.675821859805913</v>
      </c>
      <c r="O35">
        <f t="shared" si="1"/>
        <v>24.116649015086018</v>
      </c>
      <c r="P35">
        <v>85.484878581630369</v>
      </c>
      <c r="Q35">
        <f t="shared" si="5"/>
        <v>23.544204426862024</v>
      </c>
      <c r="R35">
        <f t="shared" si="3"/>
        <v>36.221852964403119</v>
      </c>
      <c r="S35" s="9">
        <v>4.2300000000000004</v>
      </c>
    </row>
    <row r="36" spans="1:19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4"/>
        <v>26.21015695801368</v>
      </c>
      <c r="O36">
        <f t="shared" si="1"/>
        <v>40.323318396944124</v>
      </c>
      <c r="P36">
        <v>34.855702227881196</v>
      </c>
      <c r="Q36">
        <f t="shared" si="5"/>
        <v>8.3554515207372742</v>
      </c>
      <c r="R36">
        <f t="shared" si="3"/>
        <v>12.854540801134268</v>
      </c>
      <c r="S36" s="9">
        <v>4.2300000000000004</v>
      </c>
    </row>
    <row r="37" spans="1:19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4"/>
        <v>23.856498573815422</v>
      </c>
      <c r="O37">
        <f t="shared" si="1"/>
        <v>36.702305498177573</v>
      </c>
      <c r="P37">
        <v>86.97397200379946</v>
      </c>
      <c r="Q37">
        <f t="shared" si="5"/>
        <v>23.990932453512752</v>
      </c>
      <c r="R37">
        <f t="shared" si="3"/>
        <v>36.909126851558085</v>
      </c>
      <c r="S37" s="9">
        <v>4.2300000000000004</v>
      </c>
    </row>
    <row r="38" spans="1:19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4"/>
        <v>21.868457025997465</v>
      </c>
      <c r="O38">
        <f t="shared" si="1"/>
        <v>33.643780039996102</v>
      </c>
      <c r="P38">
        <v>113.77765360284312</v>
      </c>
      <c r="Q38">
        <f t="shared" si="5"/>
        <v>32.032036933225847</v>
      </c>
      <c r="R38">
        <f t="shared" si="3"/>
        <v>49.280056820347454</v>
      </c>
      <c r="S38" s="9">
        <v>4.2300000000000004</v>
      </c>
    </row>
    <row r="39" spans="1:19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4"/>
        <v>96.431440595307507</v>
      </c>
      <c r="O39">
        <f t="shared" si="1"/>
        <v>180.80895111620157</v>
      </c>
      <c r="P39">
        <v>95.908532536814036</v>
      </c>
      <c r="Q39">
        <f t="shared" si="5"/>
        <v>266.71300613417122</v>
      </c>
      <c r="R39">
        <f t="shared" si="3"/>
        <v>500.08688650157103</v>
      </c>
      <c r="S39" s="9">
        <v>4.2300000000000004</v>
      </c>
    </row>
    <row r="40" spans="1:19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4"/>
        <v>250.90455396598975</v>
      </c>
      <c r="O40">
        <f t="shared" si="1"/>
        <v>485.62171735352854</v>
      </c>
      <c r="P40">
        <v>191.21051155563597</v>
      </c>
      <c r="Q40">
        <f t="shared" si="5"/>
        <v>552.61894319063708</v>
      </c>
      <c r="R40">
        <f t="shared" si="3"/>
        <v>1069.5850513367168</v>
      </c>
      <c r="S40" s="9">
        <v>4.2300000000000004</v>
      </c>
    </row>
    <row r="41" spans="1:19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4"/>
        <v>210.5343616156635</v>
      </c>
      <c r="O41">
        <f t="shared" si="1"/>
        <v>467.85413692369661</v>
      </c>
      <c r="P41">
        <v>456.2691407017345</v>
      </c>
      <c r="Q41">
        <f t="shared" si="5"/>
        <v>1797.0597741719102</v>
      </c>
      <c r="R41">
        <f t="shared" si="3"/>
        <v>3993.4661648264673</v>
      </c>
      <c r="S41" s="9">
        <v>4.2300000000000004</v>
      </c>
    </row>
    <row r="42" spans="1:19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4"/>
        <v>41.360404615522896</v>
      </c>
      <c r="O42">
        <f t="shared" si="1"/>
        <v>80.052396030044306</v>
      </c>
      <c r="P42">
        <v>499.45284994463816</v>
      </c>
      <c r="Q42">
        <f t="shared" si="5"/>
        <v>295.46919167152873</v>
      </c>
      <c r="R42">
        <f t="shared" si="3"/>
        <v>571.87585484812007</v>
      </c>
      <c r="S42" s="9">
        <v>4.2300000000000004</v>
      </c>
    </row>
    <row r="43" spans="1:19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4"/>
        <v>45.610700338444026</v>
      </c>
      <c r="O43">
        <f t="shared" si="1"/>
        <v>91.221400676888052</v>
      </c>
      <c r="P43">
        <v>75.061224626446702</v>
      </c>
      <c r="Q43">
        <f t="shared" si="5"/>
        <v>40.834216480613847</v>
      </c>
      <c r="R43">
        <f t="shared" si="3"/>
        <v>81.668432961227694</v>
      </c>
      <c r="S43" s="9">
        <v>4.2300000000000004</v>
      </c>
    </row>
    <row r="44" spans="1:19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4"/>
        <v>74.799111109472335</v>
      </c>
      <c r="O44">
        <f t="shared" si="1"/>
        <v>154.75678160580483</v>
      </c>
      <c r="P44">
        <v>158.45045626791591</v>
      </c>
      <c r="Q44">
        <f t="shared" si="5"/>
        <v>302.89251821831795</v>
      </c>
      <c r="R44">
        <f t="shared" si="3"/>
        <v>626.67417562410606</v>
      </c>
      <c r="S44" s="9">
        <v>4.2300000000000004</v>
      </c>
    </row>
    <row r="45" spans="1:19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4"/>
        <v>77.541237382324681</v>
      </c>
      <c r="O45">
        <f t="shared" si="1"/>
        <v>166.15979439069577</v>
      </c>
      <c r="P45">
        <v>115.26674702501222</v>
      </c>
      <c r="Q45">
        <f t="shared" si="5"/>
        <v>216.52509973251054</v>
      </c>
      <c r="R45">
        <f t="shared" si="3"/>
        <v>463.98235656966546</v>
      </c>
      <c r="S45" s="9">
        <v>4.2300000000000004</v>
      </c>
    </row>
    <row r="46" spans="1:19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4"/>
        <v>110.14207195956926</v>
      </c>
      <c r="O46">
        <f t="shared" si="1"/>
        <v>227.88014888186746</v>
      </c>
      <c r="P46">
        <v>125.69040098019588</v>
      </c>
      <c r="Q46">
        <f t="shared" si="5"/>
        <v>356.05861146431675</v>
      </c>
      <c r="R46">
        <f t="shared" si="3"/>
        <v>736.67298923651742</v>
      </c>
      <c r="S46" s="9">
        <v>4.2300000000000004</v>
      </c>
    </row>
    <row r="47" spans="1:19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4"/>
        <v>281.82964470982455</v>
      </c>
      <c r="O47">
        <f t="shared" si="1"/>
        <v>626.28809935516563</v>
      </c>
      <c r="P47">
        <v>100.37581280332127</v>
      </c>
      <c r="Q47">
        <f t="shared" si="5"/>
        <v>373.48646257825726</v>
      </c>
      <c r="R47">
        <f t="shared" si="3"/>
        <v>829.96991684057161</v>
      </c>
      <c r="S47" s="9">
        <v>4.2300000000000004</v>
      </c>
    </row>
    <row r="48" spans="1:19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4"/>
        <v>100.16377913335654</v>
      </c>
      <c r="O48">
        <f t="shared" si="1"/>
        <v>240.39306992005572</v>
      </c>
      <c r="P48">
        <v>115.26674702501222</v>
      </c>
      <c r="Q48">
        <f t="shared" si="5"/>
        <v>541.31274933127634</v>
      </c>
      <c r="R48">
        <f t="shared" si="3"/>
        <v>1299.1505983950633</v>
      </c>
      <c r="S48" s="9">
        <v>4.2300000000000004</v>
      </c>
    </row>
    <row r="49" spans="1:19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4"/>
        <v>204.51691785023746</v>
      </c>
      <c r="O49">
        <f t="shared" si="1"/>
        <v>511.29229462559363</v>
      </c>
      <c r="P49">
        <v>156.96136284574681</v>
      </c>
      <c r="Q49">
        <f t="shared" si="5"/>
        <v>749.78582843494928</v>
      </c>
      <c r="R49">
        <f t="shared" si="3"/>
        <v>1874.4645710873731</v>
      </c>
      <c r="S49" s="9">
        <v>4.2300000000000004</v>
      </c>
    </row>
    <row r="50" spans="1:19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4"/>
        <v>66.496562116669395</v>
      </c>
      <c r="O50">
        <f t="shared" si="1"/>
        <v>173.46929247826799</v>
      </c>
      <c r="P50">
        <v>86.97397200379946</v>
      </c>
      <c r="Q50">
        <f t="shared" si="5"/>
        <v>239.90932453512752</v>
      </c>
      <c r="R50">
        <f t="shared" si="3"/>
        <v>625.85041183076748</v>
      </c>
      <c r="S50" s="9">
        <v>4.2300000000000004</v>
      </c>
    </row>
    <row r="51" spans="1:19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4"/>
        <v>123.62419280109327</v>
      </c>
      <c r="O51">
        <f t="shared" si="1"/>
        <v>322.49789426372161</v>
      </c>
      <c r="P51">
        <v>161.42864311225409</v>
      </c>
      <c r="Q51">
        <f t="shared" si="5"/>
        <v>463.27333786049144</v>
      </c>
      <c r="R51">
        <f t="shared" si="3"/>
        <v>1208.5391422447603</v>
      </c>
      <c r="S51" s="9">
        <v>4.2300000000000004</v>
      </c>
    </row>
    <row r="52" spans="1:19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4"/>
        <v>93.308463451225677</v>
      </c>
      <c r="O52">
        <f t="shared" si="1"/>
        <v>233.2711586280642</v>
      </c>
      <c r="P52">
        <v>92.930345692475839</v>
      </c>
      <c r="Q52">
        <f t="shared" si="5"/>
        <v>429.63074266859445</v>
      </c>
      <c r="R52">
        <f t="shared" si="3"/>
        <v>1074.076856671486</v>
      </c>
      <c r="S52" s="9">
        <v>4.2300000000000004</v>
      </c>
    </row>
    <row r="53" spans="1:19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4"/>
        <v>20.200330210012286</v>
      </c>
      <c r="O53">
        <f t="shared" si="1"/>
        <v>57.715229171463669</v>
      </c>
      <c r="P53">
        <v>357.98897483857439</v>
      </c>
      <c r="Q53">
        <f t="shared" si="5"/>
        <v>210.59086660789046</v>
      </c>
      <c r="R53">
        <f t="shared" si="3"/>
        <v>601.68819030825853</v>
      </c>
      <c r="S53" s="9">
        <v>4.2300000000000004</v>
      </c>
    </row>
    <row r="54" spans="1:19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4"/>
        <v>-9.1404209095078404E-2</v>
      </c>
      <c r="O54">
        <f t="shared" si="1"/>
        <v>-0.27421262728523521</v>
      </c>
      <c r="P54">
        <v>6.2596504476724011</v>
      </c>
      <c r="Q54">
        <f t="shared" si="5"/>
        <v>-0.44672802665072842</v>
      </c>
      <c r="R54">
        <f t="shared" si="3"/>
        <v>-1.3401840799521851</v>
      </c>
      <c r="S54" s="9">
        <v>4.2300000000000004</v>
      </c>
    </row>
    <row r="55" spans="1:19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4"/>
        <v>4.5702104547539202E-2</v>
      </c>
      <c r="O55">
        <f t="shared" si="1"/>
        <v>0.13710631364261761</v>
      </c>
      <c r="P55">
        <v>7.748743869841495</v>
      </c>
      <c r="Q55">
        <f t="shared" si="5"/>
        <v>0.22336401332536396</v>
      </c>
      <c r="R55">
        <f t="shared" si="3"/>
        <v>0.6700920399760919</v>
      </c>
      <c r="S55" s="9">
        <v>4.2300000000000004</v>
      </c>
    </row>
    <row r="56" spans="1:19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1"/>
        <v>2.3699805643938139</v>
      </c>
      <c r="P56">
        <v>57.192103560417593</v>
      </c>
      <c r="Q56">
        <f>(P56-AVERAGE($P$86:$P$87))*F56</f>
        <v>13.716187840546009</v>
      </c>
      <c r="R56">
        <f t="shared" si="3"/>
        <v>23.513464869507445</v>
      </c>
      <c r="S56" s="9">
        <v>7.14</v>
      </c>
    </row>
    <row r="57" spans="1:19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6">(M57-AVERAGE($M$86:$M$87))*F57</f>
        <v>29.626389272942227</v>
      </c>
      <c r="O57">
        <f t="shared" si="1"/>
        <v>49.377315454903709</v>
      </c>
      <c r="P57">
        <v>45.279356183064856</v>
      </c>
      <c r="Q57">
        <f t="shared" ref="Q57:Q87" si="7">(P57-AVERAGE($P$86:$P$87))*F57</f>
        <v>10.142363627340188</v>
      </c>
      <c r="R57">
        <f t="shared" si="3"/>
        <v>16.903939378900315</v>
      </c>
      <c r="S57" s="9">
        <v>7.14</v>
      </c>
    </row>
    <row r="58" spans="1:19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6"/>
        <v>17.05831052236897</v>
      </c>
      <c r="O58">
        <f t="shared" si="1"/>
        <v>33.016084882004456</v>
      </c>
      <c r="P58">
        <v>39.322982494388476</v>
      </c>
      <c r="Q58">
        <f t="shared" si="7"/>
        <v>8.3554515207372742</v>
      </c>
      <c r="R58">
        <f t="shared" si="3"/>
        <v>16.171841653039888</v>
      </c>
      <c r="S58" s="9">
        <v>7.14</v>
      </c>
    </row>
    <row r="59" spans="1:19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6"/>
        <v>5.4728270195678084</v>
      </c>
      <c r="O59">
        <f t="shared" si="1"/>
        <v>10.261550661689641</v>
      </c>
      <c r="P59">
        <v>22.942954850528452</v>
      </c>
      <c r="Q59">
        <f t="shared" si="7"/>
        <v>3.4414432275792675</v>
      </c>
      <c r="R59">
        <f t="shared" si="3"/>
        <v>6.4527060517111261</v>
      </c>
      <c r="S59" s="9">
        <v>7.14</v>
      </c>
    </row>
    <row r="60" spans="1:19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6"/>
        <v>5.6784864900317347</v>
      </c>
      <c r="O60">
        <f t="shared" si="1"/>
        <v>10.32452089096679</v>
      </c>
      <c r="P60">
        <v>49.746636449572129</v>
      </c>
      <c r="Q60">
        <f t="shared" si="7"/>
        <v>11.482547707292371</v>
      </c>
      <c r="R60">
        <f t="shared" si="3"/>
        <v>20.877359467804311</v>
      </c>
      <c r="S60" s="9">
        <v>7.14</v>
      </c>
    </row>
    <row r="61" spans="1:19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6"/>
        <v>2.5250412762515357</v>
      </c>
      <c r="O61">
        <f t="shared" si="1"/>
        <v>4.5909841386391559</v>
      </c>
      <c r="P61">
        <v>31.877515383543013</v>
      </c>
      <c r="Q61">
        <f t="shared" si="7"/>
        <v>6.1218113874836364</v>
      </c>
      <c r="R61">
        <f t="shared" si="3"/>
        <v>11.130566159061157</v>
      </c>
      <c r="S61" s="9">
        <v>7.14</v>
      </c>
    </row>
    <row r="62" spans="1:19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6"/>
        <v>9.5860164288463263</v>
      </c>
      <c r="O62">
        <f t="shared" si="1"/>
        <v>17.429120779720595</v>
      </c>
      <c r="P62">
        <v>18.475674584021174</v>
      </c>
      <c r="Q62">
        <f t="shared" si="7"/>
        <v>2.1012591476270845</v>
      </c>
      <c r="R62">
        <f t="shared" si="3"/>
        <v>3.8204711775037898</v>
      </c>
      <c r="S62" s="9">
        <v>7.14</v>
      </c>
    </row>
    <row r="63" spans="1:19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6"/>
        <v>3.3248281058334701</v>
      </c>
      <c r="O63">
        <f t="shared" si="1"/>
        <v>6.045142010606309</v>
      </c>
      <c r="P63">
        <v>37.833889072219385</v>
      </c>
      <c r="Q63">
        <f t="shared" si="7"/>
        <v>7.9087234940865478</v>
      </c>
      <c r="R63">
        <f t="shared" si="3"/>
        <v>14.379497261975541</v>
      </c>
      <c r="S63" s="9">
        <v>7.14</v>
      </c>
    </row>
    <row r="64" spans="1:19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6"/>
        <v>4.9472528172711074</v>
      </c>
      <c r="O64">
        <f t="shared" si="1"/>
        <v>8.9950051223111043</v>
      </c>
      <c r="P64">
        <v>89.952158848137643</v>
      </c>
      <c r="Q64">
        <f t="shared" si="7"/>
        <v>23.544204426862024</v>
      </c>
      <c r="R64">
        <f t="shared" si="3"/>
        <v>42.807644412476407</v>
      </c>
      <c r="S64" s="9">
        <v>7.14</v>
      </c>
    </row>
    <row r="65" spans="1:19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6"/>
        <v>3.0506154785482349</v>
      </c>
      <c r="O65">
        <f t="shared" si="1"/>
        <v>5.3834390797910023</v>
      </c>
      <c r="P65">
        <v>30.388421961373918</v>
      </c>
      <c r="Q65">
        <f t="shared" si="7"/>
        <v>5.6750833608329074</v>
      </c>
      <c r="R65">
        <f t="shared" si="3"/>
        <v>10.01485298970513</v>
      </c>
      <c r="S65" s="9">
        <v>7.14</v>
      </c>
    </row>
    <row r="66" spans="1:19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6"/>
        <v>3.599040733118704</v>
      </c>
      <c r="O66">
        <f t="shared" si="1"/>
        <v>6.3512483525624184</v>
      </c>
      <c r="P66">
        <v>31.877515383543013</v>
      </c>
      <c r="Q66">
        <f t="shared" si="7"/>
        <v>6.1218113874836364</v>
      </c>
      <c r="R66">
        <f t="shared" si="3"/>
        <v>10.803196566147593</v>
      </c>
      <c r="S66" s="9">
        <v>7.14</v>
      </c>
    </row>
    <row r="67" spans="1:19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6"/>
        <v>4.5587849286170252</v>
      </c>
      <c r="O67">
        <f t="shared" ref="O67:O130" si="8">N67/I67*60</f>
        <v>8.0449145799123976</v>
      </c>
      <c r="P67">
        <v>139.09224177971774</v>
      </c>
      <c r="Q67">
        <f t="shared" si="7"/>
        <v>38.286229306336054</v>
      </c>
      <c r="R67">
        <f t="shared" ref="R67:R130" si="9">Q67/I67*60</f>
        <v>67.563934070004791</v>
      </c>
      <c r="S67" s="9">
        <v>7.14</v>
      </c>
    </row>
    <row r="68" spans="1:19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6"/>
        <v>4.124614935415404</v>
      </c>
      <c r="O68">
        <f t="shared" si="8"/>
        <v>7.2787322389683595</v>
      </c>
      <c r="P68">
        <v>25.921141694866641</v>
      </c>
      <c r="Q68">
        <f t="shared" si="7"/>
        <v>4.3348992808807241</v>
      </c>
      <c r="R68">
        <f t="shared" si="9"/>
        <v>7.6498222603777482</v>
      </c>
      <c r="S68" s="9">
        <v>7.14</v>
      </c>
    </row>
    <row r="69" spans="1:19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6"/>
        <v>3.3248281058334701</v>
      </c>
      <c r="O69">
        <f t="shared" si="8"/>
        <v>6.2340526984377567</v>
      </c>
      <c r="P69">
        <v>27.410235117035736</v>
      </c>
      <c r="Q69">
        <f t="shared" si="7"/>
        <v>4.781627307531453</v>
      </c>
      <c r="R69">
        <f t="shared" si="9"/>
        <v>8.9655512016214747</v>
      </c>
      <c r="S69" s="9">
        <v>7.14</v>
      </c>
    </row>
    <row r="70" spans="1:19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6"/>
        <v>5.1757633400088041</v>
      </c>
      <c r="O70">
        <f t="shared" si="8"/>
        <v>9.7045562625165083</v>
      </c>
      <c r="P70">
        <v>70.593944359939414</v>
      </c>
      <c r="Q70">
        <f t="shared" si="7"/>
        <v>17.736740080402555</v>
      </c>
      <c r="R70">
        <f t="shared" si="9"/>
        <v>33.256387650754789</v>
      </c>
      <c r="S70" s="9">
        <v>7.14</v>
      </c>
    </row>
    <row r="71" spans="1:19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6"/>
        <v>15.024566870003479</v>
      </c>
      <c r="O71">
        <f t="shared" si="8"/>
        <v>28.171062881256525</v>
      </c>
      <c r="P71">
        <v>43.790262760895764</v>
      </c>
      <c r="Q71">
        <f t="shared" si="7"/>
        <v>9.695635600689462</v>
      </c>
      <c r="R71">
        <f t="shared" si="9"/>
        <v>18.179316751292742</v>
      </c>
      <c r="S71" s="9">
        <v>7.14</v>
      </c>
    </row>
    <row r="72" spans="1:19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6"/>
        <v>6.8895922605415212</v>
      </c>
      <c r="O72">
        <f t="shared" si="8"/>
        <v>12.526531382802766</v>
      </c>
      <c r="P72">
        <v>206.10144577732689</v>
      </c>
      <c r="Q72">
        <f t="shared" si="7"/>
        <v>58.388990505618793</v>
      </c>
      <c r="R72">
        <f t="shared" si="9"/>
        <v>106.1618009193069</v>
      </c>
      <c r="S72" s="9">
        <v>7.14</v>
      </c>
    </row>
    <row r="73" spans="1:19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6"/>
        <v>38.862022900257429</v>
      </c>
      <c r="O73">
        <f t="shared" si="8"/>
        <v>72.866292937982678</v>
      </c>
      <c r="P73">
        <v>76.550318048615807</v>
      </c>
      <c r="Q73">
        <f t="shared" si="7"/>
        <v>26.031536249340633</v>
      </c>
      <c r="R73">
        <f t="shared" si="9"/>
        <v>48.809130467513683</v>
      </c>
      <c r="S73" s="9">
        <v>7.14</v>
      </c>
    </row>
    <row r="74" spans="1:19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6"/>
        <v>21.647563520684358</v>
      </c>
      <c r="O74">
        <f t="shared" si="8"/>
        <v>40.589181601283173</v>
      </c>
      <c r="P74">
        <v>46.76844960523394</v>
      </c>
      <c r="Q74">
        <f t="shared" si="7"/>
        <v>14.118788871987887</v>
      </c>
      <c r="R74">
        <f t="shared" si="9"/>
        <v>26.472729134977289</v>
      </c>
      <c r="S74" s="9">
        <v>7.14</v>
      </c>
    </row>
    <row r="75" spans="1:19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6"/>
        <v>8.820506177675048</v>
      </c>
      <c r="O75">
        <f t="shared" si="8"/>
        <v>18.901084666446529</v>
      </c>
      <c r="P75">
        <v>24.432048272697546</v>
      </c>
      <c r="Q75">
        <f t="shared" si="7"/>
        <v>5.1842283389733286</v>
      </c>
      <c r="R75">
        <f t="shared" si="9"/>
        <v>11.109060726371419</v>
      </c>
      <c r="S75" s="9">
        <v>7.14</v>
      </c>
    </row>
    <row r="76" spans="1:19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6"/>
        <v>18.539820411451696</v>
      </c>
      <c r="O76">
        <f t="shared" si="8"/>
        <v>35.883523377003279</v>
      </c>
      <c r="P76">
        <v>27.410235117035736</v>
      </c>
      <c r="Q76">
        <f t="shared" si="7"/>
        <v>6.3755030767086041</v>
      </c>
      <c r="R76">
        <f t="shared" si="9"/>
        <v>12.339683374274719</v>
      </c>
      <c r="S76" s="9">
        <v>7.14</v>
      </c>
    </row>
    <row r="77" spans="1:19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6"/>
        <v>18.600756550848416</v>
      </c>
      <c r="O77">
        <f t="shared" si="8"/>
        <v>34.876418532840781</v>
      </c>
      <c r="P77">
        <v>195.67779182214326</v>
      </c>
      <c r="Q77">
        <f t="shared" si="7"/>
        <v>73.682525758751623</v>
      </c>
      <c r="R77">
        <f t="shared" si="9"/>
        <v>138.1547357976593</v>
      </c>
      <c r="S77" s="9">
        <v>7.14</v>
      </c>
    </row>
    <row r="78" spans="1:19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6"/>
        <v>24.602966281425225</v>
      </c>
      <c r="O78">
        <f t="shared" si="8"/>
        <v>44.732665966227678</v>
      </c>
      <c r="P78">
        <v>319.27254586217799</v>
      </c>
      <c r="Q78">
        <f t="shared" si="7"/>
        <v>123.1204273747655</v>
      </c>
      <c r="R78">
        <f t="shared" si="9"/>
        <v>223.85532249957365</v>
      </c>
      <c r="S78" s="9">
        <v>7.14</v>
      </c>
    </row>
    <row r="79" spans="1:19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6"/>
        <v>33.591046842441244</v>
      </c>
      <c r="O79">
        <f t="shared" si="8"/>
        <v>62.983212829577333</v>
      </c>
      <c r="P79">
        <v>125.69040098019588</v>
      </c>
      <c r="Q79">
        <f t="shared" si="7"/>
        <v>45.687569421972661</v>
      </c>
      <c r="R79">
        <f t="shared" si="9"/>
        <v>85.664192666198744</v>
      </c>
      <c r="S79" s="9">
        <v>7.14</v>
      </c>
    </row>
    <row r="80" spans="1:19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6"/>
        <v>9.8259524777209091</v>
      </c>
      <c r="O80">
        <f t="shared" si="8"/>
        <v>18.423660895726705</v>
      </c>
      <c r="P80">
        <v>112.28856018067403</v>
      </c>
      <c r="Q80">
        <f t="shared" si="7"/>
        <v>40.326833102163924</v>
      </c>
      <c r="R80">
        <f t="shared" si="9"/>
        <v>75.612812066557353</v>
      </c>
      <c r="S80" s="9">
        <v>7.14</v>
      </c>
    </row>
    <row r="81" spans="1:19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6"/>
        <v>27.466964833071007</v>
      </c>
      <c r="O81">
        <f t="shared" si="8"/>
        <v>51.500559062008136</v>
      </c>
      <c r="P81">
        <v>155.47226942357773</v>
      </c>
      <c r="Q81">
        <f t="shared" si="7"/>
        <v>57.600316799325405</v>
      </c>
      <c r="R81">
        <f t="shared" si="9"/>
        <v>108.00059399873514</v>
      </c>
      <c r="S81" s="9">
        <v>7.14</v>
      </c>
    </row>
    <row r="82" spans="1:19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6"/>
        <v>22.317861054048265</v>
      </c>
      <c r="O82">
        <f t="shared" si="8"/>
        <v>41.845989476340499</v>
      </c>
      <c r="P82">
        <v>152.49408257923955</v>
      </c>
      <c r="Q82">
        <f t="shared" si="7"/>
        <v>56.409042061590128</v>
      </c>
      <c r="R82">
        <f t="shared" si="9"/>
        <v>105.7669538654815</v>
      </c>
      <c r="S82" s="9">
        <v>7.14</v>
      </c>
    </row>
    <row r="83" spans="1:19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6"/>
        <v>29.508325502861084</v>
      </c>
      <c r="O83">
        <f t="shared" si="8"/>
        <v>53.651500914292875</v>
      </c>
      <c r="P83">
        <v>171.85229706743775</v>
      </c>
      <c r="Q83">
        <f t="shared" si="7"/>
        <v>64.152327856869405</v>
      </c>
      <c r="R83">
        <f t="shared" si="9"/>
        <v>116.64059610339892</v>
      </c>
      <c r="S83" s="9">
        <v>7.14</v>
      </c>
    </row>
    <row r="84" spans="1:19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6"/>
        <v>12.385270332383101</v>
      </c>
      <c r="O84">
        <f t="shared" si="8"/>
        <v>22.518673331605637</v>
      </c>
      <c r="P84">
        <v>137.60314835754863</v>
      </c>
      <c r="Q84">
        <f t="shared" si="7"/>
        <v>50.452668372913763</v>
      </c>
      <c r="R84">
        <f t="shared" si="9"/>
        <v>91.732124314388656</v>
      </c>
      <c r="S84" s="9">
        <v>7.14</v>
      </c>
    </row>
    <row r="85" spans="1:19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6"/>
        <v>14.548503280966614</v>
      </c>
      <c r="O85">
        <f t="shared" si="8"/>
        <v>26.451824147212026</v>
      </c>
      <c r="P85">
        <v>192.69960497780508</v>
      </c>
      <c r="Q85">
        <f t="shared" si="7"/>
        <v>72.491251021016339</v>
      </c>
      <c r="R85">
        <f t="shared" si="9"/>
        <v>131.80227458366608</v>
      </c>
      <c r="S85" s="9">
        <v>7.14</v>
      </c>
    </row>
    <row r="86" spans="1:19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6"/>
        <v>-3.4276578410654367E-2</v>
      </c>
      <c r="O86">
        <f t="shared" si="8"/>
        <v>-6.8553156821308733E-2</v>
      </c>
      <c r="P86">
        <v>15.938757691771503</v>
      </c>
      <c r="Q86">
        <f t="shared" si="7"/>
        <v>1.3401840799521831</v>
      </c>
      <c r="R86">
        <f t="shared" si="9"/>
        <v>2.6803681599043663</v>
      </c>
      <c r="S86" s="9">
        <v>7.14</v>
      </c>
    </row>
    <row r="87" spans="1:19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6"/>
        <v>4.570210454753916E-2</v>
      </c>
      <c r="O87">
        <f t="shared" si="8"/>
        <v>9.4556078374218963E-2</v>
      </c>
      <c r="P87">
        <v>7.0041971587569485</v>
      </c>
      <c r="Q87">
        <f t="shared" si="7"/>
        <v>-1.786912106602911</v>
      </c>
      <c r="R87">
        <f t="shared" si="9"/>
        <v>-3.6970595309025747</v>
      </c>
      <c r="S87" s="9">
        <v>7.14</v>
      </c>
    </row>
    <row r="88" spans="1:19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8"/>
        <v>170.40779690513364</v>
      </c>
      <c r="P88">
        <v>309.77865011309268</v>
      </c>
      <c r="Q88">
        <f>(P88-AVERAGE($P$121:$P$122))*F88</f>
        <v>147.04051779777583</v>
      </c>
      <c r="R88">
        <f t="shared" si="9"/>
        <v>315.08682385237682</v>
      </c>
      <c r="S88">
        <v>7.01</v>
      </c>
    </row>
    <row r="89" spans="1:19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10">(M89-AVERAGE($M$121:$M$122))*F89</f>
        <v>41.662553275212929</v>
      </c>
      <c r="O89">
        <f t="shared" si="8"/>
        <v>86.198386086647446</v>
      </c>
      <c r="P89">
        <v>365.69846395409036</v>
      </c>
      <c r="Q89">
        <f t="shared" ref="Q89:Q122" si="11">(P89-AVERAGE($P$121:$P$122))*F89</f>
        <v>175.00042471827467</v>
      </c>
      <c r="R89">
        <f t="shared" si="9"/>
        <v>362.06984424470625</v>
      </c>
      <c r="S89">
        <v>7.01</v>
      </c>
    </row>
    <row r="90" spans="1:19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10"/>
        <v>63.549793244679634</v>
      </c>
      <c r="O90">
        <f t="shared" si="8"/>
        <v>127.09958648935927</v>
      </c>
      <c r="P90">
        <v>351.11068643035173</v>
      </c>
      <c r="Q90">
        <f t="shared" si="11"/>
        <v>167.70653595640536</v>
      </c>
      <c r="R90">
        <f t="shared" si="9"/>
        <v>335.41307191281072</v>
      </c>
      <c r="S90">
        <v>7.01</v>
      </c>
    </row>
    <row r="91" spans="1:19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10"/>
        <v>68.695214570834963</v>
      </c>
      <c r="O91">
        <f t="shared" si="8"/>
        <v>137.39042914166993</v>
      </c>
      <c r="P91">
        <v>142.01920859009937</v>
      </c>
      <c r="Q91">
        <f t="shared" si="11"/>
        <v>63.160797036279163</v>
      </c>
      <c r="R91">
        <f t="shared" si="9"/>
        <v>126.32159407255833</v>
      </c>
      <c r="S91">
        <v>7.01</v>
      </c>
    </row>
    <row r="92" spans="1:19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10"/>
        <v>46.784935401400418</v>
      </c>
      <c r="O92">
        <f t="shared" si="8"/>
        <v>93.569870802800835</v>
      </c>
      <c r="P92">
        <v>300.05346509726689</v>
      </c>
      <c r="Q92">
        <f t="shared" si="11"/>
        <v>113.74234023189035</v>
      </c>
      <c r="R92">
        <f t="shared" si="9"/>
        <v>227.48468046378071</v>
      </c>
      <c r="S92">
        <v>7.01</v>
      </c>
    </row>
    <row r="93" spans="1:19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10"/>
        <v>42.422846874152299</v>
      </c>
      <c r="O93">
        <f t="shared" si="8"/>
        <v>84.845693748304598</v>
      </c>
      <c r="P93">
        <v>365.6984639540903</v>
      </c>
      <c r="Q93">
        <f t="shared" si="11"/>
        <v>140.00033977461973</v>
      </c>
      <c r="R93">
        <f t="shared" si="9"/>
        <v>280.00067954923946</v>
      </c>
      <c r="S93">
        <v>7.01</v>
      </c>
    </row>
    <row r="94" spans="1:19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10"/>
        <v>23.4308663673133</v>
      </c>
      <c r="O94">
        <f t="shared" si="8"/>
        <v>37.995999514562108</v>
      </c>
      <c r="P94">
        <v>127.43143106636083</v>
      </c>
      <c r="Q94">
        <f t="shared" si="11"/>
        <v>33.520144964645937</v>
      </c>
      <c r="R94">
        <f t="shared" si="9"/>
        <v>54.356991834560979</v>
      </c>
      <c r="S94">
        <v>7.01</v>
      </c>
    </row>
    <row r="95" spans="1:19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10"/>
        <v>28.499490360242437</v>
      </c>
      <c r="O95">
        <f t="shared" si="8"/>
        <v>44.999195305645948</v>
      </c>
      <c r="P95">
        <v>27.74828465414744</v>
      </c>
      <c r="Q95">
        <f t="shared" si="11"/>
        <v>3.6152010409819209</v>
      </c>
      <c r="R95">
        <f t="shared" si="9"/>
        <v>5.7082121699714534</v>
      </c>
      <c r="S95">
        <v>7.01</v>
      </c>
    </row>
    <row r="96" spans="1:19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10"/>
        <v>57.528882319745641</v>
      </c>
      <c r="O96">
        <f t="shared" si="8"/>
        <v>90.835077346966798</v>
      </c>
      <c r="P96">
        <v>120.13754230449156</v>
      </c>
      <c r="Q96">
        <f t="shared" si="11"/>
        <v>31.331978336085154</v>
      </c>
      <c r="R96">
        <f t="shared" si="9"/>
        <v>49.471544741187088</v>
      </c>
      <c r="S96">
        <v>7.01</v>
      </c>
    </row>
    <row r="97" spans="1:19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10"/>
        <v>10.114208785890401</v>
      </c>
      <c r="O97">
        <f t="shared" si="8"/>
        <v>15.560321209062156</v>
      </c>
      <c r="P97">
        <v>132.29402357427369</v>
      </c>
      <c r="Q97">
        <f t="shared" si="11"/>
        <v>34.978922717019792</v>
      </c>
      <c r="R97">
        <f t="shared" si="9"/>
        <v>53.813727256953527</v>
      </c>
      <c r="S97">
        <v>7.01</v>
      </c>
    </row>
    <row r="98" spans="1:19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10"/>
        <v>23.430866367313307</v>
      </c>
      <c r="O98">
        <f t="shared" si="8"/>
        <v>35.146299550969964</v>
      </c>
      <c r="P98">
        <v>37.473469669973134</v>
      </c>
      <c r="Q98">
        <f t="shared" si="11"/>
        <v>6.5327565457296286</v>
      </c>
      <c r="R98">
        <f t="shared" si="9"/>
        <v>9.7991348185944425</v>
      </c>
      <c r="S98">
        <v>7.01</v>
      </c>
    </row>
    <row r="99" spans="1:19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10"/>
        <v>16.565184776891115</v>
      </c>
      <c r="O99">
        <f t="shared" si="8"/>
        <v>24.847777165336673</v>
      </c>
      <c r="P99">
        <v>42.336062177885985</v>
      </c>
      <c r="Q99">
        <f t="shared" si="11"/>
        <v>7.9915342981034838</v>
      </c>
      <c r="R99">
        <f t="shared" si="9"/>
        <v>11.987301447155227</v>
      </c>
      <c r="S99">
        <v>7.01</v>
      </c>
    </row>
    <row r="100" spans="1:19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10"/>
        <v>18.77694797380564</v>
      </c>
      <c r="O100">
        <f t="shared" si="8"/>
        <v>28.887612267393294</v>
      </c>
      <c r="P100">
        <v>161.46957862175077</v>
      </c>
      <c r="Q100">
        <f t="shared" si="11"/>
        <v>43.731589231262916</v>
      </c>
      <c r="R100">
        <f t="shared" si="9"/>
        <v>67.279368048096785</v>
      </c>
      <c r="S100">
        <v>7.01</v>
      </c>
    </row>
    <row r="101" spans="1:19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10"/>
        <v>8.5475431880759434</v>
      </c>
      <c r="O101">
        <f t="shared" si="8"/>
        <v>12.821314782113916</v>
      </c>
      <c r="P101">
        <v>86.09939474910162</v>
      </c>
      <c r="Q101">
        <f t="shared" si="11"/>
        <v>21.120534069468174</v>
      </c>
      <c r="R101">
        <f t="shared" si="9"/>
        <v>31.680801104202263</v>
      </c>
      <c r="S101">
        <v>7.01</v>
      </c>
    </row>
    <row r="102" spans="1:19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10"/>
        <v>17.210282375991188</v>
      </c>
      <c r="O102">
        <f t="shared" si="8"/>
        <v>25.815423563986784</v>
      </c>
      <c r="P102">
        <v>127.43143106636083</v>
      </c>
      <c r="Q102">
        <f t="shared" si="11"/>
        <v>33.520144964645937</v>
      </c>
      <c r="R102">
        <f t="shared" si="9"/>
        <v>50.280217446968905</v>
      </c>
      <c r="S102">
        <v>7.01</v>
      </c>
    </row>
    <row r="103" spans="1:19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10"/>
        <v>515.77088994715223</v>
      </c>
      <c r="O103">
        <f t="shared" si="8"/>
        <v>884.17866848083236</v>
      </c>
      <c r="P103">
        <v>453.22512909652158</v>
      </c>
      <c r="Q103">
        <f t="shared" si="11"/>
        <v>1750.1100583159223</v>
      </c>
      <c r="R103">
        <f t="shared" si="9"/>
        <v>3000.1886713987242</v>
      </c>
      <c r="S103">
        <v>7.01</v>
      </c>
    </row>
    <row r="104" spans="1:19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10"/>
        <v>710.52892700879272</v>
      </c>
      <c r="O104">
        <f t="shared" si="8"/>
        <v>1291.8707763796231</v>
      </c>
      <c r="P104">
        <v>268.44661379583346</v>
      </c>
      <c r="Q104">
        <f t="shared" si="11"/>
        <v>1010.9959971131697</v>
      </c>
      <c r="R104">
        <f t="shared" si="9"/>
        <v>1838.1745402057629</v>
      </c>
      <c r="S104">
        <v>7.01</v>
      </c>
    </row>
    <row r="105" spans="1:19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10"/>
        <v>845.69223348690309</v>
      </c>
      <c r="O105">
        <f t="shared" si="8"/>
        <v>1492.398059094535</v>
      </c>
      <c r="P105">
        <v>372.99235271595961</v>
      </c>
      <c r="Q105">
        <f t="shared" si="11"/>
        <v>1429.1789527936744</v>
      </c>
      <c r="R105">
        <f t="shared" si="9"/>
        <v>2522.0805049300134</v>
      </c>
      <c r="S105">
        <v>7.01</v>
      </c>
    </row>
    <row r="106" spans="1:19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10"/>
        <v>140.3855251374917</v>
      </c>
      <c r="O106">
        <f t="shared" si="8"/>
        <v>255.24640934089399</v>
      </c>
      <c r="P106">
        <v>409.46179652530594</v>
      </c>
      <c r="Q106">
        <f t="shared" si="11"/>
        <v>1575.0567280310597</v>
      </c>
      <c r="R106">
        <f t="shared" si="9"/>
        <v>2863.7395055110178</v>
      </c>
      <c r="S106">
        <v>7.01</v>
      </c>
    </row>
    <row r="107" spans="1:19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10"/>
        <v>175.78909575476942</v>
      </c>
      <c r="O107">
        <f t="shared" si="8"/>
        <v>376.6909194745059</v>
      </c>
      <c r="P107">
        <v>78.805505987232351</v>
      </c>
      <c r="Q107">
        <f t="shared" si="11"/>
        <v>189.32367440907393</v>
      </c>
      <c r="R107">
        <f t="shared" si="9"/>
        <v>405.69358801944418</v>
      </c>
      <c r="S107">
        <v>7.01</v>
      </c>
    </row>
    <row r="108" spans="1:19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10"/>
        <v>489.12221531766102</v>
      </c>
      <c r="O108">
        <f t="shared" si="8"/>
        <v>1048.1190328235593</v>
      </c>
      <c r="P108">
        <v>355.97327893826468</v>
      </c>
      <c r="Q108">
        <f t="shared" si="11"/>
        <v>1020.8269932621711</v>
      </c>
      <c r="R108">
        <f t="shared" si="9"/>
        <v>2187.4864141332237</v>
      </c>
      <c r="S108">
        <v>7.01</v>
      </c>
    </row>
    <row r="109" spans="1:19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10"/>
        <v>304.80861557478374</v>
      </c>
      <c r="O109">
        <f t="shared" si="8"/>
        <v>653.16131908882232</v>
      </c>
      <c r="P109">
        <v>93.393283510970903</v>
      </c>
      <c r="Q109">
        <f t="shared" si="11"/>
        <v>233.08700698028957</v>
      </c>
      <c r="R109">
        <f t="shared" si="9"/>
        <v>499.47215781490621</v>
      </c>
      <c r="S109">
        <v>7.01</v>
      </c>
    </row>
    <row r="110" spans="1:19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10"/>
        <v>64.663354576459511</v>
      </c>
      <c r="O110">
        <f t="shared" si="8"/>
        <v>138.5643312352704</v>
      </c>
      <c r="P110">
        <v>64.217728463493799</v>
      </c>
      <c r="Q110">
        <f t="shared" si="11"/>
        <v>97.040227891905516</v>
      </c>
      <c r="R110">
        <f t="shared" si="9"/>
        <v>207.94334548265468</v>
      </c>
      <c r="S110">
        <v>7.01</v>
      </c>
    </row>
    <row r="111" spans="1:19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10"/>
        <v>93.539151869510349</v>
      </c>
      <c r="O111">
        <f t="shared" si="8"/>
        <v>193.52927973002141</v>
      </c>
      <c r="P111">
        <v>168.76346738362005</v>
      </c>
      <c r="Q111">
        <f t="shared" si="11"/>
        <v>306.13170573215803</v>
      </c>
      <c r="R111">
        <f t="shared" si="9"/>
        <v>633.37594289412004</v>
      </c>
      <c r="S111">
        <v>7.01</v>
      </c>
    </row>
    <row r="112" spans="1:19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10"/>
        <v>12.372050382740653</v>
      </c>
      <c r="O112">
        <f t="shared" si="8"/>
        <v>18.55807557411098</v>
      </c>
      <c r="P112">
        <v>20.454395892278171</v>
      </c>
      <c r="Q112">
        <f t="shared" si="11"/>
        <v>1.42703441242114</v>
      </c>
      <c r="R112">
        <f t="shared" si="9"/>
        <v>2.1405516186317102</v>
      </c>
      <c r="S112">
        <v>7.01</v>
      </c>
    </row>
    <row r="113" spans="1:19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10"/>
        <v>23.246552767570428</v>
      </c>
      <c r="O113">
        <f t="shared" si="8"/>
        <v>34.869829151355646</v>
      </c>
      <c r="P113">
        <v>37.473469669973134</v>
      </c>
      <c r="Q113">
        <f t="shared" si="11"/>
        <v>6.5327565457296286</v>
      </c>
      <c r="R113">
        <f t="shared" si="9"/>
        <v>9.7991348185944425</v>
      </c>
      <c r="S113">
        <v>7.01</v>
      </c>
    </row>
    <row r="114" spans="1:19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10"/>
        <v>13.38577518132648</v>
      </c>
      <c r="O114">
        <f t="shared" si="8"/>
        <v>20.07866277198972</v>
      </c>
      <c r="P114">
        <v>117.70624605053513</v>
      </c>
      <c r="Q114">
        <f t="shared" si="11"/>
        <v>30.602589459898226</v>
      </c>
      <c r="R114">
        <f t="shared" si="9"/>
        <v>45.903884189847339</v>
      </c>
      <c r="S114">
        <v>7.01</v>
      </c>
    </row>
    <row r="115" spans="1:19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10"/>
        <v>20.205378371812941</v>
      </c>
      <c r="O115">
        <f t="shared" si="8"/>
        <v>29.568846397775033</v>
      </c>
      <c r="P115">
        <v>139.58791233614295</v>
      </c>
      <c r="Q115">
        <f t="shared" si="11"/>
        <v>37.167089345580571</v>
      </c>
      <c r="R115">
        <f t="shared" si="9"/>
        <v>54.390862456947175</v>
      </c>
      <c r="S115">
        <v>7.01</v>
      </c>
    </row>
    <row r="116" spans="1:19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10"/>
        <v>15.41322477849813</v>
      </c>
      <c r="O116">
        <f t="shared" si="8"/>
        <v>22.555938700241164</v>
      </c>
      <c r="P116">
        <v>30.179580908103866</v>
      </c>
      <c r="Q116">
        <f t="shared" si="11"/>
        <v>4.3445899171688485</v>
      </c>
      <c r="R116">
        <f t="shared" si="9"/>
        <v>6.3579364641495344</v>
      </c>
      <c r="S116">
        <v>7.01</v>
      </c>
    </row>
    <row r="117" spans="1:19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10"/>
        <v>17.671066375348381</v>
      </c>
      <c r="O117">
        <f t="shared" si="8"/>
        <v>25.860097134656169</v>
      </c>
      <c r="P117">
        <v>42.336062177885985</v>
      </c>
      <c r="Q117">
        <f t="shared" si="11"/>
        <v>7.9915342981034838</v>
      </c>
      <c r="R117">
        <f t="shared" si="9"/>
        <v>11.694928241127048</v>
      </c>
      <c r="S117">
        <v>7.01</v>
      </c>
    </row>
    <row r="118" spans="1:19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10"/>
        <v>38.429385546389966</v>
      </c>
      <c r="O118">
        <f t="shared" si="8"/>
        <v>56.238125189838975</v>
      </c>
      <c r="P118">
        <v>127.43143106636083</v>
      </c>
      <c r="Q118">
        <f t="shared" si="11"/>
        <v>44.693526619527915</v>
      </c>
      <c r="R118">
        <f t="shared" si="9"/>
        <v>65.405160906626222</v>
      </c>
      <c r="S118">
        <v>7.01</v>
      </c>
    </row>
    <row r="119" spans="1:19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10"/>
        <v>100.11300359367294</v>
      </c>
      <c r="O119">
        <f t="shared" si="8"/>
        <v>146.50683452732625</v>
      </c>
      <c r="P119">
        <v>504.28235042960654</v>
      </c>
      <c r="Q119">
        <f t="shared" si="11"/>
        <v>195.43389436482622</v>
      </c>
      <c r="R119">
        <f t="shared" si="9"/>
        <v>286.00082102169694</v>
      </c>
      <c r="S119">
        <v>7.01</v>
      </c>
    </row>
    <row r="120" spans="1:19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10"/>
        <v>31.486906622741571</v>
      </c>
      <c r="O120">
        <f t="shared" si="8"/>
        <v>47.230359934112357</v>
      </c>
      <c r="P120">
        <v>190.64513366922787</v>
      </c>
      <c r="Q120">
        <f t="shared" si="11"/>
        <v>69.979007660674739</v>
      </c>
      <c r="R120">
        <f t="shared" si="9"/>
        <v>104.96851149101211</v>
      </c>
      <c r="S120">
        <v>7.01</v>
      </c>
    </row>
    <row r="121" spans="1:19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10"/>
        <v>0.29950959958217493</v>
      </c>
      <c r="O121">
        <f t="shared" si="8"/>
        <v>0.8985287987465248</v>
      </c>
      <c r="P121">
        <v>13.87414232707372</v>
      </c>
      <c r="Q121">
        <f t="shared" si="11"/>
        <v>-0.54704165714019515</v>
      </c>
      <c r="R121">
        <f t="shared" si="9"/>
        <v>-1.6411249714205856</v>
      </c>
      <c r="S121">
        <v>7.01</v>
      </c>
    </row>
    <row r="122" spans="1:19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10"/>
        <v>-2.9950959958217602</v>
      </c>
      <c r="O122">
        <f t="shared" si="8"/>
        <v>-8.9852879874652807</v>
      </c>
      <c r="P122">
        <v>17.521086708008355</v>
      </c>
      <c r="Q122">
        <f t="shared" si="11"/>
        <v>5.4704165714019517</v>
      </c>
      <c r="R122">
        <f t="shared" si="9"/>
        <v>16.411249714205855</v>
      </c>
      <c r="S122">
        <v>7.01</v>
      </c>
    </row>
    <row r="123" spans="1:19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8"/>
        <v>13.467378227153864</v>
      </c>
      <c r="P123">
        <v>115.2749497965787</v>
      </c>
      <c r="Q123">
        <f>(P123-AVERAGE($P$164:$P$165))*F123</f>
        <v>30.42024224085149</v>
      </c>
      <c r="R123">
        <f t="shared" si="9"/>
        <v>58.877888208099662</v>
      </c>
      <c r="S123" s="9">
        <v>5.09</v>
      </c>
    </row>
    <row r="124" spans="1:19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12">(M124-AVERAGE($M$164:$M$165))*F124</f>
        <v>4.7872954513547219</v>
      </c>
      <c r="O124">
        <f t="shared" si="8"/>
        <v>9.2657331316543008</v>
      </c>
      <c r="P124">
        <v>139.58791233614292</v>
      </c>
      <c r="Q124">
        <f t="shared" ref="Q124:Q164" si="13">(P124-AVERAGE($P$164:$P$165))*F124</f>
        <v>37.714131002720762</v>
      </c>
      <c r="R124">
        <f t="shared" si="9"/>
        <v>72.995092263330505</v>
      </c>
      <c r="S124" s="9">
        <v>5.09</v>
      </c>
    </row>
    <row r="125" spans="1:19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12"/>
        <v>1.1311270875515926</v>
      </c>
      <c r="O125">
        <f t="shared" si="8"/>
        <v>2.1208632891592361</v>
      </c>
      <c r="P125">
        <v>30.179580908103866</v>
      </c>
      <c r="Q125">
        <f t="shared" si="13"/>
        <v>4.8916315743090433</v>
      </c>
      <c r="R125">
        <f t="shared" si="9"/>
        <v>9.1718092018294559</v>
      </c>
      <c r="S125" s="9">
        <v>5.09</v>
      </c>
    </row>
    <row r="126" spans="1:19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12"/>
        <v>1.4510418193843664</v>
      </c>
      <c r="O126">
        <f t="shared" si="8"/>
        <v>2.6382578534261207</v>
      </c>
      <c r="P126">
        <v>52.061247193711672</v>
      </c>
      <c r="Q126">
        <f t="shared" si="13"/>
        <v>11.456131459991385</v>
      </c>
      <c r="R126">
        <f t="shared" si="9"/>
        <v>20.829329927257064</v>
      </c>
      <c r="S126" s="9">
        <v>5.09</v>
      </c>
    </row>
    <row r="127" spans="1:19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12"/>
        <v>5.2443164968301126</v>
      </c>
      <c r="O127">
        <f t="shared" si="8"/>
        <v>9.5351209033274777</v>
      </c>
      <c r="P127">
        <v>107.98106103470943</v>
      </c>
      <c r="Q127">
        <f t="shared" si="13"/>
        <v>28.232075612290714</v>
      </c>
      <c r="R127">
        <f t="shared" si="9"/>
        <v>51.331046567801295</v>
      </c>
      <c r="S127" s="9">
        <v>5.09</v>
      </c>
    </row>
    <row r="128" spans="1:19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12"/>
        <v>4.8786996604497981</v>
      </c>
      <c r="O128">
        <f t="shared" si="8"/>
        <v>8.3634851321996546</v>
      </c>
      <c r="P128">
        <v>59.355135955580948</v>
      </c>
      <c r="Q128">
        <f t="shared" si="13"/>
        <v>13.644298088552167</v>
      </c>
      <c r="R128">
        <f t="shared" si="9"/>
        <v>23.390225294660858</v>
      </c>
      <c r="S128" s="9">
        <v>5.09</v>
      </c>
    </row>
    <row r="129" spans="1:19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12"/>
        <v>0.87976551254012791</v>
      </c>
      <c r="O129">
        <f t="shared" si="8"/>
        <v>1.5081694500687908</v>
      </c>
      <c r="P129">
        <v>61.786432209537374</v>
      </c>
      <c r="Q129">
        <f t="shared" si="13"/>
        <v>14.373686964739095</v>
      </c>
      <c r="R129">
        <f t="shared" si="9"/>
        <v>24.640606225267021</v>
      </c>
      <c r="S129" s="9">
        <v>5.09</v>
      </c>
    </row>
    <row r="130" spans="1:19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12"/>
        <v>8.4663148674316187</v>
      </c>
      <c r="O130">
        <f t="shared" si="8"/>
        <v>14.110524779052698</v>
      </c>
      <c r="P130">
        <v>56.92383970162453</v>
      </c>
      <c r="Q130">
        <f t="shared" si="13"/>
        <v>12.914909212365243</v>
      </c>
      <c r="R130">
        <f t="shared" si="9"/>
        <v>21.524848687275405</v>
      </c>
      <c r="S130" s="9">
        <v>5.09</v>
      </c>
    </row>
    <row r="131" spans="1:19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12"/>
        <v>3.2105728444646222</v>
      </c>
      <c r="O131">
        <f t="shared" ref="O131:O194" si="14">N131/I131*60</f>
        <v>5.3509547407743705</v>
      </c>
      <c r="P131">
        <v>81.236802241188769</v>
      </c>
      <c r="Q131">
        <f t="shared" si="13"/>
        <v>20.208797974234518</v>
      </c>
      <c r="R131">
        <f t="shared" ref="R131:R194" si="15">Q131/I131*60</f>
        <v>33.681329957057528</v>
      </c>
      <c r="S131" s="9">
        <v>5.09</v>
      </c>
    </row>
    <row r="132" spans="1:19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12"/>
        <v>9.2889527492873256</v>
      </c>
      <c r="O132">
        <f t="shared" si="14"/>
        <v>14.666767498874725</v>
      </c>
      <c r="P132">
        <v>115.2749497965787</v>
      </c>
      <c r="Q132">
        <f t="shared" si="13"/>
        <v>30.42024224085149</v>
      </c>
      <c r="R132">
        <f t="shared" si="15"/>
        <v>48.03196143292341</v>
      </c>
      <c r="S132" s="9">
        <v>5.09</v>
      </c>
    </row>
    <row r="133" spans="1:19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12"/>
        <v>5.449975967294038</v>
      </c>
      <c r="O133">
        <f t="shared" si="14"/>
        <v>8.6052252115169026</v>
      </c>
      <c r="P133">
        <v>32.610877162060291</v>
      </c>
      <c r="Q133">
        <f t="shared" si="13"/>
        <v>5.6210204504959709</v>
      </c>
      <c r="R133">
        <f t="shared" si="15"/>
        <v>8.8752954481515332</v>
      </c>
      <c r="S133" s="9">
        <v>5.09</v>
      </c>
    </row>
    <row r="134" spans="1:19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12"/>
        <v>6.8438901559939831</v>
      </c>
      <c r="O134">
        <f t="shared" si="14"/>
        <v>10.529061778452281</v>
      </c>
      <c r="P134">
        <v>64.217728463493799</v>
      </c>
      <c r="Q134">
        <f t="shared" si="13"/>
        <v>15.103075840926023</v>
      </c>
      <c r="R134">
        <f t="shared" si="15"/>
        <v>23.235501293732344</v>
      </c>
      <c r="S134" s="9">
        <v>5.09</v>
      </c>
    </row>
    <row r="135" spans="1:19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12"/>
        <v>2.1137223353236836</v>
      </c>
      <c r="O135">
        <f t="shared" si="14"/>
        <v>3.2518805158825903</v>
      </c>
      <c r="P135">
        <v>18.023099638321742</v>
      </c>
      <c r="Q135">
        <f t="shared" si="13"/>
        <v>1.2446871933744066</v>
      </c>
      <c r="R135">
        <f t="shared" si="15"/>
        <v>1.9149033744221642</v>
      </c>
      <c r="S135" s="9">
        <v>5.09</v>
      </c>
    </row>
    <row r="136" spans="1:19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12"/>
        <v>5.6784864900317329</v>
      </c>
      <c r="O136">
        <f t="shared" si="14"/>
        <v>8.5177297350476007</v>
      </c>
      <c r="P136">
        <v>56.92383970162453</v>
      </c>
      <c r="Q136">
        <f t="shared" si="13"/>
        <v>12.914909212365243</v>
      </c>
      <c r="R136">
        <f t="shared" si="15"/>
        <v>19.372363818547868</v>
      </c>
      <c r="S136" s="9">
        <v>5.09</v>
      </c>
    </row>
    <row r="137" spans="1:19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12"/>
        <v>11.025632722093809</v>
      </c>
      <c r="O137">
        <f t="shared" si="14"/>
        <v>16.13507227623484</v>
      </c>
      <c r="P137">
        <v>81.236802241188769</v>
      </c>
      <c r="Q137">
        <f t="shared" si="13"/>
        <v>20.208797974234518</v>
      </c>
      <c r="R137">
        <f t="shared" si="15"/>
        <v>29.573850694001731</v>
      </c>
      <c r="S137" s="9">
        <v>5.09</v>
      </c>
    </row>
    <row r="138" spans="1:19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12"/>
        <v>50.318017106840564</v>
      </c>
      <c r="O138">
        <f t="shared" si="14"/>
        <v>83.863361844734271</v>
      </c>
      <c r="P138">
        <v>382.71753773178528</v>
      </c>
      <c r="Q138">
        <f t="shared" si="13"/>
        <v>147.53735816188461</v>
      </c>
      <c r="R138">
        <f t="shared" si="15"/>
        <v>245.89559693647433</v>
      </c>
      <c r="S138" s="9">
        <v>5.09</v>
      </c>
    </row>
    <row r="139" spans="1:19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12"/>
        <v>24.542030142028505</v>
      </c>
      <c r="O139">
        <f t="shared" si="14"/>
        <v>40.903383570047509</v>
      </c>
      <c r="P139">
        <v>139.58791233614292</v>
      </c>
      <c r="Q139">
        <f t="shared" si="13"/>
        <v>50.285508003627683</v>
      </c>
      <c r="R139">
        <f t="shared" si="15"/>
        <v>83.809180006046148</v>
      </c>
      <c r="S139" s="9">
        <v>5.09</v>
      </c>
    </row>
    <row r="140" spans="1:19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12"/>
        <v>41.908829870093363</v>
      </c>
      <c r="O140">
        <f t="shared" si="14"/>
        <v>69.848049783488932</v>
      </c>
      <c r="P140">
        <v>137.1566160821865</v>
      </c>
      <c r="Q140">
        <f t="shared" si="13"/>
        <v>49.31298950204512</v>
      </c>
      <c r="R140">
        <f t="shared" si="15"/>
        <v>82.188315836741864</v>
      </c>
      <c r="S140" s="9">
        <v>5.09</v>
      </c>
    </row>
    <row r="141" spans="1:19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12"/>
        <v>18.174203575071385</v>
      </c>
      <c r="O141">
        <f t="shared" si="14"/>
        <v>28.696110908007448</v>
      </c>
      <c r="P141">
        <v>241.70235500231274</v>
      </c>
      <c r="Q141">
        <f t="shared" si="13"/>
        <v>91.131285070095615</v>
      </c>
      <c r="R141">
        <f t="shared" si="15"/>
        <v>143.89150274225622</v>
      </c>
      <c r="S141" s="9">
        <v>5.09</v>
      </c>
    </row>
    <row r="142" spans="1:19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12"/>
        <v>15.645353790107556</v>
      </c>
      <c r="O142">
        <f t="shared" si="14"/>
        <v>24.703190194906668</v>
      </c>
      <c r="P142">
        <v>163.90087487570719</v>
      </c>
      <c r="Q142">
        <f t="shared" si="13"/>
        <v>60.010693019453392</v>
      </c>
      <c r="R142">
        <f t="shared" si="15"/>
        <v>94.753725820189572</v>
      </c>
      <c r="S142" s="9">
        <v>5.09</v>
      </c>
    </row>
    <row r="143" spans="1:19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12"/>
        <v>20.489776872146706</v>
      </c>
      <c r="O143">
        <f t="shared" si="14"/>
        <v>34.149628120244515</v>
      </c>
      <c r="P143">
        <v>112.84365354262228</v>
      </c>
      <c r="Q143">
        <f t="shared" si="13"/>
        <v>39.587804486219426</v>
      </c>
      <c r="R143">
        <f t="shared" si="15"/>
        <v>65.979674143699043</v>
      </c>
      <c r="S143" s="9">
        <v>5.09</v>
      </c>
    </row>
    <row r="144" spans="1:19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12"/>
        <v>12.171993844494583</v>
      </c>
      <c r="O144">
        <f t="shared" si="14"/>
        <v>20.286656407490973</v>
      </c>
      <c r="P144">
        <v>103.11846852679658</v>
      </c>
      <c r="Q144">
        <f t="shared" si="13"/>
        <v>35.697730479889138</v>
      </c>
      <c r="R144">
        <f t="shared" si="15"/>
        <v>59.496217466481895</v>
      </c>
      <c r="S144" s="9">
        <v>5.09</v>
      </c>
    </row>
    <row r="145" spans="1:19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12"/>
        <v>1.6795523421220619</v>
      </c>
      <c r="O145">
        <f t="shared" si="14"/>
        <v>2.7992539035367701</v>
      </c>
      <c r="P145">
        <v>49.629950939755254</v>
      </c>
      <c r="Q145">
        <f t="shared" si="13"/>
        <v>10.726742583804461</v>
      </c>
      <c r="R145">
        <f t="shared" si="15"/>
        <v>17.877904306340767</v>
      </c>
      <c r="S145" s="9">
        <v>5.09</v>
      </c>
    </row>
    <row r="146" spans="1:19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12"/>
        <v>10.340101153880722</v>
      </c>
      <c r="O146">
        <f t="shared" si="14"/>
        <v>17.233501923134536</v>
      </c>
      <c r="P146">
        <v>66.649024717450217</v>
      </c>
      <c r="Q146">
        <f t="shared" si="13"/>
        <v>15.832464717112948</v>
      </c>
      <c r="R146">
        <f t="shared" si="15"/>
        <v>26.387441195188249</v>
      </c>
      <c r="S146" s="9">
        <v>5.09</v>
      </c>
    </row>
    <row r="147" spans="1:19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12"/>
        <v>2.9820623217269264</v>
      </c>
      <c r="O147">
        <f t="shared" si="14"/>
        <v>4.9701038695448769</v>
      </c>
      <c r="P147">
        <v>76.374209733275919</v>
      </c>
      <c r="Q147">
        <f t="shared" si="13"/>
        <v>18.750020221860659</v>
      </c>
      <c r="R147">
        <f t="shared" si="15"/>
        <v>31.250033703101099</v>
      </c>
      <c r="S147" s="9">
        <v>5.09</v>
      </c>
    </row>
    <row r="148" spans="1:19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12"/>
        <v>4.9929549218186473</v>
      </c>
      <c r="O148">
        <f t="shared" si="14"/>
        <v>8.5593512945462518</v>
      </c>
      <c r="P148">
        <v>73.942913479319486</v>
      </c>
      <c r="Q148">
        <f t="shared" si="13"/>
        <v>18.020631345673728</v>
      </c>
      <c r="R148">
        <f t="shared" si="15"/>
        <v>30.89251087829782</v>
      </c>
      <c r="S148" s="9">
        <v>5.09</v>
      </c>
    </row>
    <row r="149" spans="1:19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12"/>
        <v>7.3009112014693738</v>
      </c>
      <c r="O149">
        <f t="shared" si="14"/>
        <v>14.601822402938748</v>
      </c>
      <c r="P149">
        <v>202.80161493900994</v>
      </c>
      <c r="Q149">
        <f t="shared" si="13"/>
        <v>56.678241783580866</v>
      </c>
      <c r="R149">
        <f t="shared" si="15"/>
        <v>113.35648356716173</v>
      </c>
      <c r="S149" s="9">
        <v>5.09</v>
      </c>
    </row>
    <row r="150" spans="1:19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12"/>
        <v>16.090949309446064</v>
      </c>
      <c r="O150">
        <f t="shared" si="14"/>
        <v>32.181898618892127</v>
      </c>
      <c r="P150">
        <v>107.98106103470943</v>
      </c>
      <c r="Q150">
        <f t="shared" si="13"/>
        <v>47.053459353817857</v>
      </c>
      <c r="R150">
        <f t="shared" si="15"/>
        <v>94.106918707635714</v>
      </c>
      <c r="S150" s="9">
        <v>5.09</v>
      </c>
    </row>
    <row r="151" spans="1:19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12"/>
        <v>12.967972165364223</v>
      </c>
      <c r="O151">
        <f t="shared" si="14"/>
        <v>25.935944330728447</v>
      </c>
      <c r="P151">
        <v>86.09939474910162</v>
      </c>
      <c r="Q151">
        <f t="shared" si="13"/>
        <v>36.112626211013946</v>
      </c>
      <c r="R151">
        <f t="shared" si="15"/>
        <v>72.225252422027893</v>
      </c>
      <c r="S151" s="9">
        <v>5.09</v>
      </c>
    </row>
    <row r="152" spans="1:19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8">
        <v>16</v>
      </c>
      <c r="K152">
        <f>'Fish experiments'!J152*0.25</f>
        <v>4</v>
      </c>
      <c r="M152">
        <v>36.953170543300715</v>
      </c>
      <c r="N152">
        <f t="shared" si="12"/>
        <v>14.415205476036295</v>
      </c>
      <c r="O152">
        <f t="shared" si="14"/>
        <v>28.83041095207259</v>
      </c>
      <c r="P152">
        <v>115.2749497965787</v>
      </c>
      <c r="Q152">
        <f t="shared" si="13"/>
        <v>50.700403734752484</v>
      </c>
      <c r="R152">
        <f t="shared" si="15"/>
        <v>101.40080746950497</v>
      </c>
      <c r="S152" s="9">
        <v>5.09</v>
      </c>
    </row>
    <row r="153" spans="1:19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12"/>
        <v>8.5881871462250565</v>
      </c>
      <c r="O153">
        <f t="shared" si="14"/>
        <v>17.176374292450113</v>
      </c>
      <c r="P153">
        <v>69.08032097140665</v>
      </c>
      <c r="Q153">
        <f t="shared" si="13"/>
        <v>27.603089322166465</v>
      </c>
      <c r="R153">
        <f t="shared" si="15"/>
        <v>55.20617864433293</v>
      </c>
      <c r="S153" s="9">
        <v>5.09</v>
      </c>
    </row>
    <row r="154" spans="1:19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12"/>
        <v>31.248813984379868</v>
      </c>
      <c r="O154">
        <f t="shared" si="14"/>
        <v>60.481575453638456</v>
      </c>
      <c r="P154">
        <v>185.78254116131504</v>
      </c>
      <c r="Q154">
        <f t="shared" si="13"/>
        <v>85.954199417120662</v>
      </c>
      <c r="R154">
        <f t="shared" si="15"/>
        <v>166.36296661378191</v>
      </c>
      <c r="S154" s="9">
        <v>5.09</v>
      </c>
    </row>
    <row r="155" spans="1:19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12"/>
        <v>11.958717356606066</v>
      </c>
      <c r="O155">
        <f t="shared" si="14"/>
        <v>24.74217384125393</v>
      </c>
      <c r="P155">
        <v>22.885692146234593</v>
      </c>
      <c r="Q155">
        <f t="shared" si="13"/>
        <v>18.023099638321746</v>
      </c>
      <c r="R155">
        <f t="shared" si="15"/>
        <v>37.289171665493271</v>
      </c>
      <c r="S155" s="9">
        <v>5.09</v>
      </c>
    </row>
    <row r="156" spans="1:19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12"/>
        <v>17.747650599294357</v>
      </c>
      <c r="O156">
        <f t="shared" si="14"/>
        <v>36.719277101988318</v>
      </c>
      <c r="P156">
        <v>27.74828465414744</v>
      </c>
      <c r="Q156">
        <f t="shared" si="13"/>
        <v>27.74828465414744</v>
      </c>
      <c r="R156">
        <f t="shared" si="15"/>
        <v>57.41024411202919</v>
      </c>
      <c r="S156" s="9">
        <v>5.09</v>
      </c>
    </row>
    <row r="157" spans="1:19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12"/>
        <v>29.173176736179126</v>
      </c>
      <c r="O157">
        <f t="shared" si="14"/>
        <v>60.358296695543018</v>
      </c>
      <c r="P157">
        <v>83.668098495145202</v>
      </c>
      <c r="Q157">
        <f t="shared" si="13"/>
        <v>139.58791233614295</v>
      </c>
      <c r="R157">
        <f t="shared" si="15"/>
        <v>288.80257724719229</v>
      </c>
      <c r="S157" s="9">
        <v>5.09</v>
      </c>
    </row>
    <row r="158" spans="1:19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12"/>
        <v>34.619344194760878</v>
      </c>
      <c r="O158">
        <f t="shared" si="14"/>
        <v>69.238688389521755</v>
      </c>
      <c r="P158">
        <v>76.374209733275919</v>
      </c>
      <c r="Q158">
        <f t="shared" si="13"/>
        <v>187.5002022186066</v>
      </c>
      <c r="R158">
        <f t="shared" si="15"/>
        <v>375.00040443721321</v>
      </c>
      <c r="S158" s="9">
        <v>5.09</v>
      </c>
    </row>
    <row r="159" spans="1:19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12"/>
        <v>63.64018058244821</v>
      </c>
      <c r="O159">
        <f t="shared" si="14"/>
        <v>127.28036116489642</v>
      </c>
      <c r="P159">
        <v>56.92383970162453</v>
      </c>
      <c r="Q159">
        <f t="shared" si="13"/>
        <v>129.14909212365242</v>
      </c>
      <c r="R159">
        <f t="shared" si="15"/>
        <v>258.29818424730485</v>
      </c>
      <c r="S159" s="9">
        <v>5.09</v>
      </c>
    </row>
    <row r="160" spans="1:19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12"/>
        <v>40.33210726320327</v>
      </c>
      <c r="O160">
        <f t="shared" si="14"/>
        <v>80.664214526406539</v>
      </c>
      <c r="P160">
        <v>42.336062177885985</v>
      </c>
      <c r="Q160">
        <f t="shared" si="13"/>
        <v>85.385759552436795</v>
      </c>
      <c r="R160">
        <f t="shared" si="15"/>
        <v>170.77151910487359</v>
      </c>
      <c r="S160" s="9">
        <v>5.09</v>
      </c>
    </row>
    <row r="161" spans="1:19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12"/>
        <v>13.82488662563058</v>
      </c>
      <c r="O161">
        <f t="shared" si="14"/>
        <v>28.603213708201199</v>
      </c>
      <c r="P161">
        <v>59.355135955580948</v>
      </c>
      <c r="Q161">
        <f t="shared" si="13"/>
        <v>136.44298088552168</v>
      </c>
      <c r="R161">
        <f t="shared" si="15"/>
        <v>282.29582252176897</v>
      </c>
      <c r="S161" s="9">
        <v>5.09</v>
      </c>
    </row>
    <row r="162" spans="1:19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12"/>
        <v>187.83564969038574</v>
      </c>
      <c r="O162">
        <f t="shared" si="14"/>
        <v>388.62548211803943</v>
      </c>
      <c r="P162">
        <v>212.52679995483564</v>
      </c>
      <c r="Q162">
        <f t="shared" si="13"/>
        <v>794.6106305110477</v>
      </c>
      <c r="R162">
        <f t="shared" si="15"/>
        <v>1644.0219941607884</v>
      </c>
      <c r="S162" s="9">
        <v>5.09</v>
      </c>
    </row>
    <row r="163" spans="1:19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12"/>
        <v>106.18122289878255</v>
      </c>
      <c r="O163">
        <f t="shared" si="14"/>
        <v>205.51204432022428</v>
      </c>
      <c r="P163">
        <v>168.76346738362005</v>
      </c>
      <c r="Q163">
        <f t="shared" si="13"/>
        <v>619.55730022618536</v>
      </c>
      <c r="R163">
        <f t="shared" si="15"/>
        <v>1199.1431617281007</v>
      </c>
      <c r="S163" s="9">
        <v>5.09</v>
      </c>
    </row>
    <row r="164" spans="1:19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12"/>
        <v>-0.1028297352319627</v>
      </c>
      <c r="O164">
        <f t="shared" si="14"/>
        <v>-0.19902529399734717</v>
      </c>
      <c r="P164">
        <v>11.442846073117297</v>
      </c>
      <c r="Q164">
        <f t="shared" si="13"/>
        <v>-0.72938887618692705</v>
      </c>
      <c r="R164">
        <f t="shared" si="15"/>
        <v>-1.4117204055230848</v>
      </c>
      <c r="S164" s="9">
        <v>5.09</v>
      </c>
    </row>
    <row r="165" spans="1:19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12"/>
        <v>1.0282973523196297</v>
      </c>
      <c r="O165">
        <f t="shared" si="14"/>
        <v>2.0565947046392594</v>
      </c>
      <c r="P165">
        <v>16.305438581030145</v>
      </c>
      <c r="Q165">
        <f>(P165-AVERAGE($P$164:$P$165))*F165</f>
        <v>7.293888761869276</v>
      </c>
      <c r="R165">
        <f t="shared" si="15"/>
        <v>14.587777523738552</v>
      </c>
      <c r="S165" s="9">
        <v>5.09</v>
      </c>
    </row>
    <row r="166" spans="1:19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14"/>
        <v>57.454212757982631</v>
      </c>
      <c r="P166">
        <v>100.50161634264771</v>
      </c>
      <c r="Q166">
        <f>(P166-AVERAGE($P$213:$P$214))*F166</f>
        <v>16.043188218895761</v>
      </c>
      <c r="R166">
        <f t="shared" si="15"/>
        <v>31.05133203657244</v>
      </c>
      <c r="S166">
        <v>11.23</v>
      </c>
    </row>
    <row r="167" spans="1:19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16">(M167-AVERAGE($M$181))*F167</f>
        <v>22.29229398036647</v>
      </c>
      <c r="O167">
        <f t="shared" si="14"/>
        <v>43.146375445870582</v>
      </c>
      <c r="P167">
        <v>142.1444599495714</v>
      </c>
      <c r="Q167">
        <f t="shared" ref="Q167:Q214" si="17">(P167-AVERAGE($P$213:$P$214))*F167</f>
        <v>28.536041300972869</v>
      </c>
      <c r="R167">
        <f t="shared" si="15"/>
        <v>55.231047679302328</v>
      </c>
      <c r="S167">
        <v>11.23</v>
      </c>
    </row>
    <row r="168" spans="1:19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16"/>
        <v>10.409211651989304</v>
      </c>
      <c r="O168">
        <f t="shared" si="14"/>
        <v>20.146861261914783</v>
      </c>
      <c r="P168">
        <v>177.03440999861556</v>
      </c>
      <c r="Q168">
        <f t="shared" si="17"/>
        <v>39.003026315686121</v>
      </c>
      <c r="R168">
        <f t="shared" si="15"/>
        <v>75.489728352940887</v>
      </c>
      <c r="S168">
        <v>11.23</v>
      </c>
    </row>
    <row r="169" spans="1:19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16"/>
        <v>2.9477413527757323</v>
      </c>
      <c r="O169">
        <f t="shared" si="14"/>
        <v>5.5270150364544985</v>
      </c>
      <c r="P169">
        <v>274.95136658786856</v>
      </c>
      <c r="Q169">
        <f t="shared" si="17"/>
        <v>68.378113292462018</v>
      </c>
      <c r="R169">
        <f t="shared" si="15"/>
        <v>128.20896242336627</v>
      </c>
      <c r="S169">
        <v>11.23</v>
      </c>
    </row>
    <row r="170" spans="1:19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16"/>
        <v>4.8131089275791235</v>
      </c>
      <c r="O170">
        <f t="shared" si="14"/>
        <v>9.0245792392108566</v>
      </c>
      <c r="P170">
        <v>331.22547957019788</v>
      </c>
      <c r="Q170">
        <f t="shared" si="17"/>
        <v>85.260347187160818</v>
      </c>
      <c r="R170">
        <f t="shared" si="15"/>
        <v>159.86315097592654</v>
      </c>
      <c r="S170">
        <v>11.23</v>
      </c>
    </row>
    <row r="171" spans="1:19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16"/>
        <v>9.2577501860612816</v>
      </c>
      <c r="O171">
        <f t="shared" si="14"/>
        <v>17.918226166570225</v>
      </c>
      <c r="P171">
        <v>160.15217610391679</v>
      </c>
      <c r="Q171">
        <f t="shared" si="17"/>
        <v>33.938356147276487</v>
      </c>
      <c r="R171">
        <f t="shared" si="15"/>
        <v>65.687140930212564</v>
      </c>
      <c r="S171">
        <v>11.23</v>
      </c>
    </row>
    <row r="172" spans="1:19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16"/>
        <v>8.8662532876457547</v>
      </c>
      <c r="O172">
        <f t="shared" si="14"/>
        <v>17.160490234153073</v>
      </c>
      <c r="P172">
        <v>285.08070692468777</v>
      </c>
      <c r="Q172">
        <f t="shared" si="17"/>
        <v>71.416915393507779</v>
      </c>
      <c r="R172">
        <f t="shared" si="15"/>
        <v>138.22628785840215</v>
      </c>
      <c r="S172">
        <v>11.23</v>
      </c>
    </row>
    <row r="173" spans="1:19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16"/>
        <v>8.3596102426374248</v>
      </c>
      <c r="O173">
        <f t="shared" si="14"/>
        <v>15.674269204945171</v>
      </c>
      <c r="P173">
        <v>133.14060187239872</v>
      </c>
      <c r="Q173">
        <f t="shared" si="17"/>
        <v>25.834883877821067</v>
      </c>
      <c r="R173">
        <f t="shared" si="15"/>
        <v>48.440407270914498</v>
      </c>
      <c r="S173">
        <v>11.23</v>
      </c>
    </row>
    <row r="174" spans="1:19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16"/>
        <v>10.846767009041951</v>
      </c>
      <c r="O174">
        <f t="shared" si="14"/>
        <v>20.993742598145712</v>
      </c>
      <c r="P174">
        <v>301.96294081938663</v>
      </c>
      <c r="Q174">
        <f t="shared" si="17"/>
        <v>76.481585561917441</v>
      </c>
      <c r="R174">
        <f t="shared" si="15"/>
        <v>148.02887528113052</v>
      </c>
      <c r="S174">
        <v>11.23</v>
      </c>
    </row>
    <row r="175" spans="1:19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16"/>
        <v>8.4286979305931098</v>
      </c>
      <c r="O175">
        <f t="shared" si="14"/>
        <v>16.313608897922148</v>
      </c>
      <c r="P175">
        <v>191.66567937402118</v>
      </c>
      <c r="Q175">
        <f t="shared" si="17"/>
        <v>43.392407128307809</v>
      </c>
      <c r="R175">
        <f t="shared" si="15"/>
        <v>83.985304119305439</v>
      </c>
      <c r="S175">
        <v>11.23</v>
      </c>
    </row>
    <row r="176" spans="1:19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16"/>
        <v>5.4118688898616947</v>
      </c>
      <c r="O176">
        <f t="shared" si="14"/>
        <v>10.474584948119409</v>
      </c>
      <c r="P176">
        <v>220.92821812483243</v>
      </c>
      <c r="Q176">
        <f t="shared" si="17"/>
        <v>52.171168753551179</v>
      </c>
      <c r="R176">
        <f t="shared" si="15"/>
        <v>100.97645565203453</v>
      </c>
      <c r="S176">
        <v>11.23</v>
      </c>
    </row>
    <row r="177" spans="1:19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16"/>
        <v>7.1160318594351644</v>
      </c>
      <c r="O177">
        <f t="shared" si="14"/>
        <v>12.938239744427571</v>
      </c>
      <c r="P177">
        <v>105.00354538123406</v>
      </c>
      <c r="Q177">
        <f t="shared" si="17"/>
        <v>17.393766930471667</v>
      </c>
      <c r="R177">
        <f t="shared" si="15"/>
        <v>31.625030782675758</v>
      </c>
      <c r="S177">
        <v>11.23</v>
      </c>
    </row>
    <row r="178" spans="1:19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16"/>
        <v>11.100088531546115</v>
      </c>
      <c r="O178">
        <f t="shared" si="14"/>
        <v>20.812665996648967</v>
      </c>
      <c r="P178">
        <v>229.93207620200511</v>
      </c>
      <c r="Q178">
        <f t="shared" si="17"/>
        <v>54.872326176702977</v>
      </c>
      <c r="R178">
        <f t="shared" si="15"/>
        <v>102.88561158131809</v>
      </c>
      <c r="S178">
        <v>11.23</v>
      </c>
    </row>
    <row r="179" spans="1:19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16"/>
        <v>5.4579273484988162</v>
      </c>
      <c r="O179">
        <f t="shared" si="14"/>
        <v>10.233613778435281</v>
      </c>
      <c r="P179">
        <v>360.48801832100901</v>
      </c>
      <c r="Q179">
        <f t="shared" si="17"/>
        <v>94.039108812404152</v>
      </c>
      <c r="R179">
        <f t="shared" si="15"/>
        <v>176.32332902325777</v>
      </c>
      <c r="S179">
        <v>11.23</v>
      </c>
    </row>
    <row r="180" spans="1:19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16"/>
        <v>42.120460423646982</v>
      </c>
      <c r="O180">
        <f t="shared" si="14"/>
        <v>78.975863294338097</v>
      </c>
      <c r="P180">
        <v>161.27765836356338</v>
      </c>
      <c r="Q180">
        <f t="shared" si="17"/>
        <v>34.276000825170463</v>
      </c>
      <c r="R180">
        <f t="shared" si="15"/>
        <v>64.267501547194612</v>
      </c>
      <c r="S180">
        <v>11.23</v>
      </c>
    </row>
    <row r="181" spans="1:19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16"/>
        <v>0</v>
      </c>
      <c r="O181">
        <f t="shared" si="14"/>
        <v>0</v>
      </c>
      <c r="P181">
        <v>37.474609802438913</v>
      </c>
      <c r="Q181">
        <f t="shared" si="17"/>
        <v>-2.8649137431668756</v>
      </c>
      <c r="R181">
        <f t="shared" si="15"/>
        <v>-5.5449943416133083</v>
      </c>
      <c r="S181">
        <v>11.23</v>
      </c>
    </row>
    <row r="182" spans="1:19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16"/>
        <v>70.51550017343196</v>
      </c>
      <c r="O182">
        <f t="shared" si="14"/>
        <v>141.03100034686392</v>
      </c>
      <c r="P182">
        <v>39.725574321732076</v>
      </c>
      <c r="Q182">
        <f t="shared" si="17"/>
        <v>-2.1896243873789265</v>
      </c>
      <c r="R182">
        <f t="shared" si="15"/>
        <v>-4.379248774757853</v>
      </c>
      <c r="S182">
        <v>11.23</v>
      </c>
    </row>
    <row r="183" spans="1:19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14"/>
        <v>57.789126442527753</v>
      </c>
      <c r="P183">
        <v>279.68461589570234</v>
      </c>
      <c r="Q183">
        <f t="shared" si="17"/>
        <v>69.79808808481215</v>
      </c>
      <c r="R183">
        <f t="shared" si="15"/>
        <v>130.87141515902277</v>
      </c>
      <c r="S183">
        <v>5.28</v>
      </c>
    </row>
    <row r="184" spans="1:19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18">(M184-AVERAGE($M$213))*F184</f>
        <v>15.514013929704239</v>
      </c>
      <c r="O184">
        <f t="shared" si="14"/>
        <v>29.088776118195447</v>
      </c>
      <c r="P184">
        <v>195.22048289978005</v>
      </c>
      <c r="Q184">
        <f t="shared" si="17"/>
        <v>44.458848186035468</v>
      </c>
      <c r="R184">
        <f t="shared" si="15"/>
        <v>83.360340348816507</v>
      </c>
      <c r="S184">
        <v>5.28</v>
      </c>
    </row>
    <row r="185" spans="1:19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18"/>
        <v>19.772311521685374</v>
      </c>
      <c r="O185">
        <f t="shared" si="14"/>
        <v>34.892314450033012</v>
      </c>
      <c r="P185">
        <v>245.89896269733347</v>
      </c>
      <c r="Q185">
        <f t="shared" si="17"/>
        <v>59.662392125301487</v>
      </c>
      <c r="R185">
        <f t="shared" si="15"/>
        <v>105.28657433876732</v>
      </c>
      <c r="S185">
        <v>5.28</v>
      </c>
    </row>
    <row r="186" spans="1:19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18"/>
        <v>14.432176163092816</v>
      </c>
      <c r="O186">
        <f t="shared" si="14"/>
        <v>25.468546170163791</v>
      </c>
      <c r="P186">
        <v>272.0060583506185</v>
      </c>
      <c r="Q186">
        <f t="shared" si="17"/>
        <v>67.494520821286997</v>
      </c>
      <c r="R186">
        <f t="shared" si="15"/>
        <v>119.10797791991823</v>
      </c>
      <c r="S186">
        <v>5.28</v>
      </c>
    </row>
    <row r="187" spans="1:19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18"/>
        <v>20.900184937939834</v>
      </c>
      <c r="O187">
        <f t="shared" si="14"/>
        <v>35.828888465039718</v>
      </c>
      <c r="P187">
        <v>370.29159492769173</v>
      </c>
      <c r="Q187">
        <f t="shared" si="17"/>
        <v>96.980181794408978</v>
      </c>
      <c r="R187">
        <f t="shared" si="15"/>
        <v>166.25174021898681</v>
      </c>
      <c r="S187">
        <v>5.28</v>
      </c>
    </row>
    <row r="188" spans="1:19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18"/>
        <v>23.086878295984203</v>
      </c>
      <c r="O188">
        <f t="shared" si="14"/>
        <v>39.577505650258637</v>
      </c>
      <c r="P188">
        <v>221.32757855306514</v>
      </c>
      <c r="Q188">
        <f t="shared" si="17"/>
        <v>52.290976882020985</v>
      </c>
      <c r="R188">
        <f t="shared" si="15"/>
        <v>89.641674654893123</v>
      </c>
      <c r="S188">
        <v>5.28</v>
      </c>
    </row>
    <row r="189" spans="1:19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18"/>
        <v>23.846466515094356</v>
      </c>
      <c r="O189">
        <f t="shared" si="14"/>
        <v>40.879656883018896</v>
      </c>
      <c r="P189">
        <v>213.6490210079813</v>
      </c>
      <c r="Q189">
        <f t="shared" si="17"/>
        <v>66.649879491327781</v>
      </c>
      <c r="R189">
        <f t="shared" si="15"/>
        <v>114.25693627084762</v>
      </c>
      <c r="S189">
        <v>5.28</v>
      </c>
    </row>
    <row r="190" spans="1:19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18"/>
        <v>63.068840010963839</v>
      </c>
      <c r="O190">
        <f t="shared" si="14"/>
        <v>108.11801144736658</v>
      </c>
      <c r="P190">
        <v>276.61319287766884</v>
      </c>
      <c r="Q190">
        <f t="shared" si="17"/>
        <v>91.835548239202808</v>
      </c>
      <c r="R190">
        <f t="shared" si="15"/>
        <v>157.43236841006197</v>
      </c>
      <c r="S190">
        <v>5.28</v>
      </c>
    </row>
    <row r="191" spans="1:19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18"/>
        <v>30.690433095359527</v>
      </c>
      <c r="O191">
        <f t="shared" si="14"/>
        <v>52.61217102061633</v>
      </c>
      <c r="P191">
        <v>361.07732587359112</v>
      </c>
      <c r="Q191">
        <f t="shared" si="17"/>
        <v>125.62120143757173</v>
      </c>
      <c r="R191">
        <f t="shared" si="15"/>
        <v>215.35063103583724</v>
      </c>
      <c r="S191">
        <v>5.28</v>
      </c>
    </row>
    <row r="192" spans="1:19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18"/>
        <v>32.19426431703215</v>
      </c>
      <c r="O192">
        <f t="shared" si="14"/>
        <v>55.190167400626542</v>
      </c>
      <c r="P192">
        <v>640.57682051464326</v>
      </c>
      <c r="Q192">
        <f t="shared" si="17"/>
        <v>237.42099929399257</v>
      </c>
      <c r="R192">
        <f t="shared" si="15"/>
        <v>407.00742736113011</v>
      </c>
      <c r="S192">
        <v>5.28</v>
      </c>
    </row>
    <row r="193" spans="1:19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18"/>
        <v>84.130149722654309</v>
      </c>
      <c r="O193">
        <f t="shared" si="14"/>
        <v>144.22311381026452</v>
      </c>
      <c r="P193">
        <v>440.93432434246319</v>
      </c>
      <c r="Q193">
        <f t="shared" si="17"/>
        <v>196.95500103140068</v>
      </c>
      <c r="R193">
        <f t="shared" si="15"/>
        <v>337.63714462525832</v>
      </c>
      <c r="S193">
        <v>5.28</v>
      </c>
    </row>
    <row r="194" spans="1:19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18"/>
        <v>34.219832901325887</v>
      </c>
      <c r="O194">
        <f t="shared" si="14"/>
        <v>57.033054835543147</v>
      </c>
      <c r="P194">
        <v>381.04157549080912</v>
      </c>
      <c r="Q194">
        <f t="shared" si="17"/>
        <v>167.00862660557365</v>
      </c>
      <c r="R194">
        <f t="shared" si="15"/>
        <v>278.34771100928941</v>
      </c>
      <c r="S194">
        <v>5.28</v>
      </c>
    </row>
    <row r="195" spans="1:19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18"/>
        <v>59.155809791305501</v>
      </c>
      <c r="O195">
        <f t="shared" ref="O195:O258" si="19">N195/I195*60</f>
        <v>101.40995964223799</v>
      </c>
      <c r="P195">
        <v>425.57720925229552</v>
      </c>
      <c r="Q195">
        <f t="shared" si="17"/>
        <v>189.27644348631685</v>
      </c>
      <c r="R195">
        <f t="shared" ref="R195:R258" si="20">Q195/I195*60</f>
        <v>324.47390311940035</v>
      </c>
      <c r="S195">
        <v>5.28</v>
      </c>
    </row>
    <row r="196" spans="1:19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18"/>
        <v>38.363041369199408</v>
      </c>
      <c r="O196">
        <f t="shared" si="19"/>
        <v>63.938402281999011</v>
      </c>
      <c r="P196">
        <v>393.32726756294329</v>
      </c>
      <c r="Q196">
        <f t="shared" si="17"/>
        <v>173.15147264164074</v>
      </c>
      <c r="R196">
        <f t="shared" si="20"/>
        <v>288.58578773606791</v>
      </c>
      <c r="S196">
        <v>5.28</v>
      </c>
    </row>
    <row r="197" spans="1:19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18"/>
        <v>54.744060033847546</v>
      </c>
      <c r="O197">
        <f t="shared" si="19"/>
        <v>91.240100056412572</v>
      </c>
      <c r="P197">
        <v>454.75572792361413</v>
      </c>
      <c r="Q197">
        <f t="shared" si="17"/>
        <v>203.86570282197616</v>
      </c>
      <c r="R197">
        <f t="shared" si="20"/>
        <v>339.77617136996025</v>
      </c>
      <c r="S197">
        <v>5.28</v>
      </c>
    </row>
    <row r="198" spans="1:19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18"/>
        <v>18.644438105430908</v>
      </c>
      <c r="O198">
        <f t="shared" si="19"/>
        <v>31.96189389502441</v>
      </c>
      <c r="P198">
        <v>149.14913762927699</v>
      </c>
      <c r="Q198">
        <f t="shared" si="17"/>
        <v>30.637444604884546</v>
      </c>
      <c r="R198">
        <f t="shared" si="20"/>
        <v>52.52133360837351</v>
      </c>
      <c r="S198">
        <v>5.28</v>
      </c>
    </row>
    <row r="199" spans="1:19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18"/>
        <v>23.938537814380428</v>
      </c>
      <c r="O199">
        <f t="shared" si="19"/>
        <v>41.037493396080734</v>
      </c>
      <c r="P199">
        <v>150.68484913829374</v>
      </c>
      <c r="Q199">
        <f t="shared" si="17"/>
        <v>31.098158057589572</v>
      </c>
      <c r="R199">
        <f t="shared" si="20"/>
        <v>53.311128098724978</v>
      </c>
      <c r="S199">
        <v>5.28</v>
      </c>
    </row>
    <row r="200" spans="1:19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18"/>
        <v>11.600983710045897</v>
      </c>
      <c r="O200">
        <f t="shared" si="19"/>
        <v>19.887400645792965</v>
      </c>
      <c r="P200">
        <v>222.86329006208192</v>
      </c>
      <c r="Q200">
        <f t="shared" si="17"/>
        <v>52.751690334726021</v>
      </c>
      <c r="R200">
        <f t="shared" si="20"/>
        <v>90.431469145244606</v>
      </c>
      <c r="S200">
        <v>5.28</v>
      </c>
    </row>
    <row r="201" spans="1:19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18"/>
        <v>10.703288542006634</v>
      </c>
      <c r="O201">
        <f t="shared" si="19"/>
        <v>18.348494643439945</v>
      </c>
      <c r="P201">
        <v>138.3991570661596</v>
      </c>
      <c r="Q201">
        <f t="shared" si="17"/>
        <v>27.412450435949332</v>
      </c>
      <c r="R201">
        <f t="shared" si="20"/>
        <v>46.992772175913139</v>
      </c>
      <c r="S201">
        <v>5.28</v>
      </c>
    </row>
    <row r="202" spans="1:19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18"/>
        <v>11.693055009331978</v>
      </c>
      <c r="O202">
        <f t="shared" si="19"/>
        <v>20.045237158854817</v>
      </c>
      <c r="P202">
        <v>199.82761742683036</v>
      </c>
      <c r="Q202">
        <f t="shared" si="17"/>
        <v>45.840988544150555</v>
      </c>
      <c r="R202">
        <f t="shared" si="20"/>
        <v>78.58455178997238</v>
      </c>
      <c r="S202">
        <v>5.28</v>
      </c>
    </row>
    <row r="203" spans="1:19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18"/>
        <v>57.360419455226953</v>
      </c>
      <c r="O203">
        <f t="shared" si="19"/>
        <v>98.332147637531918</v>
      </c>
      <c r="P203">
        <v>356.4701913465409</v>
      </c>
      <c r="Q203">
        <f t="shared" si="17"/>
        <v>123.77834762675164</v>
      </c>
      <c r="R203">
        <f t="shared" si="20"/>
        <v>212.19145307443137</v>
      </c>
      <c r="S203">
        <v>5.28</v>
      </c>
    </row>
    <row r="204" spans="1:19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18"/>
        <v>22.158492694849581</v>
      </c>
      <c r="O204">
        <f t="shared" si="19"/>
        <v>37.985987476884993</v>
      </c>
      <c r="P204">
        <v>259.72036627848433</v>
      </c>
      <c r="Q204">
        <f t="shared" si="17"/>
        <v>85.078417599529018</v>
      </c>
      <c r="R204">
        <f t="shared" si="20"/>
        <v>145.84871588490688</v>
      </c>
      <c r="S204">
        <v>5.28</v>
      </c>
    </row>
    <row r="205" spans="1:19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18"/>
        <v>43.00496937487253</v>
      </c>
      <c r="O205">
        <f t="shared" si="19"/>
        <v>73.722804642638621</v>
      </c>
      <c r="P205">
        <v>460.89857395968124</v>
      </c>
      <c r="Q205">
        <f t="shared" si="17"/>
        <v>206.93712584000971</v>
      </c>
      <c r="R205">
        <f t="shared" si="20"/>
        <v>354.74935858287381</v>
      </c>
      <c r="S205">
        <v>5.28</v>
      </c>
    </row>
    <row r="206" spans="1:19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18"/>
        <v>43.964045409102525</v>
      </c>
      <c r="O206">
        <f t="shared" si="19"/>
        <v>75.366934987032906</v>
      </c>
      <c r="P206">
        <v>437.86290132442963</v>
      </c>
      <c r="Q206">
        <f t="shared" si="17"/>
        <v>195.41928952238391</v>
      </c>
      <c r="R206">
        <f t="shared" si="20"/>
        <v>335.00449632408669</v>
      </c>
      <c r="S206">
        <v>5.28</v>
      </c>
    </row>
    <row r="207" spans="1:19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18"/>
        <v>47.378356090961262</v>
      </c>
      <c r="O207">
        <f t="shared" si="19"/>
        <v>78.963926818268774</v>
      </c>
      <c r="P207">
        <v>546.89841846462025</v>
      </c>
      <c r="Q207">
        <f t="shared" si="17"/>
        <v>249.93704809247922</v>
      </c>
      <c r="R207">
        <f t="shared" si="20"/>
        <v>416.5617468207987</v>
      </c>
      <c r="S207">
        <v>5.28</v>
      </c>
    </row>
    <row r="208" spans="1:19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18"/>
        <v>49.680138573113226</v>
      </c>
      <c r="O208">
        <f t="shared" si="19"/>
        <v>82.800230955188709</v>
      </c>
      <c r="P208">
        <v>293.50601947685328</v>
      </c>
      <c r="Q208">
        <f t="shared" si="17"/>
        <v>123.24084859859573</v>
      </c>
      <c r="R208">
        <f t="shared" si="20"/>
        <v>205.40141433099288</v>
      </c>
      <c r="S208">
        <v>5.28</v>
      </c>
    </row>
    <row r="209" spans="1:19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18"/>
        <v>40.396282561766981</v>
      </c>
      <c r="O209">
        <f t="shared" si="19"/>
        <v>71.287557461941731</v>
      </c>
      <c r="P209">
        <v>311.93455758505456</v>
      </c>
      <c r="Q209">
        <f t="shared" si="17"/>
        <v>132.45511765269637</v>
      </c>
      <c r="R209">
        <f t="shared" si="20"/>
        <v>233.74432526946418</v>
      </c>
      <c r="S209">
        <v>5.28</v>
      </c>
    </row>
    <row r="210" spans="1:19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18"/>
        <v>37.94104791413821</v>
      </c>
      <c r="O210">
        <f t="shared" si="19"/>
        <v>71.13946483900915</v>
      </c>
      <c r="P210">
        <v>159.89911819239438</v>
      </c>
      <c r="Q210">
        <f t="shared" si="17"/>
        <v>56.437397956366276</v>
      </c>
      <c r="R210">
        <f t="shared" si="20"/>
        <v>105.82012116818677</v>
      </c>
      <c r="S210">
        <v>5.28</v>
      </c>
    </row>
    <row r="211" spans="1:19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18"/>
        <v>22.097111828658853</v>
      </c>
      <c r="O211">
        <f t="shared" si="19"/>
        <v>40.176566961197913</v>
      </c>
      <c r="P211">
        <v>248.97038571536703</v>
      </c>
      <c r="Q211">
        <f t="shared" si="17"/>
        <v>60.583819030711553</v>
      </c>
      <c r="R211">
        <f t="shared" si="20"/>
        <v>110.15239823765737</v>
      </c>
      <c r="S211">
        <v>5.28</v>
      </c>
    </row>
    <row r="212" spans="1:19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18"/>
        <v>14.063890965948502</v>
      </c>
      <c r="O212">
        <f t="shared" si="19"/>
        <v>25.570710847179093</v>
      </c>
      <c r="P212">
        <v>258.18465476946756</v>
      </c>
      <c r="Q212">
        <f t="shared" si="17"/>
        <v>63.34809974694172</v>
      </c>
      <c r="R212">
        <f t="shared" si="20"/>
        <v>115.17836317625768</v>
      </c>
      <c r="S212">
        <v>5.28</v>
      </c>
    </row>
    <row r="213" spans="1:19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18"/>
        <v>0</v>
      </c>
      <c r="O213">
        <f t="shared" si="19"/>
        <v>0</v>
      </c>
      <c r="P213">
        <v>43.185043507119907</v>
      </c>
      <c r="Q213">
        <f t="shared" si="17"/>
        <v>-1.1517836317625771</v>
      </c>
      <c r="R213">
        <f t="shared" si="20"/>
        <v>-2.1595943095548322</v>
      </c>
      <c r="S213">
        <v>5.28</v>
      </c>
    </row>
    <row r="214" spans="1:19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17"/>
        <v>1.9196393862709655</v>
      </c>
      <c r="R214">
        <f t="shared" si="20"/>
        <v>3.8392787725419311</v>
      </c>
      <c r="S214">
        <v>5.28</v>
      </c>
    </row>
    <row r="215" spans="1:19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19"/>
        <v>26.354586684429844</v>
      </c>
      <c r="P215">
        <v>75.400145513127427</v>
      </c>
      <c r="Q215">
        <f>(P215-AVERAGE($P$253:$P$254,$P$268))*F215</f>
        <v>17.215493094422765</v>
      </c>
      <c r="R215">
        <f t="shared" si="20"/>
        <v>32.279049552042686</v>
      </c>
      <c r="S215">
        <v>5.69</v>
      </c>
    </row>
    <row r="216" spans="1:19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19"/>
        <v>32.322248590135757</v>
      </c>
      <c r="P216">
        <v>22.250904106044537</v>
      </c>
      <c r="Q216">
        <f>(P216-AVERAGE($P$253:$P$254,$P$268))*F216</f>
        <v>1.2707206722979012</v>
      </c>
      <c r="R216">
        <f t="shared" si="20"/>
        <v>2.3826012605585647</v>
      </c>
      <c r="S216">
        <v>5.69</v>
      </c>
    </row>
    <row r="217" spans="1:19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21">(M217-AVERAGE(0,$M$254,$M$268))*F217</f>
        <v>8.9027508718482729</v>
      </c>
      <c r="O217">
        <f t="shared" si="19"/>
        <v>16.692657884715512</v>
      </c>
      <c r="P217">
        <v>54.730996077039642</v>
      </c>
      <c r="Q217">
        <f t="shared" ref="Q217:Q268" si="22">(P217-AVERAGE($P$253:$P$254,$P$268))*F217</f>
        <v>11.014748263596433</v>
      </c>
      <c r="R217">
        <f t="shared" si="20"/>
        <v>20.652652994243311</v>
      </c>
      <c r="S217">
        <v>5.69</v>
      </c>
    </row>
    <row r="218" spans="1:19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21"/>
        <v>23.388869221731653</v>
      </c>
      <c r="O218">
        <f t="shared" si="19"/>
        <v>45.268779138835463</v>
      </c>
      <c r="P218">
        <v>119.69118001902984</v>
      </c>
      <c r="Q218">
        <f t="shared" si="22"/>
        <v>40.670404594924662</v>
      </c>
      <c r="R218">
        <f t="shared" si="20"/>
        <v>78.716912119209013</v>
      </c>
      <c r="S218">
        <v>5.69</v>
      </c>
    </row>
    <row r="219" spans="1:19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21"/>
        <v>22.378471438754985</v>
      </c>
      <c r="O219">
        <f t="shared" si="19"/>
        <v>41.959633947665594</v>
      </c>
      <c r="P219">
        <v>187.60409959474691</v>
      </c>
      <c r="Q219">
        <f t="shared" si="22"/>
        <v>67.835572425211495</v>
      </c>
      <c r="R219">
        <f t="shared" si="20"/>
        <v>127.19169829727156</v>
      </c>
      <c r="S219">
        <v>5.69</v>
      </c>
    </row>
    <row r="220" spans="1:19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21"/>
        <v>43.634254934581996</v>
      </c>
      <c r="O220">
        <f t="shared" si="19"/>
        <v>84.45339664757806</v>
      </c>
      <c r="P220">
        <v>155.12400762375179</v>
      </c>
      <c r="Q220">
        <f t="shared" si="22"/>
        <v>68.554419546016803</v>
      </c>
      <c r="R220">
        <f t="shared" si="20"/>
        <v>132.68597331487123</v>
      </c>
      <c r="S220">
        <v>5.69</v>
      </c>
    </row>
    <row r="221" spans="1:19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21"/>
        <v>35.803672116512871</v>
      </c>
      <c r="O221">
        <f t="shared" si="19"/>
        <v>69.29742990292813</v>
      </c>
      <c r="P221">
        <v>137.40759382139083</v>
      </c>
      <c r="Q221">
        <f t="shared" si="22"/>
        <v>59.696212644836315</v>
      </c>
      <c r="R221">
        <f t="shared" si="20"/>
        <v>115.54105673194125</v>
      </c>
      <c r="S221">
        <v>5.69</v>
      </c>
    </row>
    <row r="222" spans="1:19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21"/>
        <v>69.651997846231069</v>
      </c>
      <c r="O222">
        <f t="shared" si="19"/>
        <v>134.81031841206013</v>
      </c>
      <c r="P222">
        <v>113.78570875157621</v>
      </c>
      <c r="Q222">
        <f t="shared" si="22"/>
        <v>47.885270109929003</v>
      </c>
      <c r="R222">
        <f t="shared" si="20"/>
        <v>92.681167954701294</v>
      </c>
      <c r="S222">
        <v>5.69</v>
      </c>
    </row>
    <row r="223" spans="1:19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21"/>
        <v>66.304595326576347</v>
      </c>
      <c r="O223">
        <f t="shared" si="19"/>
        <v>124.32111623733066</v>
      </c>
      <c r="P223">
        <v>134.454858187664</v>
      </c>
      <c r="Q223">
        <f t="shared" si="22"/>
        <v>69.863813793567473</v>
      </c>
      <c r="R223">
        <f t="shared" si="20"/>
        <v>130.99465086293901</v>
      </c>
      <c r="S223">
        <v>5.69</v>
      </c>
    </row>
    <row r="224" spans="1:19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21"/>
        <v>27.202201125379499</v>
      </c>
      <c r="O224">
        <f t="shared" si="19"/>
        <v>54.404402250758999</v>
      </c>
      <c r="P224">
        <v>96.069294949215248</v>
      </c>
      <c r="Q224">
        <f t="shared" si="22"/>
        <v>46.832475850498227</v>
      </c>
      <c r="R224">
        <f t="shared" si="20"/>
        <v>93.664951700996454</v>
      </c>
      <c r="S224">
        <v>5.69</v>
      </c>
    </row>
    <row r="225" spans="1:19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21"/>
        <v>17.199263073910551</v>
      </c>
      <c r="O225">
        <f t="shared" si="19"/>
        <v>35.584682221883895</v>
      </c>
      <c r="P225">
        <v>237.80060536810296</v>
      </c>
      <c r="Q225">
        <f t="shared" si="22"/>
        <v>131.87126210183087</v>
      </c>
      <c r="R225">
        <f t="shared" si="20"/>
        <v>272.83709400378802</v>
      </c>
      <c r="S225">
        <v>5.69</v>
      </c>
    </row>
    <row r="226" spans="1:19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21"/>
        <v>19.017979083268543</v>
      </c>
      <c r="O226">
        <f t="shared" si="19"/>
        <v>38.035958166537085</v>
      </c>
      <c r="P226">
        <v>155.12400762375177</v>
      </c>
      <c r="Q226">
        <f t="shared" si="22"/>
        <v>82.265303455220149</v>
      </c>
      <c r="R226">
        <f t="shared" si="20"/>
        <v>164.5306069104403</v>
      </c>
      <c r="S226">
        <v>5.69</v>
      </c>
    </row>
    <row r="227" spans="1:19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21"/>
        <v>23.248559935938797</v>
      </c>
      <c r="O227">
        <f t="shared" si="19"/>
        <v>46.497119871877594</v>
      </c>
      <c r="P227">
        <v>208.27324903083471</v>
      </c>
      <c r="Q227">
        <f t="shared" si="22"/>
        <v>133.18065634938156</v>
      </c>
      <c r="R227">
        <f t="shared" si="20"/>
        <v>266.36131269876313</v>
      </c>
      <c r="S227">
        <v>5.69</v>
      </c>
    </row>
    <row r="228" spans="1:19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21"/>
        <v>281.05155426243425</v>
      </c>
      <c r="O228">
        <f t="shared" si="19"/>
        <v>581.48597433607085</v>
      </c>
      <c r="P228">
        <v>208.27324903083471</v>
      </c>
      <c r="Q228">
        <f t="shared" si="22"/>
        <v>133.18065634938156</v>
      </c>
      <c r="R228">
        <f t="shared" si="20"/>
        <v>275.54618555044459</v>
      </c>
      <c r="S228">
        <v>5.69</v>
      </c>
    </row>
    <row r="229" spans="1:19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21"/>
        <v>29.930275139416501</v>
      </c>
      <c r="O229">
        <f t="shared" si="19"/>
        <v>59.860550278833003</v>
      </c>
      <c r="P229">
        <v>199.41504212965421</v>
      </c>
      <c r="Q229">
        <f t="shared" si="22"/>
        <v>108.8399241587616</v>
      </c>
      <c r="R229">
        <f t="shared" si="20"/>
        <v>217.67984831752321</v>
      </c>
      <c r="S229">
        <v>5.69</v>
      </c>
    </row>
    <row r="230" spans="1:19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21"/>
        <v>10.530637706264578</v>
      </c>
      <c r="O230">
        <f t="shared" si="19"/>
        <v>21.061275412529156</v>
      </c>
      <c r="P230">
        <v>237.80060536810291</v>
      </c>
      <c r="Q230">
        <f t="shared" si="22"/>
        <v>131.87126210183084</v>
      </c>
      <c r="R230">
        <f t="shared" si="20"/>
        <v>263.74252420366167</v>
      </c>
      <c r="S230">
        <v>5.69</v>
      </c>
    </row>
    <row r="231" spans="1:19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21"/>
        <v>39.630093855992449</v>
      </c>
      <c r="O231">
        <f t="shared" si="19"/>
        <v>79.260187711984898</v>
      </c>
      <c r="P231">
        <v>196.46230649592738</v>
      </c>
      <c r="Q231">
        <f t="shared" si="22"/>
        <v>107.06828277852551</v>
      </c>
      <c r="R231">
        <f t="shared" si="20"/>
        <v>214.13656555705103</v>
      </c>
      <c r="S231">
        <v>5.69</v>
      </c>
    </row>
    <row r="232" spans="1:19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21"/>
        <v>501.26980417296102</v>
      </c>
      <c r="O232">
        <f t="shared" si="19"/>
        <v>970.19962097992459</v>
      </c>
      <c r="P232">
        <v>48.825524809585986</v>
      </c>
      <c r="Q232">
        <f t="shared" si="22"/>
        <v>92.431068833603362</v>
      </c>
      <c r="R232">
        <f t="shared" si="20"/>
        <v>178.89884290374846</v>
      </c>
      <c r="S232">
        <v>5.69</v>
      </c>
    </row>
    <row r="233" spans="1:19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21"/>
        <v>171.11313131444615</v>
      </c>
      <c r="O233">
        <f t="shared" si="19"/>
        <v>342.2262626288923</v>
      </c>
      <c r="P233">
        <v>246.6588122692834</v>
      </c>
      <c r="Q233">
        <f t="shared" si="22"/>
        <v>1143.218218687826</v>
      </c>
      <c r="R233">
        <f t="shared" si="20"/>
        <v>2286.4364373756521</v>
      </c>
      <c r="S233">
        <v>5.69</v>
      </c>
    </row>
    <row r="234" spans="1:19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21"/>
        <v>6.1746768578112858</v>
      </c>
      <c r="O234">
        <f t="shared" si="19"/>
        <v>11.57751910839616</v>
      </c>
      <c r="P234">
        <v>119.69118001902984</v>
      </c>
      <c r="Q234">
        <f t="shared" si="22"/>
        <v>30.502803446193489</v>
      </c>
      <c r="R234">
        <f t="shared" si="20"/>
        <v>57.192756461612795</v>
      </c>
      <c r="S234">
        <v>5.69</v>
      </c>
    </row>
    <row r="235" spans="1:19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21"/>
        <v>7.9933928671692787</v>
      </c>
      <c r="O235">
        <f t="shared" si="19"/>
        <v>14.987611625942398</v>
      </c>
      <c r="P235">
        <v>178.74589269356642</v>
      </c>
      <c r="Q235">
        <f t="shared" si="22"/>
        <v>48.219217248554465</v>
      </c>
      <c r="R235">
        <f t="shared" si="20"/>
        <v>90.411032341039615</v>
      </c>
      <c r="S235">
        <v>5.69</v>
      </c>
    </row>
    <row r="236" spans="1:19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21"/>
        <v>25.574314290963208</v>
      </c>
      <c r="O236">
        <f t="shared" si="19"/>
        <v>46.498753256296744</v>
      </c>
      <c r="P236">
        <v>217.13145593201514</v>
      </c>
      <c r="Q236">
        <f t="shared" si="22"/>
        <v>59.734886220089081</v>
      </c>
      <c r="R236">
        <f t="shared" si="20"/>
        <v>108.60888403652559</v>
      </c>
      <c r="S236">
        <v>5.69</v>
      </c>
    </row>
    <row r="237" spans="1:19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21"/>
        <v>9.0543105392947734</v>
      </c>
      <c r="O237">
        <f t="shared" si="19"/>
        <v>16.976832261177702</v>
      </c>
      <c r="P237">
        <v>169.88768579238592</v>
      </c>
      <c r="Q237">
        <f t="shared" si="22"/>
        <v>45.561755178200322</v>
      </c>
      <c r="R237">
        <f t="shared" si="20"/>
        <v>85.428290959125604</v>
      </c>
      <c r="S237">
        <v>5.69</v>
      </c>
    </row>
    <row r="238" spans="1:19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21"/>
        <v>31.748991148774479</v>
      </c>
      <c r="O238">
        <f t="shared" si="19"/>
        <v>65.687567894016169</v>
      </c>
      <c r="P238">
        <v>158.0767432574786</v>
      </c>
      <c r="Q238">
        <f t="shared" si="22"/>
        <v>84.036944835456239</v>
      </c>
      <c r="R238">
        <f t="shared" si="20"/>
        <v>173.86954103887496</v>
      </c>
      <c r="S238">
        <v>5.69</v>
      </c>
    </row>
    <row r="239" spans="1:19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21"/>
        <v>9.6212797015855802</v>
      </c>
      <c r="O239">
        <f t="shared" si="19"/>
        <v>19.24255940317116</v>
      </c>
      <c r="P239">
        <v>169.88768579238592</v>
      </c>
      <c r="Q239">
        <f t="shared" si="22"/>
        <v>91.123510356400644</v>
      </c>
      <c r="R239">
        <f t="shared" si="20"/>
        <v>182.24702071280129</v>
      </c>
      <c r="S239">
        <v>5.69</v>
      </c>
    </row>
    <row r="240" spans="1:19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21"/>
        <v>39.933213190885446</v>
      </c>
      <c r="O240">
        <f t="shared" si="19"/>
        <v>79.866426381770893</v>
      </c>
      <c r="P240">
        <v>113.78570875157621</v>
      </c>
      <c r="Q240">
        <f t="shared" si="22"/>
        <v>57.462324131914805</v>
      </c>
      <c r="R240">
        <f t="shared" si="20"/>
        <v>114.92464826382961</v>
      </c>
      <c r="S240">
        <v>5.69</v>
      </c>
    </row>
    <row r="241" spans="1:19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21"/>
        <v>305.36513809202495</v>
      </c>
      <c r="O241">
        <f t="shared" si="19"/>
        <v>572.55963392254682</v>
      </c>
      <c r="P241">
        <v>131.50212255393717</v>
      </c>
      <c r="Q241">
        <f t="shared" si="22"/>
        <v>680.92172413331377</v>
      </c>
      <c r="R241">
        <f t="shared" si="20"/>
        <v>1276.7282327499634</v>
      </c>
      <c r="S241">
        <v>5.69</v>
      </c>
    </row>
    <row r="242" spans="1:19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21"/>
        <v>100.38528650607975</v>
      </c>
      <c r="O242">
        <f t="shared" si="19"/>
        <v>194.29410291499306</v>
      </c>
      <c r="P242">
        <v>104.92750185039571</v>
      </c>
      <c r="Q242">
        <f t="shared" si="22"/>
        <v>434.56166659338754</v>
      </c>
      <c r="R242">
        <f t="shared" si="20"/>
        <v>841.087096632363</v>
      </c>
      <c r="S242">
        <v>5.69</v>
      </c>
    </row>
    <row r="243" spans="1:19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21"/>
        <v>377.36517740000255</v>
      </c>
      <c r="O243">
        <f t="shared" si="19"/>
        <v>730.38421432258565</v>
      </c>
      <c r="P243">
        <v>125.59665128648351</v>
      </c>
      <c r="Q243">
        <f t="shared" si="22"/>
        <v>430.32593101906122</v>
      </c>
      <c r="R243">
        <f t="shared" si="20"/>
        <v>832.88889874657002</v>
      </c>
      <c r="S243">
        <v>5.69</v>
      </c>
    </row>
    <row r="244" spans="1:19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21"/>
        <v>48.106398507927906</v>
      </c>
      <c r="O244">
        <f t="shared" si="19"/>
        <v>93.109158402441111</v>
      </c>
      <c r="P244">
        <v>119.69118001902984</v>
      </c>
      <c r="Q244">
        <f t="shared" si="22"/>
        <v>305.02803446193491</v>
      </c>
      <c r="R244">
        <f t="shared" si="20"/>
        <v>590.37684089406764</v>
      </c>
      <c r="S244">
        <v>5.69</v>
      </c>
    </row>
    <row r="245" spans="1:19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21"/>
        <v>153.3186662958181</v>
      </c>
      <c r="O245">
        <f t="shared" si="19"/>
        <v>306.63733259163621</v>
      </c>
      <c r="P245">
        <v>128.54938692021034</v>
      </c>
      <c r="Q245">
        <f t="shared" si="22"/>
        <v>221.06843677698427</v>
      </c>
      <c r="R245">
        <f t="shared" si="20"/>
        <v>442.13687355396854</v>
      </c>
      <c r="S245">
        <v>5.69</v>
      </c>
    </row>
    <row r="246" spans="1:19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21"/>
        <v>104.8195727129383</v>
      </c>
      <c r="O246">
        <f t="shared" si="19"/>
        <v>209.63914542587659</v>
      </c>
      <c r="P246">
        <v>122.64391565275668</v>
      </c>
      <c r="Q246">
        <f t="shared" si="22"/>
        <v>209.25749424207694</v>
      </c>
      <c r="R246">
        <f t="shared" si="20"/>
        <v>418.51498848415389</v>
      </c>
      <c r="S246">
        <v>5.69</v>
      </c>
    </row>
    <row r="247" spans="1:19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21"/>
        <v>135.13150620223817</v>
      </c>
      <c r="O247">
        <f t="shared" si="19"/>
        <v>279.58242662532035</v>
      </c>
      <c r="P247">
        <v>75.400145513127427</v>
      </c>
      <c r="Q247">
        <f t="shared" si="22"/>
        <v>114.76995396281845</v>
      </c>
      <c r="R247">
        <f t="shared" si="20"/>
        <v>237.45507716445195</v>
      </c>
      <c r="S247">
        <v>5.69</v>
      </c>
    </row>
    <row r="248" spans="1:19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21"/>
        <v>40.161472419144246</v>
      </c>
      <c r="O248">
        <f t="shared" si="19"/>
        <v>83.092701556850159</v>
      </c>
      <c r="P248">
        <v>181.69862832729325</v>
      </c>
      <c r="Q248">
        <f t="shared" si="22"/>
        <v>65.473383918230027</v>
      </c>
      <c r="R248">
        <f t="shared" si="20"/>
        <v>135.46217362392417</v>
      </c>
      <c r="S248">
        <v>5.69</v>
      </c>
    </row>
    <row r="249" spans="1:19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21"/>
        <v>31.472051485544945</v>
      </c>
      <c r="O249">
        <f t="shared" si="19"/>
        <v>62.94410297108989</v>
      </c>
      <c r="P249">
        <v>134.454858187664</v>
      </c>
      <c r="Q249">
        <f t="shared" si="22"/>
        <v>46.575875862378325</v>
      </c>
      <c r="R249">
        <f t="shared" si="20"/>
        <v>93.15175172475665</v>
      </c>
      <c r="S249">
        <v>5.69</v>
      </c>
    </row>
    <row r="250" spans="1:19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21"/>
        <v>54.50912093741286</v>
      </c>
      <c r="O250">
        <f t="shared" si="19"/>
        <v>121.13137986091746</v>
      </c>
      <c r="P250">
        <v>131.50212255393717</v>
      </c>
      <c r="Q250">
        <f t="shared" si="22"/>
        <v>45.394781608887591</v>
      </c>
      <c r="R250">
        <f t="shared" si="20"/>
        <v>100.87729246419464</v>
      </c>
      <c r="S250">
        <v>5.69</v>
      </c>
    </row>
    <row r="251" spans="1:19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21"/>
        <v>46.665448283511985</v>
      </c>
      <c r="O251">
        <f t="shared" si="19"/>
        <v>90.320222484216742</v>
      </c>
      <c r="P251">
        <v>125.59665128648351</v>
      </c>
      <c r="Q251">
        <f t="shared" si="22"/>
        <v>53.790741377382652</v>
      </c>
      <c r="R251">
        <f t="shared" si="20"/>
        <v>104.11111234332125</v>
      </c>
      <c r="S251">
        <v>5.69</v>
      </c>
    </row>
    <row r="252" spans="1:19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21"/>
        <v>25.447094841002077</v>
      </c>
      <c r="O252">
        <f t="shared" si="19"/>
        <v>50.894189682004153</v>
      </c>
      <c r="P252">
        <v>101.97476621666888</v>
      </c>
      <c r="Q252">
        <f t="shared" si="22"/>
        <v>41.97979884247534</v>
      </c>
      <c r="R252">
        <f t="shared" si="20"/>
        <v>83.95959768495068</v>
      </c>
      <c r="S252">
        <v>5.69</v>
      </c>
    </row>
    <row r="253" spans="1:19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21"/>
        <v>-8.401230888716114</v>
      </c>
      <c r="O253">
        <f t="shared" si="19"/>
        <v>-16.802461777432228</v>
      </c>
      <c r="P253">
        <v>19.983658954202753</v>
      </c>
      <c r="Q253">
        <f t="shared" si="22"/>
        <v>0.9842452112422766</v>
      </c>
      <c r="R253">
        <f t="shared" si="20"/>
        <v>1.9684904224845532</v>
      </c>
      <c r="S253">
        <v>5.69</v>
      </c>
    </row>
    <row r="254" spans="1:19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21"/>
        <v>35.850726753890676</v>
      </c>
      <c r="O254">
        <f t="shared" si="19"/>
        <v>74.173917421842773</v>
      </c>
      <c r="P254">
        <v>24.412762404792993</v>
      </c>
      <c r="Q254">
        <f t="shared" si="22"/>
        <v>25.590375492299174</v>
      </c>
      <c r="R254">
        <f t="shared" si="20"/>
        <v>52.945604466825877</v>
      </c>
      <c r="S254">
        <v>5.69</v>
      </c>
    </row>
    <row r="255" spans="1:19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21"/>
        <v>22.543120942033219</v>
      </c>
      <c r="O255">
        <f t="shared" si="19"/>
        <v>45.086241884066439</v>
      </c>
      <c r="P255">
        <v>110.83297311784935</v>
      </c>
      <c r="Q255">
        <f t="shared" si="22"/>
        <v>27.845341375839343</v>
      </c>
      <c r="R255">
        <f t="shared" si="20"/>
        <v>55.690682751678686</v>
      </c>
      <c r="S255">
        <v>5.69</v>
      </c>
    </row>
    <row r="256" spans="1:19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21"/>
        <v>46.021779560408902</v>
      </c>
      <c r="O256">
        <f t="shared" si="19"/>
        <v>89.074412052404327</v>
      </c>
      <c r="P256">
        <v>69.494674245673778</v>
      </c>
      <c r="Q256">
        <f t="shared" si="22"/>
        <v>20.591802285582233</v>
      </c>
      <c r="R256">
        <f t="shared" si="20"/>
        <v>39.855101197901092</v>
      </c>
      <c r="S256">
        <v>5.69</v>
      </c>
    </row>
    <row r="257" spans="1:19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21"/>
        <v>4.7975500149610619</v>
      </c>
      <c r="O257">
        <f t="shared" si="19"/>
        <v>9.2855806741181848</v>
      </c>
      <c r="P257">
        <v>75.400145513127427</v>
      </c>
      <c r="Q257">
        <f t="shared" si="22"/>
        <v>22.95399079256369</v>
      </c>
      <c r="R257">
        <f t="shared" si="20"/>
        <v>44.427078953349074</v>
      </c>
      <c r="S257">
        <v>5.69</v>
      </c>
    </row>
    <row r="258" spans="1:19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21"/>
        <v>22.176391882159656</v>
      </c>
      <c r="O258">
        <f t="shared" si="19"/>
        <v>41.580734779049358</v>
      </c>
      <c r="P258">
        <v>134.454858187664</v>
      </c>
      <c r="Q258">
        <f t="shared" si="22"/>
        <v>46.575875862378325</v>
      </c>
      <c r="R258">
        <f t="shared" si="20"/>
        <v>87.32976724195936</v>
      </c>
      <c r="S258">
        <v>5.69</v>
      </c>
    </row>
    <row r="259" spans="1:19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21"/>
        <v>38.114497181527462</v>
      </c>
      <c r="O259">
        <f t="shared" ref="O259:O322" si="23">N259/I259*60</f>
        <v>76.228994363054923</v>
      </c>
      <c r="P259">
        <v>208.27324903083465</v>
      </c>
      <c r="Q259">
        <f t="shared" si="22"/>
        <v>114.15484829946988</v>
      </c>
      <c r="R259">
        <f t="shared" ref="R259:R322" si="24">Q259/I259*60</f>
        <v>228.30969659893975</v>
      </c>
      <c r="S259">
        <v>5.69</v>
      </c>
    </row>
    <row r="260" spans="1:19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21"/>
        <v>18.108621078589543</v>
      </c>
      <c r="O260">
        <f t="shared" si="23"/>
        <v>37.466112576392156</v>
      </c>
      <c r="P260">
        <v>166.93495015865909</v>
      </c>
      <c r="Q260">
        <f t="shared" si="22"/>
        <v>89.351868976164539</v>
      </c>
      <c r="R260">
        <f t="shared" si="24"/>
        <v>184.86593581275423</v>
      </c>
      <c r="S260">
        <v>5.69</v>
      </c>
    </row>
    <row r="261" spans="1:19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21"/>
        <v>17.199263073910551</v>
      </c>
      <c r="O261">
        <f t="shared" si="23"/>
        <v>35.584682221883895</v>
      </c>
      <c r="P261">
        <v>146.2658007225713</v>
      </c>
      <c r="Q261">
        <f t="shared" si="22"/>
        <v>76.950379314511864</v>
      </c>
      <c r="R261">
        <f t="shared" si="24"/>
        <v>159.20768134036936</v>
      </c>
      <c r="S261">
        <v>5.69</v>
      </c>
    </row>
    <row r="262" spans="1:19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21"/>
        <v>22.65541110198453</v>
      </c>
      <c r="O262">
        <f t="shared" si="23"/>
        <v>43.849182778034574</v>
      </c>
      <c r="P262">
        <v>116.73844438530301</v>
      </c>
      <c r="Q262">
        <f t="shared" si="22"/>
        <v>59.233965512150881</v>
      </c>
      <c r="R262">
        <f t="shared" si="24"/>
        <v>114.64638486222752</v>
      </c>
      <c r="S262">
        <v>5.69</v>
      </c>
    </row>
    <row r="263" spans="1:19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21"/>
        <v>5.1137591856857885</v>
      </c>
      <c r="O263">
        <f t="shared" si="23"/>
        <v>9.8975984239079775</v>
      </c>
      <c r="P263">
        <v>96.069294949215248</v>
      </c>
      <c r="Q263">
        <f t="shared" si="22"/>
        <v>23.416237925249114</v>
      </c>
      <c r="R263">
        <f t="shared" si="24"/>
        <v>45.3217508230628</v>
      </c>
      <c r="S263">
        <v>5.69</v>
      </c>
    </row>
    <row r="264" spans="1:19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21"/>
        <v>16.353514794212117</v>
      </c>
      <c r="O264">
        <f t="shared" si="23"/>
        <v>31.651964117829902</v>
      </c>
      <c r="P264">
        <v>161.02947889120543</v>
      </c>
      <c r="Q264">
        <f t="shared" si="22"/>
        <v>71.50715517974362</v>
      </c>
      <c r="R264">
        <f t="shared" si="24"/>
        <v>138.40094550918118</v>
      </c>
      <c r="S264">
        <v>5.69</v>
      </c>
    </row>
    <row r="265" spans="1:19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21"/>
        <v>63.576521312539356</v>
      </c>
      <c r="O265">
        <f t="shared" si="23"/>
        <v>127.15304262507871</v>
      </c>
      <c r="P265">
        <v>234.84786973437608</v>
      </c>
      <c r="Q265">
        <f t="shared" si="22"/>
        <v>130.09962072159473</v>
      </c>
      <c r="R265">
        <f t="shared" si="24"/>
        <v>260.19924144318946</v>
      </c>
      <c r="S265">
        <v>5.69</v>
      </c>
    </row>
    <row r="266" spans="1:19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21"/>
        <v>101.78837936400831</v>
      </c>
      <c r="O266">
        <f t="shared" si="23"/>
        <v>203.57675872801661</v>
      </c>
      <c r="P266">
        <v>208.27324903083465</v>
      </c>
      <c r="Q266">
        <f t="shared" si="22"/>
        <v>380.51616099823292</v>
      </c>
      <c r="R266">
        <f t="shared" si="24"/>
        <v>761.03232199646584</v>
      </c>
      <c r="S266">
        <v>5.69</v>
      </c>
    </row>
    <row r="267" spans="1:19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21"/>
        <v>98.757186015078318</v>
      </c>
      <c r="O267">
        <f t="shared" si="23"/>
        <v>197.51437203015664</v>
      </c>
      <c r="P267">
        <v>182.38411880917826</v>
      </c>
      <c r="Q267">
        <f t="shared" si="22"/>
        <v>328.73790055492015</v>
      </c>
      <c r="R267">
        <f t="shared" si="24"/>
        <v>657.47580110984029</v>
      </c>
      <c r="S267">
        <v>5.69</v>
      </c>
    </row>
    <row r="268" spans="1:19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22"/>
        <v>-5.0196505773356064</v>
      </c>
      <c r="R268">
        <f t="shared" si="24"/>
        <v>-10.039301154671213</v>
      </c>
      <c r="S268">
        <v>5.69</v>
      </c>
    </row>
    <row r="269" spans="1:19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24"/>
        <v>70.505281800906587</v>
      </c>
      <c r="S269">
        <v>3.6</v>
      </c>
    </row>
    <row r="270" spans="1:19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25">(M270-AVERAGE($M$292:$M$293))*F270</f>
        <v>3.9286109376740281</v>
      </c>
      <c r="O270">
        <f t="shared" si="23"/>
        <v>7.3661455081388025</v>
      </c>
      <c r="P270">
        <v>214.23580663463378</v>
      </c>
      <c r="Q270">
        <f t="shared" ref="Q270:Q293" si="26">(P270-AVERAGE($P$292:$P$293))*F270</f>
        <v>55.018858500075872</v>
      </c>
      <c r="R270">
        <f t="shared" si="24"/>
        <v>103.16035968764226</v>
      </c>
      <c r="S270">
        <v>3.6</v>
      </c>
    </row>
    <row r="271" spans="1:19" x14ac:dyDescent="0.35">
      <c r="A271" s="8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8" t="s">
        <v>114</v>
      </c>
      <c r="M271">
        <v>62.959395001862809</v>
      </c>
      <c r="N271">
        <f t="shared" si="25"/>
        <v>17.794296600052949</v>
      </c>
      <c r="O271">
        <f t="shared" si="23"/>
        <v>33.364306125099276</v>
      </c>
      <c r="P271">
        <v>74.379715483361778</v>
      </c>
      <c r="Q271">
        <f t="shared" si="26"/>
        <v>13.062031154694273</v>
      </c>
      <c r="R271">
        <f t="shared" si="24"/>
        <v>24.491308415051762</v>
      </c>
      <c r="S271">
        <v>3.6</v>
      </c>
    </row>
    <row r="272" spans="1:19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25"/>
        <v>18.487580883171898</v>
      </c>
      <c r="O272">
        <f t="shared" si="23"/>
        <v>33.613783423948902</v>
      </c>
      <c r="P272">
        <v>66.463332965365254</v>
      </c>
      <c r="Q272">
        <f t="shared" si="26"/>
        <v>10.687116399295316</v>
      </c>
      <c r="R272">
        <f t="shared" si="24"/>
        <v>19.431120725991484</v>
      </c>
      <c r="S272">
        <v>3.6</v>
      </c>
    </row>
    <row r="273" spans="1:19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25"/>
        <v>9.9370747247048943</v>
      </c>
      <c r="O273">
        <f t="shared" si="23"/>
        <v>17.536014220067461</v>
      </c>
      <c r="P273">
        <v>166.73751152665463</v>
      </c>
      <c r="Q273">
        <f t="shared" si="26"/>
        <v>40.769369967682124</v>
      </c>
      <c r="R273">
        <f t="shared" si="24"/>
        <v>71.945947001791978</v>
      </c>
      <c r="S273">
        <v>3.6</v>
      </c>
    </row>
    <row r="274" spans="1:19" x14ac:dyDescent="0.35">
      <c r="A274" s="8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8" t="s">
        <v>114</v>
      </c>
      <c r="M274">
        <v>53.715604560276873</v>
      </c>
      <c r="N274">
        <f t="shared" si="25"/>
        <v>15.021159467577169</v>
      </c>
      <c r="O274">
        <f t="shared" si="23"/>
        <v>26.507928472195001</v>
      </c>
      <c r="P274">
        <v>119.23921641867547</v>
      </c>
      <c r="Q274">
        <f t="shared" si="26"/>
        <v>26.519881435288383</v>
      </c>
      <c r="R274">
        <f t="shared" si="24"/>
        <v>46.799790768155972</v>
      </c>
      <c r="S274">
        <v>3.6</v>
      </c>
    </row>
    <row r="275" spans="1:19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25"/>
        <v>17.563201839013299</v>
      </c>
      <c r="O275">
        <f t="shared" si="23"/>
        <v>31.933094252751452</v>
      </c>
      <c r="P275">
        <v>111.32283390067893</v>
      </c>
      <c r="Q275">
        <f t="shared" si="26"/>
        <v>24.144966679889421</v>
      </c>
      <c r="R275">
        <f t="shared" si="24"/>
        <v>43.899939417980768</v>
      </c>
      <c r="S275">
        <v>3.6</v>
      </c>
    </row>
    <row r="276" spans="1:19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25"/>
        <v>11.708801226008873</v>
      </c>
      <c r="O276">
        <f t="shared" si="23"/>
        <v>21.288729501834315</v>
      </c>
      <c r="P276">
        <v>92.851274692020368</v>
      </c>
      <c r="Q276">
        <f t="shared" si="26"/>
        <v>24.804665223055803</v>
      </c>
      <c r="R276">
        <f t="shared" si="24"/>
        <v>45.099391314646915</v>
      </c>
      <c r="S276">
        <v>3.6</v>
      </c>
    </row>
    <row r="277" spans="1:19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25"/>
        <v>8.0112850493744912</v>
      </c>
      <c r="O277">
        <f t="shared" si="23"/>
        <v>14.56597281704453</v>
      </c>
      <c r="P277">
        <v>158.82112900865812</v>
      </c>
      <c r="Q277">
        <f t="shared" si="26"/>
        <v>51.1926069497109</v>
      </c>
      <c r="R277">
        <f t="shared" si="24"/>
        <v>93.077467181292548</v>
      </c>
      <c r="S277">
        <v>3.6</v>
      </c>
    </row>
    <row r="278" spans="1:19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25"/>
        <v>7.0869060052158961</v>
      </c>
      <c r="O278">
        <f t="shared" si="23"/>
        <v>12.506304715086877</v>
      </c>
      <c r="P278">
        <v>348.81430944057485</v>
      </c>
      <c r="Q278">
        <f t="shared" si="26"/>
        <v>127.18987912247761</v>
      </c>
      <c r="R278">
        <f t="shared" si="24"/>
        <v>224.45272786319578</v>
      </c>
      <c r="S278">
        <v>3.6</v>
      </c>
    </row>
    <row r="279" spans="1:19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25"/>
        <v>3.6975161766343798</v>
      </c>
      <c r="O279">
        <f t="shared" si="23"/>
        <v>6.5250285470018463</v>
      </c>
      <c r="P279">
        <v>227.42977749796134</v>
      </c>
      <c r="Q279">
        <f t="shared" si="26"/>
        <v>78.636066345432198</v>
      </c>
      <c r="R279">
        <f t="shared" si="24"/>
        <v>138.76952884488037</v>
      </c>
      <c r="S279">
        <v>3.6</v>
      </c>
    </row>
    <row r="280" spans="1:19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25"/>
        <v>7.0869060052158961</v>
      </c>
      <c r="O280">
        <f t="shared" si="23"/>
        <v>12.506304715086877</v>
      </c>
      <c r="P280">
        <v>145.62715814533055</v>
      </c>
      <c r="Q280">
        <f t="shared" si="26"/>
        <v>45.915018604379874</v>
      </c>
      <c r="R280">
        <f t="shared" si="24"/>
        <v>81.026503419493892</v>
      </c>
      <c r="S280">
        <v>3.6</v>
      </c>
    </row>
    <row r="281" spans="1:19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25"/>
        <v>8.9356640935330862</v>
      </c>
      <c r="O281">
        <f t="shared" si="23"/>
        <v>16.246661988241975</v>
      </c>
      <c r="P281">
        <v>182.57027656264771</v>
      </c>
      <c r="Q281">
        <f t="shared" si="26"/>
        <v>60.692265971306739</v>
      </c>
      <c r="R281">
        <f t="shared" si="24"/>
        <v>110.34957449328498</v>
      </c>
      <c r="S281">
        <v>3.6</v>
      </c>
    </row>
    <row r="282" spans="1:19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25"/>
        <v>6.4706533091101655</v>
      </c>
      <c r="O282">
        <f t="shared" si="23"/>
        <v>11.764824198382119</v>
      </c>
      <c r="P282">
        <v>145.62715814533055</v>
      </c>
      <c r="Q282">
        <f t="shared" si="26"/>
        <v>34.4362639532849</v>
      </c>
      <c r="R282">
        <f t="shared" si="24"/>
        <v>62.611389005972541</v>
      </c>
      <c r="S282">
        <v>3.6</v>
      </c>
    </row>
    <row r="283" spans="1:19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25"/>
        <v>7.7031587013216241</v>
      </c>
      <c r="O283">
        <f t="shared" si="23"/>
        <v>14.005743093312043</v>
      </c>
      <c r="P283">
        <v>127.15559893667198</v>
      </c>
      <c r="Q283">
        <f t="shared" si="26"/>
        <v>38.526394920916452</v>
      </c>
      <c r="R283">
        <f t="shared" si="24"/>
        <v>70.047990765302643</v>
      </c>
      <c r="S283">
        <v>3.6</v>
      </c>
    </row>
    <row r="284" spans="1:19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25"/>
        <v>76.261271143084087</v>
      </c>
      <c r="O284">
        <f t="shared" si="23"/>
        <v>142.98988339328267</v>
      </c>
      <c r="P284">
        <v>269.65048426060952</v>
      </c>
      <c r="Q284">
        <f t="shared" si="26"/>
        <v>716.43261787868596</v>
      </c>
      <c r="R284">
        <f t="shared" si="24"/>
        <v>1343.3111585225361</v>
      </c>
      <c r="S284">
        <v>3.6</v>
      </c>
    </row>
    <row r="285" spans="1:19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25"/>
        <v>6.9328428311894665</v>
      </c>
      <c r="O285">
        <f t="shared" si="23"/>
        <v>12.99908030848025</v>
      </c>
      <c r="P285">
        <v>127.15559893667198</v>
      </c>
      <c r="Q285">
        <f t="shared" si="26"/>
        <v>288.94796190687339</v>
      </c>
      <c r="R285">
        <f t="shared" si="24"/>
        <v>541.7774285753876</v>
      </c>
      <c r="S285">
        <v>3.6</v>
      </c>
    </row>
    <row r="286" spans="1:19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25"/>
        <v>89.356640935330844</v>
      </c>
      <c r="O286">
        <f t="shared" si="23"/>
        <v>167.54370175374532</v>
      </c>
      <c r="P286">
        <v>182.57027656264771</v>
      </c>
      <c r="Q286">
        <f t="shared" si="26"/>
        <v>606.92265971306733</v>
      </c>
      <c r="R286">
        <f t="shared" si="24"/>
        <v>1137.9799869620012</v>
      </c>
      <c r="S286">
        <v>3.6</v>
      </c>
    </row>
    <row r="287" spans="1:19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25"/>
        <v>264.98865932546391</v>
      </c>
      <c r="O287">
        <f t="shared" si="23"/>
        <v>481.79756240993436</v>
      </c>
      <c r="P287">
        <v>417.42295792987801</v>
      </c>
      <c r="Q287">
        <f t="shared" si="26"/>
        <v>1546.3333851819887</v>
      </c>
      <c r="R287">
        <f t="shared" si="24"/>
        <v>2811.5152457854338</v>
      </c>
      <c r="S287">
        <v>3.6</v>
      </c>
    </row>
    <row r="288" spans="1:19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25"/>
        <v>49.300215688458401</v>
      </c>
      <c r="O288">
        <f t="shared" si="23"/>
        <v>95.419772300242059</v>
      </c>
      <c r="P288">
        <v>398.9513987212195</v>
      </c>
      <c r="Q288">
        <f t="shared" si="26"/>
        <v>1472.4471483473546</v>
      </c>
      <c r="R288">
        <f t="shared" si="24"/>
        <v>2849.8977064787509</v>
      </c>
      <c r="S288">
        <v>3.6</v>
      </c>
    </row>
    <row r="289" spans="1:19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25"/>
        <v>196.43054688370142</v>
      </c>
      <c r="O289">
        <f t="shared" si="23"/>
        <v>392.86109376740285</v>
      </c>
      <c r="P289">
        <v>385.75742785789191</v>
      </c>
      <c r="Q289">
        <f t="shared" si="26"/>
        <v>1774.5890811175555</v>
      </c>
      <c r="R289">
        <f t="shared" si="24"/>
        <v>3549.1781622351109</v>
      </c>
      <c r="S289">
        <v>3.6</v>
      </c>
    </row>
    <row r="290" spans="1:19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25"/>
        <v>100.14106311718112</v>
      </c>
      <c r="O290">
        <f t="shared" si="23"/>
        <v>200.28212623436224</v>
      </c>
      <c r="P290">
        <v>222.15218915263031</v>
      </c>
      <c r="Q290">
        <f t="shared" si="26"/>
        <v>956.5628875912472</v>
      </c>
      <c r="R290">
        <f t="shared" si="24"/>
        <v>1913.1257751824944</v>
      </c>
      <c r="S290">
        <v>3.6</v>
      </c>
    </row>
    <row r="291" spans="1:19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25"/>
        <v>30.812634805286493</v>
      </c>
      <c r="O291">
        <f t="shared" si="23"/>
        <v>61.625269610572985</v>
      </c>
      <c r="P291">
        <v>298.67722015993007</v>
      </c>
      <c r="Q291">
        <f t="shared" si="26"/>
        <v>1071.3504341021969</v>
      </c>
      <c r="R291">
        <f t="shared" si="24"/>
        <v>2142.7008682043938</v>
      </c>
      <c r="S291">
        <v>3.6</v>
      </c>
    </row>
    <row r="292" spans="1:19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25"/>
        <v>0</v>
      </c>
      <c r="O292">
        <f t="shared" si="23"/>
        <v>0</v>
      </c>
      <c r="P292">
        <v>32.159008720713615</v>
      </c>
      <c r="Q292">
        <f t="shared" si="26"/>
        <v>0.39581912589982476</v>
      </c>
      <c r="R292">
        <f t="shared" si="24"/>
        <v>0.79163825179964953</v>
      </c>
      <c r="S292">
        <v>3.6</v>
      </c>
    </row>
    <row r="293" spans="1:19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25"/>
        <v>0</v>
      </c>
      <c r="O293">
        <f t="shared" si="23"/>
        <v>0</v>
      </c>
      <c r="P293">
        <v>29.520214548048113</v>
      </c>
      <c r="Q293">
        <f t="shared" si="26"/>
        <v>-5.2775883453310115</v>
      </c>
      <c r="R293">
        <f t="shared" si="24"/>
        <v>-10.555176690662023</v>
      </c>
      <c r="S293">
        <v>3.6</v>
      </c>
    </row>
    <row r="294" spans="1:19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23"/>
        <v>7.9910898316790346</v>
      </c>
      <c r="P294">
        <v>87.573686346689342</v>
      </c>
      <c r="Q294">
        <f>(P294-AVERAGE($P$318:$P$319))*F294</f>
        <v>11.478754651094972</v>
      </c>
      <c r="R294">
        <f t="shared" si="24"/>
        <v>22.216944485990268</v>
      </c>
      <c r="S294">
        <v>3.6</v>
      </c>
    </row>
    <row r="295" spans="1:19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27">(M295-AVERAGE(0,$M$319))*F295</f>
        <v>12.217046382755207</v>
      </c>
      <c r="O295">
        <f t="shared" si="23"/>
        <v>23.645896224687498</v>
      </c>
      <c r="P295">
        <v>142.98836397266504</v>
      </c>
      <c r="Q295">
        <f t="shared" ref="Q295:Q318" si="28">(P295-AVERAGE($P$318:$P$319))*F295</f>
        <v>28.10315793888768</v>
      </c>
      <c r="R295">
        <f t="shared" si="24"/>
        <v>54.393208913976153</v>
      </c>
      <c r="S295">
        <v>3.6</v>
      </c>
    </row>
    <row r="296" spans="1:19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27"/>
        <v>38.309287157633612</v>
      </c>
      <c r="O296">
        <f t="shared" si="23"/>
        <v>74.147007401871505</v>
      </c>
      <c r="P296">
        <v>222.15218915263031</v>
      </c>
      <c r="Q296">
        <f t="shared" si="28"/>
        <v>345.68203661918176</v>
      </c>
      <c r="R296">
        <f t="shared" si="24"/>
        <v>669.06200635970663</v>
      </c>
      <c r="S296">
        <v>3.6</v>
      </c>
    </row>
    <row r="297" spans="1:19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27"/>
        <v>25.984233235519014</v>
      </c>
      <c r="O297">
        <f t="shared" si="23"/>
        <v>48.720437316598151</v>
      </c>
      <c r="P297">
        <v>132.43318728200302</v>
      </c>
      <c r="Q297">
        <f t="shared" si="28"/>
        <v>166.24403287792717</v>
      </c>
      <c r="R297">
        <f t="shared" si="24"/>
        <v>311.70756164611345</v>
      </c>
      <c r="S297">
        <v>3.6</v>
      </c>
    </row>
    <row r="298" spans="1:19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27"/>
        <v>29.065496716047662</v>
      </c>
      <c r="O298">
        <f t="shared" si="23"/>
        <v>52.846357665541206</v>
      </c>
      <c r="P298">
        <v>185.20907073531322</v>
      </c>
      <c r="Q298">
        <f t="shared" si="28"/>
        <v>271.79579978454757</v>
      </c>
      <c r="R298">
        <f t="shared" si="24"/>
        <v>494.17418142645016</v>
      </c>
      <c r="S298">
        <v>3.6</v>
      </c>
    </row>
    <row r="299" spans="1:19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27"/>
        <v>85.195302061208267</v>
      </c>
      <c r="O299">
        <f t="shared" si="23"/>
        <v>164.89413302169342</v>
      </c>
      <c r="P299">
        <v>187.8478649079787</v>
      </c>
      <c r="Q299">
        <f t="shared" si="28"/>
        <v>415.61008219481778</v>
      </c>
      <c r="R299">
        <f t="shared" si="24"/>
        <v>804.40661069964733</v>
      </c>
      <c r="S299">
        <v>3.6</v>
      </c>
    </row>
    <row r="300" spans="1:19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27"/>
        <v>92.128144892397742</v>
      </c>
      <c r="O300">
        <f t="shared" si="23"/>
        <v>178.31253850141499</v>
      </c>
      <c r="P300">
        <v>198.4030415986407</v>
      </c>
      <c r="Q300">
        <f t="shared" si="28"/>
        <v>447.27561226680382</v>
      </c>
      <c r="R300">
        <f t="shared" si="24"/>
        <v>865.69473341962032</v>
      </c>
      <c r="S300">
        <v>3.6</v>
      </c>
    </row>
    <row r="301" spans="1:19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27"/>
        <v>161.25006685531787</v>
      </c>
      <c r="O301">
        <f t="shared" si="23"/>
        <v>345.53585754710969</v>
      </c>
      <c r="P301">
        <v>177.29268821731665</v>
      </c>
      <c r="Q301">
        <f t="shared" si="28"/>
        <v>639.90758687138612</v>
      </c>
      <c r="R301">
        <f t="shared" si="24"/>
        <v>1371.2305432958274</v>
      </c>
      <c r="S301">
        <v>3.6</v>
      </c>
    </row>
    <row r="302" spans="1:19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27"/>
        <v>33.480885587866126</v>
      </c>
      <c r="O302">
        <f t="shared" si="23"/>
        <v>54.293327980323447</v>
      </c>
      <c r="P302">
        <v>285.48324929660259</v>
      </c>
      <c r="Q302">
        <f t="shared" si="28"/>
        <v>944.68831381425264</v>
      </c>
      <c r="R302">
        <f t="shared" si="24"/>
        <v>1531.9269953744638</v>
      </c>
      <c r="S302">
        <v>3.6</v>
      </c>
    </row>
    <row r="303" spans="1:19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27"/>
        <v>11.359373608161103</v>
      </c>
      <c r="O303">
        <f t="shared" si="23"/>
        <v>18.932289346935171</v>
      </c>
      <c r="P303">
        <v>190.48665908064422</v>
      </c>
      <c r="Q303">
        <f t="shared" si="28"/>
        <v>56.470195295041918</v>
      </c>
      <c r="R303">
        <f t="shared" si="24"/>
        <v>94.116992158403193</v>
      </c>
      <c r="S303">
        <v>3.6</v>
      </c>
    </row>
    <row r="304" spans="1:19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27"/>
        <v>11.359373608161103</v>
      </c>
      <c r="O304">
        <f t="shared" si="23"/>
        <v>18.932289346935171</v>
      </c>
      <c r="P304">
        <v>227.42977749796134</v>
      </c>
      <c r="Q304">
        <f t="shared" si="28"/>
        <v>71.247442661968762</v>
      </c>
      <c r="R304">
        <f t="shared" si="24"/>
        <v>118.74573776994794</v>
      </c>
      <c r="S304">
        <v>3.6</v>
      </c>
    </row>
    <row r="305" spans="1:19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27"/>
        <v>24.598481256985572</v>
      </c>
      <c r="O305">
        <f t="shared" si="23"/>
        <v>42.168825011975265</v>
      </c>
      <c r="P305">
        <v>132.43318728200299</v>
      </c>
      <c r="Q305">
        <f t="shared" si="28"/>
        <v>41.561008219481778</v>
      </c>
      <c r="R305">
        <f t="shared" si="24"/>
        <v>71.247442661968762</v>
      </c>
      <c r="S305">
        <v>3.6</v>
      </c>
    </row>
    <row r="306" spans="1:19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27"/>
        <v>28.450060607646382</v>
      </c>
      <c r="O306">
        <f t="shared" si="23"/>
        <v>48.771532470250939</v>
      </c>
      <c r="P306">
        <v>346.1755152679093</v>
      </c>
      <c r="Q306">
        <f t="shared" si="28"/>
        <v>148.43217221243492</v>
      </c>
      <c r="R306">
        <f t="shared" si="24"/>
        <v>254.45515236417415</v>
      </c>
      <c r="S306">
        <v>3.6</v>
      </c>
    </row>
    <row r="307" spans="1:19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27"/>
        <v>13.141425426913802</v>
      </c>
      <c r="O307">
        <f t="shared" si="23"/>
        <v>23.190750753377294</v>
      </c>
      <c r="P307">
        <v>237.98495418862339</v>
      </c>
      <c r="Q307">
        <f t="shared" si="28"/>
        <v>56.602135003675187</v>
      </c>
      <c r="R307">
        <f t="shared" si="24"/>
        <v>99.886120594720921</v>
      </c>
      <c r="S307">
        <v>3.6</v>
      </c>
    </row>
    <row r="308" spans="1:19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27"/>
        <v>11.52376209963626</v>
      </c>
      <c r="O308">
        <f t="shared" si="23"/>
        <v>20.336050764063987</v>
      </c>
      <c r="P308">
        <v>164.09871735398912</v>
      </c>
      <c r="Q308">
        <f t="shared" si="28"/>
        <v>34.4362639532849</v>
      </c>
      <c r="R308">
        <f t="shared" si="24"/>
        <v>60.769877564620415</v>
      </c>
      <c r="S308">
        <v>3.6</v>
      </c>
    </row>
    <row r="309" spans="1:19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27"/>
        <v>7.1329616398829341</v>
      </c>
      <c r="O309">
        <f t="shared" si="23"/>
        <v>12.587579364499295</v>
      </c>
      <c r="P309">
        <v>121.87801059134098</v>
      </c>
      <c r="Q309">
        <f t="shared" si="28"/>
        <v>21.770051924490463</v>
      </c>
      <c r="R309">
        <f t="shared" si="24"/>
        <v>38.417738690277282</v>
      </c>
      <c r="S309">
        <v>3.6</v>
      </c>
    </row>
    <row r="310" spans="1:19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27"/>
        <v>11.667499956213968</v>
      </c>
      <c r="O310">
        <f t="shared" si="23"/>
        <v>24.139655081822003</v>
      </c>
      <c r="P310">
        <v>172.01509987198565</v>
      </c>
      <c r="Q310">
        <f t="shared" si="28"/>
        <v>49.081571611578489</v>
      </c>
      <c r="R310">
        <f t="shared" si="24"/>
        <v>101.54807919636929</v>
      </c>
      <c r="S310">
        <v>3.6</v>
      </c>
    </row>
    <row r="311" spans="1:19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27"/>
        <v>17.830026917271269</v>
      </c>
      <c r="O311">
        <f t="shared" si="23"/>
        <v>35.660053834542538</v>
      </c>
      <c r="P311">
        <v>119.23921641867547</v>
      </c>
      <c r="Q311">
        <f t="shared" si="28"/>
        <v>27.971218230254415</v>
      </c>
      <c r="R311">
        <f t="shared" si="24"/>
        <v>55.94243646050883</v>
      </c>
      <c r="S311">
        <v>3.6</v>
      </c>
    </row>
    <row r="312" spans="1:19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27"/>
        <v>13.208131696478294</v>
      </c>
      <c r="O312">
        <f t="shared" si="23"/>
        <v>26.416263392956587</v>
      </c>
      <c r="P312">
        <v>475.47642972851929</v>
      </c>
      <c r="Q312">
        <f t="shared" si="28"/>
        <v>170.46610355419193</v>
      </c>
      <c r="R312">
        <f t="shared" si="24"/>
        <v>340.93220710838386</v>
      </c>
      <c r="S312">
        <v>3.6</v>
      </c>
    </row>
    <row r="313" spans="1:19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27"/>
        <v>7.3537310834738578</v>
      </c>
      <c r="O313">
        <f t="shared" si="23"/>
        <v>14.233027903497788</v>
      </c>
      <c r="P313">
        <v>274.92807260594054</v>
      </c>
      <c r="Q313">
        <f t="shared" si="28"/>
        <v>90.246760705160455</v>
      </c>
      <c r="R313">
        <f t="shared" si="24"/>
        <v>174.67114975192348</v>
      </c>
      <c r="S313">
        <v>3.6</v>
      </c>
    </row>
    <row r="314" spans="1:19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27"/>
        <v>21.527543093905649</v>
      </c>
      <c r="O314">
        <f t="shared" si="23"/>
        <v>43.055086187811298</v>
      </c>
      <c r="P314">
        <v>158.82112900865812</v>
      </c>
      <c r="Q314">
        <f t="shared" si="28"/>
        <v>43.803983266247478</v>
      </c>
      <c r="R314">
        <f t="shared" si="24"/>
        <v>87.607966532494956</v>
      </c>
      <c r="S314">
        <v>3.6</v>
      </c>
    </row>
    <row r="315" spans="1:19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27"/>
        <v>8.2781101276324538</v>
      </c>
      <c r="O315">
        <f t="shared" si="23"/>
        <v>16.556220255264908</v>
      </c>
      <c r="P315">
        <v>148.26595231799607</v>
      </c>
      <c r="Q315">
        <f t="shared" si="28"/>
        <v>39.581912589982657</v>
      </c>
      <c r="R315">
        <f t="shared" si="24"/>
        <v>79.163825179965315</v>
      </c>
      <c r="S315">
        <v>3.6</v>
      </c>
    </row>
    <row r="316" spans="1:19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27"/>
        <v>19.06253230948273</v>
      </c>
      <c r="O316">
        <f t="shared" si="23"/>
        <v>38.12506461896546</v>
      </c>
      <c r="P316">
        <v>222.15218915263031</v>
      </c>
      <c r="Q316">
        <f t="shared" si="28"/>
        <v>69.136407323836352</v>
      </c>
      <c r="R316">
        <f t="shared" si="24"/>
        <v>138.2728146476727</v>
      </c>
      <c r="S316">
        <v>3.6</v>
      </c>
    </row>
    <row r="317" spans="1:19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27"/>
        <v>11.667499956213968</v>
      </c>
      <c r="O317">
        <f t="shared" si="23"/>
        <v>24.139655081822003</v>
      </c>
      <c r="P317">
        <v>285.48324929660254</v>
      </c>
      <c r="Q317">
        <f t="shared" si="28"/>
        <v>94.468831381425247</v>
      </c>
      <c r="R317">
        <f t="shared" si="24"/>
        <v>195.45275458225913</v>
      </c>
      <c r="S317">
        <v>3.6</v>
      </c>
    </row>
    <row r="318" spans="1:19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27"/>
        <v>-2.6207071338582502</v>
      </c>
      <c r="O318">
        <f t="shared" si="23"/>
        <v>-5.2414142677165003</v>
      </c>
      <c r="P318">
        <v>50.630567929372191</v>
      </c>
      <c r="Q318">
        <f t="shared" si="28"/>
        <v>3.9581912589982693</v>
      </c>
      <c r="R318">
        <f t="shared" si="24"/>
        <v>7.9163825179965386</v>
      </c>
      <c r="S318">
        <v>3.6</v>
      </c>
    </row>
    <row r="319" spans="1:19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27"/>
        <v>2.6682507825796327</v>
      </c>
      <c r="O319">
        <f t="shared" si="23"/>
        <v>4.5741441987079421</v>
      </c>
      <c r="P319">
        <v>47.991773756706678</v>
      </c>
      <c r="Q319">
        <f>(P319-AVERAGE($P$318:$P$319))*F319</f>
        <v>-5.2775883453310257</v>
      </c>
      <c r="R319">
        <f t="shared" si="24"/>
        <v>-9.0472943062817581</v>
      </c>
      <c r="S319">
        <v>3.6</v>
      </c>
    </row>
    <row r="320" spans="1:19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29">(M320-AVERAGE($M$292:$M$293))*F320</f>
        <v>19.874149449409789</v>
      </c>
      <c r="O320">
        <f t="shared" si="23"/>
        <v>39.748298898819577</v>
      </c>
      <c r="P320">
        <v>137.71077562733404</v>
      </c>
      <c r="Q320">
        <f>(P320-AVERAGE($P$292:$P$293))*F320</f>
        <v>64.122698395771906</v>
      </c>
      <c r="R320">
        <f t="shared" si="24"/>
        <v>128.24539679154381</v>
      </c>
      <c r="S320">
        <v>10.31</v>
      </c>
    </row>
    <row r="321" spans="1:19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29"/>
        <v>59.16025882615007</v>
      </c>
      <c r="O321">
        <f t="shared" si="23"/>
        <v>118.32051765230014</v>
      </c>
      <c r="P321">
        <v>224.79098332529583</v>
      </c>
      <c r="Q321">
        <f t="shared" ref="Q321:Q333" si="30">(P321-AVERAGE($P$292:$P$293))*F321</f>
        <v>116.37082301454896</v>
      </c>
      <c r="R321">
        <f t="shared" si="24"/>
        <v>232.74164602909792</v>
      </c>
      <c r="S321">
        <v>10.31</v>
      </c>
    </row>
    <row r="322" spans="1:19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29"/>
        <v>61.471206436546566</v>
      </c>
      <c r="O322">
        <f t="shared" si="23"/>
        <v>127.18180642044116</v>
      </c>
      <c r="P322">
        <v>586.30578498047066</v>
      </c>
      <c r="Q322">
        <f t="shared" si="30"/>
        <v>388.82632134226287</v>
      </c>
      <c r="R322">
        <f t="shared" si="24"/>
        <v>804.46825105295761</v>
      </c>
      <c r="S322">
        <v>10.31</v>
      </c>
    </row>
    <row r="323" spans="1:19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29"/>
        <v>30.735603218273276</v>
      </c>
      <c r="O323">
        <f t="shared" ref="O323:O381" si="31">N323/I323*60</f>
        <v>68.301340485051725</v>
      </c>
      <c r="P323">
        <v>182.57027656264771</v>
      </c>
      <c r="Q323">
        <f t="shared" si="30"/>
        <v>106.21146544978677</v>
      </c>
      <c r="R323">
        <f t="shared" ref="R323:R381" si="32">Q323/I323*60</f>
        <v>236.02547877730393</v>
      </c>
      <c r="S323">
        <v>10.31</v>
      </c>
    </row>
    <row r="324" spans="1:19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29"/>
        <v>38.823919854660986</v>
      </c>
      <c r="O324">
        <f t="shared" si="31"/>
        <v>75.143070686440609</v>
      </c>
      <c r="P324">
        <v>301.31601433259561</v>
      </c>
      <c r="Q324">
        <f t="shared" si="30"/>
        <v>189.33348188875033</v>
      </c>
      <c r="R324">
        <f t="shared" si="32"/>
        <v>366.45190042983938</v>
      </c>
      <c r="S324">
        <v>10.31</v>
      </c>
    </row>
    <row r="325" spans="1:19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29"/>
        <v>38.28469874556847</v>
      </c>
      <c r="O325">
        <f t="shared" si="31"/>
        <v>76.569397491136939</v>
      </c>
      <c r="P325">
        <v>375.20225116722997</v>
      </c>
      <c r="Q325">
        <f t="shared" si="30"/>
        <v>241.05384767299438</v>
      </c>
      <c r="R325">
        <f t="shared" si="32"/>
        <v>482.1076953459887</v>
      </c>
      <c r="S325">
        <v>10.31</v>
      </c>
    </row>
    <row r="326" spans="1:19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29"/>
        <v>9.012695680546301</v>
      </c>
      <c r="O326">
        <f t="shared" si="31"/>
        <v>17.443927123638002</v>
      </c>
      <c r="P326">
        <v>145.62715814533055</v>
      </c>
      <c r="Q326">
        <f t="shared" si="30"/>
        <v>34.4362639532849</v>
      </c>
      <c r="R326">
        <f t="shared" si="32"/>
        <v>66.650833457970776</v>
      </c>
      <c r="S326">
        <v>10.31</v>
      </c>
    </row>
    <row r="327" spans="1:19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29"/>
        <v>5.7773690259912174</v>
      </c>
      <c r="O327">
        <f t="shared" si="31"/>
        <v>11.182004566434614</v>
      </c>
      <c r="P327">
        <v>259.09530756994747</v>
      </c>
      <c r="Q327">
        <f t="shared" si="30"/>
        <v>68.476708780669981</v>
      </c>
      <c r="R327">
        <f t="shared" si="32"/>
        <v>132.53556538194189</v>
      </c>
      <c r="S327">
        <v>10.31</v>
      </c>
    </row>
    <row r="328" spans="1:19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29"/>
        <v>5.3151795039119216</v>
      </c>
      <c r="O328">
        <f t="shared" si="31"/>
        <v>10.287444201119849</v>
      </c>
      <c r="P328">
        <v>111.32283390067893</v>
      </c>
      <c r="Q328">
        <f t="shared" si="30"/>
        <v>24.144966679889421</v>
      </c>
      <c r="R328">
        <f t="shared" si="32"/>
        <v>46.732193573979529</v>
      </c>
      <c r="S328">
        <v>10.31</v>
      </c>
    </row>
    <row r="329" spans="1:19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29"/>
        <v>23.109476103964877</v>
      </c>
      <c r="O329">
        <f t="shared" si="31"/>
        <v>46.218952207929753</v>
      </c>
      <c r="P329">
        <v>145.62715814533055</v>
      </c>
      <c r="Q329">
        <f t="shared" si="30"/>
        <v>34.4362639532849</v>
      </c>
      <c r="R329">
        <f t="shared" si="32"/>
        <v>68.8725279065698</v>
      </c>
      <c r="S329">
        <v>10.31</v>
      </c>
    </row>
    <row r="330" spans="1:19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29"/>
        <v>25.420423714361359</v>
      </c>
      <c r="O330">
        <f t="shared" si="31"/>
        <v>49.200820092312313</v>
      </c>
      <c r="P330">
        <v>253.81771922461647</v>
      </c>
      <c r="Q330">
        <f t="shared" si="30"/>
        <v>111.4890537951178</v>
      </c>
      <c r="R330">
        <f t="shared" si="32"/>
        <v>215.78526540990543</v>
      </c>
      <c r="S330">
        <v>10.31</v>
      </c>
    </row>
    <row r="331" spans="1:19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29"/>
        <v>199.9739998863094</v>
      </c>
      <c r="O331">
        <f t="shared" si="31"/>
        <v>387.04645139285691</v>
      </c>
      <c r="P331">
        <v>177.29268821731668</v>
      </c>
      <c r="Q331">
        <f t="shared" si="30"/>
        <v>58.581230633174329</v>
      </c>
      <c r="R331">
        <f t="shared" si="32"/>
        <v>113.38302703195031</v>
      </c>
      <c r="S331">
        <v>10.31</v>
      </c>
    </row>
    <row r="332" spans="1:19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29"/>
        <v>12.941306618220331</v>
      </c>
      <c r="O332">
        <f t="shared" si="31"/>
        <v>25.047690228813543</v>
      </c>
      <c r="P332">
        <v>190.48665908064422</v>
      </c>
      <c r="Q332">
        <f t="shared" si="30"/>
        <v>63.85881897850534</v>
      </c>
      <c r="R332">
        <f t="shared" si="32"/>
        <v>123.59771415194584</v>
      </c>
      <c r="S332">
        <v>10.31</v>
      </c>
    </row>
    <row r="333" spans="1:19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29"/>
        <v>16.638822794854711</v>
      </c>
      <c r="O333">
        <f t="shared" si="31"/>
        <v>33.277645589709422</v>
      </c>
      <c r="P333">
        <v>269.65048426060952</v>
      </c>
      <c r="Q333">
        <f t="shared" si="30"/>
        <v>95.524349050491466</v>
      </c>
      <c r="R333">
        <f t="shared" si="32"/>
        <v>191.04869810098293</v>
      </c>
      <c r="S333">
        <v>10.31</v>
      </c>
    </row>
    <row r="334" spans="1:19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29"/>
        <v>47.759583948194077</v>
      </c>
      <c r="O334">
        <f t="shared" si="31"/>
        <v>95.519167896388154</v>
      </c>
      <c r="P334">
        <v>153.54354066332709</v>
      </c>
      <c r="Q334">
        <f>(P334-AVERAGE($P$292:$P$293))*F334</f>
        <v>49.081571611578489</v>
      </c>
      <c r="R334">
        <f t="shared" si="32"/>
        <v>98.163143223156979</v>
      </c>
      <c r="S334">
        <v>10.31</v>
      </c>
    </row>
    <row r="335" spans="1:19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31"/>
        <v>55.650443996920011</v>
      </c>
      <c r="P335">
        <v>307.33755467723034</v>
      </c>
      <c r="Q335">
        <f>(P335-0)*F335</f>
        <v>153.66877733861517</v>
      </c>
      <c r="R335">
        <f t="shared" si="32"/>
        <v>288.12895750990344</v>
      </c>
      <c r="S335" s="9">
        <v>7.7</v>
      </c>
    </row>
    <row r="336" spans="1:19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33">(M336-AVERAGE(0,$M$381))*F336</f>
        <v>32.315233950089855</v>
      </c>
      <c r="O336">
        <f t="shared" si="31"/>
        <v>60.591063656418477</v>
      </c>
      <c r="P336">
        <v>233.49971267764377</v>
      </c>
      <c r="Q336">
        <f t="shared" ref="Q336:Q381" si="34">(P336-0)*F336</f>
        <v>116.74985633882189</v>
      </c>
      <c r="R336">
        <f t="shared" si="32"/>
        <v>218.90598063529103</v>
      </c>
      <c r="S336" s="9">
        <v>7.7</v>
      </c>
    </row>
    <row r="337" spans="1:19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33"/>
        <v>26.2923833175584</v>
      </c>
      <c r="O337">
        <f t="shared" si="31"/>
        <v>49.298218720422</v>
      </c>
      <c r="P337">
        <v>190.42763817788494</v>
      </c>
      <c r="Q337">
        <f t="shared" si="34"/>
        <v>95.213819088942472</v>
      </c>
      <c r="R337">
        <f t="shared" si="32"/>
        <v>178.52591079176713</v>
      </c>
      <c r="S337" s="9">
        <v>7.7</v>
      </c>
    </row>
    <row r="338" spans="1:19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33"/>
        <v>36.067997955468662</v>
      </c>
      <c r="O338">
        <f t="shared" si="31"/>
        <v>67.627496166503747</v>
      </c>
      <c r="P338">
        <v>208.88709867778155</v>
      </c>
      <c r="Q338">
        <f t="shared" si="34"/>
        <v>125.33225920666892</v>
      </c>
      <c r="R338">
        <f t="shared" si="32"/>
        <v>234.99798601250424</v>
      </c>
      <c r="S338" s="9">
        <v>7.7</v>
      </c>
    </row>
    <row r="339" spans="1:19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33"/>
        <v>156.3637636467509</v>
      </c>
      <c r="O339">
        <f t="shared" si="31"/>
        <v>323.51123513120871</v>
      </c>
      <c r="P339">
        <v>221.19340567771266</v>
      </c>
      <c r="Q339">
        <f t="shared" si="34"/>
        <v>442.38681135542532</v>
      </c>
      <c r="R339">
        <f t="shared" si="32"/>
        <v>915.28305797674204</v>
      </c>
      <c r="S339" s="9">
        <v>7.7</v>
      </c>
    </row>
    <row r="340" spans="1:19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33"/>
        <v>112.69809656089789</v>
      </c>
      <c r="O340">
        <f t="shared" si="31"/>
        <v>225.39619312179579</v>
      </c>
      <c r="P340">
        <v>98.130335678401693</v>
      </c>
      <c r="Q340">
        <f t="shared" si="34"/>
        <v>196.26067135680339</v>
      </c>
      <c r="R340">
        <f t="shared" si="32"/>
        <v>392.52134271360677</v>
      </c>
      <c r="S340" s="9">
        <v>7.7</v>
      </c>
    </row>
    <row r="341" spans="1:19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33"/>
        <v>172.58107368761227</v>
      </c>
      <c r="O341">
        <f t="shared" si="31"/>
        <v>345.16214737522455</v>
      </c>
      <c r="P341">
        <v>202.733945177816</v>
      </c>
      <c r="Q341">
        <f t="shared" si="34"/>
        <v>1013.6697258890799</v>
      </c>
      <c r="R341">
        <f t="shared" si="32"/>
        <v>2027.3394517781596</v>
      </c>
      <c r="S341" s="9">
        <v>7.7</v>
      </c>
    </row>
    <row r="342" spans="1:19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33"/>
        <v>82.23831419964057</v>
      </c>
      <c r="O342">
        <f t="shared" si="31"/>
        <v>159.17093070898173</v>
      </c>
      <c r="P342">
        <v>202.733945177816</v>
      </c>
      <c r="Q342">
        <f t="shared" si="34"/>
        <v>1013.6697258890799</v>
      </c>
      <c r="R342">
        <f t="shared" si="32"/>
        <v>1961.9414049466063</v>
      </c>
      <c r="S342" s="9">
        <v>7.7</v>
      </c>
    </row>
    <row r="343" spans="1:19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33"/>
        <v>35.6763981970552</v>
      </c>
      <c r="O343">
        <f t="shared" si="31"/>
        <v>71.352796394110399</v>
      </c>
      <c r="P343">
        <v>387.32855017678258</v>
      </c>
      <c r="Q343">
        <f t="shared" si="34"/>
        <v>1549.3142007071303</v>
      </c>
      <c r="R343">
        <f t="shared" si="32"/>
        <v>3098.6284014142607</v>
      </c>
      <c r="S343" s="9">
        <v>7.7</v>
      </c>
    </row>
    <row r="344" spans="1:19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33"/>
        <v>59.767800727180997</v>
      </c>
      <c r="O344">
        <f t="shared" si="31"/>
        <v>115.67961431067289</v>
      </c>
      <c r="P344">
        <v>362.71593617692037</v>
      </c>
      <c r="Q344">
        <f t="shared" si="34"/>
        <v>1450.8637447076815</v>
      </c>
      <c r="R344">
        <f t="shared" si="32"/>
        <v>2808.1233768535767</v>
      </c>
      <c r="S344" s="9">
        <v>7.7</v>
      </c>
    </row>
    <row r="345" spans="1:19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33"/>
        <v>33.533005609389285</v>
      </c>
      <c r="O345">
        <f t="shared" si="31"/>
        <v>64.902591502043776</v>
      </c>
      <c r="P345">
        <v>411.9411641766448</v>
      </c>
      <c r="Q345">
        <f t="shared" si="34"/>
        <v>1235.8234925299344</v>
      </c>
      <c r="R345">
        <f t="shared" si="32"/>
        <v>2391.9164371547117</v>
      </c>
      <c r="S345" s="9">
        <v>7.7</v>
      </c>
    </row>
    <row r="346" spans="1:19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33"/>
        <v>31.389613021723363</v>
      </c>
      <c r="O346">
        <f t="shared" si="31"/>
        <v>60.754089719464574</v>
      </c>
      <c r="P346">
        <v>362.71593617692037</v>
      </c>
      <c r="Q346">
        <f t="shared" si="34"/>
        <v>725.43187235384073</v>
      </c>
      <c r="R346">
        <f t="shared" si="32"/>
        <v>1404.0616884267884</v>
      </c>
      <c r="S346" s="9">
        <v>7.7</v>
      </c>
    </row>
    <row r="347" spans="1:19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33"/>
        <v>27.51998872397137</v>
      </c>
      <c r="O347">
        <f t="shared" si="31"/>
        <v>53.264494304460712</v>
      </c>
      <c r="P347">
        <v>399.63485717671369</v>
      </c>
      <c r="Q347">
        <f t="shared" si="34"/>
        <v>119.8904571530141</v>
      </c>
      <c r="R347">
        <f t="shared" si="32"/>
        <v>232.04604610260793</v>
      </c>
      <c r="S347" s="9">
        <v>7.7</v>
      </c>
    </row>
    <row r="348" spans="1:19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33"/>
        <v>36.994460830255065</v>
      </c>
      <c r="O348">
        <f t="shared" si="31"/>
        <v>76.540263786734613</v>
      </c>
      <c r="P348">
        <v>165.8150241780227</v>
      </c>
      <c r="Q348">
        <f t="shared" si="34"/>
        <v>66.326009671209079</v>
      </c>
      <c r="R348">
        <f t="shared" si="32"/>
        <v>137.22622690594983</v>
      </c>
      <c r="S348" s="9">
        <v>7.7</v>
      </c>
    </row>
    <row r="349" spans="1:19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33"/>
        <v>35.703087430888793</v>
      </c>
      <c r="O349">
        <f t="shared" si="31"/>
        <v>73.868456753563009</v>
      </c>
      <c r="P349">
        <v>165.81502417802275</v>
      </c>
      <c r="Q349">
        <f t="shared" si="34"/>
        <v>82.907512089011377</v>
      </c>
      <c r="R349">
        <f t="shared" si="32"/>
        <v>171.53278363243734</v>
      </c>
      <c r="S349" s="9">
        <v>7.7</v>
      </c>
    </row>
    <row r="350" spans="1:19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33"/>
        <v>10.192775515490112</v>
      </c>
      <c r="O350">
        <f t="shared" si="31"/>
        <v>21.088501066531265</v>
      </c>
      <c r="P350">
        <v>116.58979617829833</v>
      </c>
      <c r="Q350">
        <f t="shared" si="34"/>
        <v>46.635918471319336</v>
      </c>
      <c r="R350">
        <f t="shared" si="32"/>
        <v>96.488107182040011</v>
      </c>
      <c r="S350" s="9">
        <v>7.7</v>
      </c>
    </row>
    <row r="351" spans="1:19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33"/>
        <v>13.204200831755839</v>
      </c>
      <c r="O351">
        <f t="shared" si="31"/>
        <v>27.31903620363277</v>
      </c>
      <c r="P351">
        <v>128.89610317822942</v>
      </c>
      <c r="Q351">
        <f t="shared" si="34"/>
        <v>51.55844127129177</v>
      </c>
      <c r="R351">
        <f t="shared" si="32"/>
        <v>106.67263711301746</v>
      </c>
      <c r="S351" s="9">
        <v>7.7</v>
      </c>
    </row>
    <row r="352" spans="1:19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33"/>
        <v>4.1699248829586653</v>
      </c>
      <c r="O352">
        <f t="shared" si="31"/>
        <v>8.6274307923282727</v>
      </c>
      <c r="P352">
        <v>264.26548017747155</v>
      </c>
      <c r="Q352">
        <f t="shared" si="34"/>
        <v>105.70619207098862</v>
      </c>
      <c r="R352">
        <f t="shared" si="32"/>
        <v>218.70246635376955</v>
      </c>
      <c r="S352" s="9">
        <v>7.7</v>
      </c>
    </row>
    <row r="353" spans="1:19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33"/>
        <v>7.4187247378976542</v>
      </c>
      <c r="O353">
        <f t="shared" si="31"/>
        <v>15.349085664615835</v>
      </c>
      <c r="P353">
        <v>153.50871717809164</v>
      </c>
      <c r="Q353">
        <f t="shared" si="34"/>
        <v>46.052615153427489</v>
      </c>
      <c r="R353">
        <f t="shared" si="32"/>
        <v>95.281272731229294</v>
      </c>
      <c r="S353" s="9">
        <v>7.7</v>
      </c>
    </row>
    <row r="354" spans="1:19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33"/>
        <v>5.9767800727180997</v>
      </c>
      <c r="O354">
        <f t="shared" si="31"/>
        <v>12.365751874589172</v>
      </c>
      <c r="P354">
        <v>196.5807916778505</v>
      </c>
      <c r="Q354">
        <f t="shared" si="34"/>
        <v>78.632316671140202</v>
      </c>
      <c r="R354">
        <f t="shared" si="32"/>
        <v>162.68755173339352</v>
      </c>
      <c r="S354" s="9">
        <v>7.7</v>
      </c>
    </row>
    <row r="355" spans="1:19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33"/>
        <v>15.011056021515271</v>
      </c>
      <c r="O355">
        <f t="shared" si="31"/>
        <v>29.053656815836007</v>
      </c>
      <c r="P355">
        <v>110.43664267833277</v>
      </c>
      <c r="Q355">
        <f t="shared" si="34"/>
        <v>44.174657071333115</v>
      </c>
      <c r="R355">
        <f t="shared" si="32"/>
        <v>85.499336267096353</v>
      </c>
      <c r="S355" s="9">
        <v>7.7</v>
      </c>
    </row>
    <row r="356" spans="1:19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33"/>
        <v>13.482308083475735</v>
      </c>
      <c r="O356">
        <f t="shared" si="31"/>
        <v>27.894430517536001</v>
      </c>
      <c r="P356">
        <v>239.65286617760933</v>
      </c>
      <c r="Q356">
        <f t="shared" si="34"/>
        <v>143.7917197065656</v>
      </c>
      <c r="R356">
        <f t="shared" si="32"/>
        <v>297.50010973772191</v>
      </c>
      <c r="S356" s="9">
        <v>7.7</v>
      </c>
    </row>
    <row r="357" spans="1:19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33"/>
        <v>40.585135929867256</v>
      </c>
      <c r="O357">
        <f t="shared" si="31"/>
        <v>81.170271859734513</v>
      </c>
      <c r="P357">
        <v>153.50871717809164</v>
      </c>
      <c r="Q357">
        <f t="shared" si="34"/>
        <v>92.105230306854978</v>
      </c>
      <c r="R357">
        <f t="shared" si="32"/>
        <v>184.21046061370996</v>
      </c>
      <c r="S357" s="9">
        <v>7.7</v>
      </c>
    </row>
    <row r="358" spans="1:19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33"/>
        <v>58.201974030021752</v>
      </c>
      <c r="O358">
        <f t="shared" si="31"/>
        <v>116.4039480600435</v>
      </c>
      <c r="P358">
        <v>208.88709867778155</v>
      </c>
      <c r="Q358">
        <f t="shared" si="34"/>
        <v>125.33225920666892</v>
      </c>
      <c r="R358">
        <f t="shared" si="32"/>
        <v>250.66451841333785</v>
      </c>
      <c r="S358" s="9">
        <v>7.7</v>
      </c>
    </row>
    <row r="359" spans="1:19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33"/>
        <v>15.549573091815109</v>
      </c>
      <c r="O359">
        <f t="shared" si="31"/>
        <v>31.099146183630218</v>
      </c>
      <c r="P359">
        <v>104.28348917836722</v>
      </c>
      <c r="Q359">
        <f t="shared" si="34"/>
        <v>31.285046753510166</v>
      </c>
      <c r="R359">
        <f t="shared" si="32"/>
        <v>62.570093507020339</v>
      </c>
      <c r="S359" s="9">
        <v>7.7</v>
      </c>
    </row>
    <row r="360" spans="1:19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33"/>
        <v>15.289163273235168</v>
      </c>
      <c r="O360">
        <f t="shared" si="31"/>
        <v>30.578326546470333</v>
      </c>
      <c r="P360">
        <v>356.56278267695478</v>
      </c>
      <c r="Q360">
        <f t="shared" si="34"/>
        <v>213.93766960617288</v>
      </c>
      <c r="R360">
        <f t="shared" si="32"/>
        <v>427.87533921234575</v>
      </c>
      <c r="S360" s="9">
        <v>7.7</v>
      </c>
    </row>
    <row r="361" spans="1:19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33"/>
        <v>14.385735678355454</v>
      </c>
      <c r="O361">
        <f t="shared" si="31"/>
        <v>28.771471356710908</v>
      </c>
      <c r="P361">
        <v>565.77000167578353</v>
      </c>
      <c r="Q361">
        <f t="shared" si="34"/>
        <v>339.46200100547009</v>
      </c>
      <c r="R361">
        <f t="shared" si="32"/>
        <v>678.92400201094017</v>
      </c>
      <c r="S361" s="9">
        <v>7.7</v>
      </c>
    </row>
    <row r="362" spans="1:19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33"/>
        <v>67.526716816912042</v>
      </c>
      <c r="O362">
        <f t="shared" si="31"/>
        <v>126.61259403171007</v>
      </c>
      <c r="P362">
        <v>104.28348917836722</v>
      </c>
      <c r="Q362">
        <f t="shared" si="34"/>
        <v>208.56697835673444</v>
      </c>
      <c r="R362">
        <f t="shared" si="32"/>
        <v>391.06308441887705</v>
      </c>
      <c r="S362" s="9">
        <v>7.7</v>
      </c>
    </row>
    <row r="363" spans="1:19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33"/>
        <v>59.997311579827837</v>
      </c>
      <c r="O363">
        <f t="shared" si="31"/>
        <v>119.99462315965567</v>
      </c>
      <c r="P363">
        <v>251.95917317754044</v>
      </c>
      <c r="Q363">
        <f t="shared" si="34"/>
        <v>176.37142122427829</v>
      </c>
      <c r="R363">
        <f t="shared" si="32"/>
        <v>352.74284244855659</v>
      </c>
      <c r="S363" s="9">
        <v>7.7</v>
      </c>
    </row>
    <row r="364" spans="1:19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33"/>
        <v>24.161350316265715</v>
      </c>
      <c r="O364">
        <f t="shared" si="31"/>
        <v>48.322700632531429</v>
      </c>
      <c r="P364">
        <v>461.16639217636907</v>
      </c>
      <c r="Q364">
        <f t="shared" si="34"/>
        <v>322.81647452345834</v>
      </c>
      <c r="R364">
        <f t="shared" si="32"/>
        <v>645.63294904691668</v>
      </c>
      <c r="S364" s="9">
        <v>7.7</v>
      </c>
    </row>
    <row r="365" spans="1:19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33"/>
        <v>-2.3161571869659801</v>
      </c>
      <c r="O365">
        <f t="shared" si="31"/>
        <v>-4.7920493523434073</v>
      </c>
      <c r="P365">
        <v>-0.16006016052355548</v>
      </c>
      <c r="Q365">
        <f t="shared" si="34"/>
        <v>-8.0030080261777742E-2</v>
      </c>
      <c r="R365">
        <f t="shared" si="32"/>
        <v>-0.16557947640367809</v>
      </c>
      <c r="S365" s="9">
        <v>7.7</v>
      </c>
    </row>
    <row r="366" spans="1:19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33"/>
        <v>18.763820026894088</v>
      </c>
      <c r="O366">
        <f t="shared" si="31"/>
        <v>37.527640053788176</v>
      </c>
      <c r="P366">
        <v>122.74294967826387</v>
      </c>
      <c r="Q366">
        <f t="shared" si="34"/>
        <v>61.371474839131935</v>
      </c>
      <c r="R366">
        <f t="shared" si="32"/>
        <v>122.74294967826387</v>
      </c>
      <c r="S366" s="9">
        <v>7.7</v>
      </c>
    </row>
    <row r="367" spans="1:19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33"/>
        <v>22.528101672226246</v>
      </c>
      <c r="O367">
        <f t="shared" si="31"/>
        <v>48.274503583341954</v>
      </c>
      <c r="P367">
        <v>135.04925667819498</v>
      </c>
      <c r="Q367">
        <f t="shared" si="34"/>
        <v>67.52462833909749</v>
      </c>
      <c r="R367">
        <f t="shared" si="32"/>
        <v>144.69563215520893</v>
      </c>
      <c r="S367" s="9">
        <v>7.7</v>
      </c>
    </row>
    <row r="368" spans="1:19" x14ac:dyDescent="0.35">
      <c r="A368" s="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33"/>
        <v>23.280958001292671</v>
      </c>
      <c r="O368">
        <f t="shared" si="31"/>
        <v>46.561916002585342</v>
      </c>
      <c r="P368">
        <v>202.733945177816</v>
      </c>
      <c r="Q368">
        <f t="shared" si="34"/>
        <v>101.366972588908</v>
      </c>
      <c r="R368" s="8">
        <f t="shared" si="32"/>
        <v>202.733945177816</v>
      </c>
      <c r="S368" s="9">
        <v>7.7</v>
      </c>
    </row>
    <row r="369" spans="1:19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33"/>
        <v>11.999630705249549</v>
      </c>
      <c r="O369">
        <f t="shared" si="31"/>
        <v>23.999261410499098</v>
      </c>
      <c r="P369">
        <v>128.89610317822942</v>
      </c>
      <c r="Q369">
        <f t="shared" si="34"/>
        <v>51.55844127129177</v>
      </c>
      <c r="R369">
        <f t="shared" si="32"/>
        <v>103.11688254258354</v>
      </c>
      <c r="S369" s="9">
        <v>7.7</v>
      </c>
    </row>
    <row r="370" spans="1:19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33"/>
        <v>29.164755007964175</v>
      </c>
      <c r="O370">
        <f t="shared" si="31"/>
        <v>60.340872430270707</v>
      </c>
      <c r="P370">
        <v>73.517721678539473</v>
      </c>
      <c r="Q370">
        <f t="shared" si="34"/>
        <v>29.407088671415792</v>
      </c>
      <c r="R370">
        <f t="shared" si="32"/>
        <v>60.842252423618874</v>
      </c>
      <c r="S370" s="9">
        <v>7.7</v>
      </c>
    </row>
    <row r="371" spans="1:19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33"/>
        <v>29.767040071217323</v>
      </c>
      <c r="O371">
        <f t="shared" si="31"/>
        <v>61.586979457691015</v>
      </c>
      <c r="P371">
        <v>85.824028678470583</v>
      </c>
      <c r="Q371">
        <f t="shared" si="34"/>
        <v>34.329611471388233</v>
      </c>
      <c r="R371">
        <f t="shared" si="32"/>
        <v>71.026782354596349</v>
      </c>
      <c r="S371" s="9">
        <v>7.7</v>
      </c>
    </row>
    <row r="372" spans="1:19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33"/>
        <v>21.033906654046721</v>
      </c>
      <c r="O372">
        <f t="shared" si="31"/>
        <v>42.067813308093442</v>
      </c>
      <c r="P372">
        <v>122.74294967826387</v>
      </c>
      <c r="Q372">
        <f t="shared" si="34"/>
        <v>49.097179871305549</v>
      </c>
      <c r="R372">
        <f t="shared" si="32"/>
        <v>98.194359742611098</v>
      </c>
      <c r="S372" s="9">
        <v>7.7</v>
      </c>
    </row>
    <row r="373" spans="1:19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33"/>
        <v>17.42019627452785</v>
      </c>
      <c r="O373">
        <f t="shared" si="31"/>
        <v>33.716508918441001</v>
      </c>
      <c r="P373">
        <v>128.89610317822942</v>
      </c>
      <c r="Q373">
        <f t="shared" si="34"/>
        <v>51.55844127129177</v>
      </c>
      <c r="R373">
        <f t="shared" si="32"/>
        <v>99.79053149282278</v>
      </c>
      <c r="S373" s="9">
        <v>7.7</v>
      </c>
    </row>
    <row r="374" spans="1:19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33"/>
        <v>19.829336527540431</v>
      </c>
      <c r="O374">
        <f t="shared" si="31"/>
        <v>38.379361021045995</v>
      </c>
      <c r="P374">
        <v>98.130335678401693</v>
      </c>
      <c r="Q374">
        <f t="shared" si="34"/>
        <v>39.252134271360681</v>
      </c>
      <c r="R374">
        <f t="shared" si="32"/>
        <v>75.971872783278741</v>
      </c>
      <c r="S374" s="9">
        <v>7.7</v>
      </c>
    </row>
    <row r="375" spans="1:19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33"/>
        <v>10.795060578743259</v>
      </c>
      <c r="O375">
        <f t="shared" si="31"/>
        <v>20.24073858514361</v>
      </c>
      <c r="P375">
        <v>153.50871717809164</v>
      </c>
      <c r="Q375">
        <f t="shared" si="34"/>
        <v>61.403486871236659</v>
      </c>
      <c r="R375">
        <f t="shared" si="32"/>
        <v>115.13153788356874</v>
      </c>
      <c r="S375" s="9">
        <v>7.7</v>
      </c>
    </row>
    <row r="376" spans="1:19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33"/>
        <v>17.42019627452785</v>
      </c>
      <c r="O376">
        <f t="shared" si="31"/>
        <v>32.662868014739722</v>
      </c>
      <c r="P376">
        <v>48.90510767867729</v>
      </c>
      <c r="Q376">
        <f t="shared" si="34"/>
        <v>19.562043071470917</v>
      </c>
      <c r="R376">
        <f t="shared" si="32"/>
        <v>36.678830759007973</v>
      </c>
      <c r="S376" s="9">
        <v>7.7</v>
      </c>
    </row>
    <row r="377" spans="1:19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33"/>
        <v>21.033906654046721</v>
      </c>
      <c r="O377">
        <f t="shared" si="31"/>
        <v>39.438574976337598</v>
      </c>
      <c r="P377">
        <v>110.43664267833277</v>
      </c>
      <c r="Q377">
        <f t="shared" si="34"/>
        <v>44.174657071333115</v>
      </c>
      <c r="R377">
        <f t="shared" si="32"/>
        <v>82.827482008749598</v>
      </c>
      <c r="S377" s="9">
        <v>7.7</v>
      </c>
    </row>
    <row r="378" spans="1:19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33"/>
        <v>11.397345641996402</v>
      </c>
      <c r="O378">
        <f t="shared" si="31"/>
        <v>21.370023078743255</v>
      </c>
      <c r="P378">
        <v>67.364568178573933</v>
      </c>
      <c r="Q378">
        <f t="shared" si="34"/>
        <v>26.945827271429575</v>
      </c>
      <c r="R378">
        <f t="shared" si="32"/>
        <v>50.523426133930457</v>
      </c>
      <c r="S378" s="9">
        <v>7.7</v>
      </c>
    </row>
    <row r="379" spans="1:19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33"/>
        <v>21.033906654046721</v>
      </c>
      <c r="O379">
        <f t="shared" si="31"/>
        <v>40.710787072348488</v>
      </c>
      <c r="P379">
        <v>42.751954178711735</v>
      </c>
      <c r="Q379">
        <f t="shared" si="34"/>
        <v>17.100781671484693</v>
      </c>
      <c r="R379">
        <f t="shared" si="32"/>
        <v>33.098287106099406</v>
      </c>
      <c r="S379" s="9">
        <v>7.7</v>
      </c>
    </row>
    <row r="380" spans="1:19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33"/>
        <v>16.215626148021563</v>
      </c>
      <c r="O380">
        <f t="shared" si="31"/>
        <v>31.385082867138511</v>
      </c>
      <c r="P380">
        <v>42.751954178711735</v>
      </c>
      <c r="Q380">
        <f t="shared" si="34"/>
        <v>17.100781671484693</v>
      </c>
      <c r="R380">
        <f t="shared" si="32"/>
        <v>33.098287106099406</v>
      </c>
      <c r="S380" s="9">
        <v>7.7</v>
      </c>
    </row>
    <row r="381" spans="1:19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33"/>
        <v>6.4301777629977561</v>
      </c>
      <c r="O381">
        <f t="shared" si="31"/>
        <v>12.860355525995512</v>
      </c>
      <c r="P381">
        <v>-3.2366369105063333</v>
      </c>
      <c r="Q381">
        <f t="shared" si="34"/>
        <v>-9.709910731518999</v>
      </c>
      <c r="R381">
        <f t="shared" si="32"/>
        <v>-19.419821463037998</v>
      </c>
      <c r="S381" s="9">
        <v>7.7</v>
      </c>
    </row>
  </sheetData>
  <autoFilter ref="A1:S381" xr:uid="{16194389-ACAC-47A3-8CA1-5D06A26F928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Storage experiment</vt:lpstr>
      <vt:lpstr>Mastersheet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2022-07-24T23:53:58Z</dcterms:modified>
</cp:coreProperties>
</file>