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em\Documents\Etudes\Trent\Xenopoulos lab\Projects\AgNP ELA lakes &amp; fish excretion\Data\"/>
    </mc:Choice>
  </mc:AlternateContent>
  <xr:revisionPtr revIDLastSave="0" documentId="13_ncr:1_{3E59EFAE-0741-4210-9D7C-A86454A2E6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am_models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O2" i="1"/>
  <c r="N2" i="1"/>
  <c r="M2" i="1"/>
  <c r="L2" i="1"/>
  <c r="J2" i="1"/>
  <c r="I2" i="1"/>
</calcChain>
</file>

<file path=xl/sharedStrings.xml><?xml version="1.0" encoding="utf-8"?>
<sst xmlns="http://schemas.openxmlformats.org/spreadsheetml/2006/main" count="41" uniqueCount="41">
  <si>
    <t>ac_m</t>
  </si>
  <si>
    <t>an_m</t>
  </si>
  <si>
    <t>ap_m</t>
  </si>
  <si>
    <t>alpha_m</t>
  </si>
  <si>
    <t>alpha_sd</t>
  </si>
  <si>
    <t>r_m</t>
  </si>
  <si>
    <t>f0_m</t>
  </si>
  <si>
    <t>f0_sd</t>
  </si>
  <si>
    <t>Dc_m</t>
  </si>
  <si>
    <t>Dc_sd</t>
  </si>
  <si>
    <t>theta_m</t>
  </si>
  <si>
    <t>Dn_m</t>
  </si>
  <si>
    <t>Dn_sd</t>
  </si>
  <si>
    <t>Dp_m</t>
  </si>
  <si>
    <t>Dp_sd</t>
  </si>
  <si>
    <t>k_m</t>
  </si>
  <si>
    <t>linf_m</t>
  </si>
  <si>
    <t>lwa_m</t>
  </si>
  <si>
    <t>lwa_sd</t>
  </si>
  <si>
    <t>lwb_m</t>
  </si>
  <si>
    <t>lwb_sd</t>
  </si>
  <si>
    <t>Qc_m</t>
  </si>
  <si>
    <t>Qc_sd</t>
  </si>
  <si>
    <t>Qn_m</t>
  </si>
  <si>
    <t>Qn_sd</t>
  </si>
  <si>
    <t>Qp_m</t>
  </si>
  <si>
    <t>Qp_sd</t>
  </si>
  <si>
    <t>t0_m</t>
  </si>
  <si>
    <t>v_m</t>
  </si>
  <si>
    <t>F0nz_m</t>
  </si>
  <si>
    <t>F0nz_sd</t>
  </si>
  <si>
    <t>F0pz_m</t>
  </si>
  <si>
    <t>F0pz_sd</t>
  </si>
  <si>
    <t>h_m</t>
  </si>
  <si>
    <t>mdw_m</t>
  </si>
  <si>
    <t>Tanner et al (2000)</t>
  </si>
  <si>
    <t>From the fishflux model_param function</t>
  </si>
  <si>
    <t>From Paul Frost or experimental measurements</t>
  </si>
  <si>
    <t>From Frost et al (2003) mean L373/L239</t>
  </si>
  <si>
    <t>From Jensen et al (2017) for European perch</t>
  </si>
  <si>
    <t>From Schiettekatte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</si>
</sst>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workbookViewId="0">
      <selection activeCell="F12" sqref="F12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s="5">
        <v>0.5</v>
      </c>
      <c r="B2" s="5">
        <v>0.8</v>
      </c>
      <c r="C2" s="5">
        <v>0.8</v>
      </c>
      <c r="D2" s="2">
        <v>0.77</v>
      </c>
      <c r="E2" s="2">
        <v>5.2862880000000001E-2</v>
      </c>
      <c r="F2" s="2">
        <v>1.2341299999999999</v>
      </c>
      <c r="G2" s="2">
        <v>1.096814E-3</v>
      </c>
      <c r="H2" s="3">
        <v>2.2345680000000001E-10</v>
      </c>
      <c r="I2" s="6">
        <f>(44.4+46.6)/2</f>
        <v>45.5</v>
      </c>
      <c r="J2" s="6">
        <f>(4.89+5.93)/2</f>
        <v>5.41</v>
      </c>
      <c r="K2" s="7">
        <f>AVERAGE(45,212.5)/45</f>
        <v>2.8611111111111112</v>
      </c>
      <c r="L2" s="6">
        <f>(9.61+9.92)/2</f>
        <v>9.7650000000000006</v>
      </c>
      <c r="M2" s="6">
        <f>(1.46+1.83)/2</f>
        <v>1.645</v>
      </c>
      <c r="N2" s="6">
        <f>(0.78+0.72)/2</f>
        <v>0.75</v>
      </c>
      <c r="O2" s="6">
        <f>(0.16+0.18)/2</f>
        <v>0.16999999999999998</v>
      </c>
      <c r="P2" s="2">
        <v>0.39</v>
      </c>
      <c r="Q2" s="2">
        <v>32.853650000000002</v>
      </c>
      <c r="R2" s="2">
        <v>1.23E-2</v>
      </c>
      <c r="S2" s="2">
        <v>1.7448979999999999E-3</v>
      </c>
      <c r="T2" s="2">
        <v>3.04</v>
      </c>
      <c r="U2" s="2">
        <v>3.5714290000000003E-2</v>
      </c>
      <c r="V2" s="4">
        <v>43.14</v>
      </c>
      <c r="W2" s="4">
        <v>1.86</v>
      </c>
      <c r="X2" s="4">
        <v>11.48</v>
      </c>
      <c r="Y2" s="4">
        <v>0.5</v>
      </c>
      <c r="Z2" s="4">
        <v>2.74</v>
      </c>
      <c r="AA2" s="4">
        <v>0.33</v>
      </c>
      <c r="AB2" s="2">
        <v>-1.63</v>
      </c>
      <c r="AC2" s="5">
        <v>18</v>
      </c>
      <c r="AD2" s="1">
        <v>3.7000000000000002E-3</v>
      </c>
      <c r="AE2" s="1">
        <v>4.5999999999999999E-3</v>
      </c>
      <c r="AF2" s="1">
        <v>3.6999999999999999E-4</v>
      </c>
      <c r="AG2" s="1">
        <v>5.1000000000000004E-4</v>
      </c>
      <c r="AH2" s="2">
        <v>3.5150000000000001</v>
      </c>
      <c r="AI2" s="2">
        <v>0.26811079999999998</v>
      </c>
    </row>
    <row r="3" spans="1:35" x14ac:dyDescent="0.35">
      <c r="K3">
        <v>3.15</v>
      </c>
    </row>
    <row r="4" spans="1:35" x14ac:dyDescent="0.35">
      <c r="K4">
        <v>2.8</v>
      </c>
    </row>
    <row r="5" spans="1:35" x14ac:dyDescent="0.35">
      <c r="A5" s="4" t="s">
        <v>35</v>
      </c>
    </row>
    <row r="6" spans="1:35" x14ac:dyDescent="0.35">
      <c r="A6" s="1" t="s">
        <v>40</v>
      </c>
    </row>
    <row r="7" spans="1:35" x14ac:dyDescent="0.35">
      <c r="A7" s="2" t="s">
        <v>36</v>
      </c>
    </row>
    <row r="8" spans="1:35" x14ac:dyDescent="0.35">
      <c r="A8" s="5" t="s">
        <v>37</v>
      </c>
    </row>
    <row r="9" spans="1:35" x14ac:dyDescent="0.35">
      <c r="A9" s="6" t="s">
        <v>38</v>
      </c>
    </row>
    <row r="10" spans="1:35" x14ac:dyDescent="0.35">
      <c r="A10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param_modelsp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dcterms:created xsi:type="dcterms:W3CDTF">2021-09-20T20:31:28Z</dcterms:created>
  <dcterms:modified xsi:type="dcterms:W3CDTF">2022-01-20T13:42:04Z</dcterms:modified>
</cp:coreProperties>
</file>