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Documents\Etudes\Trent\Xenopoulos lab\Projects\AgNP ELA lakes &amp; fish excretion\Data\"/>
    </mc:Choice>
  </mc:AlternateContent>
  <xr:revisionPtr revIDLastSave="0" documentId="13_ncr:1_{3775C886-E142-4FD7-B9CA-B073B2D74A57}" xr6:coauthVersionLast="47" xr6:coauthVersionMax="47" xr10:uidLastSave="{00000000-0000-0000-0000-000000000000}"/>
  <bookViews>
    <workbookView xWindow="28680" yWindow="-120" windowWidth="29040" windowHeight="15840" xr2:uid="{A9A28A72-7FF9-4C40-BCE4-1909CB3AF089}"/>
  </bookViews>
  <sheets>
    <sheet name="21 05 12 AgNP fish excretion 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12" i="1"/>
  <c r="I13" i="1"/>
  <c r="I14" i="1"/>
  <c r="I15" i="1"/>
  <c r="I16" i="1"/>
  <c r="I17" i="1"/>
  <c r="I18" i="1"/>
  <c r="I19" i="1"/>
  <c r="I8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<sst xmlns="http://schemas.openxmlformats.org/spreadsheetml/2006/main" count="115" uniqueCount="15">
  <si>
    <t>Year</t>
  </si>
  <si>
    <t>Lake</t>
  </si>
  <si>
    <t>L222</t>
  </si>
  <si>
    <t>Measured P excretion</t>
  </si>
  <si>
    <t>L239</t>
  </si>
  <si>
    <t>.</t>
  </si>
  <si>
    <t>fP:C</t>
  </si>
  <si>
    <t>dP/dt</t>
  </si>
  <si>
    <t>Ap</t>
  </si>
  <si>
    <t>Ac</t>
  </si>
  <si>
    <t>Ic_max</t>
  </si>
  <si>
    <t>Rc</t>
  </si>
  <si>
    <t>Qp:Qc</t>
  </si>
  <si>
    <t>Modelled Pex for P-limited fish</t>
  </si>
  <si>
    <t>Modelled Pex for C-limited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</si>
</sst>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A609-E589-476D-BF4E-C50CC36C27EB}">
  <dimension ref="A1:M19"/>
  <sheetViews>
    <sheetView tabSelected="1" workbookViewId="0">
      <selection activeCell="P11" sqref="P11"/>
    </sheetView>
  </sheetViews>
  <sheetFormatPr defaultRowHeight="14.5" x14ac:dyDescent="0.35"/>
  <cols>
    <col min="9" max="9" width="20" customWidth="1"/>
    <col min="10" max="10" width="19.54296875" customWidth="1"/>
  </cols>
  <sheetData>
    <row r="1" spans="1:13" x14ac:dyDescent="0.35">
      <c r="A1" t="s">
        <v>10</v>
      </c>
      <c r="B1" t="s">
        <v>7</v>
      </c>
      <c r="C1" t="s">
        <v>7</v>
      </c>
      <c r="D1" t="s">
        <v>6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3</v>
      </c>
      <c r="L1" t="s">
        <v>1</v>
      </c>
      <c r="M1" t="s">
        <v>0</v>
      </c>
    </row>
    <row r="2" spans="1:13" x14ac:dyDescent="0.35">
      <c r="A2" t="s">
        <v>5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>
        <v>9.6000000000000002E-4</v>
      </c>
      <c r="L2" t="s">
        <v>2</v>
      </c>
      <c r="M2">
        <v>2012</v>
      </c>
    </row>
    <row r="3" spans="1:13" x14ac:dyDescent="0.35">
      <c r="A3" t="s">
        <v>5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>
        <v>8.4959999999999994E-4</v>
      </c>
      <c r="L3" t="s">
        <v>2</v>
      </c>
      <c r="M3">
        <v>2014</v>
      </c>
    </row>
    <row r="4" spans="1:13" x14ac:dyDescent="0.35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>
        <v>3.2256000000000003E-3</v>
      </c>
      <c r="L4" t="s">
        <v>2</v>
      </c>
      <c r="M4">
        <v>2015</v>
      </c>
    </row>
    <row r="5" spans="1:13" x14ac:dyDescent="0.35">
      <c r="A5" t="s">
        <v>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>
        <v>4.9776000000000004E-3</v>
      </c>
      <c r="L5" t="s">
        <v>4</v>
      </c>
      <c r="M5">
        <v>2012</v>
      </c>
    </row>
    <row r="6" spans="1:13" x14ac:dyDescent="0.3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>
        <v>3.2207999999999998E-3</v>
      </c>
      <c r="L6" t="s">
        <v>4</v>
      </c>
      <c r="M6">
        <v>2014</v>
      </c>
    </row>
    <row r="7" spans="1:13" x14ac:dyDescent="0.35">
      <c r="A7" t="s">
        <v>5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>
        <v>4.1087999999999993E-3</v>
      </c>
      <c r="L7" t="s">
        <v>4</v>
      </c>
      <c r="M7">
        <v>2015</v>
      </c>
    </row>
    <row r="8" spans="1:13" x14ac:dyDescent="0.35">
      <c r="A8">
        <v>0.01</v>
      </c>
      <c r="D8">
        <f>(1/100)*(31/12)</f>
        <v>2.5833333333333337E-2</v>
      </c>
      <c r="E8">
        <v>0.8</v>
      </c>
      <c r="F8">
        <v>0.8</v>
      </c>
      <c r="G8">
        <v>1.7000000000000001E-2</v>
      </c>
      <c r="H8">
        <v>2.5000000000000001E-2</v>
      </c>
      <c r="I8">
        <f>A8*D8*(1-E8)</f>
        <v>5.1666666666666671E-5</v>
      </c>
      <c r="J8">
        <f>(A8*D8*E8)-(A8*F8-G8)*H8</f>
        <v>4.3166666666666679E-4</v>
      </c>
      <c r="K8" t="s">
        <v>5</v>
      </c>
      <c r="L8" t="s">
        <v>5</v>
      </c>
      <c r="M8" t="s">
        <v>5</v>
      </c>
    </row>
    <row r="9" spans="1:13" x14ac:dyDescent="0.35">
      <c r="A9">
        <v>0.01</v>
      </c>
      <c r="D9">
        <f>(1/200)*(31/12)</f>
        <v>1.2916666666666668E-2</v>
      </c>
      <c r="E9">
        <v>0.8</v>
      </c>
      <c r="F9">
        <v>0.8</v>
      </c>
      <c r="G9">
        <v>1.7000000000000001E-2</v>
      </c>
      <c r="H9">
        <v>2.5000000000000001E-2</v>
      </c>
      <c r="I9">
        <f t="shared" ref="I9:I19" si="0">A9*D9*(1-E9)</f>
        <v>2.5833333333333336E-5</v>
      </c>
      <c r="J9">
        <f t="shared" ref="J9:J19" si="1">(A9*D9*E9)-(A9*F9-G9)*H9</f>
        <v>3.2833333333333342E-4</v>
      </c>
      <c r="K9" t="s">
        <v>5</v>
      </c>
      <c r="L9" t="s">
        <v>5</v>
      </c>
      <c r="M9" t="s">
        <v>5</v>
      </c>
    </row>
    <row r="10" spans="1:13" x14ac:dyDescent="0.35">
      <c r="A10">
        <v>2.5000000000000001E-2</v>
      </c>
      <c r="D10">
        <f>(1/100)*(31/12)</f>
        <v>2.5833333333333337E-2</v>
      </c>
      <c r="E10">
        <v>0.8</v>
      </c>
      <c r="F10">
        <v>0.8</v>
      </c>
      <c r="G10">
        <v>1.7000000000000001E-2</v>
      </c>
      <c r="H10">
        <v>2.5000000000000001E-2</v>
      </c>
      <c r="I10">
        <f t="shared" si="0"/>
        <v>1.2916666666666667E-4</v>
      </c>
      <c r="J10">
        <f t="shared" si="1"/>
        <v>4.416666666666667E-4</v>
      </c>
      <c r="K10" t="s">
        <v>5</v>
      </c>
      <c r="L10" t="s">
        <v>5</v>
      </c>
      <c r="M10" t="s">
        <v>5</v>
      </c>
    </row>
    <row r="11" spans="1:13" x14ac:dyDescent="0.35">
      <c r="A11">
        <v>2.5000000000000001E-2</v>
      </c>
      <c r="D11">
        <f>(1/200)*(31/12)</f>
        <v>1.2916666666666668E-2</v>
      </c>
      <c r="E11">
        <v>0.8</v>
      </c>
      <c r="F11">
        <v>0.8</v>
      </c>
      <c r="G11">
        <v>1.7000000000000001E-2</v>
      </c>
      <c r="H11">
        <v>2.5000000000000001E-2</v>
      </c>
      <c r="I11">
        <f t="shared" si="0"/>
        <v>6.4583333333333336E-5</v>
      </c>
      <c r="J11">
        <f t="shared" si="1"/>
        <v>1.8333333333333331E-4</v>
      </c>
      <c r="K11" t="s">
        <v>5</v>
      </c>
      <c r="L11" t="s">
        <v>5</v>
      </c>
      <c r="M11" t="s">
        <v>5</v>
      </c>
    </row>
    <row r="12" spans="1:13" x14ac:dyDescent="0.35">
      <c r="A12">
        <v>0.05</v>
      </c>
      <c r="D12">
        <f>(1/100)*(31/12)</f>
        <v>2.5833333333333337E-2</v>
      </c>
      <c r="E12">
        <v>0.8</v>
      </c>
      <c r="F12">
        <v>0.8</v>
      </c>
      <c r="G12">
        <v>1.7000000000000001E-2</v>
      </c>
      <c r="H12">
        <v>2.5000000000000001E-2</v>
      </c>
      <c r="I12">
        <f t="shared" si="0"/>
        <v>2.5833333333333334E-4</v>
      </c>
      <c r="J12">
        <f t="shared" si="1"/>
        <v>4.5833333333333338E-4</v>
      </c>
      <c r="K12" t="s">
        <v>5</v>
      </c>
      <c r="L12" t="s">
        <v>5</v>
      </c>
      <c r="M12" t="s">
        <v>5</v>
      </c>
    </row>
    <row r="13" spans="1:13" x14ac:dyDescent="0.35">
      <c r="A13">
        <v>0.05</v>
      </c>
      <c r="D13">
        <f>(1/200)*(31/12)</f>
        <v>1.2916666666666668E-2</v>
      </c>
      <c r="E13">
        <v>0.8</v>
      </c>
      <c r="F13">
        <v>0.8</v>
      </c>
      <c r="G13">
        <v>1.7000000000000001E-2</v>
      </c>
      <c r="H13">
        <v>2.5000000000000001E-2</v>
      </c>
      <c r="I13">
        <f t="shared" si="0"/>
        <v>1.2916666666666667E-4</v>
      </c>
      <c r="J13">
        <f t="shared" si="1"/>
        <v>-5.8333333333333414E-5</v>
      </c>
      <c r="K13" t="s">
        <v>5</v>
      </c>
      <c r="L13" t="s">
        <v>5</v>
      </c>
      <c r="M13" t="s">
        <v>5</v>
      </c>
    </row>
    <row r="14" spans="1:13" x14ac:dyDescent="0.35">
      <c r="A14">
        <v>7.4999999999999997E-2</v>
      </c>
      <c r="D14">
        <f>(1/100)*(31/12)</f>
        <v>2.5833333333333337E-2</v>
      </c>
      <c r="E14">
        <v>0.8</v>
      </c>
      <c r="F14">
        <v>0.8</v>
      </c>
      <c r="G14">
        <v>1.7000000000000001E-2</v>
      </c>
      <c r="H14">
        <v>2.5000000000000001E-2</v>
      </c>
      <c r="I14">
        <f t="shared" si="0"/>
        <v>3.8749999999999993E-4</v>
      </c>
      <c r="J14">
        <f t="shared" si="1"/>
        <v>4.7500000000000016E-4</v>
      </c>
      <c r="K14" t="s">
        <v>5</v>
      </c>
      <c r="L14" t="s">
        <v>5</v>
      </c>
      <c r="M14" t="s">
        <v>5</v>
      </c>
    </row>
    <row r="15" spans="1:13" x14ac:dyDescent="0.35">
      <c r="A15">
        <v>7.4999999999999997E-2</v>
      </c>
      <c r="D15">
        <f>(1/200)*(31/12)</f>
        <v>1.2916666666666668E-2</v>
      </c>
      <c r="E15">
        <v>0.8</v>
      </c>
      <c r="F15">
        <v>0.8</v>
      </c>
      <c r="G15">
        <v>1.7000000000000001E-2</v>
      </c>
      <c r="H15">
        <v>2.5000000000000001E-2</v>
      </c>
      <c r="I15">
        <f t="shared" si="0"/>
        <v>1.9374999999999997E-4</v>
      </c>
      <c r="J15">
        <f t="shared" si="1"/>
        <v>-2.9999999999999992E-4</v>
      </c>
      <c r="K15" t="s">
        <v>5</v>
      </c>
      <c r="L15" t="s">
        <v>5</v>
      </c>
      <c r="M15" t="s">
        <v>5</v>
      </c>
    </row>
    <row r="16" spans="1:13" x14ac:dyDescent="0.35">
      <c r="A16">
        <v>0.1</v>
      </c>
      <c r="D16">
        <f>(1/100)*(31/12)</f>
        <v>2.5833333333333337E-2</v>
      </c>
      <c r="E16">
        <v>0.8</v>
      </c>
      <c r="F16">
        <v>0.8</v>
      </c>
      <c r="G16">
        <v>1.7000000000000001E-2</v>
      </c>
      <c r="H16">
        <v>2.5000000000000001E-2</v>
      </c>
      <c r="I16">
        <f t="shared" si="0"/>
        <v>5.1666666666666668E-4</v>
      </c>
      <c r="J16">
        <f t="shared" si="1"/>
        <v>4.9166666666666673E-4</v>
      </c>
      <c r="K16" t="s">
        <v>5</v>
      </c>
      <c r="L16" t="s">
        <v>5</v>
      </c>
      <c r="M16" t="s">
        <v>5</v>
      </c>
    </row>
    <row r="17" spans="1:13" x14ac:dyDescent="0.35">
      <c r="A17">
        <v>0.1</v>
      </c>
      <c r="D17">
        <f>(1/200)*(31/12)</f>
        <v>1.2916666666666668E-2</v>
      </c>
      <c r="E17">
        <v>0.8</v>
      </c>
      <c r="F17">
        <v>0.8</v>
      </c>
      <c r="G17">
        <v>1.7000000000000001E-2</v>
      </c>
      <c r="H17">
        <v>2.5000000000000001E-2</v>
      </c>
      <c r="I17">
        <f t="shared" si="0"/>
        <v>2.5833333333333334E-4</v>
      </c>
      <c r="J17">
        <f t="shared" si="1"/>
        <v>-5.4166666666666686E-4</v>
      </c>
      <c r="K17" t="s">
        <v>5</v>
      </c>
      <c r="L17" t="s">
        <v>5</v>
      </c>
      <c r="M17" t="s">
        <v>5</v>
      </c>
    </row>
    <row r="18" spans="1:13" x14ac:dyDescent="0.35">
      <c r="A18">
        <v>0.125</v>
      </c>
      <c r="D18">
        <f>(1/100)*(31/12)</f>
        <v>2.5833333333333337E-2</v>
      </c>
      <c r="E18">
        <v>0.8</v>
      </c>
      <c r="F18">
        <v>0.8</v>
      </c>
      <c r="G18">
        <v>1.7000000000000001E-2</v>
      </c>
      <c r="H18">
        <v>2.5000000000000001E-2</v>
      </c>
      <c r="I18">
        <f t="shared" si="0"/>
        <v>6.4583333333333322E-4</v>
      </c>
      <c r="J18">
        <f t="shared" si="1"/>
        <v>5.0833333333333373E-4</v>
      </c>
      <c r="K18" t="s">
        <v>5</v>
      </c>
      <c r="L18" t="s">
        <v>5</v>
      </c>
      <c r="M18" t="s">
        <v>5</v>
      </c>
    </row>
    <row r="19" spans="1:13" x14ac:dyDescent="0.35">
      <c r="A19">
        <v>0.125</v>
      </c>
      <c r="D19">
        <f>(1/200)*(31/12)</f>
        <v>1.2916666666666668E-2</v>
      </c>
      <c r="E19">
        <v>0.8</v>
      </c>
      <c r="F19">
        <v>0.8</v>
      </c>
      <c r="G19">
        <v>1.7000000000000001E-2</v>
      </c>
      <c r="H19">
        <v>2.5000000000000001E-2</v>
      </c>
      <c r="I19">
        <f t="shared" si="0"/>
        <v>3.2291666666666661E-4</v>
      </c>
      <c r="J19">
        <f t="shared" si="1"/>
        <v>-7.8333333333333315E-4</v>
      </c>
      <c r="K19" t="s">
        <v>5</v>
      </c>
      <c r="L19" t="s">
        <v>5</v>
      </c>
      <c r="M19" t="s">
        <v>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 05 12 AgNP fish excretion 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cp:lastPrinted>2021-06-18T15:39:48Z</cp:lastPrinted>
  <dcterms:created xsi:type="dcterms:W3CDTF">2021-05-12T18:04:32Z</dcterms:created>
  <dcterms:modified xsi:type="dcterms:W3CDTF">2021-06-18T19:33:39Z</dcterms:modified>
</cp:coreProperties>
</file>