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20" windowWidth="17955" windowHeight="8205"/>
  </bookViews>
  <sheets>
    <sheet name="Sheet1" sheetId="2" r:id="rId1"/>
    <sheet name="Andrew-CHLA-Seston-ELA-2013" sheetId="1" r:id="rId2"/>
  </sheets>
  <externalReferences>
    <externalReference r:id="rId3"/>
  </externalReferences>
  <calcPr calcId="145621"/>
</workbook>
</file>

<file path=xl/calcChain.xml><?xml version="1.0" encoding="utf-8"?>
<calcChain xmlns="http://schemas.openxmlformats.org/spreadsheetml/2006/main">
  <c r="P108" i="2" l="1"/>
  <c r="P107" i="2"/>
  <c r="J190" i="2" s="1"/>
  <c r="J106" i="2"/>
  <c r="J105" i="2"/>
  <c r="J104" i="2"/>
  <c r="K104" i="2" s="1"/>
  <c r="J103" i="2"/>
  <c r="J102" i="2"/>
  <c r="K102" i="2" s="1"/>
  <c r="J101" i="2"/>
  <c r="J100" i="2"/>
  <c r="K100" i="2" s="1"/>
  <c r="J99" i="2"/>
  <c r="J98" i="2"/>
  <c r="K98" i="2" s="1"/>
  <c r="J97" i="2"/>
  <c r="P14" i="2"/>
  <c r="P13" i="2"/>
  <c r="J96" i="2" l="1"/>
  <c r="J95" i="2"/>
  <c r="J92" i="2"/>
  <c r="J91" i="2"/>
  <c r="J88" i="2"/>
  <c r="J87" i="2"/>
  <c r="J84" i="2"/>
  <c r="J83" i="2"/>
  <c r="J80" i="2"/>
  <c r="J79" i="2"/>
  <c r="J76" i="2"/>
  <c r="J75" i="2"/>
  <c r="J72" i="2"/>
  <c r="J71" i="2"/>
  <c r="J68" i="2"/>
  <c r="J67" i="2"/>
  <c r="J64" i="2"/>
  <c r="J63" i="2"/>
  <c r="J60" i="2"/>
  <c r="J59" i="2"/>
  <c r="J56" i="2"/>
  <c r="J54" i="2"/>
  <c r="J52" i="2"/>
  <c r="J94" i="2"/>
  <c r="J93" i="2"/>
  <c r="K93" i="2" s="1"/>
  <c r="J90" i="2"/>
  <c r="J89" i="2"/>
  <c r="K89" i="2" s="1"/>
  <c r="J86" i="2"/>
  <c r="J85" i="2"/>
  <c r="K85" i="2" s="1"/>
  <c r="J82" i="2"/>
  <c r="J81" i="2"/>
  <c r="K81" i="2" s="1"/>
  <c r="J78" i="2"/>
  <c r="J77" i="2"/>
  <c r="K77" i="2" s="1"/>
  <c r="J74" i="2"/>
  <c r="J73" i="2"/>
  <c r="J70" i="2"/>
  <c r="J69" i="2"/>
  <c r="J66" i="2"/>
  <c r="J65" i="2"/>
  <c r="J62" i="2"/>
  <c r="J61" i="2"/>
  <c r="J58" i="2"/>
  <c r="J57" i="2"/>
  <c r="J55" i="2"/>
  <c r="J53" i="2"/>
  <c r="J51" i="2"/>
  <c r="J3" i="2"/>
  <c r="J5" i="2"/>
  <c r="J7" i="2"/>
  <c r="J9" i="2"/>
  <c r="J11" i="2"/>
  <c r="J13" i="2"/>
  <c r="J14" i="2"/>
  <c r="J15" i="2"/>
  <c r="J17" i="2"/>
  <c r="J19" i="2"/>
  <c r="J21" i="2"/>
  <c r="J23" i="2"/>
  <c r="J25" i="2"/>
  <c r="J27" i="2"/>
  <c r="J29" i="2"/>
  <c r="J31" i="2"/>
  <c r="J33" i="2"/>
  <c r="J35" i="2"/>
  <c r="J37" i="2"/>
  <c r="J39" i="2"/>
  <c r="J41" i="2"/>
  <c r="J43" i="2"/>
  <c r="J45" i="2"/>
  <c r="J47" i="2"/>
  <c r="J49" i="2"/>
  <c r="J4" i="2"/>
  <c r="J6" i="2"/>
  <c r="J8" i="2"/>
  <c r="J10" i="2"/>
  <c r="J12" i="2"/>
  <c r="J16" i="2"/>
  <c r="J18" i="2"/>
  <c r="J20" i="2"/>
  <c r="J22" i="2"/>
  <c r="J24" i="2"/>
  <c r="J26" i="2"/>
  <c r="J28" i="2"/>
  <c r="J30" i="2"/>
  <c r="J32" i="2"/>
  <c r="J34" i="2"/>
  <c r="J36" i="2"/>
  <c r="J38" i="2"/>
  <c r="J40" i="2"/>
  <c r="J42" i="2"/>
  <c r="J44" i="2"/>
  <c r="J46" i="2"/>
  <c r="J48" i="2"/>
  <c r="J50" i="2"/>
  <c r="J109" i="2"/>
  <c r="J112" i="2"/>
  <c r="K112" i="2" s="1"/>
  <c r="J113" i="2"/>
  <c r="J116" i="2"/>
  <c r="K116" i="2" s="1"/>
  <c r="J117" i="2"/>
  <c r="J120" i="2"/>
  <c r="K120" i="2" s="1"/>
  <c r="J121" i="2"/>
  <c r="J124" i="2"/>
  <c r="K124" i="2" s="1"/>
  <c r="J125" i="2"/>
  <c r="J128" i="2"/>
  <c r="K128" i="2" s="1"/>
  <c r="J129" i="2"/>
  <c r="J132" i="2"/>
  <c r="K132" i="2" s="1"/>
  <c r="J133" i="2"/>
  <c r="J136" i="2"/>
  <c r="K136" i="2" s="1"/>
  <c r="J137" i="2"/>
  <c r="J139" i="2"/>
  <c r="J141" i="2"/>
  <c r="J143" i="2"/>
  <c r="J145" i="2"/>
  <c r="J147" i="2"/>
  <c r="J149" i="2"/>
  <c r="J151" i="2"/>
  <c r="J153" i="2"/>
  <c r="J155" i="2"/>
  <c r="J157" i="2"/>
  <c r="J159" i="2"/>
  <c r="J161" i="2"/>
  <c r="J163" i="2"/>
  <c r="J165" i="2"/>
  <c r="J167" i="2"/>
  <c r="J169" i="2"/>
  <c r="J171" i="2"/>
  <c r="J173" i="2"/>
  <c r="J175" i="2"/>
  <c r="J177" i="2"/>
  <c r="J179" i="2"/>
  <c r="J181" i="2"/>
  <c r="J183" i="2"/>
  <c r="J185" i="2"/>
  <c r="J187" i="2"/>
  <c r="J189" i="2"/>
  <c r="J107" i="2"/>
  <c r="K106" i="2" s="1"/>
  <c r="J108" i="2"/>
  <c r="K108" i="2" s="1"/>
  <c r="J110" i="2"/>
  <c r="K110" i="2" s="1"/>
  <c r="J111" i="2"/>
  <c r="J114" i="2"/>
  <c r="K114" i="2" s="1"/>
  <c r="J115" i="2"/>
  <c r="J118" i="2"/>
  <c r="K118" i="2" s="1"/>
  <c r="J119" i="2"/>
  <c r="J122" i="2"/>
  <c r="K122" i="2" s="1"/>
  <c r="J123" i="2"/>
  <c r="J126" i="2"/>
  <c r="K126" i="2" s="1"/>
  <c r="J127" i="2"/>
  <c r="J130" i="2"/>
  <c r="K130" i="2" s="1"/>
  <c r="J131" i="2"/>
  <c r="J134" i="2"/>
  <c r="K134" i="2" s="1"/>
  <c r="J135" i="2"/>
  <c r="J138" i="2"/>
  <c r="J140" i="2"/>
  <c r="J142" i="2"/>
  <c r="J144" i="2"/>
  <c r="J146" i="2"/>
  <c r="J148" i="2"/>
  <c r="J150" i="2"/>
  <c r="J152" i="2"/>
  <c r="J154" i="2"/>
  <c r="J156" i="2"/>
  <c r="J158" i="2"/>
  <c r="J160" i="2"/>
  <c r="J162" i="2"/>
  <c r="J164" i="2"/>
  <c r="J166" i="2"/>
  <c r="J168" i="2"/>
  <c r="J170" i="2"/>
  <c r="J172" i="2"/>
  <c r="J174" i="2"/>
  <c r="J176" i="2"/>
  <c r="J178" i="2"/>
  <c r="J180" i="2"/>
  <c r="J182" i="2"/>
  <c r="J184" i="2"/>
  <c r="J186" i="2"/>
  <c r="J188" i="2"/>
  <c r="K59" i="2" l="1"/>
  <c r="K63" i="2"/>
  <c r="K67" i="2"/>
  <c r="K71" i="2"/>
  <c r="K75" i="2"/>
  <c r="K79" i="2"/>
  <c r="K83" i="2"/>
  <c r="K87" i="2"/>
  <c r="K91" i="2"/>
  <c r="K95" i="2"/>
  <c r="K57" i="2"/>
  <c r="K61" i="2"/>
  <c r="K65" i="2"/>
  <c r="K69" i="2"/>
  <c r="K73" i="2"/>
</calcChain>
</file>

<file path=xl/sharedStrings.xml><?xml version="1.0" encoding="utf-8"?>
<sst xmlns="http://schemas.openxmlformats.org/spreadsheetml/2006/main" count="844" uniqueCount="48">
  <si>
    <t>Fi 1</t>
  </si>
  <si>
    <t>Fi 2</t>
  </si>
  <si>
    <t>Volume Filtered</t>
  </si>
  <si>
    <t>Volume Ethanol</t>
  </si>
  <si>
    <t>Chla ug/L</t>
  </si>
  <si>
    <t>FI</t>
  </si>
  <si>
    <t>Hypo</t>
  </si>
  <si>
    <t>August 2nd-4th</t>
  </si>
  <si>
    <t>Epi</t>
  </si>
  <si>
    <t>August 23-25th</t>
  </si>
  <si>
    <t>slope</t>
  </si>
  <si>
    <t>intercept</t>
  </si>
  <si>
    <t>D1</t>
  </si>
  <si>
    <t>D2</t>
  </si>
  <si>
    <t>D3</t>
  </si>
  <si>
    <t>CB EPI</t>
  </si>
  <si>
    <t>OUT</t>
  </si>
  <si>
    <t>CB HYPO</t>
  </si>
  <si>
    <t>Feb 203</t>
  </si>
  <si>
    <t>Aug 22nd</t>
  </si>
  <si>
    <t>Lake</t>
  </si>
  <si>
    <t>Type</t>
  </si>
  <si>
    <t>Layer</t>
  </si>
  <si>
    <t>Sample Date</t>
  </si>
  <si>
    <t>Rep</t>
  </si>
  <si>
    <t>Chla reading</t>
  </si>
  <si>
    <t>Volume</t>
  </si>
  <si>
    <t>Chla (ug/L)</t>
  </si>
  <si>
    <t>Run Date</t>
  </si>
  <si>
    <t>Run By</t>
  </si>
  <si>
    <t>L221</t>
  </si>
  <si>
    <t>Seston</t>
  </si>
  <si>
    <t>hypo</t>
  </si>
  <si>
    <t>Sarah</t>
  </si>
  <si>
    <t>epi</t>
  </si>
  <si>
    <t>L222</t>
  </si>
  <si>
    <t>L240</t>
  </si>
  <si>
    <t>L239</t>
  </si>
  <si>
    <t>L114</t>
  </si>
  <si>
    <t>L227</t>
  </si>
  <si>
    <t>L302</t>
  </si>
  <si>
    <t>L224</t>
  </si>
  <si>
    <t>L302s</t>
  </si>
  <si>
    <t>Diluted: 1.5mL sample, 1.5mL EtOH</t>
  </si>
  <si>
    <t>50 or 100</t>
  </si>
  <si>
    <t>BP</t>
  </si>
  <si>
    <t>L2239</t>
  </si>
  <si>
    <t>700 or 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</si>
</sst>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09]d\-mmm\-yy;@"/>
  </numFmts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11" fontId="0" fillId="0" borderId="0" xfId="0" applyNumberFormat="1"/>
    <xf numFmtId="17" fontId="0" fillId="0" borderId="0" xfId="0" applyNumberFormat="1"/>
    <xf numFmtId="0" fontId="1" fillId="0" borderId="0" xfId="1"/>
    <xf numFmtId="164" fontId="1" fillId="0" borderId="0" xfId="1" applyNumberFormat="1"/>
    <xf numFmtId="1" fontId="1" fillId="0" borderId="0" xfId="1" applyNumberFormat="1"/>
    <xf numFmtId="15" fontId="1" fillId="0" borderId="0" xfId="1" applyNumberFormat="1"/>
    <xf numFmtId="0" fontId="1" fillId="2" borderId="0" xfId="1" applyFill="1"/>
    <xf numFmtId="0" fontId="1" fillId="0" borderId="0" xfId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Sheet1!$O$96:$O$106</c:f>
              <c:numCache>
                <c:formatCode>General</c:formatCode>
                <c:ptCount val="11"/>
                <c:pt idx="0">
                  <c:v>0</c:v>
                </c:pt>
                <c:pt idx="1">
                  <c:v>0.1000000015</c:v>
                </c:pt>
                <c:pt idx="2">
                  <c:v>0.20000000300000001</c:v>
                </c:pt>
                <c:pt idx="3">
                  <c:v>0.30000001189999997</c:v>
                </c:pt>
                <c:pt idx="4">
                  <c:v>0.40000000600000002</c:v>
                </c:pt>
                <c:pt idx="5">
                  <c:v>0.5</c:v>
                </c:pt>
                <c:pt idx="6">
                  <c:v>1</c:v>
                </c:pt>
                <c:pt idx="7">
                  <c:v>5</c:v>
                </c:pt>
                <c:pt idx="8">
                  <c:v>10</c:v>
                </c:pt>
                <c:pt idx="9">
                  <c:v>20</c:v>
                </c:pt>
              </c:numCache>
            </c:numRef>
          </c:xVal>
          <c:yVal>
            <c:numRef>
              <c:f>Sheet1!$P$96:$P$106</c:f>
              <c:numCache>
                <c:formatCode>General</c:formatCode>
                <c:ptCount val="11"/>
                <c:pt idx="0">
                  <c:v>4.4038027520000002E-2</c:v>
                </c:pt>
                <c:pt idx="1">
                  <c:v>1.3544669149999999</c:v>
                </c:pt>
                <c:pt idx="2">
                  <c:v>3.0220260620000001</c:v>
                </c:pt>
                <c:pt idx="3">
                  <c:v>4.3165640830000003</c:v>
                </c:pt>
                <c:pt idx="4">
                  <c:v>5.6789102549999999</c:v>
                </c:pt>
                <c:pt idx="5">
                  <c:v>9.1760959629999999</c:v>
                </c:pt>
                <c:pt idx="6">
                  <c:v>15.59453583</c:v>
                </c:pt>
                <c:pt idx="7">
                  <c:v>86.686950679999995</c:v>
                </c:pt>
                <c:pt idx="8">
                  <c:v>160</c:v>
                </c:pt>
                <c:pt idx="9">
                  <c:v>364.95574950000002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61408"/>
        <c:axId val="80167296"/>
      </c:scatterChart>
      <c:valAx>
        <c:axId val="8016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0167296"/>
        <c:crosses val="autoZero"/>
        <c:crossBetween val="midCat"/>
      </c:valAx>
      <c:valAx>
        <c:axId val="80167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161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371475</xdr:colOff>
      <xdr:row>77</xdr:row>
      <xdr:rowOff>152400</xdr:rowOff>
    </xdr:from>
    <xdr:to>
      <xdr:col>20</xdr:col>
      <xdr:colOff>66675</xdr:colOff>
      <xdr:row>94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holelake_chla_sarah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96">
          <cell r="O96">
            <v>0</v>
          </cell>
          <cell r="P96">
            <v>4.4038027520000002E-2</v>
          </cell>
        </row>
        <row r="97">
          <cell r="O97">
            <v>0.1000000015</v>
          </cell>
          <cell r="P97">
            <v>1.3544669149999999</v>
          </cell>
        </row>
        <row r="98">
          <cell r="O98">
            <v>0.20000000300000001</v>
          </cell>
          <cell r="P98">
            <v>3.0220260620000001</v>
          </cell>
        </row>
        <row r="99">
          <cell r="O99">
            <v>0.30000001189999997</v>
          </cell>
          <cell r="P99">
            <v>4.3165640830000003</v>
          </cell>
        </row>
        <row r="100">
          <cell r="O100">
            <v>0.40000000600000002</v>
          </cell>
          <cell r="P100">
            <v>5.6789102549999999</v>
          </cell>
        </row>
        <row r="101">
          <cell r="O101">
            <v>0.5</v>
          </cell>
          <cell r="P101">
            <v>9.1760959629999999</v>
          </cell>
        </row>
        <row r="102">
          <cell r="O102">
            <v>1</v>
          </cell>
          <cell r="P102">
            <v>15.59453583</v>
          </cell>
        </row>
        <row r="103">
          <cell r="O103">
            <v>5</v>
          </cell>
          <cell r="P103">
            <v>86.686950679999995</v>
          </cell>
        </row>
        <row r="104">
          <cell r="O104">
            <v>10</v>
          </cell>
          <cell r="P104">
            <v>160</v>
          </cell>
        </row>
        <row r="105">
          <cell r="O105">
            <v>20</v>
          </cell>
          <cell r="P105">
            <v>364.95574950000002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179"/>
  <sheetViews>
    <sheetView tabSelected="1" workbookViewId="0">
      <selection activeCell="K98" sqref="K98"/>
    </sheetView>
  </sheetViews>
  <sheetFormatPr defaultRowHeight="12.75" x14ac:dyDescent="0.2"/>
  <cols>
    <col min="1" max="2" width="9.140625" style="3"/>
    <col min="3" max="3" width="4.5703125" style="3" customWidth="1"/>
    <col min="4" max="4" width="11.7109375" style="3" bestFit="1" customWidth="1"/>
    <col min="5" max="5" width="2.140625" style="3" customWidth="1"/>
    <col min="6" max="6" width="5" style="3" customWidth="1"/>
    <col min="7" max="7" width="3.140625" style="3" customWidth="1"/>
    <col min="8" max="8" width="2.85546875" style="3" customWidth="1"/>
    <col min="9" max="9" width="3.28515625" style="3" customWidth="1"/>
    <col min="10" max="10" width="12.5703125" style="3" customWidth="1"/>
    <col min="11" max="11" width="32.28515625" style="3" customWidth="1"/>
    <col min="12" max="258" width="9.140625" style="3"/>
    <col min="259" max="259" width="4.5703125" style="3" customWidth="1"/>
    <col min="260" max="260" width="11.7109375" style="3" bestFit="1" customWidth="1"/>
    <col min="261" max="261" width="2.140625" style="3" customWidth="1"/>
    <col min="262" max="262" width="5" style="3" customWidth="1"/>
    <col min="263" max="263" width="3.140625" style="3" customWidth="1"/>
    <col min="264" max="264" width="2.85546875" style="3" customWidth="1"/>
    <col min="265" max="265" width="3.28515625" style="3" customWidth="1"/>
    <col min="266" max="266" width="12.5703125" style="3" customWidth="1"/>
    <col min="267" max="267" width="32.28515625" style="3" customWidth="1"/>
    <col min="268" max="514" width="9.140625" style="3"/>
    <col min="515" max="515" width="4.5703125" style="3" customWidth="1"/>
    <col min="516" max="516" width="11.7109375" style="3" bestFit="1" customWidth="1"/>
    <col min="517" max="517" width="2.140625" style="3" customWidth="1"/>
    <col min="518" max="518" width="5" style="3" customWidth="1"/>
    <col min="519" max="519" width="3.140625" style="3" customWidth="1"/>
    <col min="520" max="520" width="2.85546875" style="3" customWidth="1"/>
    <col min="521" max="521" width="3.28515625" style="3" customWidth="1"/>
    <col min="522" max="522" width="12.5703125" style="3" customWidth="1"/>
    <col min="523" max="523" width="32.28515625" style="3" customWidth="1"/>
    <col min="524" max="770" width="9.140625" style="3"/>
    <col min="771" max="771" width="4.5703125" style="3" customWidth="1"/>
    <col min="772" max="772" width="11.7109375" style="3" bestFit="1" customWidth="1"/>
    <col min="773" max="773" width="2.140625" style="3" customWidth="1"/>
    <col min="774" max="774" width="5" style="3" customWidth="1"/>
    <col min="775" max="775" width="3.140625" style="3" customWidth="1"/>
    <col min="776" max="776" width="2.85546875" style="3" customWidth="1"/>
    <col min="777" max="777" width="3.28515625" style="3" customWidth="1"/>
    <col min="778" max="778" width="12.5703125" style="3" customWidth="1"/>
    <col min="779" max="779" width="32.28515625" style="3" customWidth="1"/>
    <col min="780" max="1026" width="9.140625" style="3"/>
    <col min="1027" max="1027" width="4.5703125" style="3" customWidth="1"/>
    <col min="1028" max="1028" width="11.7109375" style="3" bestFit="1" customWidth="1"/>
    <col min="1029" max="1029" width="2.140625" style="3" customWidth="1"/>
    <col min="1030" max="1030" width="5" style="3" customWidth="1"/>
    <col min="1031" max="1031" width="3.140625" style="3" customWidth="1"/>
    <col min="1032" max="1032" width="2.85546875" style="3" customWidth="1"/>
    <col min="1033" max="1033" width="3.28515625" style="3" customWidth="1"/>
    <col min="1034" max="1034" width="12.5703125" style="3" customWidth="1"/>
    <col min="1035" max="1035" width="32.28515625" style="3" customWidth="1"/>
    <col min="1036" max="1282" width="9.140625" style="3"/>
    <col min="1283" max="1283" width="4.5703125" style="3" customWidth="1"/>
    <col min="1284" max="1284" width="11.7109375" style="3" bestFit="1" customWidth="1"/>
    <col min="1285" max="1285" width="2.140625" style="3" customWidth="1"/>
    <col min="1286" max="1286" width="5" style="3" customWidth="1"/>
    <col min="1287" max="1287" width="3.140625" style="3" customWidth="1"/>
    <col min="1288" max="1288" width="2.85546875" style="3" customWidth="1"/>
    <col min="1289" max="1289" width="3.28515625" style="3" customWidth="1"/>
    <col min="1290" max="1290" width="12.5703125" style="3" customWidth="1"/>
    <col min="1291" max="1291" width="32.28515625" style="3" customWidth="1"/>
    <col min="1292" max="1538" width="9.140625" style="3"/>
    <col min="1539" max="1539" width="4.5703125" style="3" customWidth="1"/>
    <col min="1540" max="1540" width="11.7109375" style="3" bestFit="1" customWidth="1"/>
    <col min="1541" max="1541" width="2.140625" style="3" customWidth="1"/>
    <col min="1542" max="1542" width="5" style="3" customWidth="1"/>
    <col min="1543" max="1543" width="3.140625" style="3" customWidth="1"/>
    <col min="1544" max="1544" width="2.85546875" style="3" customWidth="1"/>
    <col min="1545" max="1545" width="3.28515625" style="3" customWidth="1"/>
    <col min="1546" max="1546" width="12.5703125" style="3" customWidth="1"/>
    <col min="1547" max="1547" width="32.28515625" style="3" customWidth="1"/>
    <col min="1548" max="1794" width="9.140625" style="3"/>
    <col min="1795" max="1795" width="4.5703125" style="3" customWidth="1"/>
    <col min="1796" max="1796" width="11.7109375" style="3" bestFit="1" customWidth="1"/>
    <col min="1797" max="1797" width="2.140625" style="3" customWidth="1"/>
    <col min="1798" max="1798" width="5" style="3" customWidth="1"/>
    <col min="1799" max="1799" width="3.140625" style="3" customWidth="1"/>
    <col min="1800" max="1800" width="2.85546875" style="3" customWidth="1"/>
    <col min="1801" max="1801" width="3.28515625" style="3" customWidth="1"/>
    <col min="1802" max="1802" width="12.5703125" style="3" customWidth="1"/>
    <col min="1803" max="1803" width="32.28515625" style="3" customWidth="1"/>
    <col min="1804" max="2050" width="9.140625" style="3"/>
    <col min="2051" max="2051" width="4.5703125" style="3" customWidth="1"/>
    <col min="2052" max="2052" width="11.7109375" style="3" bestFit="1" customWidth="1"/>
    <col min="2053" max="2053" width="2.140625" style="3" customWidth="1"/>
    <col min="2054" max="2054" width="5" style="3" customWidth="1"/>
    <col min="2055" max="2055" width="3.140625" style="3" customWidth="1"/>
    <col min="2056" max="2056" width="2.85546875" style="3" customWidth="1"/>
    <col min="2057" max="2057" width="3.28515625" style="3" customWidth="1"/>
    <col min="2058" max="2058" width="12.5703125" style="3" customWidth="1"/>
    <col min="2059" max="2059" width="32.28515625" style="3" customWidth="1"/>
    <col min="2060" max="2306" width="9.140625" style="3"/>
    <col min="2307" max="2307" width="4.5703125" style="3" customWidth="1"/>
    <col min="2308" max="2308" width="11.7109375" style="3" bestFit="1" customWidth="1"/>
    <col min="2309" max="2309" width="2.140625" style="3" customWidth="1"/>
    <col min="2310" max="2310" width="5" style="3" customWidth="1"/>
    <col min="2311" max="2311" width="3.140625" style="3" customWidth="1"/>
    <col min="2312" max="2312" width="2.85546875" style="3" customWidth="1"/>
    <col min="2313" max="2313" width="3.28515625" style="3" customWidth="1"/>
    <col min="2314" max="2314" width="12.5703125" style="3" customWidth="1"/>
    <col min="2315" max="2315" width="32.28515625" style="3" customWidth="1"/>
    <col min="2316" max="2562" width="9.140625" style="3"/>
    <col min="2563" max="2563" width="4.5703125" style="3" customWidth="1"/>
    <col min="2564" max="2564" width="11.7109375" style="3" bestFit="1" customWidth="1"/>
    <col min="2565" max="2565" width="2.140625" style="3" customWidth="1"/>
    <col min="2566" max="2566" width="5" style="3" customWidth="1"/>
    <col min="2567" max="2567" width="3.140625" style="3" customWidth="1"/>
    <col min="2568" max="2568" width="2.85546875" style="3" customWidth="1"/>
    <col min="2569" max="2569" width="3.28515625" style="3" customWidth="1"/>
    <col min="2570" max="2570" width="12.5703125" style="3" customWidth="1"/>
    <col min="2571" max="2571" width="32.28515625" style="3" customWidth="1"/>
    <col min="2572" max="2818" width="9.140625" style="3"/>
    <col min="2819" max="2819" width="4.5703125" style="3" customWidth="1"/>
    <col min="2820" max="2820" width="11.7109375" style="3" bestFit="1" customWidth="1"/>
    <col min="2821" max="2821" width="2.140625" style="3" customWidth="1"/>
    <col min="2822" max="2822" width="5" style="3" customWidth="1"/>
    <col min="2823" max="2823" width="3.140625" style="3" customWidth="1"/>
    <col min="2824" max="2824" width="2.85546875" style="3" customWidth="1"/>
    <col min="2825" max="2825" width="3.28515625" style="3" customWidth="1"/>
    <col min="2826" max="2826" width="12.5703125" style="3" customWidth="1"/>
    <col min="2827" max="2827" width="32.28515625" style="3" customWidth="1"/>
    <col min="2828" max="3074" width="9.140625" style="3"/>
    <col min="3075" max="3075" width="4.5703125" style="3" customWidth="1"/>
    <col min="3076" max="3076" width="11.7109375" style="3" bestFit="1" customWidth="1"/>
    <col min="3077" max="3077" width="2.140625" style="3" customWidth="1"/>
    <col min="3078" max="3078" width="5" style="3" customWidth="1"/>
    <col min="3079" max="3079" width="3.140625" style="3" customWidth="1"/>
    <col min="3080" max="3080" width="2.85546875" style="3" customWidth="1"/>
    <col min="3081" max="3081" width="3.28515625" style="3" customWidth="1"/>
    <col min="3082" max="3082" width="12.5703125" style="3" customWidth="1"/>
    <col min="3083" max="3083" width="32.28515625" style="3" customWidth="1"/>
    <col min="3084" max="3330" width="9.140625" style="3"/>
    <col min="3331" max="3331" width="4.5703125" style="3" customWidth="1"/>
    <col min="3332" max="3332" width="11.7109375" style="3" bestFit="1" customWidth="1"/>
    <col min="3333" max="3333" width="2.140625" style="3" customWidth="1"/>
    <col min="3334" max="3334" width="5" style="3" customWidth="1"/>
    <col min="3335" max="3335" width="3.140625" style="3" customWidth="1"/>
    <col min="3336" max="3336" width="2.85546875" style="3" customWidth="1"/>
    <col min="3337" max="3337" width="3.28515625" style="3" customWidth="1"/>
    <col min="3338" max="3338" width="12.5703125" style="3" customWidth="1"/>
    <col min="3339" max="3339" width="32.28515625" style="3" customWidth="1"/>
    <col min="3340" max="3586" width="9.140625" style="3"/>
    <col min="3587" max="3587" width="4.5703125" style="3" customWidth="1"/>
    <col min="3588" max="3588" width="11.7109375" style="3" bestFit="1" customWidth="1"/>
    <col min="3589" max="3589" width="2.140625" style="3" customWidth="1"/>
    <col min="3590" max="3590" width="5" style="3" customWidth="1"/>
    <col min="3591" max="3591" width="3.140625" style="3" customWidth="1"/>
    <col min="3592" max="3592" width="2.85546875" style="3" customWidth="1"/>
    <col min="3593" max="3593" width="3.28515625" style="3" customWidth="1"/>
    <col min="3594" max="3594" width="12.5703125" style="3" customWidth="1"/>
    <col min="3595" max="3595" width="32.28515625" style="3" customWidth="1"/>
    <col min="3596" max="3842" width="9.140625" style="3"/>
    <col min="3843" max="3843" width="4.5703125" style="3" customWidth="1"/>
    <col min="3844" max="3844" width="11.7109375" style="3" bestFit="1" customWidth="1"/>
    <col min="3845" max="3845" width="2.140625" style="3" customWidth="1"/>
    <col min="3846" max="3846" width="5" style="3" customWidth="1"/>
    <col min="3847" max="3847" width="3.140625" style="3" customWidth="1"/>
    <col min="3848" max="3848" width="2.85546875" style="3" customWidth="1"/>
    <col min="3849" max="3849" width="3.28515625" style="3" customWidth="1"/>
    <col min="3850" max="3850" width="12.5703125" style="3" customWidth="1"/>
    <col min="3851" max="3851" width="32.28515625" style="3" customWidth="1"/>
    <col min="3852" max="4098" width="9.140625" style="3"/>
    <col min="4099" max="4099" width="4.5703125" style="3" customWidth="1"/>
    <col min="4100" max="4100" width="11.7109375" style="3" bestFit="1" customWidth="1"/>
    <col min="4101" max="4101" width="2.140625" style="3" customWidth="1"/>
    <col min="4102" max="4102" width="5" style="3" customWidth="1"/>
    <col min="4103" max="4103" width="3.140625" style="3" customWidth="1"/>
    <col min="4104" max="4104" width="2.85546875" style="3" customWidth="1"/>
    <col min="4105" max="4105" width="3.28515625" style="3" customWidth="1"/>
    <col min="4106" max="4106" width="12.5703125" style="3" customWidth="1"/>
    <col min="4107" max="4107" width="32.28515625" style="3" customWidth="1"/>
    <col min="4108" max="4354" width="9.140625" style="3"/>
    <col min="4355" max="4355" width="4.5703125" style="3" customWidth="1"/>
    <col min="4356" max="4356" width="11.7109375" style="3" bestFit="1" customWidth="1"/>
    <col min="4357" max="4357" width="2.140625" style="3" customWidth="1"/>
    <col min="4358" max="4358" width="5" style="3" customWidth="1"/>
    <col min="4359" max="4359" width="3.140625" style="3" customWidth="1"/>
    <col min="4360" max="4360" width="2.85546875" style="3" customWidth="1"/>
    <col min="4361" max="4361" width="3.28515625" style="3" customWidth="1"/>
    <col min="4362" max="4362" width="12.5703125" style="3" customWidth="1"/>
    <col min="4363" max="4363" width="32.28515625" style="3" customWidth="1"/>
    <col min="4364" max="4610" width="9.140625" style="3"/>
    <col min="4611" max="4611" width="4.5703125" style="3" customWidth="1"/>
    <col min="4612" max="4612" width="11.7109375" style="3" bestFit="1" customWidth="1"/>
    <col min="4613" max="4613" width="2.140625" style="3" customWidth="1"/>
    <col min="4614" max="4614" width="5" style="3" customWidth="1"/>
    <col min="4615" max="4615" width="3.140625" style="3" customWidth="1"/>
    <col min="4616" max="4616" width="2.85546875" style="3" customWidth="1"/>
    <col min="4617" max="4617" width="3.28515625" style="3" customWidth="1"/>
    <col min="4618" max="4618" width="12.5703125" style="3" customWidth="1"/>
    <col min="4619" max="4619" width="32.28515625" style="3" customWidth="1"/>
    <col min="4620" max="4866" width="9.140625" style="3"/>
    <col min="4867" max="4867" width="4.5703125" style="3" customWidth="1"/>
    <col min="4868" max="4868" width="11.7109375" style="3" bestFit="1" customWidth="1"/>
    <col min="4869" max="4869" width="2.140625" style="3" customWidth="1"/>
    <col min="4870" max="4870" width="5" style="3" customWidth="1"/>
    <col min="4871" max="4871" width="3.140625" style="3" customWidth="1"/>
    <col min="4872" max="4872" width="2.85546875" style="3" customWidth="1"/>
    <col min="4873" max="4873" width="3.28515625" style="3" customWidth="1"/>
    <col min="4874" max="4874" width="12.5703125" style="3" customWidth="1"/>
    <col min="4875" max="4875" width="32.28515625" style="3" customWidth="1"/>
    <col min="4876" max="5122" width="9.140625" style="3"/>
    <col min="5123" max="5123" width="4.5703125" style="3" customWidth="1"/>
    <col min="5124" max="5124" width="11.7109375" style="3" bestFit="1" customWidth="1"/>
    <col min="5125" max="5125" width="2.140625" style="3" customWidth="1"/>
    <col min="5126" max="5126" width="5" style="3" customWidth="1"/>
    <col min="5127" max="5127" width="3.140625" style="3" customWidth="1"/>
    <col min="5128" max="5128" width="2.85546875" style="3" customWidth="1"/>
    <col min="5129" max="5129" width="3.28515625" style="3" customWidth="1"/>
    <col min="5130" max="5130" width="12.5703125" style="3" customWidth="1"/>
    <col min="5131" max="5131" width="32.28515625" style="3" customWidth="1"/>
    <col min="5132" max="5378" width="9.140625" style="3"/>
    <col min="5379" max="5379" width="4.5703125" style="3" customWidth="1"/>
    <col min="5380" max="5380" width="11.7109375" style="3" bestFit="1" customWidth="1"/>
    <col min="5381" max="5381" width="2.140625" style="3" customWidth="1"/>
    <col min="5382" max="5382" width="5" style="3" customWidth="1"/>
    <col min="5383" max="5383" width="3.140625" style="3" customWidth="1"/>
    <col min="5384" max="5384" width="2.85546875" style="3" customWidth="1"/>
    <col min="5385" max="5385" width="3.28515625" style="3" customWidth="1"/>
    <col min="5386" max="5386" width="12.5703125" style="3" customWidth="1"/>
    <col min="5387" max="5387" width="32.28515625" style="3" customWidth="1"/>
    <col min="5388" max="5634" width="9.140625" style="3"/>
    <col min="5635" max="5635" width="4.5703125" style="3" customWidth="1"/>
    <col min="5636" max="5636" width="11.7109375" style="3" bestFit="1" customWidth="1"/>
    <col min="5637" max="5637" width="2.140625" style="3" customWidth="1"/>
    <col min="5638" max="5638" width="5" style="3" customWidth="1"/>
    <col min="5639" max="5639" width="3.140625" style="3" customWidth="1"/>
    <col min="5640" max="5640" width="2.85546875" style="3" customWidth="1"/>
    <col min="5641" max="5641" width="3.28515625" style="3" customWidth="1"/>
    <col min="5642" max="5642" width="12.5703125" style="3" customWidth="1"/>
    <col min="5643" max="5643" width="32.28515625" style="3" customWidth="1"/>
    <col min="5644" max="5890" width="9.140625" style="3"/>
    <col min="5891" max="5891" width="4.5703125" style="3" customWidth="1"/>
    <col min="5892" max="5892" width="11.7109375" style="3" bestFit="1" customWidth="1"/>
    <col min="5893" max="5893" width="2.140625" style="3" customWidth="1"/>
    <col min="5894" max="5894" width="5" style="3" customWidth="1"/>
    <col min="5895" max="5895" width="3.140625" style="3" customWidth="1"/>
    <col min="5896" max="5896" width="2.85546875" style="3" customWidth="1"/>
    <col min="5897" max="5897" width="3.28515625" style="3" customWidth="1"/>
    <col min="5898" max="5898" width="12.5703125" style="3" customWidth="1"/>
    <col min="5899" max="5899" width="32.28515625" style="3" customWidth="1"/>
    <col min="5900" max="6146" width="9.140625" style="3"/>
    <col min="6147" max="6147" width="4.5703125" style="3" customWidth="1"/>
    <col min="6148" max="6148" width="11.7109375" style="3" bestFit="1" customWidth="1"/>
    <col min="6149" max="6149" width="2.140625" style="3" customWidth="1"/>
    <col min="6150" max="6150" width="5" style="3" customWidth="1"/>
    <col min="6151" max="6151" width="3.140625" style="3" customWidth="1"/>
    <col min="6152" max="6152" width="2.85546875" style="3" customWidth="1"/>
    <col min="6153" max="6153" width="3.28515625" style="3" customWidth="1"/>
    <col min="6154" max="6154" width="12.5703125" style="3" customWidth="1"/>
    <col min="6155" max="6155" width="32.28515625" style="3" customWidth="1"/>
    <col min="6156" max="6402" width="9.140625" style="3"/>
    <col min="6403" max="6403" width="4.5703125" style="3" customWidth="1"/>
    <col min="6404" max="6404" width="11.7109375" style="3" bestFit="1" customWidth="1"/>
    <col min="6405" max="6405" width="2.140625" style="3" customWidth="1"/>
    <col min="6406" max="6406" width="5" style="3" customWidth="1"/>
    <col min="6407" max="6407" width="3.140625" style="3" customWidth="1"/>
    <col min="6408" max="6408" width="2.85546875" style="3" customWidth="1"/>
    <col min="6409" max="6409" width="3.28515625" style="3" customWidth="1"/>
    <col min="6410" max="6410" width="12.5703125" style="3" customWidth="1"/>
    <col min="6411" max="6411" width="32.28515625" style="3" customWidth="1"/>
    <col min="6412" max="6658" width="9.140625" style="3"/>
    <col min="6659" max="6659" width="4.5703125" style="3" customWidth="1"/>
    <col min="6660" max="6660" width="11.7109375" style="3" bestFit="1" customWidth="1"/>
    <col min="6661" max="6661" width="2.140625" style="3" customWidth="1"/>
    <col min="6662" max="6662" width="5" style="3" customWidth="1"/>
    <col min="6663" max="6663" width="3.140625" style="3" customWidth="1"/>
    <col min="6664" max="6664" width="2.85546875" style="3" customWidth="1"/>
    <col min="6665" max="6665" width="3.28515625" style="3" customWidth="1"/>
    <col min="6666" max="6666" width="12.5703125" style="3" customWidth="1"/>
    <col min="6667" max="6667" width="32.28515625" style="3" customWidth="1"/>
    <col min="6668" max="6914" width="9.140625" style="3"/>
    <col min="6915" max="6915" width="4.5703125" style="3" customWidth="1"/>
    <col min="6916" max="6916" width="11.7109375" style="3" bestFit="1" customWidth="1"/>
    <col min="6917" max="6917" width="2.140625" style="3" customWidth="1"/>
    <col min="6918" max="6918" width="5" style="3" customWidth="1"/>
    <col min="6919" max="6919" width="3.140625" style="3" customWidth="1"/>
    <col min="6920" max="6920" width="2.85546875" style="3" customWidth="1"/>
    <col min="6921" max="6921" width="3.28515625" style="3" customWidth="1"/>
    <col min="6922" max="6922" width="12.5703125" style="3" customWidth="1"/>
    <col min="6923" max="6923" width="32.28515625" style="3" customWidth="1"/>
    <col min="6924" max="7170" width="9.140625" style="3"/>
    <col min="7171" max="7171" width="4.5703125" style="3" customWidth="1"/>
    <col min="7172" max="7172" width="11.7109375" style="3" bestFit="1" customWidth="1"/>
    <col min="7173" max="7173" width="2.140625" style="3" customWidth="1"/>
    <col min="7174" max="7174" width="5" style="3" customWidth="1"/>
    <col min="7175" max="7175" width="3.140625" style="3" customWidth="1"/>
    <col min="7176" max="7176" width="2.85546875" style="3" customWidth="1"/>
    <col min="7177" max="7177" width="3.28515625" style="3" customWidth="1"/>
    <col min="7178" max="7178" width="12.5703125" style="3" customWidth="1"/>
    <col min="7179" max="7179" width="32.28515625" style="3" customWidth="1"/>
    <col min="7180" max="7426" width="9.140625" style="3"/>
    <col min="7427" max="7427" width="4.5703125" style="3" customWidth="1"/>
    <col min="7428" max="7428" width="11.7109375" style="3" bestFit="1" customWidth="1"/>
    <col min="7429" max="7429" width="2.140625" style="3" customWidth="1"/>
    <col min="7430" max="7430" width="5" style="3" customWidth="1"/>
    <col min="7431" max="7431" width="3.140625" style="3" customWidth="1"/>
    <col min="7432" max="7432" width="2.85546875" style="3" customWidth="1"/>
    <col min="7433" max="7433" width="3.28515625" style="3" customWidth="1"/>
    <col min="7434" max="7434" width="12.5703125" style="3" customWidth="1"/>
    <col min="7435" max="7435" width="32.28515625" style="3" customWidth="1"/>
    <col min="7436" max="7682" width="9.140625" style="3"/>
    <col min="7683" max="7683" width="4.5703125" style="3" customWidth="1"/>
    <col min="7684" max="7684" width="11.7109375" style="3" bestFit="1" customWidth="1"/>
    <col min="7685" max="7685" width="2.140625" style="3" customWidth="1"/>
    <col min="7686" max="7686" width="5" style="3" customWidth="1"/>
    <col min="7687" max="7687" width="3.140625" style="3" customWidth="1"/>
    <col min="7688" max="7688" width="2.85546875" style="3" customWidth="1"/>
    <col min="7689" max="7689" width="3.28515625" style="3" customWidth="1"/>
    <col min="7690" max="7690" width="12.5703125" style="3" customWidth="1"/>
    <col min="7691" max="7691" width="32.28515625" style="3" customWidth="1"/>
    <col min="7692" max="7938" width="9.140625" style="3"/>
    <col min="7939" max="7939" width="4.5703125" style="3" customWidth="1"/>
    <col min="7940" max="7940" width="11.7109375" style="3" bestFit="1" customWidth="1"/>
    <col min="7941" max="7941" width="2.140625" style="3" customWidth="1"/>
    <col min="7942" max="7942" width="5" style="3" customWidth="1"/>
    <col min="7943" max="7943" width="3.140625" style="3" customWidth="1"/>
    <col min="7944" max="7944" width="2.85546875" style="3" customWidth="1"/>
    <col min="7945" max="7945" width="3.28515625" style="3" customWidth="1"/>
    <col min="7946" max="7946" width="12.5703125" style="3" customWidth="1"/>
    <col min="7947" max="7947" width="32.28515625" style="3" customWidth="1"/>
    <col min="7948" max="8194" width="9.140625" style="3"/>
    <col min="8195" max="8195" width="4.5703125" style="3" customWidth="1"/>
    <col min="8196" max="8196" width="11.7109375" style="3" bestFit="1" customWidth="1"/>
    <col min="8197" max="8197" width="2.140625" style="3" customWidth="1"/>
    <col min="8198" max="8198" width="5" style="3" customWidth="1"/>
    <col min="8199" max="8199" width="3.140625" style="3" customWidth="1"/>
    <col min="8200" max="8200" width="2.85546875" style="3" customWidth="1"/>
    <col min="8201" max="8201" width="3.28515625" style="3" customWidth="1"/>
    <col min="8202" max="8202" width="12.5703125" style="3" customWidth="1"/>
    <col min="8203" max="8203" width="32.28515625" style="3" customWidth="1"/>
    <col min="8204" max="8450" width="9.140625" style="3"/>
    <col min="8451" max="8451" width="4.5703125" style="3" customWidth="1"/>
    <col min="8452" max="8452" width="11.7109375" style="3" bestFit="1" customWidth="1"/>
    <col min="8453" max="8453" width="2.140625" style="3" customWidth="1"/>
    <col min="8454" max="8454" width="5" style="3" customWidth="1"/>
    <col min="8455" max="8455" width="3.140625" style="3" customWidth="1"/>
    <col min="8456" max="8456" width="2.85546875" style="3" customWidth="1"/>
    <col min="8457" max="8457" width="3.28515625" style="3" customWidth="1"/>
    <col min="8458" max="8458" width="12.5703125" style="3" customWidth="1"/>
    <col min="8459" max="8459" width="32.28515625" style="3" customWidth="1"/>
    <col min="8460" max="8706" width="9.140625" style="3"/>
    <col min="8707" max="8707" width="4.5703125" style="3" customWidth="1"/>
    <col min="8708" max="8708" width="11.7109375" style="3" bestFit="1" customWidth="1"/>
    <col min="8709" max="8709" width="2.140625" style="3" customWidth="1"/>
    <col min="8710" max="8710" width="5" style="3" customWidth="1"/>
    <col min="8711" max="8711" width="3.140625" style="3" customWidth="1"/>
    <col min="8712" max="8712" width="2.85546875" style="3" customWidth="1"/>
    <col min="8713" max="8713" width="3.28515625" style="3" customWidth="1"/>
    <col min="8714" max="8714" width="12.5703125" style="3" customWidth="1"/>
    <col min="8715" max="8715" width="32.28515625" style="3" customWidth="1"/>
    <col min="8716" max="8962" width="9.140625" style="3"/>
    <col min="8963" max="8963" width="4.5703125" style="3" customWidth="1"/>
    <col min="8964" max="8964" width="11.7109375" style="3" bestFit="1" customWidth="1"/>
    <col min="8965" max="8965" width="2.140625" style="3" customWidth="1"/>
    <col min="8966" max="8966" width="5" style="3" customWidth="1"/>
    <col min="8967" max="8967" width="3.140625" style="3" customWidth="1"/>
    <col min="8968" max="8968" width="2.85546875" style="3" customWidth="1"/>
    <col min="8969" max="8969" width="3.28515625" style="3" customWidth="1"/>
    <col min="8970" max="8970" width="12.5703125" style="3" customWidth="1"/>
    <col min="8971" max="8971" width="32.28515625" style="3" customWidth="1"/>
    <col min="8972" max="9218" width="9.140625" style="3"/>
    <col min="9219" max="9219" width="4.5703125" style="3" customWidth="1"/>
    <col min="9220" max="9220" width="11.7109375" style="3" bestFit="1" customWidth="1"/>
    <col min="9221" max="9221" width="2.140625" style="3" customWidth="1"/>
    <col min="9222" max="9222" width="5" style="3" customWidth="1"/>
    <col min="9223" max="9223" width="3.140625" style="3" customWidth="1"/>
    <col min="9224" max="9224" width="2.85546875" style="3" customWidth="1"/>
    <col min="9225" max="9225" width="3.28515625" style="3" customWidth="1"/>
    <col min="9226" max="9226" width="12.5703125" style="3" customWidth="1"/>
    <col min="9227" max="9227" width="32.28515625" style="3" customWidth="1"/>
    <col min="9228" max="9474" width="9.140625" style="3"/>
    <col min="9475" max="9475" width="4.5703125" style="3" customWidth="1"/>
    <col min="9476" max="9476" width="11.7109375" style="3" bestFit="1" customWidth="1"/>
    <col min="9477" max="9477" width="2.140625" style="3" customWidth="1"/>
    <col min="9478" max="9478" width="5" style="3" customWidth="1"/>
    <col min="9479" max="9479" width="3.140625" style="3" customWidth="1"/>
    <col min="9480" max="9480" width="2.85546875" style="3" customWidth="1"/>
    <col min="9481" max="9481" width="3.28515625" style="3" customWidth="1"/>
    <col min="9482" max="9482" width="12.5703125" style="3" customWidth="1"/>
    <col min="9483" max="9483" width="32.28515625" style="3" customWidth="1"/>
    <col min="9484" max="9730" width="9.140625" style="3"/>
    <col min="9731" max="9731" width="4.5703125" style="3" customWidth="1"/>
    <col min="9732" max="9732" width="11.7109375" style="3" bestFit="1" customWidth="1"/>
    <col min="9733" max="9733" width="2.140625" style="3" customWidth="1"/>
    <col min="9734" max="9734" width="5" style="3" customWidth="1"/>
    <col min="9735" max="9735" width="3.140625" style="3" customWidth="1"/>
    <col min="9736" max="9736" width="2.85546875" style="3" customWidth="1"/>
    <col min="9737" max="9737" width="3.28515625" style="3" customWidth="1"/>
    <col min="9738" max="9738" width="12.5703125" style="3" customWidth="1"/>
    <col min="9739" max="9739" width="32.28515625" style="3" customWidth="1"/>
    <col min="9740" max="9986" width="9.140625" style="3"/>
    <col min="9987" max="9987" width="4.5703125" style="3" customWidth="1"/>
    <col min="9988" max="9988" width="11.7109375" style="3" bestFit="1" customWidth="1"/>
    <col min="9989" max="9989" width="2.140625" style="3" customWidth="1"/>
    <col min="9990" max="9990" width="5" style="3" customWidth="1"/>
    <col min="9991" max="9991" width="3.140625" style="3" customWidth="1"/>
    <col min="9992" max="9992" width="2.85546875" style="3" customWidth="1"/>
    <col min="9993" max="9993" width="3.28515625" style="3" customWidth="1"/>
    <col min="9994" max="9994" width="12.5703125" style="3" customWidth="1"/>
    <col min="9995" max="9995" width="32.28515625" style="3" customWidth="1"/>
    <col min="9996" max="10242" width="9.140625" style="3"/>
    <col min="10243" max="10243" width="4.5703125" style="3" customWidth="1"/>
    <col min="10244" max="10244" width="11.7109375" style="3" bestFit="1" customWidth="1"/>
    <col min="10245" max="10245" width="2.140625" style="3" customWidth="1"/>
    <col min="10246" max="10246" width="5" style="3" customWidth="1"/>
    <col min="10247" max="10247" width="3.140625" style="3" customWidth="1"/>
    <col min="10248" max="10248" width="2.85546875" style="3" customWidth="1"/>
    <col min="10249" max="10249" width="3.28515625" style="3" customWidth="1"/>
    <col min="10250" max="10250" width="12.5703125" style="3" customWidth="1"/>
    <col min="10251" max="10251" width="32.28515625" style="3" customWidth="1"/>
    <col min="10252" max="10498" width="9.140625" style="3"/>
    <col min="10499" max="10499" width="4.5703125" style="3" customWidth="1"/>
    <col min="10500" max="10500" width="11.7109375" style="3" bestFit="1" customWidth="1"/>
    <col min="10501" max="10501" width="2.140625" style="3" customWidth="1"/>
    <col min="10502" max="10502" width="5" style="3" customWidth="1"/>
    <col min="10503" max="10503" width="3.140625" style="3" customWidth="1"/>
    <col min="10504" max="10504" width="2.85546875" style="3" customWidth="1"/>
    <col min="10505" max="10505" width="3.28515625" style="3" customWidth="1"/>
    <col min="10506" max="10506" width="12.5703125" style="3" customWidth="1"/>
    <col min="10507" max="10507" width="32.28515625" style="3" customWidth="1"/>
    <col min="10508" max="10754" width="9.140625" style="3"/>
    <col min="10755" max="10755" width="4.5703125" style="3" customWidth="1"/>
    <col min="10756" max="10756" width="11.7109375" style="3" bestFit="1" customWidth="1"/>
    <col min="10757" max="10757" width="2.140625" style="3" customWidth="1"/>
    <col min="10758" max="10758" width="5" style="3" customWidth="1"/>
    <col min="10759" max="10759" width="3.140625" style="3" customWidth="1"/>
    <col min="10760" max="10760" width="2.85546875" style="3" customWidth="1"/>
    <col min="10761" max="10761" width="3.28515625" style="3" customWidth="1"/>
    <col min="10762" max="10762" width="12.5703125" style="3" customWidth="1"/>
    <col min="10763" max="10763" width="32.28515625" style="3" customWidth="1"/>
    <col min="10764" max="11010" width="9.140625" style="3"/>
    <col min="11011" max="11011" width="4.5703125" style="3" customWidth="1"/>
    <col min="11012" max="11012" width="11.7109375" style="3" bestFit="1" customWidth="1"/>
    <col min="11013" max="11013" width="2.140625" style="3" customWidth="1"/>
    <col min="11014" max="11014" width="5" style="3" customWidth="1"/>
    <col min="11015" max="11015" width="3.140625" style="3" customWidth="1"/>
    <col min="11016" max="11016" width="2.85546875" style="3" customWidth="1"/>
    <col min="11017" max="11017" width="3.28515625" style="3" customWidth="1"/>
    <col min="11018" max="11018" width="12.5703125" style="3" customWidth="1"/>
    <col min="11019" max="11019" width="32.28515625" style="3" customWidth="1"/>
    <col min="11020" max="11266" width="9.140625" style="3"/>
    <col min="11267" max="11267" width="4.5703125" style="3" customWidth="1"/>
    <col min="11268" max="11268" width="11.7109375" style="3" bestFit="1" customWidth="1"/>
    <col min="11269" max="11269" width="2.140625" style="3" customWidth="1"/>
    <col min="11270" max="11270" width="5" style="3" customWidth="1"/>
    <col min="11271" max="11271" width="3.140625" style="3" customWidth="1"/>
    <col min="11272" max="11272" width="2.85546875" style="3" customWidth="1"/>
    <col min="11273" max="11273" width="3.28515625" style="3" customWidth="1"/>
    <col min="11274" max="11274" width="12.5703125" style="3" customWidth="1"/>
    <col min="11275" max="11275" width="32.28515625" style="3" customWidth="1"/>
    <col min="11276" max="11522" width="9.140625" style="3"/>
    <col min="11523" max="11523" width="4.5703125" style="3" customWidth="1"/>
    <col min="11524" max="11524" width="11.7109375" style="3" bestFit="1" customWidth="1"/>
    <col min="11525" max="11525" width="2.140625" style="3" customWidth="1"/>
    <col min="11526" max="11526" width="5" style="3" customWidth="1"/>
    <col min="11527" max="11527" width="3.140625" style="3" customWidth="1"/>
    <col min="11528" max="11528" width="2.85546875" style="3" customWidth="1"/>
    <col min="11529" max="11529" width="3.28515625" style="3" customWidth="1"/>
    <col min="11530" max="11530" width="12.5703125" style="3" customWidth="1"/>
    <col min="11531" max="11531" width="32.28515625" style="3" customWidth="1"/>
    <col min="11532" max="11778" width="9.140625" style="3"/>
    <col min="11779" max="11779" width="4.5703125" style="3" customWidth="1"/>
    <col min="11780" max="11780" width="11.7109375" style="3" bestFit="1" customWidth="1"/>
    <col min="11781" max="11781" width="2.140625" style="3" customWidth="1"/>
    <col min="11782" max="11782" width="5" style="3" customWidth="1"/>
    <col min="11783" max="11783" width="3.140625" style="3" customWidth="1"/>
    <col min="11784" max="11784" width="2.85546875" style="3" customWidth="1"/>
    <col min="11785" max="11785" width="3.28515625" style="3" customWidth="1"/>
    <col min="11786" max="11786" width="12.5703125" style="3" customWidth="1"/>
    <col min="11787" max="11787" width="32.28515625" style="3" customWidth="1"/>
    <col min="11788" max="12034" width="9.140625" style="3"/>
    <col min="12035" max="12035" width="4.5703125" style="3" customWidth="1"/>
    <col min="12036" max="12036" width="11.7109375" style="3" bestFit="1" customWidth="1"/>
    <col min="12037" max="12037" width="2.140625" style="3" customWidth="1"/>
    <col min="12038" max="12038" width="5" style="3" customWidth="1"/>
    <col min="12039" max="12039" width="3.140625" style="3" customWidth="1"/>
    <col min="12040" max="12040" width="2.85546875" style="3" customWidth="1"/>
    <col min="12041" max="12041" width="3.28515625" style="3" customWidth="1"/>
    <col min="12042" max="12042" width="12.5703125" style="3" customWidth="1"/>
    <col min="12043" max="12043" width="32.28515625" style="3" customWidth="1"/>
    <col min="12044" max="12290" width="9.140625" style="3"/>
    <col min="12291" max="12291" width="4.5703125" style="3" customWidth="1"/>
    <col min="12292" max="12292" width="11.7109375" style="3" bestFit="1" customWidth="1"/>
    <col min="12293" max="12293" width="2.140625" style="3" customWidth="1"/>
    <col min="12294" max="12294" width="5" style="3" customWidth="1"/>
    <col min="12295" max="12295" width="3.140625" style="3" customWidth="1"/>
    <col min="12296" max="12296" width="2.85546875" style="3" customWidth="1"/>
    <col min="12297" max="12297" width="3.28515625" style="3" customWidth="1"/>
    <col min="12298" max="12298" width="12.5703125" style="3" customWidth="1"/>
    <col min="12299" max="12299" width="32.28515625" style="3" customWidth="1"/>
    <col min="12300" max="12546" width="9.140625" style="3"/>
    <col min="12547" max="12547" width="4.5703125" style="3" customWidth="1"/>
    <col min="12548" max="12548" width="11.7109375" style="3" bestFit="1" customWidth="1"/>
    <col min="12549" max="12549" width="2.140625" style="3" customWidth="1"/>
    <col min="12550" max="12550" width="5" style="3" customWidth="1"/>
    <col min="12551" max="12551" width="3.140625" style="3" customWidth="1"/>
    <col min="12552" max="12552" width="2.85546875" style="3" customWidth="1"/>
    <col min="12553" max="12553" width="3.28515625" style="3" customWidth="1"/>
    <col min="12554" max="12554" width="12.5703125" style="3" customWidth="1"/>
    <col min="12555" max="12555" width="32.28515625" style="3" customWidth="1"/>
    <col min="12556" max="12802" width="9.140625" style="3"/>
    <col min="12803" max="12803" width="4.5703125" style="3" customWidth="1"/>
    <col min="12804" max="12804" width="11.7109375" style="3" bestFit="1" customWidth="1"/>
    <col min="12805" max="12805" width="2.140625" style="3" customWidth="1"/>
    <col min="12806" max="12806" width="5" style="3" customWidth="1"/>
    <col min="12807" max="12807" width="3.140625" style="3" customWidth="1"/>
    <col min="12808" max="12808" width="2.85546875" style="3" customWidth="1"/>
    <col min="12809" max="12809" width="3.28515625" style="3" customWidth="1"/>
    <col min="12810" max="12810" width="12.5703125" style="3" customWidth="1"/>
    <col min="12811" max="12811" width="32.28515625" style="3" customWidth="1"/>
    <col min="12812" max="13058" width="9.140625" style="3"/>
    <col min="13059" max="13059" width="4.5703125" style="3" customWidth="1"/>
    <col min="13060" max="13060" width="11.7109375" style="3" bestFit="1" customWidth="1"/>
    <col min="13061" max="13061" width="2.140625" style="3" customWidth="1"/>
    <col min="13062" max="13062" width="5" style="3" customWidth="1"/>
    <col min="13063" max="13063" width="3.140625" style="3" customWidth="1"/>
    <col min="13064" max="13064" width="2.85546875" style="3" customWidth="1"/>
    <col min="13065" max="13065" width="3.28515625" style="3" customWidth="1"/>
    <col min="13066" max="13066" width="12.5703125" style="3" customWidth="1"/>
    <col min="13067" max="13067" width="32.28515625" style="3" customWidth="1"/>
    <col min="13068" max="13314" width="9.140625" style="3"/>
    <col min="13315" max="13315" width="4.5703125" style="3" customWidth="1"/>
    <col min="13316" max="13316" width="11.7109375" style="3" bestFit="1" customWidth="1"/>
    <col min="13317" max="13317" width="2.140625" style="3" customWidth="1"/>
    <col min="13318" max="13318" width="5" style="3" customWidth="1"/>
    <col min="13319" max="13319" width="3.140625" style="3" customWidth="1"/>
    <col min="13320" max="13320" width="2.85546875" style="3" customWidth="1"/>
    <col min="13321" max="13321" width="3.28515625" style="3" customWidth="1"/>
    <col min="13322" max="13322" width="12.5703125" style="3" customWidth="1"/>
    <col min="13323" max="13323" width="32.28515625" style="3" customWidth="1"/>
    <col min="13324" max="13570" width="9.140625" style="3"/>
    <col min="13571" max="13571" width="4.5703125" style="3" customWidth="1"/>
    <col min="13572" max="13572" width="11.7109375" style="3" bestFit="1" customWidth="1"/>
    <col min="13573" max="13573" width="2.140625" style="3" customWidth="1"/>
    <col min="13574" max="13574" width="5" style="3" customWidth="1"/>
    <col min="13575" max="13575" width="3.140625" style="3" customWidth="1"/>
    <col min="13576" max="13576" width="2.85546875" style="3" customWidth="1"/>
    <col min="13577" max="13577" width="3.28515625" style="3" customWidth="1"/>
    <col min="13578" max="13578" width="12.5703125" style="3" customWidth="1"/>
    <col min="13579" max="13579" width="32.28515625" style="3" customWidth="1"/>
    <col min="13580" max="13826" width="9.140625" style="3"/>
    <col min="13827" max="13827" width="4.5703125" style="3" customWidth="1"/>
    <col min="13828" max="13828" width="11.7109375" style="3" bestFit="1" customWidth="1"/>
    <col min="13829" max="13829" width="2.140625" style="3" customWidth="1"/>
    <col min="13830" max="13830" width="5" style="3" customWidth="1"/>
    <col min="13831" max="13831" width="3.140625" style="3" customWidth="1"/>
    <col min="13832" max="13832" width="2.85546875" style="3" customWidth="1"/>
    <col min="13833" max="13833" width="3.28515625" style="3" customWidth="1"/>
    <col min="13834" max="13834" width="12.5703125" style="3" customWidth="1"/>
    <col min="13835" max="13835" width="32.28515625" style="3" customWidth="1"/>
    <col min="13836" max="14082" width="9.140625" style="3"/>
    <col min="14083" max="14083" width="4.5703125" style="3" customWidth="1"/>
    <col min="14084" max="14084" width="11.7109375" style="3" bestFit="1" customWidth="1"/>
    <col min="14085" max="14085" width="2.140625" style="3" customWidth="1"/>
    <col min="14086" max="14086" width="5" style="3" customWidth="1"/>
    <col min="14087" max="14087" width="3.140625" style="3" customWidth="1"/>
    <col min="14088" max="14088" width="2.85546875" style="3" customWidth="1"/>
    <col min="14089" max="14089" width="3.28515625" style="3" customWidth="1"/>
    <col min="14090" max="14090" width="12.5703125" style="3" customWidth="1"/>
    <col min="14091" max="14091" width="32.28515625" style="3" customWidth="1"/>
    <col min="14092" max="14338" width="9.140625" style="3"/>
    <col min="14339" max="14339" width="4.5703125" style="3" customWidth="1"/>
    <col min="14340" max="14340" width="11.7109375" style="3" bestFit="1" customWidth="1"/>
    <col min="14341" max="14341" width="2.140625" style="3" customWidth="1"/>
    <col min="14342" max="14342" width="5" style="3" customWidth="1"/>
    <col min="14343" max="14343" width="3.140625" style="3" customWidth="1"/>
    <col min="14344" max="14344" width="2.85546875" style="3" customWidth="1"/>
    <col min="14345" max="14345" width="3.28515625" style="3" customWidth="1"/>
    <col min="14346" max="14346" width="12.5703125" style="3" customWidth="1"/>
    <col min="14347" max="14347" width="32.28515625" style="3" customWidth="1"/>
    <col min="14348" max="14594" width="9.140625" style="3"/>
    <col min="14595" max="14595" width="4.5703125" style="3" customWidth="1"/>
    <col min="14596" max="14596" width="11.7109375" style="3" bestFit="1" customWidth="1"/>
    <col min="14597" max="14597" width="2.140625" style="3" customWidth="1"/>
    <col min="14598" max="14598" width="5" style="3" customWidth="1"/>
    <col min="14599" max="14599" width="3.140625" style="3" customWidth="1"/>
    <col min="14600" max="14600" width="2.85546875" style="3" customWidth="1"/>
    <col min="14601" max="14601" width="3.28515625" style="3" customWidth="1"/>
    <col min="14602" max="14602" width="12.5703125" style="3" customWidth="1"/>
    <col min="14603" max="14603" width="32.28515625" style="3" customWidth="1"/>
    <col min="14604" max="14850" width="9.140625" style="3"/>
    <col min="14851" max="14851" width="4.5703125" style="3" customWidth="1"/>
    <col min="14852" max="14852" width="11.7109375" style="3" bestFit="1" customWidth="1"/>
    <col min="14853" max="14853" width="2.140625" style="3" customWidth="1"/>
    <col min="14854" max="14854" width="5" style="3" customWidth="1"/>
    <col min="14855" max="14855" width="3.140625" style="3" customWidth="1"/>
    <col min="14856" max="14856" width="2.85546875" style="3" customWidth="1"/>
    <col min="14857" max="14857" width="3.28515625" style="3" customWidth="1"/>
    <col min="14858" max="14858" width="12.5703125" style="3" customWidth="1"/>
    <col min="14859" max="14859" width="32.28515625" style="3" customWidth="1"/>
    <col min="14860" max="15106" width="9.140625" style="3"/>
    <col min="15107" max="15107" width="4.5703125" style="3" customWidth="1"/>
    <col min="15108" max="15108" width="11.7109375" style="3" bestFit="1" customWidth="1"/>
    <col min="15109" max="15109" width="2.140625" style="3" customWidth="1"/>
    <col min="15110" max="15110" width="5" style="3" customWidth="1"/>
    <col min="15111" max="15111" width="3.140625" style="3" customWidth="1"/>
    <col min="15112" max="15112" width="2.85546875" style="3" customWidth="1"/>
    <col min="15113" max="15113" width="3.28515625" style="3" customWidth="1"/>
    <col min="15114" max="15114" width="12.5703125" style="3" customWidth="1"/>
    <col min="15115" max="15115" width="32.28515625" style="3" customWidth="1"/>
    <col min="15116" max="15362" width="9.140625" style="3"/>
    <col min="15363" max="15363" width="4.5703125" style="3" customWidth="1"/>
    <col min="15364" max="15364" width="11.7109375" style="3" bestFit="1" customWidth="1"/>
    <col min="15365" max="15365" width="2.140625" style="3" customWidth="1"/>
    <col min="15366" max="15366" width="5" style="3" customWidth="1"/>
    <col min="15367" max="15367" width="3.140625" style="3" customWidth="1"/>
    <col min="15368" max="15368" width="2.85546875" style="3" customWidth="1"/>
    <col min="15369" max="15369" width="3.28515625" style="3" customWidth="1"/>
    <col min="15370" max="15370" width="12.5703125" style="3" customWidth="1"/>
    <col min="15371" max="15371" width="32.28515625" style="3" customWidth="1"/>
    <col min="15372" max="15618" width="9.140625" style="3"/>
    <col min="15619" max="15619" width="4.5703125" style="3" customWidth="1"/>
    <col min="15620" max="15620" width="11.7109375" style="3" bestFit="1" customWidth="1"/>
    <col min="15621" max="15621" width="2.140625" style="3" customWidth="1"/>
    <col min="15622" max="15622" width="5" style="3" customWidth="1"/>
    <col min="15623" max="15623" width="3.140625" style="3" customWidth="1"/>
    <col min="15624" max="15624" width="2.85546875" style="3" customWidth="1"/>
    <col min="15625" max="15625" width="3.28515625" style="3" customWidth="1"/>
    <col min="15626" max="15626" width="12.5703125" style="3" customWidth="1"/>
    <col min="15627" max="15627" width="32.28515625" style="3" customWidth="1"/>
    <col min="15628" max="15874" width="9.140625" style="3"/>
    <col min="15875" max="15875" width="4.5703125" style="3" customWidth="1"/>
    <col min="15876" max="15876" width="11.7109375" style="3" bestFit="1" customWidth="1"/>
    <col min="15877" max="15877" width="2.140625" style="3" customWidth="1"/>
    <col min="15878" max="15878" width="5" style="3" customWidth="1"/>
    <col min="15879" max="15879" width="3.140625" style="3" customWidth="1"/>
    <col min="15880" max="15880" width="2.85546875" style="3" customWidth="1"/>
    <col min="15881" max="15881" width="3.28515625" style="3" customWidth="1"/>
    <col min="15882" max="15882" width="12.5703125" style="3" customWidth="1"/>
    <col min="15883" max="15883" width="32.28515625" style="3" customWidth="1"/>
    <col min="15884" max="16130" width="9.140625" style="3"/>
    <col min="16131" max="16131" width="4.5703125" style="3" customWidth="1"/>
    <col min="16132" max="16132" width="11.7109375" style="3" bestFit="1" customWidth="1"/>
    <col min="16133" max="16133" width="2.140625" style="3" customWidth="1"/>
    <col min="16134" max="16134" width="5" style="3" customWidth="1"/>
    <col min="16135" max="16135" width="3.140625" style="3" customWidth="1"/>
    <col min="16136" max="16136" width="2.85546875" style="3" customWidth="1"/>
    <col min="16137" max="16137" width="3.28515625" style="3" customWidth="1"/>
    <col min="16138" max="16138" width="12.5703125" style="3" customWidth="1"/>
    <col min="16139" max="16139" width="32.28515625" style="3" customWidth="1"/>
    <col min="16140" max="16384" width="9.140625" style="3"/>
  </cols>
  <sheetData>
    <row r="2" spans="1:16" x14ac:dyDescent="0.2">
      <c r="A2" s="3" t="s">
        <v>20</v>
      </c>
      <c r="B2" s="3" t="s">
        <v>21</v>
      </c>
      <c r="C2" s="3" t="s">
        <v>22</v>
      </c>
      <c r="D2" s="3" t="s">
        <v>23</v>
      </c>
      <c r="E2" s="3" t="s">
        <v>24</v>
      </c>
      <c r="F2" s="3" t="s">
        <v>25</v>
      </c>
      <c r="G2" s="3" t="s">
        <v>5</v>
      </c>
      <c r="H2" s="3" t="s">
        <v>26</v>
      </c>
      <c r="I2" s="3" t="s">
        <v>3</v>
      </c>
      <c r="L2" s="3" t="s">
        <v>27</v>
      </c>
      <c r="M2" s="3" t="s">
        <v>28</v>
      </c>
      <c r="N2" s="3" t="s">
        <v>29</v>
      </c>
      <c r="O2" s="3">
        <v>0</v>
      </c>
      <c r="P2" s="3">
        <v>0.02</v>
      </c>
    </row>
    <row r="3" spans="1:16" x14ac:dyDescent="0.2">
      <c r="A3" s="3" t="s">
        <v>30</v>
      </c>
      <c r="B3" s="3" t="s">
        <v>31</v>
      </c>
      <c r="C3" s="3" t="s">
        <v>32</v>
      </c>
      <c r="D3" s="4">
        <v>41059</v>
      </c>
      <c r="E3" s="5">
        <v>1</v>
      </c>
      <c r="F3" s="3">
        <v>174.798</v>
      </c>
      <c r="G3" s="3">
        <v>31.606408350345756</v>
      </c>
      <c r="H3" s="3">
        <v>120</v>
      </c>
      <c r="I3" s="3">
        <v>5</v>
      </c>
      <c r="J3" s="3">
        <f>((G3*$P$13+$P$14)*(I3/H3))</f>
        <v>7.2760764107211529</v>
      </c>
      <c r="L3" s="6">
        <v>41568</v>
      </c>
      <c r="M3" s="3" t="s">
        <v>33</v>
      </c>
      <c r="O3" s="3">
        <v>0.5</v>
      </c>
      <c r="P3" s="3">
        <v>0.104</v>
      </c>
    </row>
    <row r="4" spans="1:16" x14ac:dyDescent="0.2">
      <c r="A4" s="3" t="s">
        <v>30</v>
      </c>
      <c r="B4" s="3" t="s">
        <v>31</v>
      </c>
      <c r="C4" s="3" t="s">
        <v>34</v>
      </c>
      <c r="D4" s="4">
        <v>41059</v>
      </c>
      <c r="E4" s="5">
        <v>1</v>
      </c>
      <c r="F4" s="3">
        <v>84.43</v>
      </c>
      <c r="G4" s="3">
        <v>15.190190343403247</v>
      </c>
      <c r="H4" s="3">
        <v>100</v>
      </c>
      <c r="I4" s="3">
        <v>5</v>
      </c>
      <c r="J4" s="3">
        <f>((G4*$P$13+$P$14)*(I4/H4))</f>
        <v>4.2196077053655472</v>
      </c>
      <c r="L4" s="6">
        <v>41573</v>
      </c>
      <c r="M4" s="3" t="s">
        <v>33</v>
      </c>
      <c r="O4" s="3">
        <v>1</v>
      </c>
      <c r="P4" s="3">
        <v>0.20799999999999999</v>
      </c>
    </row>
    <row r="5" spans="1:16" x14ac:dyDescent="0.2">
      <c r="A5" s="3" t="s">
        <v>35</v>
      </c>
      <c r="B5" s="3" t="s">
        <v>31</v>
      </c>
      <c r="C5" s="3" t="s">
        <v>32</v>
      </c>
      <c r="D5" s="4">
        <v>41059</v>
      </c>
      <c r="E5" s="5">
        <v>1</v>
      </c>
      <c r="F5" s="3">
        <v>74.12</v>
      </c>
      <c r="G5" s="3">
        <v>13.317279493859411</v>
      </c>
      <c r="H5" s="3">
        <v>100</v>
      </c>
      <c r="I5" s="3">
        <v>5</v>
      </c>
      <c r="J5" s="3">
        <f t="shared" ref="J5:J68" si="0">((G5*$P$13+$P$14)*(I5/H5))</f>
        <v>3.7048739289057018</v>
      </c>
      <c r="L5" s="6">
        <v>41610</v>
      </c>
      <c r="M5" s="3" t="s">
        <v>33</v>
      </c>
      <c r="O5" s="3">
        <v>5</v>
      </c>
      <c r="P5" s="3">
        <v>1.056</v>
      </c>
    </row>
    <row r="6" spans="1:16" x14ac:dyDescent="0.2">
      <c r="A6" s="3" t="s">
        <v>35</v>
      </c>
      <c r="B6" s="3" t="s">
        <v>31</v>
      </c>
      <c r="C6" s="3" t="s">
        <v>34</v>
      </c>
      <c r="D6" s="4">
        <v>41059</v>
      </c>
      <c r="E6" s="5">
        <v>1</v>
      </c>
      <c r="F6" s="3">
        <v>48.427</v>
      </c>
      <c r="G6" s="3">
        <v>8.6498984601707836</v>
      </c>
      <c r="H6" s="3">
        <v>120</v>
      </c>
      <c r="I6" s="3">
        <v>5</v>
      </c>
      <c r="J6" s="3">
        <f t="shared" si="0"/>
        <v>2.0184444947005309</v>
      </c>
      <c r="L6" s="6">
        <v>41613</v>
      </c>
      <c r="M6" s="3" t="s">
        <v>33</v>
      </c>
    </row>
    <row r="7" spans="1:16" x14ac:dyDescent="0.2">
      <c r="A7" s="3" t="s">
        <v>36</v>
      </c>
      <c r="B7" s="3" t="s">
        <v>31</v>
      </c>
      <c r="C7" s="3" t="s">
        <v>34</v>
      </c>
      <c r="D7" s="4">
        <v>41060</v>
      </c>
      <c r="E7" s="5">
        <v>1</v>
      </c>
      <c r="F7" s="3">
        <v>24.457000000000001</v>
      </c>
      <c r="G7" s="3">
        <v>4.2955169797085402</v>
      </c>
      <c r="H7" s="3">
        <v>100</v>
      </c>
      <c r="I7" s="3">
        <v>5</v>
      </c>
      <c r="J7" s="3">
        <f t="shared" si="0"/>
        <v>1.2254148076326359</v>
      </c>
      <c r="L7" s="6">
        <v>41582</v>
      </c>
      <c r="M7" s="3" t="s">
        <v>33</v>
      </c>
      <c r="O7" s="3">
        <v>20</v>
      </c>
      <c r="P7" s="3">
        <v>4.2359999999999998</v>
      </c>
    </row>
    <row r="8" spans="1:16" x14ac:dyDescent="0.2">
      <c r="A8" s="3" t="s">
        <v>37</v>
      </c>
      <c r="B8" s="3" t="s">
        <v>31</v>
      </c>
      <c r="C8" s="3" t="s">
        <v>34</v>
      </c>
      <c r="D8" s="4">
        <v>41060</v>
      </c>
      <c r="E8" s="5">
        <v>1</v>
      </c>
      <c r="F8" s="3">
        <v>46.406999999999996</v>
      </c>
      <c r="G8" s="3">
        <v>8.2829459949837254</v>
      </c>
      <c r="H8" s="3">
        <v>100</v>
      </c>
      <c r="I8" s="3">
        <v>5</v>
      </c>
      <c r="J8" s="3">
        <f t="shared" si="0"/>
        <v>2.3212835169724619</v>
      </c>
      <c r="L8" s="6">
        <v>41603</v>
      </c>
      <c r="M8" s="3" t="s">
        <v>33</v>
      </c>
      <c r="O8" s="3">
        <v>100</v>
      </c>
      <c r="P8" s="3">
        <v>20.257999999999999</v>
      </c>
    </row>
    <row r="9" spans="1:16" x14ac:dyDescent="0.2">
      <c r="A9" s="3" t="s">
        <v>38</v>
      </c>
      <c r="B9" s="3" t="s">
        <v>31</v>
      </c>
      <c r="C9" s="3" t="s">
        <v>34</v>
      </c>
      <c r="D9" s="4">
        <v>41064</v>
      </c>
      <c r="E9" s="5">
        <v>1</v>
      </c>
      <c r="F9" s="3">
        <v>78.915000000000006</v>
      </c>
      <c r="G9" s="3">
        <v>14.188337449588092</v>
      </c>
      <c r="H9" s="3">
        <v>50</v>
      </c>
      <c r="I9" s="3">
        <v>5</v>
      </c>
      <c r="J9" s="3">
        <f t="shared" si="0"/>
        <v>7.8885351435776414</v>
      </c>
      <c r="L9" s="6">
        <v>41583</v>
      </c>
      <c r="M9" s="3" t="s">
        <v>33</v>
      </c>
      <c r="O9" s="3">
        <v>500</v>
      </c>
      <c r="P9" s="3">
        <v>84.21</v>
      </c>
    </row>
    <row r="10" spans="1:16" x14ac:dyDescent="0.2">
      <c r="A10" s="3" t="s">
        <v>39</v>
      </c>
      <c r="B10" s="3" t="s">
        <v>31</v>
      </c>
      <c r="C10" s="3" t="s">
        <v>34</v>
      </c>
      <c r="D10" s="4">
        <v>41064</v>
      </c>
      <c r="E10" s="5">
        <v>1</v>
      </c>
      <c r="F10" s="3">
        <v>310.52999999999997</v>
      </c>
      <c r="G10" s="3">
        <v>56.263434095281134</v>
      </c>
      <c r="H10" s="3">
        <v>100</v>
      </c>
      <c r="I10" s="3">
        <v>5</v>
      </c>
      <c r="J10" s="3">
        <f t="shared" si="0"/>
        <v>15.507804296788539</v>
      </c>
      <c r="L10" s="6">
        <v>41584</v>
      </c>
      <c r="M10" s="3" t="s">
        <v>33</v>
      </c>
      <c r="O10" s="3">
        <v>1000</v>
      </c>
      <c r="P10" s="3">
        <v>184.511</v>
      </c>
    </row>
    <row r="11" spans="1:16" x14ac:dyDescent="0.2">
      <c r="A11" s="3" t="s">
        <v>40</v>
      </c>
      <c r="B11" s="3" t="s">
        <v>31</v>
      </c>
      <c r="C11" s="3" t="s">
        <v>34</v>
      </c>
      <c r="D11" s="4">
        <v>41066</v>
      </c>
      <c r="E11" s="5">
        <v>1</v>
      </c>
      <c r="F11" s="3">
        <v>44.323</v>
      </c>
      <c r="G11" s="3">
        <v>7.9043673130778735</v>
      </c>
      <c r="H11" s="3">
        <v>250</v>
      </c>
      <c r="I11" s="3">
        <v>5</v>
      </c>
      <c r="J11" s="3">
        <f t="shared" si="0"/>
        <v>0.88689535867483094</v>
      </c>
      <c r="L11" s="6">
        <v>41575</v>
      </c>
      <c r="M11" s="3" t="s">
        <v>33</v>
      </c>
    </row>
    <row r="12" spans="1:16" x14ac:dyDescent="0.2">
      <c r="A12" s="3" t="s">
        <v>41</v>
      </c>
      <c r="B12" s="3" t="s">
        <v>31</v>
      </c>
      <c r="C12" s="3" t="s">
        <v>34</v>
      </c>
      <c r="D12" s="4">
        <v>41066</v>
      </c>
      <c r="E12" s="5">
        <v>1</v>
      </c>
      <c r="F12" s="3">
        <v>29.141999999999999</v>
      </c>
      <c r="G12" s="3">
        <v>5.1465923754517862</v>
      </c>
      <c r="H12" s="3">
        <v>250</v>
      </c>
      <c r="I12" s="3">
        <v>5</v>
      </c>
      <c r="J12" s="3">
        <f t="shared" si="0"/>
        <v>0.58372665021947046</v>
      </c>
      <c r="L12" s="6">
        <v>41579</v>
      </c>
      <c r="M12" s="3" t="s">
        <v>33</v>
      </c>
    </row>
    <row r="13" spans="1:16" x14ac:dyDescent="0.2">
      <c r="A13" s="3" t="s">
        <v>35</v>
      </c>
      <c r="B13" s="3" t="s">
        <v>31</v>
      </c>
      <c r="C13" s="3" t="s">
        <v>34</v>
      </c>
      <c r="D13" s="4">
        <v>41079</v>
      </c>
      <c r="E13" s="5">
        <v>1</v>
      </c>
      <c r="F13" s="3">
        <v>183.15299999999999</v>
      </c>
      <c r="G13" s="3">
        <v>33.124174611057562</v>
      </c>
      <c r="H13" s="3">
        <v>250</v>
      </c>
      <c r="I13" s="3">
        <v>5</v>
      </c>
      <c r="J13" s="3">
        <f t="shared" si="0"/>
        <v>3.6593683047823129</v>
      </c>
      <c r="L13" s="6">
        <v>41578</v>
      </c>
      <c r="M13" s="3" t="s">
        <v>33</v>
      </c>
      <c r="O13" s="3" t="s">
        <v>10</v>
      </c>
      <c r="P13" s="3">
        <f>SLOPE(O2:O10,P2:P10)</f>
        <v>5.4966180219972962</v>
      </c>
    </row>
    <row r="14" spans="1:16" x14ac:dyDescent="0.2">
      <c r="A14" s="3" t="s">
        <v>30</v>
      </c>
      <c r="B14" s="3" t="s">
        <v>31</v>
      </c>
      <c r="C14" s="3" t="s">
        <v>34</v>
      </c>
      <c r="D14" s="4">
        <v>41079</v>
      </c>
      <c r="E14" s="5">
        <v>1</v>
      </c>
      <c r="F14" s="3">
        <v>123.327</v>
      </c>
      <c r="G14" s="3">
        <v>22.256205213888848</v>
      </c>
      <c r="H14" s="3">
        <v>200</v>
      </c>
      <c r="I14" s="3">
        <v>5</v>
      </c>
      <c r="J14" s="3">
        <f t="shared" si="0"/>
        <v>3.0807834697030749</v>
      </c>
      <c r="L14" s="6">
        <v>41598</v>
      </c>
      <c r="M14" s="3" t="s">
        <v>33</v>
      </c>
      <c r="O14" s="3" t="s">
        <v>11</v>
      </c>
      <c r="P14" s="3">
        <f>INTERCEPT(O2:O10,P2:P10)</f>
        <v>0.8974801081913597</v>
      </c>
    </row>
    <row r="15" spans="1:16" x14ac:dyDescent="0.2">
      <c r="A15" s="3" t="s">
        <v>37</v>
      </c>
      <c r="B15" s="3" t="s">
        <v>31</v>
      </c>
      <c r="C15" s="3" t="s">
        <v>34</v>
      </c>
      <c r="D15" s="4">
        <v>41080</v>
      </c>
      <c r="E15" s="5">
        <v>1</v>
      </c>
      <c r="F15" s="3">
        <v>77.888999999999996</v>
      </c>
      <c r="G15" s="3">
        <v>14.001954662814862</v>
      </c>
      <c r="H15" s="3">
        <v>200</v>
      </c>
      <c r="I15" s="3">
        <v>5</v>
      </c>
      <c r="J15" s="3">
        <f t="shared" si="0"/>
        <v>1.9465219112752152</v>
      </c>
      <c r="L15" s="6">
        <v>41609</v>
      </c>
      <c r="M15" s="3" t="s">
        <v>33</v>
      </c>
    </row>
    <row r="16" spans="1:16" x14ac:dyDescent="0.2">
      <c r="A16" s="3" t="s">
        <v>36</v>
      </c>
      <c r="B16" s="3" t="s">
        <v>31</v>
      </c>
      <c r="C16" s="3" t="s">
        <v>34</v>
      </c>
      <c r="D16" s="4">
        <v>41080</v>
      </c>
      <c r="E16" s="5">
        <v>1</v>
      </c>
      <c r="F16" s="3">
        <v>64.753</v>
      </c>
      <c r="G16" s="3">
        <v>11.615673681281612</v>
      </c>
      <c r="H16" s="3">
        <v>200</v>
      </c>
      <c r="I16" s="3">
        <v>5</v>
      </c>
      <c r="J16" s="3">
        <f t="shared" si="0"/>
        <v>1.6186100350590884</v>
      </c>
      <c r="L16" s="6">
        <v>41614</v>
      </c>
      <c r="M16" s="3" t="s">
        <v>33</v>
      </c>
    </row>
    <row r="17" spans="1:14" x14ac:dyDescent="0.2">
      <c r="A17" s="3" t="s">
        <v>38</v>
      </c>
      <c r="B17" s="3" t="s">
        <v>31</v>
      </c>
      <c r="C17" s="3" t="s">
        <v>34</v>
      </c>
      <c r="D17" s="4">
        <v>41085</v>
      </c>
      <c r="E17" s="5">
        <v>1</v>
      </c>
      <c r="F17" s="3">
        <v>93.141000000000005</v>
      </c>
      <c r="G17" s="3">
        <v>16.772627434613369</v>
      </c>
      <c r="H17" s="3">
        <v>60</v>
      </c>
      <c r="I17" s="3">
        <v>5</v>
      </c>
      <c r="J17" s="3">
        <f t="shared" si="0"/>
        <v>7.7575171951277904</v>
      </c>
      <c r="L17" s="6">
        <v>41592</v>
      </c>
      <c r="M17" s="3" t="s">
        <v>33</v>
      </c>
    </row>
    <row r="18" spans="1:14" x14ac:dyDescent="0.2">
      <c r="A18" s="3" t="s">
        <v>42</v>
      </c>
      <c r="B18" s="3" t="s">
        <v>31</v>
      </c>
      <c r="C18" s="3" t="s">
        <v>34</v>
      </c>
      <c r="D18" s="4">
        <v>41085</v>
      </c>
      <c r="E18" s="5">
        <v>1</v>
      </c>
      <c r="F18" s="3">
        <v>78.713999999999999</v>
      </c>
      <c r="G18" s="3">
        <v>14.151823862705616</v>
      </c>
      <c r="H18" s="3">
        <v>250</v>
      </c>
      <c r="I18" s="3">
        <v>5</v>
      </c>
      <c r="J18" s="3">
        <f t="shared" si="0"/>
        <v>1.5736930039214088</v>
      </c>
      <c r="L18" s="6">
        <v>41594</v>
      </c>
      <c r="M18" s="3" t="s">
        <v>33</v>
      </c>
    </row>
    <row r="19" spans="1:14" x14ac:dyDescent="0.2">
      <c r="A19" s="3" t="s">
        <v>41</v>
      </c>
      <c r="B19" s="3" t="s">
        <v>31</v>
      </c>
      <c r="C19" s="3" t="s">
        <v>34</v>
      </c>
      <c r="D19" s="4">
        <v>41086</v>
      </c>
      <c r="E19" s="5">
        <v>1</v>
      </c>
      <c r="F19" s="3">
        <v>24.545999999999999</v>
      </c>
      <c r="G19" s="3">
        <v>4.311684687333118</v>
      </c>
      <c r="H19" s="3">
        <v>250</v>
      </c>
      <c r="I19" s="3">
        <v>5</v>
      </c>
      <c r="J19" s="3">
        <f t="shared" si="0"/>
        <v>0.4919432773151271</v>
      </c>
      <c r="L19" s="6">
        <v>41577</v>
      </c>
      <c r="M19" s="3" t="s">
        <v>33</v>
      </c>
    </row>
    <row r="20" spans="1:14" x14ac:dyDescent="0.2">
      <c r="A20" s="3" t="s">
        <v>39</v>
      </c>
      <c r="B20" s="3" t="s">
        <v>31</v>
      </c>
      <c r="C20" s="3" t="s">
        <v>34</v>
      </c>
      <c r="D20" s="4">
        <v>41086</v>
      </c>
      <c r="E20" s="5">
        <v>1</v>
      </c>
      <c r="F20" s="7">
        <v>663.928</v>
      </c>
      <c r="G20" s="3">
        <v>120.46158622012035</v>
      </c>
      <c r="H20" s="8">
        <v>100</v>
      </c>
      <c r="I20" s="3">
        <v>5</v>
      </c>
      <c r="J20" s="3">
        <f>((G20*$P$13+$P$14)*(I20/H20))*2</f>
        <v>66.302880588408613</v>
      </c>
      <c r="L20" s="6">
        <v>41593</v>
      </c>
      <c r="M20" s="3" t="s">
        <v>33</v>
      </c>
      <c r="N20" s="7" t="s">
        <v>43</v>
      </c>
    </row>
    <row r="21" spans="1:14" x14ac:dyDescent="0.2">
      <c r="A21" s="3" t="s">
        <v>30</v>
      </c>
      <c r="B21" s="3" t="s">
        <v>31</v>
      </c>
      <c r="C21" s="3" t="s">
        <v>34</v>
      </c>
      <c r="D21" s="4">
        <v>41099</v>
      </c>
      <c r="E21" s="5">
        <v>1</v>
      </c>
      <c r="F21" s="3">
        <v>152.54499999999999</v>
      </c>
      <c r="G21" s="3">
        <v>27.563936465292507</v>
      </c>
      <c r="H21" s="8">
        <v>200</v>
      </c>
      <c r="I21" s="3">
        <v>5</v>
      </c>
      <c r="J21" s="3">
        <f t="shared" si="0"/>
        <v>3.8101477510126651</v>
      </c>
      <c r="L21" s="6">
        <v>41587</v>
      </c>
      <c r="M21" s="3" t="s">
        <v>33</v>
      </c>
    </row>
    <row r="22" spans="1:14" x14ac:dyDescent="0.2">
      <c r="A22" s="3" t="s">
        <v>35</v>
      </c>
      <c r="B22" s="3" t="s">
        <v>31</v>
      </c>
      <c r="C22" s="3" t="s">
        <v>34</v>
      </c>
      <c r="D22" s="4">
        <v>41099</v>
      </c>
      <c r="E22" s="5">
        <v>1</v>
      </c>
      <c r="F22" s="3">
        <v>137.898</v>
      </c>
      <c r="G22" s="3">
        <v>24.903167773413891</v>
      </c>
      <c r="H22" s="8">
        <v>200</v>
      </c>
      <c r="I22" s="3">
        <v>5</v>
      </c>
      <c r="J22" s="3">
        <f t="shared" si="0"/>
        <v>3.4445170224090109</v>
      </c>
      <c r="L22" s="6">
        <v>41618</v>
      </c>
      <c r="M22" s="3" t="s">
        <v>33</v>
      </c>
    </row>
    <row r="23" spans="1:14" x14ac:dyDescent="0.2">
      <c r="A23" s="3" t="s">
        <v>37</v>
      </c>
      <c r="B23" s="3" t="s">
        <v>31</v>
      </c>
      <c r="C23" s="3" t="s">
        <v>34</v>
      </c>
      <c r="D23" s="4">
        <v>41100</v>
      </c>
      <c r="E23" s="5">
        <v>1</v>
      </c>
      <c r="F23" s="3">
        <v>55.378</v>
      </c>
      <c r="G23" s="3">
        <v>9.9126145916139645</v>
      </c>
      <c r="H23" s="8">
        <v>250</v>
      </c>
      <c r="I23" s="3">
        <v>5</v>
      </c>
      <c r="J23" s="3">
        <f t="shared" si="0"/>
        <v>1.107666722351401</v>
      </c>
      <c r="L23" s="6">
        <v>41574</v>
      </c>
      <c r="M23" s="3" t="s">
        <v>33</v>
      </c>
    </row>
    <row r="24" spans="1:14" x14ac:dyDescent="0.2">
      <c r="A24" s="3" t="s">
        <v>36</v>
      </c>
      <c r="B24" s="3" t="s">
        <v>31</v>
      </c>
      <c r="C24" s="3" t="s">
        <v>34</v>
      </c>
      <c r="D24" s="4">
        <v>41100</v>
      </c>
      <c r="E24" s="5">
        <v>1</v>
      </c>
      <c r="F24" s="3">
        <v>42.838000000000001</v>
      </c>
      <c r="G24" s="3">
        <v>7.6346027532745175</v>
      </c>
      <c r="H24" s="8">
        <v>240</v>
      </c>
      <c r="I24" s="3">
        <v>5</v>
      </c>
      <c r="J24" s="3">
        <f t="shared" si="0"/>
        <v>0.89295781651313011</v>
      </c>
      <c r="L24" s="6">
        <v>41606</v>
      </c>
      <c r="M24" s="3" t="s">
        <v>33</v>
      </c>
    </row>
    <row r="25" spans="1:14" x14ac:dyDescent="0.2">
      <c r="A25" s="3" t="s">
        <v>40</v>
      </c>
      <c r="B25" s="3" t="s">
        <v>31</v>
      </c>
      <c r="C25" s="3" t="s">
        <v>34</v>
      </c>
      <c r="D25" s="4">
        <v>41106</v>
      </c>
      <c r="E25" s="5">
        <v>1</v>
      </c>
      <c r="F25" s="3">
        <v>102.46299999999999</v>
      </c>
      <c r="G25" s="3">
        <v>18.466058563560757</v>
      </c>
      <c r="H25" s="8">
        <v>250</v>
      </c>
      <c r="I25" s="3">
        <v>5</v>
      </c>
      <c r="J25" s="3">
        <f t="shared" si="0"/>
        <v>2.0479670080783383</v>
      </c>
      <c r="L25" s="6">
        <v>41600</v>
      </c>
      <c r="M25" s="3" t="s">
        <v>33</v>
      </c>
    </row>
    <row r="26" spans="1:14" x14ac:dyDescent="0.2">
      <c r="A26" s="3" t="s">
        <v>38</v>
      </c>
      <c r="B26" s="3" t="s">
        <v>31</v>
      </c>
      <c r="C26" s="3" t="s">
        <v>34</v>
      </c>
      <c r="D26" s="4">
        <v>41106</v>
      </c>
      <c r="E26" s="5">
        <v>1</v>
      </c>
      <c r="F26" s="3">
        <v>173.846</v>
      </c>
      <c r="G26" s="3">
        <v>31.433468376653639</v>
      </c>
      <c r="H26" s="8">
        <v>80</v>
      </c>
      <c r="I26" s="3">
        <v>5</v>
      </c>
      <c r="J26" s="3">
        <f t="shared" si="0"/>
        <v>10.854703055074241</v>
      </c>
      <c r="L26" s="6">
        <v>41612</v>
      </c>
      <c r="M26" s="3" t="s">
        <v>33</v>
      </c>
    </row>
    <row r="27" spans="1:14" x14ac:dyDescent="0.2">
      <c r="A27" s="3" t="s">
        <v>39</v>
      </c>
      <c r="B27" s="3" t="s">
        <v>31</v>
      </c>
      <c r="C27" s="3" t="s">
        <v>34</v>
      </c>
      <c r="D27" s="4">
        <v>41107</v>
      </c>
      <c r="E27" s="5">
        <v>1</v>
      </c>
      <c r="F27" s="3">
        <v>170.68700000000001</v>
      </c>
      <c r="G27" s="3">
        <v>30.85960558579923</v>
      </c>
      <c r="H27" s="8">
        <v>100</v>
      </c>
      <c r="I27" s="3">
        <v>5</v>
      </c>
      <c r="J27" s="3">
        <f t="shared" si="0"/>
        <v>8.5260472161411922</v>
      </c>
      <c r="L27" s="6">
        <v>41571</v>
      </c>
      <c r="M27" s="3" t="s">
        <v>33</v>
      </c>
    </row>
    <row r="28" spans="1:14" x14ac:dyDescent="0.2">
      <c r="A28" s="3" t="s">
        <v>41</v>
      </c>
      <c r="B28" s="3" t="s">
        <v>31</v>
      </c>
      <c r="C28" s="3" t="s">
        <v>34</v>
      </c>
      <c r="D28" s="4">
        <v>41107</v>
      </c>
      <c r="E28" s="5">
        <v>1</v>
      </c>
      <c r="F28" s="3">
        <v>124.81699999999999</v>
      </c>
      <c r="G28" s="3">
        <v>22.526878071873359</v>
      </c>
      <c r="H28" s="8">
        <v>400</v>
      </c>
      <c r="I28" s="3">
        <v>5</v>
      </c>
      <c r="J28" s="3">
        <f t="shared" si="0"/>
        <v>1.5589890512173272</v>
      </c>
      <c r="L28" s="6">
        <v>41604</v>
      </c>
      <c r="M28" s="3" t="s">
        <v>33</v>
      </c>
    </row>
    <row r="29" spans="1:14" x14ac:dyDescent="0.2">
      <c r="A29" s="3" t="s">
        <v>35</v>
      </c>
      <c r="B29" s="3" t="s">
        <v>31</v>
      </c>
      <c r="C29" s="3" t="s">
        <v>34</v>
      </c>
      <c r="D29" s="4">
        <v>41120</v>
      </c>
      <c r="E29" s="5">
        <v>1</v>
      </c>
      <c r="F29" s="3">
        <v>134.91</v>
      </c>
      <c r="G29" s="3">
        <v>24.360368780355021</v>
      </c>
      <c r="H29" s="8">
        <v>200</v>
      </c>
      <c r="I29" s="3">
        <v>5</v>
      </c>
      <c r="J29" s="3">
        <f t="shared" si="0"/>
        <v>3.3699280542197765</v>
      </c>
      <c r="L29" s="6">
        <v>41611</v>
      </c>
      <c r="M29" s="3" t="s">
        <v>33</v>
      </c>
    </row>
    <row r="30" spans="1:14" x14ac:dyDescent="0.2">
      <c r="A30" s="3" t="s">
        <v>30</v>
      </c>
      <c r="B30" s="3" t="s">
        <v>31</v>
      </c>
      <c r="C30" s="3" t="s">
        <v>34</v>
      </c>
      <c r="D30" s="4">
        <v>41120</v>
      </c>
      <c r="E30" s="5">
        <v>1</v>
      </c>
      <c r="F30" s="3">
        <v>133.12200000000001</v>
      </c>
      <c r="G30" s="3">
        <v>24.035561350773609</v>
      </c>
      <c r="H30" s="8">
        <v>200</v>
      </c>
      <c r="I30" s="3">
        <v>5</v>
      </c>
      <c r="J30" s="3">
        <f t="shared" si="0"/>
        <v>3.3252944949418812</v>
      </c>
      <c r="L30" s="6">
        <v>41617</v>
      </c>
      <c r="M30" s="3" t="s">
        <v>33</v>
      </c>
    </row>
    <row r="31" spans="1:14" x14ac:dyDescent="0.2">
      <c r="A31" s="3" t="s">
        <v>37</v>
      </c>
      <c r="B31" s="3" t="s">
        <v>31</v>
      </c>
      <c r="C31" s="3" t="s">
        <v>34</v>
      </c>
      <c r="D31" s="4">
        <v>41121</v>
      </c>
      <c r="E31" s="5">
        <v>1</v>
      </c>
      <c r="F31" s="3">
        <v>72.704999999999998</v>
      </c>
      <c r="G31" s="3">
        <v>13.060231108592239</v>
      </c>
      <c r="H31" s="8">
        <v>200</v>
      </c>
      <c r="I31" s="3">
        <v>5</v>
      </c>
      <c r="J31" s="3">
        <f t="shared" si="0"/>
        <v>1.8171145447782298</v>
      </c>
      <c r="L31" s="6">
        <v>41576</v>
      </c>
      <c r="M31" s="3" t="s">
        <v>33</v>
      </c>
    </row>
    <row r="32" spans="1:14" x14ac:dyDescent="0.2">
      <c r="A32" s="3" t="s">
        <v>36</v>
      </c>
      <c r="B32" s="3" t="s">
        <v>31</v>
      </c>
      <c r="C32" s="3" t="s">
        <v>34</v>
      </c>
      <c r="D32" s="4">
        <v>41121</v>
      </c>
      <c r="E32" s="5">
        <v>1</v>
      </c>
      <c r="F32" s="3">
        <v>96.62</v>
      </c>
      <c r="G32" s="3">
        <v>17.404621309061767</v>
      </c>
      <c r="H32" s="8">
        <v>300</v>
      </c>
      <c r="I32" s="3">
        <v>5</v>
      </c>
      <c r="J32" s="3">
        <f t="shared" si="0"/>
        <v>1.6094005876936406</v>
      </c>
      <c r="L32" s="6">
        <v>41602</v>
      </c>
      <c r="M32" s="3" t="s">
        <v>33</v>
      </c>
    </row>
    <row r="33" spans="1:13" x14ac:dyDescent="0.2">
      <c r="A33" s="3" t="s">
        <v>40</v>
      </c>
      <c r="B33" s="3" t="s">
        <v>31</v>
      </c>
      <c r="C33" s="3" t="s">
        <v>34</v>
      </c>
      <c r="D33" s="4">
        <v>41127</v>
      </c>
      <c r="E33" s="5">
        <v>1</v>
      </c>
      <c r="F33" s="3">
        <v>127.67100000000001</v>
      </c>
      <c r="G33" s="3">
        <v>23.04533467367725</v>
      </c>
      <c r="H33" s="3" t="s">
        <v>44</v>
      </c>
      <c r="I33" s="3">
        <v>5</v>
      </c>
      <c r="J33" s="3" t="e">
        <f t="shared" si="0"/>
        <v>#VALUE!</v>
      </c>
      <c r="L33" s="6">
        <v>41580</v>
      </c>
      <c r="M33" s="3" t="s">
        <v>33</v>
      </c>
    </row>
    <row r="34" spans="1:13" x14ac:dyDescent="0.2">
      <c r="A34" s="3" t="s">
        <v>38</v>
      </c>
      <c r="B34" s="3" t="s">
        <v>31</v>
      </c>
      <c r="C34" s="3" t="s">
        <v>34</v>
      </c>
      <c r="D34" s="4">
        <v>41127</v>
      </c>
      <c r="E34" s="5">
        <v>1</v>
      </c>
      <c r="F34" s="3">
        <v>90.031000000000006</v>
      </c>
      <c r="G34" s="3">
        <v>16.207665965934286</v>
      </c>
      <c r="H34" s="3">
        <v>46</v>
      </c>
      <c r="I34" s="3">
        <v>5</v>
      </c>
      <c r="J34" s="3">
        <f t="shared" si="0"/>
        <v>9.7809596685932583</v>
      </c>
      <c r="L34" s="6">
        <v>41621</v>
      </c>
      <c r="M34" s="3" t="s">
        <v>33</v>
      </c>
    </row>
    <row r="35" spans="1:13" x14ac:dyDescent="0.2">
      <c r="A35" s="3" t="s">
        <v>39</v>
      </c>
      <c r="B35" s="3" t="s">
        <v>31</v>
      </c>
      <c r="D35" s="4">
        <v>41128</v>
      </c>
      <c r="E35" s="5">
        <v>1</v>
      </c>
      <c r="F35" s="3">
        <v>303.50700000000001</v>
      </c>
      <c r="G35" s="3">
        <v>54.98763847002931</v>
      </c>
      <c r="H35" s="3">
        <v>100</v>
      </c>
      <c r="I35" s="3">
        <v>5</v>
      </c>
      <c r="J35" s="3">
        <f t="shared" si="0"/>
        <v>15.157176235481316</v>
      </c>
      <c r="L35" s="6">
        <v>41601</v>
      </c>
      <c r="M35" s="3" t="s">
        <v>33</v>
      </c>
    </row>
    <row r="36" spans="1:13" x14ac:dyDescent="0.2">
      <c r="A36" s="3" t="s">
        <v>41</v>
      </c>
      <c r="B36" s="3" t="s">
        <v>31</v>
      </c>
      <c r="D36" s="4">
        <v>41128</v>
      </c>
      <c r="E36" s="5">
        <v>1</v>
      </c>
      <c r="F36" s="3">
        <v>77.563000000000002</v>
      </c>
      <c r="G36" s="3">
        <v>13.942733621403487</v>
      </c>
      <c r="H36" s="3">
        <v>250</v>
      </c>
      <c r="I36" s="3">
        <v>5</v>
      </c>
      <c r="J36" s="3">
        <f t="shared" si="0"/>
        <v>1.550707220150108</v>
      </c>
      <c r="L36" s="6">
        <v>41608</v>
      </c>
      <c r="M36" s="3" t="s">
        <v>33</v>
      </c>
    </row>
    <row r="37" spans="1:13" x14ac:dyDescent="0.2">
      <c r="A37" s="3" t="s">
        <v>30</v>
      </c>
      <c r="B37" s="3" t="s">
        <v>31</v>
      </c>
      <c r="C37" s="3" t="s">
        <v>32</v>
      </c>
      <c r="D37" s="4">
        <v>41135</v>
      </c>
      <c r="E37" s="5">
        <v>1</v>
      </c>
      <c r="F37" s="3">
        <v>123.521</v>
      </c>
      <c r="G37" s="3">
        <v>22.291447183317704</v>
      </c>
      <c r="H37" s="3">
        <v>100</v>
      </c>
      <c r="I37" s="3">
        <v>5</v>
      </c>
      <c r="J37" s="3">
        <f t="shared" si="0"/>
        <v>6.1712525216208158</v>
      </c>
      <c r="L37" s="6">
        <v>41569</v>
      </c>
      <c r="M37" s="3" t="s">
        <v>33</v>
      </c>
    </row>
    <row r="38" spans="1:13" x14ac:dyDescent="0.2">
      <c r="A38" s="3" t="s">
        <v>35</v>
      </c>
      <c r="B38" s="3" t="s">
        <v>31</v>
      </c>
      <c r="C38" s="3" t="s">
        <v>32</v>
      </c>
      <c r="D38" s="4">
        <v>41135</v>
      </c>
      <c r="E38" s="5">
        <v>1</v>
      </c>
      <c r="F38" s="3">
        <v>41.411999999999999</v>
      </c>
      <c r="G38" s="3">
        <v>7.3755561120088036</v>
      </c>
      <c r="H38" s="3">
        <v>30</v>
      </c>
      <c r="I38" s="3">
        <v>5</v>
      </c>
      <c r="J38" s="3">
        <f t="shared" si="0"/>
        <v>6.9063491259518752</v>
      </c>
      <c r="L38" s="6">
        <v>41572</v>
      </c>
      <c r="M38" s="3" t="s">
        <v>33</v>
      </c>
    </row>
    <row r="39" spans="1:13" x14ac:dyDescent="0.2">
      <c r="A39" s="3" t="s">
        <v>30</v>
      </c>
      <c r="B39" s="3" t="s">
        <v>31</v>
      </c>
      <c r="C39" s="3" t="s">
        <v>34</v>
      </c>
      <c r="D39" s="4">
        <v>41135</v>
      </c>
      <c r="E39" s="5">
        <v>1</v>
      </c>
      <c r="F39" s="3">
        <v>76.388000000000005</v>
      </c>
      <c r="G39" s="3">
        <v>13.729283548831809</v>
      </c>
      <c r="H39" s="3">
        <v>100</v>
      </c>
      <c r="I39" s="3">
        <v>5</v>
      </c>
      <c r="J39" s="3">
        <f t="shared" si="0"/>
        <v>3.818105374590564</v>
      </c>
      <c r="L39" s="6">
        <v>41591</v>
      </c>
      <c r="M39" s="3" t="s">
        <v>33</v>
      </c>
    </row>
    <row r="40" spans="1:13" x14ac:dyDescent="0.2">
      <c r="A40" s="3" t="s">
        <v>35</v>
      </c>
      <c r="B40" s="3" t="s">
        <v>31</v>
      </c>
      <c r="C40" s="3" t="s">
        <v>34</v>
      </c>
      <c r="D40" s="4">
        <v>41135</v>
      </c>
      <c r="E40" s="5">
        <v>1</v>
      </c>
      <c r="F40" s="3">
        <v>60.57</v>
      </c>
      <c r="G40" s="3">
        <v>10.855791422926437</v>
      </c>
      <c r="H40" s="3">
        <v>100</v>
      </c>
      <c r="I40" s="3">
        <v>5</v>
      </c>
      <c r="J40" s="3">
        <f t="shared" si="0"/>
        <v>3.0283809443246241</v>
      </c>
      <c r="L40" s="6">
        <v>41619</v>
      </c>
      <c r="M40" s="3" t="s">
        <v>33</v>
      </c>
    </row>
    <row r="41" spans="1:13" x14ac:dyDescent="0.2">
      <c r="A41" s="3" t="s">
        <v>36</v>
      </c>
      <c r="B41" s="3" t="s">
        <v>31</v>
      </c>
      <c r="C41" s="3" t="s">
        <v>34</v>
      </c>
      <c r="D41" s="4">
        <v>41140</v>
      </c>
      <c r="E41" s="5">
        <v>1</v>
      </c>
      <c r="F41" s="3">
        <v>68.504999999999995</v>
      </c>
      <c r="G41" s="3">
        <v>12.297260636421132</v>
      </c>
      <c r="H41" s="3">
        <v>200</v>
      </c>
      <c r="I41" s="3">
        <v>5</v>
      </c>
      <c r="J41" s="3">
        <f t="shared" si="0"/>
        <v>1.7122706135885424</v>
      </c>
      <c r="L41" s="6">
        <v>41570</v>
      </c>
      <c r="M41" s="3" t="s">
        <v>33</v>
      </c>
    </row>
    <row r="42" spans="1:13" x14ac:dyDescent="0.2">
      <c r="A42" s="3" t="s">
        <v>37</v>
      </c>
      <c r="B42" s="3" t="s">
        <v>31</v>
      </c>
      <c r="C42" s="3" t="s">
        <v>34</v>
      </c>
      <c r="D42" s="4">
        <v>41140</v>
      </c>
      <c r="E42" s="5">
        <v>1</v>
      </c>
      <c r="F42" s="3">
        <v>82.406999999999996</v>
      </c>
      <c r="G42" s="3">
        <v>14.822692899307496</v>
      </c>
      <c r="H42" s="3">
        <v>200</v>
      </c>
      <c r="I42" s="3">
        <v>5</v>
      </c>
      <c r="J42" s="3">
        <f t="shared" si="0"/>
        <v>2.0593040258264077</v>
      </c>
      <c r="L42" s="6">
        <v>41596</v>
      </c>
      <c r="M42" s="3" t="s">
        <v>33</v>
      </c>
    </row>
    <row r="43" spans="1:13" x14ac:dyDescent="0.2">
      <c r="A43" s="3" t="s">
        <v>39</v>
      </c>
      <c r="B43" s="3" t="s">
        <v>31</v>
      </c>
      <c r="C43" s="3" t="s">
        <v>34</v>
      </c>
      <c r="D43" s="4">
        <v>41146</v>
      </c>
      <c r="E43" s="5">
        <v>1</v>
      </c>
      <c r="F43" s="3">
        <v>1098.1379999999999</v>
      </c>
      <c r="G43" s="3">
        <v>199.34001686807656</v>
      </c>
      <c r="H43" s="3">
        <v>200</v>
      </c>
      <c r="I43" s="3">
        <v>5</v>
      </c>
      <c r="J43" s="3">
        <f t="shared" si="0"/>
        <v>27.41483523326265</v>
      </c>
      <c r="L43" s="6">
        <v>41589</v>
      </c>
      <c r="M43" s="3" t="s">
        <v>33</v>
      </c>
    </row>
    <row r="44" spans="1:13" x14ac:dyDescent="0.2">
      <c r="A44" s="3" t="s">
        <v>41</v>
      </c>
      <c r="B44" s="3" t="s">
        <v>31</v>
      </c>
      <c r="C44" s="3" t="s">
        <v>34</v>
      </c>
      <c r="D44" s="4">
        <v>41146</v>
      </c>
      <c r="E44" s="5">
        <v>1</v>
      </c>
      <c r="F44" s="3">
        <v>48.084000000000003</v>
      </c>
      <c r="G44" s="3">
        <v>8.5875892049434768</v>
      </c>
      <c r="H44" s="3">
        <v>200</v>
      </c>
      <c r="I44" s="3">
        <v>5</v>
      </c>
      <c r="J44" s="3">
        <f t="shared" si="0"/>
        <v>1.2025044424398277</v>
      </c>
      <c r="L44" s="6">
        <v>41590</v>
      </c>
      <c r="M44" s="3" t="s">
        <v>33</v>
      </c>
    </row>
    <row r="45" spans="1:13" x14ac:dyDescent="0.2">
      <c r="A45" s="3" t="s">
        <v>38</v>
      </c>
      <c r="B45" s="3" t="s">
        <v>31</v>
      </c>
      <c r="C45" s="3" t="s">
        <v>34</v>
      </c>
      <c r="D45" s="4">
        <v>41146</v>
      </c>
      <c r="E45" s="5">
        <v>1</v>
      </c>
      <c r="F45" s="3">
        <v>276.89800000000002</v>
      </c>
      <c r="G45" s="3">
        <v>50.153857209552896</v>
      </c>
      <c r="H45" s="3">
        <v>160</v>
      </c>
      <c r="I45" s="3">
        <v>5</v>
      </c>
      <c r="J45" s="3">
        <f t="shared" si="0"/>
        <v>8.6429398599655887</v>
      </c>
      <c r="L45" s="6">
        <v>41605</v>
      </c>
      <c r="M45" s="3" t="s">
        <v>33</v>
      </c>
    </row>
    <row r="46" spans="1:13" x14ac:dyDescent="0.2">
      <c r="A46" s="3" t="s">
        <v>40</v>
      </c>
      <c r="B46" s="3" t="s">
        <v>31</v>
      </c>
      <c r="C46" s="3" t="s">
        <v>34</v>
      </c>
      <c r="D46" s="4">
        <v>41146</v>
      </c>
      <c r="E46" s="5">
        <v>1</v>
      </c>
      <c r="F46" s="3">
        <v>82.787999999999997</v>
      </c>
      <c r="G46" s="3">
        <v>14.891905220711589</v>
      </c>
      <c r="H46" s="3">
        <v>200</v>
      </c>
      <c r="I46" s="3">
        <v>5</v>
      </c>
      <c r="J46" s="3">
        <f t="shared" si="0"/>
        <v>2.0688148681557577</v>
      </c>
      <c r="L46" s="6">
        <v>41620</v>
      </c>
      <c r="M46" s="3" t="s">
        <v>33</v>
      </c>
    </row>
    <row r="47" spans="1:13" x14ac:dyDescent="0.2">
      <c r="A47" s="3" t="s">
        <v>40</v>
      </c>
      <c r="B47" s="3" t="s">
        <v>31</v>
      </c>
      <c r="C47" s="3" t="s">
        <v>34</v>
      </c>
      <c r="D47" s="4">
        <v>41187</v>
      </c>
      <c r="E47" s="5">
        <v>1</v>
      </c>
      <c r="F47" s="3">
        <v>205.04900000000001</v>
      </c>
      <c r="G47" s="3">
        <v>37.101794005976267</v>
      </c>
      <c r="H47" s="3">
        <v>200</v>
      </c>
      <c r="I47" s="3">
        <v>5</v>
      </c>
      <c r="J47" s="3">
        <f t="shared" si="0"/>
        <v>5.120796742246795</v>
      </c>
      <c r="L47" s="6">
        <v>41586</v>
      </c>
      <c r="M47" s="3" t="s">
        <v>33</v>
      </c>
    </row>
    <row r="48" spans="1:13" x14ac:dyDescent="0.2">
      <c r="A48" s="3" t="s">
        <v>30</v>
      </c>
      <c r="B48" s="3" t="s">
        <v>31</v>
      </c>
      <c r="C48" s="3" t="s">
        <v>32</v>
      </c>
      <c r="D48" s="4">
        <v>41199</v>
      </c>
      <c r="E48" s="5">
        <v>1</v>
      </c>
      <c r="F48" s="3">
        <v>266.90699999999998</v>
      </c>
      <c r="G48" s="3">
        <v>48.338895783966812</v>
      </c>
      <c r="H48" s="3">
        <v>200</v>
      </c>
      <c r="I48" s="3">
        <v>5</v>
      </c>
      <c r="J48" s="3">
        <f t="shared" si="0"/>
        <v>6.6649481459448117</v>
      </c>
      <c r="L48" s="6">
        <v>41595</v>
      </c>
      <c r="M48" s="3" t="s">
        <v>33</v>
      </c>
    </row>
    <row r="49" spans="1:13" x14ac:dyDescent="0.2">
      <c r="A49" s="3" t="s">
        <v>37</v>
      </c>
      <c r="B49" s="3" t="s">
        <v>31</v>
      </c>
      <c r="C49" s="3" t="s">
        <v>34</v>
      </c>
      <c r="D49" s="4">
        <v>41197</v>
      </c>
      <c r="E49" s="5">
        <v>1</v>
      </c>
      <c r="F49" s="3">
        <v>153.46799999999999</v>
      </c>
      <c r="G49" s="3">
        <v>27.731608309533922</v>
      </c>
      <c r="H49" s="3">
        <v>200</v>
      </c>
      <c r="I49" s="3">
        <v>5</v>
      </c>
      <c r="J49" s="3">
        <f t="shared" si="0"/>
        <v>3.8331884530336375</v>
      </c>
      <c r="L49" s="6">
        <v>41581</v>
      </c>
      <c r="M49" s="3" t="s">
        <v>33</v>
      </c>
    </row>
    <row r="50" spans="1:13" x14ac:dyDescent="0.2">
      <c r="A50" s="3" t="s">
        <v>38</v>
      </c>
      <c r="B50" s="3" t="s">
        <v>31</v>
      </c>
      <c r="C50" s="3" t="s">
        <v>34</v>
      </c>
      <c r="D50" s="4">
        <v>41197</v>
      </c>
      <c r="E50" s="5">
        <v>1</v>
      </c>
      <c r="F50" s="3">
        <v>106.819</v>
      </c>
      <c r="G50" s="3">
        <v>19.257367938983936</v>
      </c>
      <c r="H50" s="3">
        <v>200</v>
      </c>
      <c r="I50" s="3">
        <v>5</v>
      </c>
      <c r="J50" s="3">
        <f t="shared" si="0"/>
        <v>2.6686968944460849</v>
      </c>
      <c r="L50" s="6">
        <v>41585</v>
      </c>
      <c r="M50" s="3" t="s">
        <v>33</v>
      </c>
    </row>
    <row r="51" spans="1:13" x14ac:dyDescent="0.2">
      <c r="A51" s="3" t="s">
        <v>36</v>
      </c>
      <c r="B51" s="3" t="s">
        <v>31</v>
      </c>
      <c r="C51" s="3" t="s">
        <v>34</v>
      </c>
      <c r="D51" s="4">
        <v>41198</v>
      </c>
      <c r="E51" s="5">
        <v>1</v>
      </c>
      <c r="F51" s="3">
        <v>106.646</v>
      </c>
      <c r="G51" s="3">
        <v>19.225940821915938</v>
      </c>
      <c r="H51" s="3">
        <v>300</v>
      </c>
      <c r="I51" s="3">
        <v>5</v>
      </c>
      <c r="J51" s="3">
        <f t="shared" si="0"/>
        <v>1.7762522153298004</v>
      </c>
      <c r="L51" s="6">
        <v>41588</v>
      </c>
      <c r="M51" s="3" t="s">
        <v>33</v>
      </c>
    </row>
    <row r="52" spans="1:13" x14ac:dyDescent="0.2">
      <c r="A52" s="3" t="s">
        <v>35</v>
      </c>
      <c r="B52" s="3" t="s">
        <v>31</v>
      </c>
      <c r="C52" s="3" t="s">
        <v>34</v>
      </c>
      <c r="D52" s="4">
        <v>41199</v>
      </c>
      <c r="E52" s="5">
        <v>1</v>
      </c>
      <c r="F52" s="3">
        <v>294.19799999999998</v>
      </c>
      <c r="G52" s="3">
        <v>53.296568916352918</v>
      </c>
      <c r="H52" s="3">
        <v>200</v>
      </c>
      <c r="I52" s="3">
        <v>5</v>
      </c>
      <c r="J52" s="3">
        <f t="shared" si="0"/>
        <v>7.3462090331109424</v>
      </c>
      <c r="L52" s="6">
        <v>41599</v>
      </c>
      <c r="M52" s="3" t="s">
        <v>33</v>
      </c>
    </row>
    <row r="53" spans="1:13" x14ac:dyDescent="0.2">
      <c r="A53" s="3" t="s">
        <v>35</v>
      </c>
      <c r="B53" s="3" t="s">
        <v>31</v>
      </c>
      <c r="C53" s="3" t="s">
        <v>32</v>
      </c>
      <c r="D53" s="4">
        <v>41199</v>
      </c>
      <c r="E53" s="5">
        <v>1</v>
      </c>
      <c r="F53" s="3">
        <v>162.27500000000001</v>
      </c>
      <c r="G53" s="3">
        <v>29.331484725822243</v>
      </c>
      <c r="H53" s="3">
        <v>200</v>
      </c>
      <c r="I53" s="3">
        <v>5</v>
      </c>
      <c r="J53" s="3">
        <f t="shared" si="0"/>
        <v>4.053036191602108</v>
      </c>
      <c r="L53" s="6">
        <v>41607</v>
      </c>
      <c r="M53" s="3" t="s">
        <v>33</v>
      </c>
    </row>
    <row r="54" spans="1:13" x14ac:dyDescent="0.2">
      <c r="A54" s="3" t="s">
        <v>30</v>
      </c>
      <c r="B54" s="3" t="s">
        <v>31</v>
      </c>
      <c r="C54" s="3" t="s">
        <v>34</v>
      </c>
      <c r="D54" s="4">
        <v>41199</v>
      </c>
      <c r="E54" s="5">
        <v>1</v>
      </c>
      <c r="F54" s="3">
        <v>252.09100000000001</v>
      </c>
      <c r="G54" s="3">
        <v>45.647426613565123</v>
      </c>
      <c r="H54" s="3">
        <v>200</v>
      </c>
      <c r="I54" s="3">
        <v>5</v>
      </c>
      <c r="J54" s="3">
        <f t="shared" si="0"/>
        <v>6.2950986972528113</v>
      </c>
      <c r="L54" s="6">
        <v>41615</v>
      </c>
      <c r="M54" s="3" t="s">
        <v>33</v>
      </c>
    </row>
    <row r="55" spans="1:13" x14ac:dyDescent="0.2">
      <c r="A55" s="3" t="s">
        <v>41</v>
      </c>
      <c r="B55" s="3" t="s">
        <v>31</v>
      </c>
      <c r="C55" s="3" t="s">
        <v>34</v>
      </c>
      <c r="D55" s="4">
        <v>41200</v>
      </c>
      <c r="E55" s="5">
        <v>1</v>
      </c>
      <c r="F55" s="3">
        <v>116.37</v>
      </c>
      <c r="G55" s="3">
        <v>20.992399124628278</v>
      </c>
      <c r="H55" s="3">
        <v>100</v>
      </c>
      <c r="I55" s="3">
        <v>5</v>
      </c>
      <c r="J55" s="3">
        <f t="shared" si="0"/>
        <v>5.8142339730791717</v>
      </c>
      <c r="L55" s="6">
        <v>41597</v>
      </c>
      <c r="M55" s="3" t="s">
        <v>33</v>
      </c>
    </row>
    <row r="56" spans="1:13" x14ac:dyDescent="0.2">
      <c r="A56" s="3" t="s">
        <v>39</v>
      </c>
      <c r="B56" s="3" t="s">
        <v>31</v>
      </c>
      <c r="C56" s="3" t="s">
        <v>34</v>
      </c>
      <c r="D56" s="4">
        <v>41200</v>
      </c>
      <c r="E56" s="5">
        <v>1</v>
      </c>
      <c r="F56" s="3">
        <v>850.92</v>
      </c>
      <c r="G56" s="3">
        <v>154.43048491826787</v>
      </c>
      <c r="H56" s="3">
        <v>200</v>
      </c>
      <c r="I56" s="3">
        <v>5</v>
      </c>
      <c r="J56" s="3">
        <f t="shared" si="0"/>
        <v>21.243571666393105</v>
      </c>
      <c r="L56" s="6">
        <v>41616</v>
      </c>
      <c r="M56" s="3" t="s">
        <v>33</v>
      </c>
    </row>
    <row r="57" spans="1:13" x14ac:dyDescent="0.2">
      <c r="A57" s="3" t="s">
        <v>36</v>
      </c>
      <c r="B57" s="3" t="s">
        <v>31</v>
      </c>
      <c r="C57" s="3" t="s">
        <v>34</v>
      </c>
      <c r="D57" s="4">
        <v>41426</v>
      </c>
      <c r="E57" s="5">
        <v>1</v>
      </c>
      <c r="F57" s="3">
        <v>302.54599999999999</v>
      </c>
      <c r="G57" s="3">
        <v>54.813063559611109</v>
      </c>
      <c r="H57" s="3">
        <v>300</v>
      </c>
      <c r="I57" s="3">
        <v>5</v>
      </c>
      <c r="J57" s="3">
        <f t="shared" si="0"/>
        <v>5.0363992185138837</v>
      </c>
      <c r="K57" s="3">
        <f>AVERAGE(J57:J58)</f>
        <v>4.8569912819757217</v>
      </c>
      <c r="L57" s="6">
        <v>41632</v>
      </c>
      <c r="M57" s="3" t="s">
        <v>33</v>
      </c>
    </row>
    <row r="58" spans="1:13" x14ac:dyDescent="0.2">
      <c r="A58" s="3" t="s">
        <v>36</v>
      </c>
      <c r="B58" s="3" t="s">
        <v>31</v>
      </c>
      <c r="C58" s="3" t="s">
        <v>34</v>
      </c>
      <c r="D58" s="4">
        <v>41426</v>
      </c>
      <c r="E58" s="5">
        <v>2</v>
      </c>
      <c r="F58" s="3">
        <v>280.98500000000001</v>
      </c>
      <c r="G58" s="3">
        <v>50.896300142829872</v>
      </c>
      <c r="H58" s="3">
        <v>300</v>
      </c>
      <c r="I58" s="3">
        <v>5</v>
      </c>
      <c r="J58" s="3">
        <f t="shared" si="0"/>
        <v>4.6775833454375597</v>
      </c>
      <c r="L58" s="6">
        <v>41633</v>
      </c>
      <c r="M58" s="3" t="s">
        <v>33</v>
      </c>
    </row>
    <row r="59" spans="1:13" x14ac:dyDescent="0.2">
      <c r="A59" s="3" t="s">
        <v>37</v>
      </c>
      <c r="B59" s="3" t="s">
        <v>31</v>
      </c>
      <c r="C59" s="3" t="s">
        <v>34</v>
      </c>
      <c r="D59" s="4">
        <v>41426</v>
      </c>
      <c r="E59" s="5">
        <v>1</v>
      </c>
      <c r="F59" s="3">
        <v>280.505</v>
      </c>
      <c r="G59" s="3">
        <v>50.809103517438885</v>
      </c>
      <c r="H59" s="3">
        <v>300</v>
      </c>
      <c r="I59" s="3">
        <v>5</v>
      </c>
      <c r="J59" s="3">
        <f t="shared" si="0"/>
        <v>4.6695952363945352</v>
      </c>
      <c r="K59" s="3">
        <f t="shared" ref="K59:K120" si="1">AVERAGE(J59:J60)</f>
        <v>4.5467947017518844</v>
      </c>
      <c r="L59" s="6">
        <v>41660</v>
      </c>
      <c r="M59" s="3" t="s">
        <v>33</v>
      </c>
    </row>
    <row r="60" spans="1:13" x14ac:dyDescent="0.2">
      <c r="A60" s="3" t="s">
        <v>37</v>
      </c>
      <c r="B60" s="3" t="s">
        <v>31</v>
      </c>
      <c r="C60" s="3" t="s">
        <v>34</v>
      </c>
      <c r="D60" s="4">
        <v>41426</v>
      </c>
      <c r="E60" s="5">
        <v>2</v>
      </c>
      <c r="F60" s="3">
        <v>265.74700000000001</v>
      </c>
      <c r="G60" s="3">
        <v>48.128170605938607</v>
      </c>
      <c r="H60" s="3">
        <v>300</v>
      </c>
      <c r="I60" s="3">
        <v>5</v>
      </c>
      <c r="J60" s="3">
        <f t="shared" si="0"/>
        <v>4.4239941671092335</v>
      </c>
      <c r="L60" s="6">
        <v>41661</v>
      </c>
      <c r="M60" s="3" t="s">
        <v>33</v>
      </c>
    </row>
    <row r="61" spans="1:13" x14ac:dyDescent="0.2">
      <c r="A61" s="3" t="s">
        <v>40</v>
      </c>
      <c r="B61" s="3" t="s">
        <v>31</v>
      </c>
      <c r="C61" s="3" t="s">
        <v>34</v>
      </c>
      <c r="D61" s="4">
        <v>41427</v>
      </c>
      <c r="E61" s="5">
        <v>1</v>
      </c>
      <c r="F61" s="3">
        <v>89.638999999999996</v>
      </c>
      <c r="G61" s="3">
        <v>16.136455388531648</v>
      </c>
      <c r="H61" s="3">
        <v>200</v>
      </c>
      <c r="I61" s="3">
        <v>5</v>
      </c>
      <c r="J61" s="3">
        <f t="shared" si="0"/>
        <v>2.2398352901987448</v>
      </c>
      <c r="K61" s="3">
        <f t="shared" si="1"/>
        <v>2.2749704885676696</v>
      </c>
      <c r="L61" s="6">
        <v>41628</v>
      </c>
      <c r="M61" s="3" t="s">
        <v>33</v>
      </c>
    </row>
    <row r="62" spans="1:13" x14ac:dyDescent="0.2">
      <c r="A62" s="3" t="s">
        <v>40</v>
      </c>
      <c r="B62" s="3" t="s">
        <v>31</v>
      </c>
      <c r="C62" s="3" t="s">
        <v>34</v>
      </c>
      <c r="D62" s="4">
        <v>41427</v>
      </c>
      <c r="E62" s="5">
        <v>2</v>
      </c>
      <c r="F62" s="3">
        <v>92.453999999999994</v>
      </c>
      <c r="G62" s="3">
        <v>16.647827264522519</v>
      </c>
      <c r="H62" s="3">
        <v>200</v>
      </c>
      <c r="I62" s="3">
        <v>5</v>
      </c>
      <c r="J62" s="3">
        <f t="shared" si="0"/>
        <v>2.3101056869365948</v>
      </c>
      <c r="L62" s="6">
        <v>41629</v>
      </c>
      <c r="M62" s="3" t="s">
        <v>33</v>
      </c>
    </row>
    <row r="63" spans="1:13" x14ac:dyDescent="0.2">
      <c r="A63" s="3" t="s">
        <v>39</v>
      </c>
      <c r="B63" s="3" t="s">
        <v>31</v>
      </c>
      <c r="C63" s="3" t="s">
        <v>34</v>
      </c>
      <c r="D63" s="4">
        <v>41427</v>
      </c>
      <c r="E63" s="5">
        <v>1</v>
      </c>
      <c r="F63" s="3">
        <v>413.67500000000001</v>
      </c>
      <c r="G63" s="3">
        <v>75.00071727434991</v>
      </c>
      <c r="H63" s="3">
        <v>200</v>
      </c>
      <c r="I63" s="3">
        <v>5</v>
      </c>
      <c r="J63" s="3">
        <f t="shared" si="0"/>
        <v>10.328694358527676</v>
      </c>
      <c r="K63" s="3">
        <f t="shared" si="1"/>
        <v>10.834304216689944</v>
      </c>
      <c r="L63" s="6">
        <v>41642</v>
      </c>
      <c r="M63" s="3" t="s">
        <v>33</v>
      </c>
    </row>
    <row r="64" spans="1:13" x14ac:dyDescent="0.2">
      <c r="A64" s="3" t="s">
        <v>39</v>
      </c>
      <c r="B64" s="3" t="s">
        <v>31</v>
      </c>
      <c r="C64" s="3" t="s">
        <v>34</v>
      </c>
      <c r="D64" s="4">
        <v>41427</v>
      </c>
      <c r="E64" s="5">
        <v>2</v>
      </c>
      <c r="F64" s="3">
        <v>454.18400000000003</v>
      </c>
      <c r="G64" s="3">
        <v>82.359567478440226</v>
      </c>
      <c r="H64" s="3">
        <v>200</v>
      </c>
      <c r="I64" s="3">
        <v>5</v>
      </c>
      <c r="J64" s="3">
        <f t="shared" si="0"/>
        <v>11.33991407485221</v>
      </c>
      <c r="L64" s="6">
        <v>41643</v>
      </c>
      <c r="M64" s="3" t="s">
        <v>33</v>
      </c>
    </row>
    <row r="65" spans="1:13" x14ac:dyDescent="0.2">
      <c r="A65" s="3" t="s">
        <v>41</v>
      </c>
      <c r="B65" s="3" t="s">
        <v>31</v>
      </c>
      <c r="C65" s="3" t="s">
        <v>34</v>
      </c>
      <c r="D65" s="4">
        <v>41427</v>
      </c>
      <c r="E65" s="5">
        <v>1</v>
      </c>
      <c r="F65" s="3">
        <v>81.043999999999997</v>
      </c>
      <c r="G65" s="3">
        <v>14.575090815124348</v>
      </c>
      <c r="H65" s="3">
        <v>200</v>
      </c>
      <c r="I65" s="3">
        <v>5</v>
      </c>
      <c r="J65" s="3">
        <f t="shared" si="0"/>
        <v>2.0252796738712777</v>
      </c>
      <c r="K65" s="3">
        <f t="shared" si="1"/>
        <v>2.1388481179063925</v>
      </c>
      <c r="L65" s="6">
        <v>41646</v>
      </c>
      <c r="M65" s="3" t="s">
        <v>33</v>
      </c>
    </row>
    <row r="66" spans="1:13" x14ac:dyDescent="0.2">
      <c r="A66" s="3" t="s">
        <v>41</v>
      </c>
      <c r="B66" s="3" t="s">
        <v>31</v>
      </c>
      <c r="C66" s="3" t="s">
        <v>34</v>
      </c>
      <c r="D66" s="4">
        <v>41427</v>
      </c>
      <c r="E66" s="5">
        <v>2</v>
      </c>
      <c r="F66" s="3">
        <v>90.143000000000001</v>
      </c>
      <c r="G66" s="3">
        <v>16.228011845192182</v>
      </c>
      <c r="H66" s="3">
        <v>200</v>
      </c>
      <c r="I66" s="3">
        <v>5</v>
      </c>
      <c r="J66" s="3">
        <f t="shared" si="0"/>
        <v>2.2524165619415077</v>
      </c>
      <c r="L66" s="6">
        <v>41647</v>
      </c>
      <c r="M66" s="3" t="s">
        <v>33</v>
      </c>
    </row>
    <row r="67" spans="1:13" x14ac:dyDescent="0.2">
      <c r="A67" s="3" t="s">
        <v>38</v>
      </c>
      <c r="B67" s="3" t="s">
        <v>31</v>
      </c>
      <c r="C67" s="3" t="s">
        <v>34</v>
      </c>
      <c r="D67" s="4">
        <v>41427</v>
      </c>
      <c r="E67" s="5">
        <v>1</v>
      </c>
      <c r="F67" s="3">
        <v>118.264</v>
      </c>
      <c r="G67" s="3">
        <v>21.336462475650201</v>
      </c>
      <c r="H67" s="3">
        <v>200</v>
      </c>
      <c r="I67" s="3">
        <v>5</v>
      </c>
      <c r="J67" s="3">
        <f t="shared" si="0"/>
        <v>2.9543966069379826</v>
      </c>
      <c r="K67" s="3">
        <f>AVERAGE(J67:J68)</f>
        <v>3.1026509182083521</v>
      </c>
      <c r="L67" s="6">
        <v>41650</v>
      </c>
      <c r="M67" s="3" t="s">
        <v>33</v>
      </c>
    </row>
    <row r="68" spans="1:13" x14ac:dyDescent="0.2">
      <c r="A68" s="3" t="s">
        <v>38</v>
      </c>
      <c r="B68" s="3" t="s">
        <v>31</v>
      </c>
      <c r="C68" s="3" t="s">
        <v>34</v>
      </c>
      <c r="D68" s="4">
        <v>41427</v>
      </c>
      <c r="E68" s="5">
        <v>2</v>
      </c>
      <c r="F68" s="3">
        <v>130.142</v>
      </c>
      <c r="G68" s="3">
        <v>23.494215634804583</v>
      </c>
      <c r="H68" s="3">
        <v>200</v>
      </c>
      <c r="I68" s="3">
        <v>5</v>
      </c>
      <c r="J68" s="3">
        <f t="shared" si="0"/>
        <v>3.2509052294787217</v>
      </c>
      <c r="L68" s="6">
        <v>41651</v>
      </c>
      <c r="M68" s="3" t="s">
        <v>33</v>
      </c>
    </row>
    <row r="69" spans="1:13" x14ac:dyDescent="0.2">
      <c r="A69" s="3" t="s">
        <v>35</v>
      </c>
      <c r="B69" s="3" t="s">
        <v>31</v>
      </c>
      <c r="C69" s="3" t="s">
        <v>32</v>
      </c>
      <c r="D69" s="4">
        <v>41428</v>
      </c>
      <c r="E69" s="5">
        <v>1</v>
      </c>
      <c r="F69" s="3">
        <v>66.585999999999999</v>
      </c>
      <c r="G69" s="3">
        <v>11.94865579449343</v>
      </c>
      <c r="H69" s="3">
        <v>100</v>
      </c>
      <c r="I69" s="3">
        <v>5</v>
      </c>
      <c r="J69" s="3">
        <f t="shared" ref="J69:J96" si="2">((G69*$P$13+$P$14)*(I69/H69))</f>
        <v>3.3287338443423184</v>
      </c>
      <c r="K69" s="3">
        <f t="shared" si="1"/>
        <v>3.4162036383634291</v>
      </c>
      <c r="L69" s="6">
        <v>41638</v>
      </c>
      <c r="M69" s="3" t="s">
        <v>33</v>
      </c>
    </row>
    <row r="70" spans="1:13" x14ac:dyDescent="0.2">
      <c r="A70" s="3" t="s">
        <v>35</v>
      </c>
      <c r="B70" s="3" t="s">
        <v>31</v>
      </c>
      <c r="C70" s="3" t="s">
        <v>32</v>
      </c>
      <c r="D70" s="4">
        <v>41428</v>
      </c>
      <c r="E70" s="5">
        <v>2</v>
      </c>
      <c r="F70" s="3">
        <v>70.09</v>
      </c>
      <c r="G70" s="3">
        <v>12.585191159847611</v>
      </c>
      <c r="H70" s="3">
        <v>100</v>
      </c>
      <c r="I70" s="3">
        <v>5</v>
      </c>
      <c r="J70" s="3">
        <f t="shared" si="2"/>
        <v>3.5036734323845398</v>
      </c>
      <c r="L70" s="6">
        <v>41639</v>
      </c>
      <c r="M70" s="3" t="s">
        <v>33</v>
      </c>
    </row>
    <row r="71" spans="1:13" x14ac:dyDescent="0.2">
      <c r="A71" s="3" t="s">
        <v>30</v>
      </c>
      <c r="B71" s="3" t="s">
        <v>31</v>
      </c>
      <c r="C71" s="3" t="s">
        <v>32</v>
      </c>
      <c r="D71" s="4">
        <v>41428</v>
      </c>
      <c r="E71" s="5">
        <v>1</v>
      </c>
      <c r="F71" s="3">
        <v>368.286</v>
      </c>
      <c r="G71" s="3">
        <v>66.755368045451235</v>
      </c>
      <c r="H71" s="3">
        <v>100</v>
      </c>
      <c r="I71" s="3">
        <v>5</v>
      </c>
      <c r="J71" s="3">
        <f t="shared" si="2"/>
        <v>18.391311958594052</v>
      </c>
      <c r="K71" s="3">
        <f t="shared" si="1"/>
        <v>17.533289196010259</v>
      </c>
      <c r="L71" s="6">
        <v>41652</v>
      </c>
      <c r="M71" s="3" t="s">
        <v>33</v>
      </c>
    </row>
    <row r="72" spans="1:13" x14ac:dyDescent="0.2">
      <c r="A72" s="3" t="s">
        <v>30</v>
      </c>
      <c r="B72" s="3" t="s">
        <v>31</v>
      </c>
      <c r="C72" s="3" t="s">
        <v>32</v>
      </c>
      <c r="D72" s="4">
        <v>41428</v>
      </c>
      <c r="E72" s="5">
        <v>2</v>
      </c>
      <c r="F72" s="3">
        <v>333.91399999999999</v>
      </c>
      <c r="G72" s="3">
        <v>60.511363028911887</v>
      </c>
      <c r="H72" s="3">
        <v>100</v>
      </c>
      <c r="I72" s="3">
        <v>5</v>
      </c>
      <c r="J72" s="3">
        <f t="shared" si="2"/>
        <v>16.675266433426469</v>
      </c>
      <c r="L72" s="6">
        <v>41653</v>
      </c>
      <c r="M72" s="3" t="s">
        <v>33</v>
      </c>
    </row>
    <row r="73" spans="1:13" x14ac:dyDescent="0.2">
      <c r="A73" s="3" t="s">
        <v>35</v>
      </c>
      <c r="B73" s="3" t="s">
        <v>31</v>
      </c>
      <c r="C73" s="3" t="s">
        <v>34</v>
      </c>
      <c r="D73" s="4">
        <v>41428</v>
      </c>
      <c r="E73" s="5">
        <v>1</v>
      </c>
      <c r="F73" s="3">
        <v>53.652999999999999</v>
      </c>
      <c r="G73" s="3">
        <v>9.5992517191151165</v>
      </c>
      <c r="H73" s="3">
        <v>200</v>
      </c>
      <c r="I73" s="3">
        <v>5</v>
      </c>
      <c r="J73" s="3">
        <f t="shared" si="2"/>
        <v>1.341522502629201</v>
      </c>
      <c r="K73" s="3">
        <f t="shared" si="1"/>
        <v>1.2433186870815272</v>
      </c>
      <c r="L73" s="6">
        <v>41654</v>
      </c>
      <c r="M73" s="3" t="s">
        <v>33</v>
      </c>
    </row>
    <row r="74" spans="1:13" x14ac:dyDescent="0.2">
      <c r="A74" s="3" t="s">
        <v>35</v>
      </c>
      <c r="B74" s="3" t="s">
        <v>31</v>
      </c>
      <c r="C74" s="3" t="s">
        <v>34</v>
      </c>
      <c r="D74" s="4">
        <v>41428</v>
      </c>
      <c r="E74" s="5">
        <v>2</v>
      </c>
      <c r="F74" s="3">
        <v>45.784999999999997</v>
      </c>
      <c r="G74" s="3">
        <v>8.1699537012479109</v>
      </c>
      <c r="H74" s="3">
        <v>200</v>
      </c>
      <c r="I74" s="3">
        <v>5</v>
      </c>
      <c r="J74" s="3">
        <f t="shared" si="2"/>
        <v>1.1451148715338535</v>
      </c>
      <c r="L74" s="6">
        <v>41655</v>
      </c>
      <c r="M74" s="3" t="s">
        <v>33</v>
      </c>
    </row>
    <row r="75" spans="1:13" x14ac:dyDescent="0.2">
      <c r="A75" s="3" t="s">
        <v>30</v>
      </c>
      <c r="B75" s="3" t="s">
        <v>31</v>
      </c>
      <c r="C75" s="3" t="s">
        <v>34</v>
      </c>
      <c r="D75" s="4">
        <v>41428</v>
      </c>
      <c r="E75" s="5">
        <v>1</v>
      </c>
      <c r="F75" s="3">
        <v>76.221999999999994</v>
      </c>
      <c r="G75" s="3">
        <v>13.699128049217425</v>
      </c>
      <c r="H75" s="3">
        <v>200</v>
      </c>
      <c r="I75" s="3">
        <v>5</v>
      </c>
      <c r="J75" s="3">
        <f t="shared" si="2"/>
        <v>1.9049088557292131</v>
      </c>
      <c r="K75" s="3">
        <f t="shared" si="1"/>
        <v>1.8093511013020411</v>
      </c>
      <c r="L75" s="6">
        <v>41656</v>
      </c>
      <c r="M75" s="3" t="s">
        <v>33</v>
      </c>
    </row>
    <row r="76" spans="1:13" x14ac:dyDescent="0.2">
      <c r="A76" s="3" t="s">
        <v>30</v>
      </c>
      <c r="B76" s="3" t="s">
        <v>31</v>
      </c>
      <c r="C76" s="3" t="s">
        <v>34</v>
      </c>
      <c r="D76" s="4">
        <v>41428</v>
      </c>
      <c r="E76" s="5">
        <v>2</v>
      </c>
      <c r="F76" s="3">
        <v>68.566000000000003</v>
      </c>
      <c r="G76" s="3">
        <v>12.308341874231239</v>
      </c>
      <c r="H76" s="3">
        <v>200</v>
      </c>
      <c r="I76" s="3">
        <v>5</v>
      </c>
      <c r="J76" s="3">
        <f t="shared" si="2"/>
        <v>1.7137933468748692</v>
      </c>
      <c r="L76" s="6">
        <v>41657</v>
      </c>
      <c r="M76" s="3" t="s">
        <v>33</v>
      </c>
    </row>
    <row r="77" spans="1:13" x14ac:dyDescent="0.2">
      <c r="A77" s="3" t="s">
        <v>36</v>
      </c>
      <c r="B77" s="3" t="s">
        <v>31</v>
      </c>
      <c r="C77" s="3" t="s">
        <v>34</v>
      </c>
      <c r="D77" s="4">
        <v>41446</v>
      </c>
      <c r="E77" s="5">
        <v>1</v>
      </c>
      <c r="F77" s="3">
        <v>109.033</v>
      </c>
      <c r="G77" s="3">
        <v>19.659562373599847</v>
      </c>
      <c r="H77" s="3">
        <v>400</v>
      </c>
      <c r="I77" s="3">
        <v>5</v>
      </c>
      <c r="J77" s="3">
        <f t="shared" si="2"/>
        <v>1.3619823119437529</v>
      </c>
      <c r="K77" s="3">
        <f t="shared" si="1"/>
        <v>1.5055061648902068</v>
      </c>
      <c r="L77" s="6">
        <v>41626</v>
      </c>
      <c r="M77" s="3" t="s">
        <v>33</v>
      </c>
    </row>
    <row r="78" spans="1:13" x14ac:dyDescent="0.2">
      <c r="A78" s="3" t="s">
        <v>36</v>
      </c>
      <c r="B78" s="3" t="s">
        <v>31</v>
      </c>
      <c r="C78" s="3" t="s">
        <v>34</v>
      </c>
      <c r="D78" s="4">
        <v>41446</v>
      </c>
      <c r="E78" s="5">
        <v>2</v>
      </c>
      <c r="F78" s="3">
        <v>132.03100000000001</v>
      </c>
      <c r="G78" s="3">
        <v>23.83737068764535</v>
      </c>
      <c r="H78" s="3">
        <v>400</v>
      </c>
      <c r="I78" s="3">
        <v>5</v>
      </c>
      <c r="J78" s="3">
        <f t="shared" si="2"/>
        <v>1.649030017836661</v>
      </c>
      <c r="L78" s="6">
        <v>41627</v>
      </c>
      <c r="M78" s="3" t="s">
        <v>33</v>
      </c>
    </row>
    <row r="79" spans="1:13" x14ac:dyDescent="0.2">
      <c r="A79" s="3" t="s">
        <v>37</v>
      </c>
      <c r="B79" s="3" t="s">
        <v>31</v>
      </c>
      <c r="C79" s="3" t="s">
        <v>34</v>
      </c>
      <c r="D79" s="4">
        <v>41446</v>
      </c>
      <c r="E79" s="5">
        <v>1</v>
      </c>
      <c r="F79" s="3">
        <v>79.070999999999998</v>
      </c>
      <c r="G79" s="3">
        <v>14.21667635284016</v>
      </c>
      <c r="H79" s="3">
        <v>300</v>
      </c>
      <c r="I79" s="3">
        <v>5</v>
      </c>
      <c r="J79" s="3">
        <f t="shared" si="2"/>
        <v>1.317351992701923</v>
      </c>
      <c r="K79" s="3">
        <f t="shared" si="1"/>
        <v>1.4570274076979617</v>
      </c>
      <c r="L79" s="6">
        <v>41658</v>
      </c>
      <c r="M79" s="3" t="s">
        <v>33</v>
      </c>
    </row>
    <row r="80" spans="1:13" x14ac:dyDescent="0.2">
      <c r="A80" s="3" t="s">
        <v>37</v>
      </c>
      <c r="B80" s="3" t="s">
        <v>31</v>
      </c>
      <c r="C80" s="3" t="s">
        <v>34</v>
      </c>
      <c r="D80" s="4">
        <v>41446</v>
      </c>
      <c r="E80" s="5">
        <v>2</v>
      </c>
      <c r="F80" s="3">
        <v>95.856999999999999</v>
      </c>
      <c r="G80" s="3">
        <v>17.266015006617348</v>
      </c>
      <c r="H80" s="3">
        <v>300</v>
      </c>
      <c r="I80" s="3">
        <v>5</v>
      </c>
      <c r="J80" s="3">
        <f t="shared" si="2"/>
        <v>1.5967028226940005</v>
      </c>
      <c r="L80" s="6">
        <v>41659</v>
      </c>
      <c r="M80" s="3" t="s">
        <v>33</v>
      </c>
    </row>
    <row r="81" spans="1:16" x14ac:dyDescent="0.2">
      <c r="A81" s="3" t="s">
        <v>39</v>
      </c>
      <c r="B81" s="3" t="s">
        <v>31</v>
      </c>
      <c r="C81" s="3" t="s">
        <v>34</v>
      </c>
      <c r="D81" s="4">
        <v>41447</v>
      </c>
      <c r="E81" s="5">
        <v>1</v>
      </c>
      <c r="F81" s="3">
        <v>808.93700000000001</v>
      </c>
      <c r="G81" s="3">
        <v>146.80386841037273</v>
      </c>
      <c r="H81" s="3">
        <v>150</v>
      </c>
      <c r="I81" s="3">
        <v>5</v>
      </c>
      <c r="J81" s="3">
        <f t="shared" si="2"/>
        <v>26.927408963718857</v>
      </c>
      <c r="K81" s="3">
        <f t="shared" si="1"/>
        <v>27.265871800629306</v>
      </c>
      <c r="L81" s="6">
        <v>41630</v>
      </c>
      <c r="M81" s="3" t="s">
        <v>33</v>
      </c>
    </row>
    <row r="82" spans="1:16" x14ac:dyDescent="0.2">
      <c r="A82" s="3" t="s">
        <v>39</v>
      </c>
      <c r="B82" s="3" t="s">
        <v>31</v>
      </c>
      <c r="C82" s="3" t="s">
        <v>34</v>
      </c>
      <c r="D82" s="4">
        <v>41447</v>
      </c>
      <c r="E82" s="5">
        <v>2</v>
      </c>
      <c r="F82" s="3">
        <v>829.27499999999998</v>
      </c>
      <c r="G82" s="3">
        <v>150.49846209204318</v>
      </c>
      <c r="H82" s="3">
        <v>150</v>
      </c>
      <c r="I82" s="3">
        <v>5</v>
      </c>
      <c r="J82" s="3">
        <f t="shared" si="2"/>
        <v>27.604334637539758</v>
      </c>
      <c r="L82" s="6">
        <v>41631</v>
      </c>
      <c r="M82" s="3" t="s">
        <v>33</v>
      </c>
    </row>
    <row r="83" spans="1:16" x14ac:dyDescent="0.2">
      <c r="A83" s="3" t="s">
        <v>41</v>
      </c>
      <c r="B83" s="3" t="s">
        <v>31</v>
      </c>
      <c r="C83" s="3" t="s">
        <v>34</v>
      </c>
      <c r="D83" s="4">
        <v>41447</v>
      </c>
      <c r="E83" s="5">
        <v>1</v>
      </c>
      <c r="F83" s="3">
        <v>72.808000000000007</v>
      </c>
      <c r="G83" s="3">
        <v>13.078942051124057</v>
      </c>
      <c r="H83" s="3">
        <v>200</v>
      </c>
      <c r="I83" s="3">
        <v>5</v>
      </c>
      <c r="J83" s="3">
        <f t="shared" si="2"/>
        <v>1.8196857173764536</v>
      </c>
      <c r="K83" s="3">
        <f t="shared" si="1"/>
        <v>1.8098503581172303</v>
      </c>
      <c r="L83" s="6">
        <v>41644</v>
      </c>
      <c r="M83" s="3" t="s">
        <v>33</v>
      </c>
    </row>
    <row r="84" spans="1:16" x14ac:dyDescent="0.2">
      <c r="A84" s="3" t="s">
        <v>41</v>
      </c>
      <c r="B84" s="3" t="s">
        <v>31</v>
      </c>
      <c r="C84" s="3" t="s">
        <v>34</v>
      </c>
      <c r="D84" s="4">
        <v>41447</v>
      </c>
      <c r="E84" s="5">
        <v>2</v>
      </c>
      <c r="F84" s="3">
        <v>72.02</v>
      </c>
      <c r="G84" s="3">
        <v>12.935794257773857</v>
      </c>
      <c r="H84" s="3">
        <v>200</v>
      </c>
      <c r="I84" s="3">
        <v>5</v>
      </c>
      <c r="J84" s="3">
        <f t="shared" si="2"/>
        <v>1.800014998858007</v>
      </c>
      <c r="L84" s="6">
        <v>41645</v>
      </c>
      <c r="M84" s="3" t="s">
        <v>33</v>
      </c>
    </row>
    <row r="85" spans="1:16" x14ac:dyDescent="0.2">
      <c r="A85" s="3" t="s">
        <v>40</v>
      </c>
      <c r="B85" s="3" t="s">
        <v>31</v>
      </c>
      <c r="C85" s="3" t="s">
        <v>34</v>
      </c>
      <c r="D85" s="4">
        <v>41449</v>
      </c>
      <c r="E85" s="5">
        <v>1</v>
      </c>
      <c r="F85" s="3">
        <v>114.598</v>
      </c>
      <c r="G85" s="3">
        <v>20.670498249226565</v>
      </c>
      <c r="H85" s="3">
        <v>150</v>
      </c>
      <c r="I85" s="3">
        <v>5</v>
      </c>
      <c r="J85" s="3">
        <f t="shared" si="2"/>
        <v>3.817177110285122</v>
      </c>
      <c r="K85" s="3">
        <f t="shared" si="1"/>
        <v>3.6796651414882353</v>
      </c>
      <c r="L85" s="6">
        <v>41622</v>
      </c>
      <c r="M85" s="3" t="s">
        <v>33</v>
      </c>
    </row>
    <row r="86" spans="1:16" x14ac:dyDescent="0.2">
      <c r="A86" s="3" t="s">
        <v>40</v>
      </c>
      <c r="B86" s="3" t="s">
        <v>31</v>
      </c>
      <c r="C86" s="3" t="s">
        <v>34</v>
      </c>
      <c r="D86" s="4">
        <v>41449</v>
      </c>
      <c r="E86" s="5">
        <v>2</v>
      </c>
      <c r="F86" s="3">
        <v>106.33499999999999</v>
      </c>
      <c r="G86" s="3">
        <v>19.169444675048027</v>
      </c>
      <c r="H86" s="3">
        <v>150</v>
      </c>
      <c r="I86" s="3">
        <v>5</v>
      </c>
      <c r="J86" s="3">
        <f t="shared" si="2"/>
        <v>3.5421531726913482</v>
      </c>
      <c r="L86" s="6">
        <v>41623</v>
      </c>
      <c r="M86" s="3" t="s">
        <v>33</v>
      </c>
    </row>
    <row r="87" spans="1:16" x14ac:dyDescent="0.2">
      <c r="A87" s="3" t="s">
        <v>38</v>
      </c>
      <c r="B87" s="3" t="s">
        <v>31</v>
      </c>
      <c r="C87" s="3" t="s">
        <v>34</v>
      </c>
      <c r="D87" s="4">
        <v>41449</v>
      </c>
      <c r="E87" s="5">
        <v>1</v>
      </c>
      <c r="F87" s="3">
        <v>175.03899999999999</v>
      </c>
      <c r="G87" s="3">
        <v>31.650188322677476</v>
      </c>
      <c r="H87" s="3">
        <v>100</v>
      </c>
      <c r="I87" s="3">
        <v>5</v>
      </c>
      <c r="J87" s="3">
        <f t="shared" si="2"/>
        <v>8.7433237821114371</v>
      </c>
      <c r="K87" s="3">
        <f t="shared" si="1"/>
        <v>7.7303566669337433</v>
      </c>
      <c r="L87" s="6">
        <v>41648</v>
      </c>
      <c r="M87" s="3" t="s">
        <v>33</v>
      </c>
    </row>
    <row r="88" spans="1:16" x14ac:dyDescent="0.2">
      <c r="A88" s="3" t="s">
        <v>38</v>
      </c>
      <c r="B88" s="3" t="s">
        <v>31</v>
      </c>
      <c r="C88" s="3" t="s">
        <v>34</v>
      </c>
      <c r="D88" s="4">
        <v>41449</v>
      </c>
      <c r="E88" s="5">
        <v>2</v>
      </c>
      <c r="F88" s="3">
        <v>134.46</v>
      </c>
      <c r="G88" s="3">
        <v>24.278621944050975</v>
      </c>
      <c r="H88" s="3">
        <v>100</v>
      </c>
      <c r="I88" s="3">
        <v>5</v>
      </c>
      <c r="J88" s="3">
        <f t="shared" si="2"/>
        <v>6.7173895517560496</v>
      </c>
      <c r="L88" s="6">
        <v>41649</v>
      </c>
      <c r="M88" s="3" t="s">
        <v>33</v>
      </c>
    </row>
    <row r="89" spans="1:16" x14ac:dyDescent="0.2">
      <c r="A89" s="3" t="s">
        <v>30</v>
      </c>
      <c r="B89" s="3" t="s">
        <v>31</v>
      </c>
      <c r="C89" s="3" t="s">
        <v>32</v>
      </c>
      <c r="D89" s="4">
        <v>41450</v>
      </c>
      <c r="E89" s="5">
        <v>1</v>
      </c>
      <c r="F89" s="3">
        <v>171.14599999999999</v>
      </c>
      <c r="G89" s="3">
        <v>30.942987358829352</v>
      </c>
      <c r="H89" s="3">
        <v>200</v>
      </c>
      <c r="I89" s="3">
        <v>5</v>
      </c>
      <c r="J89" s="3">
        <f t="shared" si="2"/>
        <v>4.2744815519791821</v>
      </c>
      <c r="K89" s="3">
        <f t="shared" si="1"/>
        <v>4.2693392067827363</v>
      </c>
      <c r="L89" s="6">
        <v>41624</v>
      </c>
      <c r="M89" s="3" t="s">
        <v>33</v>
      </c>
    </row>
    <row r="90" spans="1:16" x14ac:dyDescent="0.2">
      <c r="A90" s="3" t="s">
        <v>30</v>
      </c>
      <c r="B90" s="3" t="s">
        <v>31</v>
      </c>
      <c r="C90" s="3" t="s">
        <v>32</v>
      </c>
      <c r="D90" s="4">
        <v>41450</v>
      </c>
      <c r="E90" s="5">
        <v>2</v>
      </c>
      <c r="F90" s="3">
        <v>170.73400000000001</v>
      </c>
      <c r="G90" s="3">
        <v>30.868143588702097</v>
      </c>
      <c r="H90" s="3">
        <v>200</v>
      </c>
      <c r="I90" s="3">
        <v>5</v>
      </c>
      <c r="J90" s="3">
        <f t="shared" si="2"/>
        <v>4.2641968615862904</v>
      </c>
      <c r="L90" s="6">
        <v>41625</v>
      </c>
      <c r="M90" s="3" t="s">
        <v>33</v>
      </c>
    </row>
    <row r="91" spans="1:16" x14ac:dyDescent="0.2">
      <c r="A91" s="3" t="s">
        <v>35</v>
      </c>
      <c r="B91" s="3" t="s">
        <v>31</v>
      </c>
      <c r="C91" s="3" t="s">
        <v>32</v>
      </c>
      <c r="D91" s="4">
        <v>41450</v>
      </c>
      <c r="E91" s="5">
        <v>1</v>
      </c>
      <c r="F91" s="3">
        <v>92.599000000000004</v>
      </c>
      <c r="G91" s="3">
        <v>16.674167911776049</v>
      </c>
      <c r="H91" s="3">
        <v>200</v>
      </c>
      <c r="I91" s="3">
        <v>5</v>
      </c>
      <c r="J91" s="3">
        <f t="shared" si="2"/>
        <v>2.3137252988467156</v>
      </c>
      <c r="K91" s="3">
        <f t="shared" si="1"/>
        <v>2.2577835727047892</v>
      </c>
      <c r="L91" s="6">
        <v>41634</v>
      </c>
      <c r="M91" s="3" t="s">
        <v>33</v>
      </c>
    </row>
    <row r="92" spans="1:16" x14ac:dyDescent="0.2">
      <c r="A92" s="3" t="s">
        <v>35</v>
      </c>
      <c r="B92" s="3" t="s">
        <v>31</v>
      </c>
      <c r="C92" s="3" t="s">
        <v>32</v>
      </c>
      <c r="D92" s="4">
        <v>41450</v>
      </c>
      <c r="E92" s="5">
        <v>2</v>
      </c>
      <c r="F92" s="3">
        <v>88.117000000000004</v>
      </c>
      <c r="G92" s="3">
        <v>15.859969422187739</v>
      </c>
      <c r="H92" s="3">
        <v>200</v>
      </c>
      <c r="I92" s="3">
        <v>5</v>
      </c>
      <c r="J92" s="3">
        <f t="shared" si="2"/>
        <v>2.2018418465628633</v>
      </c>
      <c r="L92" s="6">
        <v>41635</v>
      </c>
      <c r="M92" s="3" t="s">
        <v>33</v>
      </c>
    </row>
    <row r="93" spans="1:16" x14ac:dyDescent="0.2">
      <c r="A93" s="3" t="s">
        <v>30</v>
      </c>
      <c r="B93" s="3" t="s">
        <v>31</v>
      </c>
      <c r="C93" s="3" t="s">
        <v>34</v>
      </c>
      <c r="D93" s="4">
        <v>41450</v>
      </c>
      <c r="E93" s="5">
        <v>1</v>
      </c>
      <c r="F93" s="3">
        <v>122.529</v>
      </c>
      <c r="G93" s="3">
        <v>22.111240824176335</v>
      </c>
      <c r="H93" s="3">
        <v>200</v>
      </c>
      <c r="I93" s="3">
        <v>5</v>
      </c>
      <c r="J93" s="3">
        <f t="shared" si="2"/>
        <v>3.0608631227770342</v>
      </c>
      <c r="K93" s="3">
        <f t="shared" si="1"/>
        <v>3.2501937885170777</v>
      </c>
      <c r="L93" s="6">
        <v>41636</v>
      </c>
      <c r="M93" s="3" t="s">
        <v>33</v>
      </c>
    </row>
    <row r="94" spans="1:16" x14ac:dyDescent="0.2">
      <c r="A94" s="3" t="s">
        <v>30</v>
      </c>
      <c r="B94" s="3" t="s">
        <v>31</v>
      </c>
      <c r="C94" s="3" t="s">
        <v>34</v>
      </c>
      <c r="D94" s="4">
        <v>41450</v>
      </c>
      <c r="E94" s="5">
        <v>2</v>
      </c>
      <c r="F94" s="3">
        <v>137.69800000000001</v>
      </c>
      <c r="G94" s="3">
        <v>24.86683584616765</v>
      </c>
      <c r="H94" s="3">
        <v>200</v>
      </c>
      <c r="I94" s="3">
        <v>5</v>
      </c>
      <c r="J94" s="3">
        <f t="shared" si="2"/>
        <v>3.4395244542571213</v>
      </c>
      <c r="L94" s="6">
        <v>41637</v>
      </c>
      <c r="M94" s="3" t="s">
        <v>33</v>
      </c>
    </row>
    <row r="95" spans="1:16" x14ac:dyDescent="0.2">
      <c r="A95" s="3" t="s">
        <v>35</v>
      </c>
      <c r="B95" s="3" t="s">
        <v>31</v>
      </c>
      <c r="C95" s="3" t="s">
        <v>34</v>
      </c>
      <c r="D95" s="4">
        <v>41450</v>
      </c>
      <c r="E95" s="5">
        <v>1</v>
      </c>
      <c r="F95" s="3">
        <v>106.209</v>
      </c>
      <c r="G95" s="3">
        <v>19.146555560882895</v>
      </c>
      <c r="H95" s="3">
        <v>200</v>
      </c>
      <c r="I95" s="3">
        <v>5</v>
      </c>
      <c r="J95" s="3">
        <f t="shared" si="2"/>
        <v>2.653469561582821</v>
      </c>
      <c r="K95" s="3">
        <f t="shared" si="1"/>
        <v>2.8432870027176738</v>
      </c>
      <c r="L95" s="6">
        <v>41640</v>
      </c>
      <c r="M95" s="3" t="s">
        <v>33</v>
      </c>
    </row>
    <row r="96" spans="1:16" x14ac:dyDescent="0.2">
      <c r="A96" s="3" t="s">
        <v>35</v>
      </c>
      <c r="B96" s="3" t="s">
        <v>31</v>
      </c>
      <c r="C96" s="3" t="s">
        <v>34</v>
      </c>
      <c r="D96" s="4">
        <v>41450</v>
      </c>
      <c r="E96" s="5">
        <v>2</v>
      </c>
      <c r="F96" s="3">
        <v>121.417</v>
      </c>
      <c r="G96" s="3">
        <v>21.909235308687226</v>
      </c>
      <c r="H96" s="3">
        <v>200</v>
      </c>
      <c r="I96" s="3">
        <v>5</v>
      </c>
      <c r="J96" s="3">
        <f t="shared" si="2"/>
        <v>3.0331044438525265</v>
      </c>
      <c r="L96" s="6">
        <v>41641</v>
      </c>
      <c r="M96" s="3" t="s">
        <v>33</v>
      </c>
      <c r="O96" s="3">
        <v>0</v>
      </c>
      <c r="P96" s="3">
        <v>4.4038027520000002E-2</v>
      </c>
    </row>
    <row r="97" spans="1:16" x14ac:dyDescent="0.2">
      <c r="A97" s="3" t="s">
        <v>38</v>
      </c>
      <c r="B97" s="3" t="s">
        <v>45</v>
      </c>
      <c r="C97" s="3" t="s">
        <v>34</v>
      </c>
      <c r="D97" s="4">
        <v>41548</v>
      </c>
      <c r="E97" s="5">
        <v>1</v>
      </c>
      <c r="F97" s="3">
        <v>8.8239999999999998</v>
      </c>
      <c r="G97" s="3">
        <v>108.61</v>
      </c>
      <c r="H97" s="3">
        <v>600</v>
      </c>
      <c r="I97" s="3">
        <v>5</v>
      </c>
      <c r="J97" s="3">
        <f>((G97*$P$107+$P$108)*(I97/H97))</f>
        <v>5.1426869322479543E-2</v>
      </c>
      <c r="L97" s="6">
        <v>41701</v>
      </c>
      <c r="M97" s="3" t="s">
        <v>33</v>
      </c>
      <c r="O97" s="3">
        <v>0.1000000015</v>
      </c>
      <c r="P97" s="3">
        <v>1.3544669149999999</v>
      </c>
    </row>
    <row r="98" spans="1:16" x14ac:dyDescent="0.2">
      <c r="A98" s="3" t="s">
        <v>35</v>
      </c>
      <c r="B98" s="3" t="s">
        <v>45</v>
      </c>
      <c r="C98" s="3" t="s">
        <v>32</v>
      </c>
      <c r="D98" s="4">
        <v>41450</v>
      </c>
      <c r="E98" s="5">
        <v>1</v>
      </c>
      <c r="F98" s="3">
        <v>6.0670000000000002</v>
      </c>
      <c r="G98" s="3">
        <v>80.808000000000007</v>
      </c>
      <c r="H98" s="3">
        <v>400</v>
      </c>
      <c r="I98" s="3">
        <v>5</v>
      </c>
      <c r="J98" s="3">
        <f t="shared" ref="J98:J161" si="3">((G98*$P$107+$P$108)*(I98/H98))</f>
        <v>5.7808976313082107E-2</v>
      </c>
      <c r="K98" s="3">
        <f t="shared" si="1"/>
        <v>0.12552146759247437</v>
      </c>
      <c r="L98" s="6">
        <v>41716</v>
      </c>
      <c r="M98" s="3" t="s">
        <v>33</v>
      </c>
      <c r="O98" s="3">
        <v>0.20000000300000001</v>
      </c>
      <c r="P98" s="3">
        <v>3.0220260620000001</v>
      </c>
    </row>
    <row r="99" spans="1:16" x14ac:dyDescent="0.2">
      <c r="A99" s="3" t="s">
        <v>35</v>
      </c>
      <c r="B99" s="3" t="s">
        <v>45</v>
      </c>
      <c r="C99" s="3" t="s">
        <v>32</v>
      </c>
      <c r="D99" s="4">
        <v>41450</v>
      </c>
      <c r="E99" s="5">
        <v>2</v>
      </c>
      <c r="F99" s="3">
        <v>25.393999999999998</v>
      </c>
      <c r="G99" s="3">
        <v>275.57400000000001</v>
      </c>
      <c r="H99" s="3">
        <v>400</v>
      </c>
      <c r="I99" s="3">
        <v>5</v>
      </c>
      <c r="J99" s="3">
        <f t="shared" si="3"/>
        <v>0.19323395887186662</v>
      </c>
      <c r="L99" s="6">
        <v>41717</v>
      </c>
      <c r="M99" s="3" t="s">
        <v>33</v>
      </c>
      <c r="O99" s="3">
        <v>0.30000001189999997</v>
      </c>
      <c r="P99" s="3">
        <v>4.3165640830000003</v>
      </c>
    </row>
    <row r="100" spans="1:16" x14ac:dyDescent="0.2">
      <c r="A100" s="3" t="s">
        <v>30</v>
      </c>
      <c r="B100" s="3" t="s">
        <v>45</v>
      </c>
      <c r="C100" s="3" t="s">
        <v>32</v>
      </c>
      <c r="D100" s="4">
        <v>41450</v>
      </c>
      <c r="E100" s="5">
        <v>1</v>
      </c>
      <c r="F100" s="3">
        <v>47.594999999999999</v>
      </c>
      <c r="G100" s="3">
        <v>499.50700000000001</v>
      </c>
      <c r="H100" s="3">
        <v>400</v>
      </c>
      <c r="I100" s="3">
        <v>5</v>
      </c>
      <c r="J100" s="3">
        <f t="shared" si="3"/>
        <v>0.3489393829157772</v>
      </c>
      <c r="K100" s="3">
        <f t="shared" si="1"/>
        <v>0.46838587796030934</v>
      </c>
      <c r="L100" s="6">
        <v>41746</v>
      </c>
      <c r="M100" s="3" t="s">
        <v>33</v>
      </c>
      <c r="O100" s="3">
        <v>0.40000000600000002</v>
      </c>
      <c r="P100" s="3">
        <v>5.6789102549999999</v>
      </c>
    </row>
    <row r="101" spans="1:16" x14ac:dyDescent="0.2">
      <c r="A101" s="3" t="s">
        <v>30</v>
      </c>
      <c r="B101" s="3" t="s">
        <v>45</v>
      </c>
      <c r="C101" s="3" t="s">
        <v>32</v>
      </c>
      <c r="D101" s="4">
        <v>41450</v>
      </c>
      <c r="E101" s="5">
        <v>2</v>
      </c>
      <c r="F101" s="3">
        <v>81.671999999999997</v>
      </c>
      <c r="G101" s="3">
        <v>843.07899999999995</v>
      </c>
      <c r="H101" s="3">
        <v>400</v>
      </c>
      <c r="I101" s="3">
        <v>5</v>
      </c>
      <c r="J101" s="3">
        <f t="shared" si="3"/>
        <v>0.58783237300484148</v>
      </c>
      <c r="L101" s="6">
        <v>41747</v>
      </c>
      <c r="M101" s="3" t="s">
        <v>33</v>
      </c>
      <c r="O101" s="3">
        <v>0.5</v>
      </c>
      <c r="P101" s="3">
        <v>9.1760959629999999</v>
      </c>
    </row>
    <row r="102" spans="1:16" x14ac:dyDescent="0.2">
      <c r="A102" s="3" t="s">
        <v>35</v>
      </c>
      <c r="B102" s="3" t="s">
        <v>45</v>
      </c>
      <c r="C102" s="3" t="s">
        <v>34</v>
      </c>
      <c r="D102" s="4">
        <v>41450</v>
      </c>
      <c r="E102" s="5">
        <v>1</v>
      </c>
      <c r="F102" s="3">
        <v>36.603000000000002</v>
      </c>
      <c r="G102" s="3">
        <v>388.68599999999998</v>
      </c>
      <c r="H102" s="3">
        <v>400</v>
      </c>
      <c r="I102" s="3">
        <v>5</v>
      </c>
      <c r="J102" s="3">
        <f t="shared" si="3"/>
        <v>0.27188316164436915</v>
      </c>
      <c r="K102" s="3">
        <f t="shared" si="1"/>
        <v>0.17288502822137264</v>
      </c>
      <c r="L102" s="6">
        <v>41748</v>
      </c>
      <c r="M102" s="3" t="s">
        <v>33</v>
      </c>
      <c r="O102" s="3">
        <v>1</v>
      </c>
      <c r="P102" s="3">
        <v>15.59453583</v>
      </c>
    </row>
    <row r="103" spans="1:16" x14ac:dyDescent="0.2">
      <c r="A103" s="3" t="s">
        <v>35</v>
      </c>
      <c r="B103" s="3" t="s">
        <v>45</v>
      </c>
      <c r="C103" s="3" t="s">
        <v>34</v>
      </c>
      <c r="D103" s="4">
        <v>41450</v>
      </c>
      <c r="E103" s="5">
        <v>2</v>
      </c>
      <c r="F103" s="3">
        <v>8.36</v>
      </c>
      <c r="G103" s="3">
        <v>103.931</v>
      </c>
      <c r="H103" s="3">
        <v>400</v>
      </c>
      <c r="I103" s="3">
        <v>5</v>
      </c>
      <c r="J103" s="3">
        <f t="shared" si="3"/>
        <v>7.388689479837611E-2</v>
      </c>
      <c r="L103" s="6">
        <v>41749</v>
      </c>
      <c r="M103" s="3" t="s">
        <v>33</v>
      </c>
      <c r="O103" s="3">
        <v>5</v>
      </c>
      <c r="P103" s="3">
        <v>86.686950679999995</v>
      </c>
    </row>
    <row r="104" spans="1:16" x14ac:dyDescent="0.2">
      <c r="A104" s="3" t="s">
        <v>30</v>
      </c>
      <c r="B104" s="3" t="s">
        <v>45</v>
      </c>
      <c r="C104" s="3" t="s">
        <v>34</v>
      </c>
      <c r="D104" s="4">
        <v>41450</v>
      </c>
      <c r="E104" s="5">
        <v>1</v>
      </c>
      <c r="F104" s="3">
        <v>6.859</v>
      </c>
      <c r="G104" s="3">
        <v>88.793999999999997</v>
      </c>
      <c r="H104" s="3">
        <v>600</v>
      </c>
      <c r="I104" s="3">
        <v>5</v>
      </c>
      <c r="J104" s="3">
        <f t="shared" si="3"/>
        <v>4.224120907929927E-2</v>
      </c>
      <c r="K104" s="3">
        <f t="shared" si="1"/>
        <v>3.8856384135026845E-2</v>
      </c>
      <c r="L104" s="6">
        <v>41754</v>
      </c>
      <c r="M104" s="3" t="s">
        <v>33</v>
      </c>
      <c r="O104" s="3">
        <v>10</v>
      </c>
      <c r="P104" s="3">
        <v>160</v>
      </c>
    </row>
    <row r="105" spans="1:16" x14ac:dyDescent="0.2">
      <c r="A105" s="3" t="s">
        <v>30</v>
      </c>
      <c r="B105" s="3" t="s">
        <v>45</v>
      </c>
      <c r="C105" s="3" t="s">
        <v>34</v>
      </c>
      <c r="D105" s="4">
        <v>41450</v>
      </c>
      <c r="E105" s="5">
        <v>2</v>
      </c>
      <c r="F105" s="3">
        <v>5.41</v>
      </c>
      <c r="G105" s="3">
        <v>74.19</v>
      </c>
      <c r="H105" s="3">
        <v>600</v>
      </c>
      <c r="I105" s="3">
        <v>5</v>
      </c>
      <c r="J105" s="3">
        <f t="shared" si="3"/>
        <v>3.5471559190754412E-2</v>
      </c>
      <c r="L105" s="6">
        <v>41755</v>
      </c>
      <c r="M105" s="3" t="s">
        <v>33</v>
      </c>
      <c r="O105" s="3">
        <v>20</v>
      </c>
      <c r="P105" s="3">
        <v>364.95574950000002</v>
      </c>
    </row>
    <row r="106" spans="1:16" x14ac:dyDescent="0.2">
      <c r="A106" s="3" t="s">
        <v>40</v>
      </c>
      <c r="B106" s="3" t="s">
        <v>45</v>
      </c>
      <c r="C106" s="3" t="s">
        <v>34</v>
      </c>
      <c r="D106" s="4">
        <v>41449</v>
      </c>
      <c r="E106" s="5">
        <v>1</v>
      </c>
      <c r="F106" s="3">
        <v>97.191000000000003</v>
      </c>
      <c r="G106" s="3">
        <v>999</v>
      </c>
      <c r="H106" s="3">
        <v>600</v>
      </c>
      <c r="I106" s="3">
        <v>5</v>
      </c>
      <c r="J106" s="3">
        <f t="shared" si="3"/>
        <v>0.46416506189036827</v>
      </c>
      <c r="K106" s="3">
        <f t="shared" si="1"/>
        <v>0.256593754774738</v>
      </c>
      <c r="L106" s="6">
        <v>41722</v>
      </c>
      <c r="M106" s="3" t="s">
        <v>33</v>
      </c>
    </row>
    <row r="107" spans="1:16" x14ac:dyDescent="0.2">
      <c r="A107" s="3" t="s">
        <v>40</v>
      </c>
      <c r="B107" s="3" t="s">
        <v>45</v>
      </c>
      <c r="C107" s="3" t="s">
        <v>34</v>
      </c>
      <c r="D107" s="4">
        <v>41449</v>
      </c>
      <c r="E107" s="5">
        <v>2</v>
      </c>
      <c r="F107" s="3">
        <v>8.31</v>
      </c>
      <c r="G107" s="3">
        <v>103.423</v>
      </c>
      <c r="H107" s="3">
        <v>600</v>
      </c>
      <c r="I107" s="3">
        <v>5</v>
      </c>
      <c r="J107" s="3">
        <f t="shared" si="3"/>
        <v>4.902244765910771E-2</v>
      </c>
      <c r="L107" s="6">
        <v>41723</v>
      </c>
      <c r="M107" s="3" t="s">
        <v>33</v>
      </c>
      <c r="O107" s="3" t="s">
        <v>10</v>
      </c>
      <c r="P107" s="3">
        <f>SLOPE(O96:O105,P96:P105)</f>
        <v>5.5625718065282236E-2</v>
      </c>
    </row>
    <row r="108" spans="1:16" x14ac:dyDescent="0.2">
      <c r="A108" s="3" t="s">
        <v>38</v>
      </c>
      <c r="B108" s="3" t="s">
        <v>45</v>
      </c>
      <c r="C108" s="3" t="s">
        <v>34</v>
      </c>
      <c r="D108" s="4">
        <v>41449</v>
      </c>
      <c r="E108" s="5">
        <v>1</v>
      </c>
      <c r="F108" s="3">
        <v>19.547000000000001</v>
      </c>
      <c r="G108" s="3">
        <v>216.71899999999999</v>
      </c>
      <c r="H108" s="3">
        <v>400</v>
      </c>
      <c r="I108" s="3">
        <v>5</v>
      </c>
      <c r="J108" s="3">
        <f t="shared" si="3"/>
        <v>0.15231081341271427</v>
      </c>
      <c r="K108" s="3">
        <f t="shared" si="1"/>
        <v>0.14792333490031512</v>
      </c>
      <c r="L108" s="6">
        <v>41738</v>
      </c>
      <c r="M108" s="3" t="s">
        <v>33</v>
      </c>
      <c r="O108" s="3" t="s">
        <v>11</v>
      </c>
      <c r="P108" s="3">
        <f>INTERCEPT(O96:O105,P96:P105)</f>
        <v>0.12971507962724127</v>
      </c>
    </row>
    <row r="109" spans="1:16" x14ac:dyDescent="0.2">
      <c r="A109" s="3" t="s">
        <v>38</v>
      </c>
      <c r="B109" s="3" t="s">
        <v>45</v>
      </c>
      <c r="C109" s="3" t="s">
        <v>34</v>
      </c>
      <c r="D109" s="4">
        <v>41449</v>
      </c>
      <c r="E109" s="5">
        <v>2</v>
      </c>
      <c r="F109" s="3">
        <v>18.295000000000002</v>
      </c>
      <c r="G109" s="3">
        <v>204.09899999999999</v>
      </c>
      <c r="H109" s="3">
        <v>400</v>
      </c>
      <c r="I109" s="3">
        <v>5</v>
      </c>
      <c r="J109" s="3">
        <f t="shared" si="3"/>
        <v>0.14353585638791599</v>
      </c>
      <c r="L109" s="6">
        <v>41739</v>
      </c>
      <c r="M109" s="3" t="s">
        <v>33</v>
      </c>
    </row>
    <row r="110" spans="1:16" x14ac:dyDescent="0.2">
      <c r="A110" s="3" t="s">
        <v>39</v>
      </c>
      <c r="B110" s="3" t="s">
        <v>45</v>
      </c>
      <c r="C110" s="3" t="s">
        <v>34</v>
      </c>
      <c r="D110" s="4">
        <v>41447</v>
      </c>
      <c r="E110" s="5">
        <v>1</v>
      </c>
      <c r="F110" s="3">
        <v>48.345999999999997</v>
      </c>
      <c r="G110" s="3">
        <v>507.08100000000002</v>
      </c>
      <c r="H110" s="3">
        <v>600</v>
      </c>
      <c r="I110" s="3">
        <v>5</v>
      </c>
      <c r="J110" s="3">
        <f t="shared" si="3"/>
        <v>0.23613716518240521</v>
      </c>
      <c r="K110" s="3">
        <f t="shared" si="1"/>
        <v>0.21303719511284513</v>
      </c>
      <c r="L110" s="6">
        <v>41718</v>
      </c>
      <c r="M110" s="3" t="s">
        <v>33</v>
      </c>
    </row>
    <row r="111" spans="1:16" x14ac:dyDescent="0.2">
      <c r="A111" s="3" t="s">
        <v>39</v>
      </c>
      <c r="B111" s="3" t="s">
        <v>45</v>
      </c>
      <c r="C111" s="3" t="s">
        <v>34</v>
      </c>
      <c r="D111" s="4">
        <v>41447</v>
      </c>
      <c r="E111" s="5">
        <v>2</v>
      </c>
      <c r="F111" s="3">
        <v>38.460999999999999</v>
      </c>
      <c r="G111" s="3">
        <v>407.41500000000002</v>
      </c>
      <c r="H111" s="3">
        <v>600</v>
      </c>
      <c r="I111" s="3">
        <v>5</v>
      </c>
      <c r="J111" s="3">
        <f t="shared" si="3"/>
        <v>0.18993722504328503</v>
      </c>
      <c r="L111" s="6">
        <v>41719</v>
      </c>
      <c r="M111" s="3" t="s">
        <v>33</v>
      </c>
    </row>
    <row r="112" spans="1:16" x14ac:dyDescent="0.2">
      <c r="A112" s="3" t="s">
        <v>41</v>
      </c>
      <c r="B112" s="3" t="s">
        <v>45</v>
      </c>
      <c r="C112" s="3" t="s">
        <v>34</v>
      </c>
      <c r="D112" s="4">
        <v>41447</v>
      </c>
      <c r="E112" s="5">
        <v>1</v>
      </c>
      <c r="F112" s="3">
        <v>3.968</v>
      </c>
      <c r="G112" s="3">
        <v>59.648000000000003</v>
      </c>
      <c r="H112" s="3">
        <v>500</v>
      </c>
      <c r="I112" s="3">
        <v>5</v>
      </c>
      <c r="J112" s="3">
        <f t="shared" si="3"/>
        <v>3.4476779107851963E-2</v>
      </c>
      <c r="K112" s="3">
        <f t="shared" si="1"/>
        <v>3.8257381036158875E-2</v>
      </c>
      <c r="L112" s="6">
        <v>41724</v>
      </c>
      <c r="M112" s="3" t="s">
        <v>33</v>
      </c>
    </row>
    <row r="113" spans="1:13" x14ac:dyDescent="0.2">
      <c r="A113" s="3" t="s">
        <v>41</v>
      </c>
      <c r="B113" s="3" t="s">
        <v>45</v>
      </c>
      <c r="C113" s="3" t="s">
        <v>34</v>
      </c>
      <c r="D113" s="4">
        <v>41447</v>
      </c>
      <c r="E113" s="5">
        <v>2</v>
      </c>
      <c r="F113" s="3">
        <v>5.3159999999999998</v>
      </c>
      <c r="G113" s="3">
        <v>73.241</v>
      </c>
      <c r="H113" s="3">
        <v>500</v>
      </c>
      <c r="I113" s="3">
        <v>5</v>
      </c>
      <c r="J113" s="3">
        <f t="shared" si="3"/>
        <v>4.2037982964465787E-2</v>
      </c>
      <c r="L113" s="6">
        <v>41725</v>
      </c>
      <c r="M113" s="3" t="s">
        <v>33</v>
      </c>
    </row>
    <row r="114" spans="1:13" x14ac:dyDescent="0.2">
      <c r="A114" s="3" t="s">
        <v>36</v>
      </c>
      <c r="B114" s="3" t="s">
        <v>45</v>
      </c>
      <c r="C114" s="3" t="s">
        <v>34</v>
      </c>
      <c r="D114" s="4">
        <v>41446</v>
      </c>
      <c r="E114" s="5">
        <v>1</v>
      </c>
      <c r="F114" s="3">
        <v>1.9430000000000001</v>
      </c>
      <c r="G114" s="3">
        <v>39.235999999999997</v>
      </c>
      <c r="H114" s="3">
        <v>550</v>
      </c>
      <c r="I114" s="3">
        <v>5</v>
      </c>
      <c r="J114" s="3">
        <f t="shared" si="3"/>
        <v>2.1020415942151406E-2</v>
      </c>
      <c r="K114" s="3">
        <f t="shared" si="1"/>
        <v>1.9053541120197633E-2</v>
      </c>
      <c r="L114" s="6">
        <v>41728</v>
      </c>
      <c r="M114" s="3" t="s">
        <v>33</v>
      </c>
    </row>
    <row r="115" spans="1:13" x14ac:dyDescent="0.2">
      <c r="A115" s="3" t="s">
        <v>36</v>
      </c>
      <c r="B115" s="3" t="s">
        <v>45</v>
      </c>
      <c r="C115" s="3" t="s">
        <v>34</v>
      </c>
      <c r="D115" s="4">
        <v>41446</v>
      </c>
      <c r="E115" s="5">
        <v>2</v>
      </c>
      <c r="F115" s="3">
        <v>1.1719999999999999</v>
      </c>
      <c r="G115" s="3">
        <v>31.457000000000001</v>
      </c>
      <c r="H115" s="3">
        <v>550</v>
      </c>
      <c r="I115" s="3">
        <v>5</v>
      </c>
      <c r="J115" s="3">
        <f t="shared" si="3"/>
        <v>1.7086666298243861E-2</v>
      </c>
      <c r="L115" s="6">
        <v>41729</v>
      </c>
      <c r="M115" s="3" t="s">
        <v>33</v>
      </c>
    </row>
    <row r="116" spans="1:13" x14ac:dyDescent="0.2">
      <c r="A116" s="3" t="s">
        <v>37</v>
      </c>
      <c r="B116" s="3" t="s">
        <v>45</v>
      </c>
      <c r="C116" s="3" t="s">
        <v>34</v>
      </c>
      <c r="D116" s="4">
        <v>41446</v>
      </c>
      <c r="E116" s="5">
        <v>1</v>
      </c>
      <c r="F116" s="3">
        <v>1.0049999999999999</v>
      </c>
      <c r="G116" s="3">
        <v>29.777999999999999</v>
      </c>
      <c r="H116" s="3">
        <v>500</v>
      </c>
      <c r="I116" s="3">
        <v>5</v>
      </c>
      <c r="J116" s="3">
        <f t="shared" si="3"/>
        <v>1.7861377121752155E-2</v>
      </c>
      <c r="K116" s="3">
        <f t="shared" si="1"/>
        <v>2.0553105618931165E-2</v>
      </c>
      <c r="L116" s="6">
        <v>41732</v>
      </c>
      <c r="M116" s="3" t="s">
        <v>33</v>
      </c>
    </row>
    <row r="117" spans="1:13" x14ac:dyDescent="0.2">
      <c r="A117" s="3" t="s">
        <v>37</v>
      </c>
      <c r="B117" s="3" t="s">
        <v>45</v>
      </c>
      <c r="C117" s="3" t="s">
        <v>34</v>
      </c>
      <c r="D117" s="4">
        <v>41446</v>
      </c>
      <c r="E117" s="5">
        <v>2</v>
      </c>
      <c r="F117" s="3">
        <v>1.9650000000000001</v>
      </c>
      <c r="G117" s="3">
        <v>39.456000000000003</v>
      </c>
      <c r="H117" s="3">
        <v>500</v>
      </c>
      <c r="I117" s="3">
        <v>5</v>
      </c>
      <c r="J117" s="3">
        <f t="shared" si="3"/>
        <v>2.3244834116110173E-2</v>
      </c>
      <c r="L117" s="6">
        <v>41733</v>
      </c>
      <c r="M117" s="3" t="s">
        <v>33</v>
      </c>
    </row>
    <row r="118" spans="1:13" x14ac:dyDescent="0.2">
      <c r="A118" s="3" t="s">
        <v>30</v>
      </c>
      <c r="B118" s="3" t="s">
        <v>45</v>
      </c>
      <c r="C118" s="3" t="s">
        <v>34</v>
      </c>
      <c r="D118" s="4">
        <v>41428</v>
      </c>
      <c r="E118" s="5">
        <v>1</v>
      </c>
      <c r="F118" s="3">
        <v>6.3890000000000002</v>
      </c>
      <c r="G118" s="3">
        <v>84.058000000000007</v>
      </c>
      <c r="H118" s="3">
        <v>300</v>
      </c>
      <c r="I118" s="3">
        <v>5</v>
      </c>
      <c r="J118" s="3">
        <f t="shared" si="3"/>
        <v>8.0091694812645581E-2</v>
      </c>
      <c r="K118" s="3">
        <f t="shared" si="1"/>
        <v>7.9966073399348164E-2</v>
      </c>
      <c r="L118" s="6">
        <v>41720</v>
      </c>
      <c r="M118" s="3" t="s">
        <v>33</v>
      </c>
    </row>
    <row r="119" spans="1:13" x14ac:dyDescent="0.2">
      <c r="A119" s="3" t="s">
        <v>30</v>
      </c>
      <c r="B119" s="3" t="s">
        <v>45</v>
      </c>
      <c r="C119" s="3" t="s">
        <v>34</v>
      </c>
      <c r="D119" s="4">
        <v>41428</v>
      </c>
      <c r="E119" s="5">
        <v>2</v>
      </c>
      <c r="F119" s="3">
        <v>6.3620000000000001</v>
      </c>
      <c r="G119" s="3">
        <v>83.787000000000006</v>
      </c>
      <c r="H119" s="3">
        <v>300</v>
      </c>
      <c r="I119" s="3">
        <v>5</v>
      </c>
      <c r="J119" s="3">
        <f t="shared" si="3"/>
        <v>7.9840451986050748E-2</v>
      </c>
      <c r="L119" s="6">
        <v>41721</v>
      </c>
      <c r="M119" s="3" t="s">
        <v>33</v>
      </c>
    </row>
    <row r="120" spans="1:13" x14ac:dyDescent="0.2">
      <c r="A120" s="3" t="s">
        <v>35</v>
      </c>
      <c r="B120" s="3" t="s">
        <v>45</v>
      </c>
      <c r="C120" s="3" t="s">
        <v>34</v>
      </c>
      <c r="D120" s="4">
        <v>41428</v>
      </c>
      <c r="E120" s="5">
        <v>1</v>
      </c>
      <c r="F120" s="3">
        <v>29.268999999999998</v>
      </c>
      <c r="G120" s="3">
        <v>314.74</v>
      </c>
      <c r="H120" s="3">
        <v>300</v>
      </c>
      <c r="I120" s="3">
        <v>5</v>
      </c>
      <c r="J120" s="3">
        <f t="shared" si="3"/>
        <v>0.29395589305823622</v>
      </c>
      <c r="K120" s="3">
        <f t="shared" si="1"/>
        <v>0.16286554457968883</v>
      </c>
      <c r="L120" s="6">
        <v>41726</v>
      </c>
      <c r="M120" s="3" t="s">
        <v>33</v>
      </c>
    </row>
    <row r="121" spans="1:13" x14ac:dyDescent="0.2">
      <c r="A121" s="3" t="s">
        <v>35</v>
      </c>
      <c r="B121" s="3" t="s">
        <v>45</v>
      </c>
      <c r="C121" s="3" t="s">
        <v>34</v>
      </c>
      <c r="D121" s="4">
        <v>41428</v>
      </c>
      <c r="E121" s="5">
        <v>2</v>
      </c>
      <c r="F121" s="3">
        <v>1.22</v>
      </c>
      <c r="G121" s="3">
        <v>31.942</v>
      </c>
      <c r="H121" s="3">
        <v>300</v>
      </c>
      <c r="I121" s="3">
        <v>5</v>
      </c>
      <c r="J121" s="3">
        <f t="shared" si="3"/>
        <v>3.1775196101141441E-2</v>
      </c>
      <c r="L121" s="6">
        <v>41727</v>
      </c>
      <c r="M121" s="3" t="s">
        <v>33</v>
      </c>
    </row>
    <row r="122" spans="1:13" x14ac:dyDescent="0.2">
      <c r="A122" s="3" t="s">
        <v>30</v>
      </c>
      <c r="B122" s="3" t="s">
        <v>45</v>
      </c>
      <c r="C122" s="3" t="s">
        <v>32</v>
      </c>
      <c r="D122" s="4">
        <v>41428</v>
      </c>
      <c r="E122" s="5">
        <v>1</v>
      </c>
      <c r="F122" s="3">
        <v>21.027000000000001</v>
      </c>
      <c r="G122" s="3">
        <v>231.63800000000001</v>
      </c>
      <c r="H122" s="3">
        <v>300</v>
      </c>
      <c r="I122" s="3">
        <v>5</v>
      </c>
      <c r="J122" s="3">
        <f t="shared" si="3"/>
        <v>0.21691241934721811</v>
      </c>
      <c r="K122" s="3">
        <f t="shared" ref="K122:K136" si="4">AVERAGE(J122:J123)</f>
        <v>0.23678748841194344</v>
      </c>
      <c r="L122" s="6">
        <v>41740</v>
      </c>
      <c r="M122" s="3" t="s">
        <v>33</v>
      </c>
    </row>
    <row r="123" spans="1:13" x14ac:dyDescent="0.2">
      <c r="A123" s="3" t="s">
        <v>30</v>
      </c>
      <c r="B123" s="3" t="s">
        <v>45</v>
      </c>
      <c r="C123" s="3" t="s">
        <v>32</v>
      </c>
      <c r="D123" s="4">
        <v>41428</v>
      </c>
      <c r="E123" s="5">
        <v>2</v>
      </c>
      <c r="F123" s="3">
        <v>25.279</v>
      </c>
      <c r="G123" s="3">
        <v>274.51400000000001</v>
      </c>
      <c r="H123" s="3">
        <v>300</v>
      </c>
      <c r="I123" s="3">
        <v>5</v>
      </c>
      <c r="J123" s="3">
        <f t="shared" si="3"/>
        <v>0.25666255747666877</v>
      </c>
      <c r="L123" s="6">
        <v>41741</v>
      </c>
      <c r="M123" s="3" t="s">
        <v>33</v>
      </c>
    </row>
    <row r="124" spans="1:13" x14ac:dyDescent="0.2">
      <c r="A124" s="3" t="s">
        <v>35</v>
      </c>
      <c r="B124" s="3" t="s">
        <v>45</v>
      </c>
      <c r="C124" s="3" t="s">
        <v>32</v>
      </c>
      <c r="D124" s="4">
        <v>41428</v>
      </c>
      <c r="E124" s="5">
        <v>1</v>
      </c>
      <c r="F124" s="3">
        <v>7.41</v>
      </c>
      <c r="G124" s="3">
        <v>94.353999999999999</v>
      </c>
      <c r="H124" s="3">
        <v>300</v>
      </c>
      <c r="I124" s="3">
        <v>5</v>
      </c>
      <c r="J124" s="3">
        <f t="shared" si="3"/>
        <v>8.9637068032648023E-2</v>
      </c>
      <c r="K124" s="3">
        <f t="shared" si="4"/>
        <v>9.1310475051111922E-2</v>
      </c>
      <c r="L124" s="6">
        <v>41742</v>
      </c>
      <c r="M124" s="3" t="s">
        <v>33</v>
      </c>
    </row>
    <row r="125" spans="1:13" x14ac:dyDescent="0.2">
      <c r="A125" s="3" t="s">
        <v>35</v>
      </c>
      <c r="B125" s="3" t="s">
        <v>45</v>
      </c>
      <c r="C125" s="3" t="s">
        <v>32</v>
      </c>
      <c r="D125" s="4">
        <v>41428</v>
      </c>
      <c r="E125" s="5">
        <v>2</v>
      </c>
      <c r="F125" s="3">
        <v>7.7679999999999998</v>
      </c>
      <c r="G125" s="3">
        <v>97.963999999999999</v>
      </c>
      <c r="H125" s="3">
        <v>300</v>
      </c>
      <c r="I125" s="3">
        <v>5</v>
      </c>
      <c r="J125" s="3">
        <f t="shared" si="3"/>
        <v>9.2983882069575835E-2</v>
      </c>
      <c r="L125" s="6">
        <v>41743</v>
      </c>
      <c r="M125" s="3" t="s">
        <v>33</v>
      </c>
    </row>
    <row r="126" spans="1:13" x14ac:dyDescent="0.2">
      <c r="A126" s="3" t="s">
        <v>41</v>
      </c>
      <c r="B126" s="3" t="s">
        <v>45</v>
      </c>
      <c r="C126" s="3" t="s">
        <v>34</v>
      </c>
      <c r="D126" s="4">
        <v>41428</v>
      </c>
      <c r="E126" s="5">
        <v>1</v>
      </c>
      <c r="F126" s="3">
        <v>2.0670000000000002</v>
      </c>
      <c r="G126" s="3">
        <v>40.479999999999997</v>
      </c>
      <c r="H126" s="3">
        <v>400</v>
      </c>
      <c r="I126" s="3">
        <v>5</v>
      </c>
      <c r="J126" s="3">
        <f t="shared" si="3"/>
        <v>2.9768051836373328E-2</v>
      </c>
      <c r="K126" s="3">
        <f t="shared" si="4"/>
        <v>2.9286889375108635E-2</v>
      </c>
      <c r="L126" s="6">
        <v>41744</v>
      </c>
      <c r="M126" s="3" t="s">
        <v>33</v>
      </c>
    </row>
    <row r="127" spans="1:13" x14ac:dyDescent="0.2">
      <c r="A127" s="3" t="s">
        <v>41</v>
      </c>
      <c r="B127" s="3" t="s">
        <v>45</v>
      </c>
      <c r="C127" s="3" t="s">
        <v>34</v>
      </c>
      <c r="D127" s="4">
        <v>41428</v>
      </c>
      <c r="E127" s="5">
        <v>2</v>
      </c>
      <c r="F127" s="3">
        <v>1.929</v>
      </c>
      <c r="G127" s="3">
        <v>39.095999999999997</v>
      </c>
      <c r="H127" s="3">
        <v>400</v>
      </c>
      <c r="I127" s="3">
        <v>5</v>
      </c>
      <c r="J127" s="3">
        <f t="shared" si="3"/>
        <v>2.8805726913843945E-2</v>
      </c>
      <c r="L127" s="6">
        <v>41745</v>
      </c>
      <c r="M127" s="3" t="s">
        <v>33</v>
      </c>
    </row>
    <row r="128" spans="1:13" x14ac:dyDescent="0.2">
      <c r="A128" s="3" t="s">
        <v>38</v>
      </c>
      <c r="B128" s="3" t="s">
        <v>45</v>
      </c>
      <c r="C128" s="3" t="s">
        <v>34</v>
      </c>
      <c r="D128" s="4">
        <v>41427</v>
      </c>
      <c r="E128" s="5">
        <v>1</v>
      </c>
      <c r="F128" s="3">
        <v>3.7120000000000002</v>
      </c>
      <c r="G128" s="3">
        <v>57.066000000000003</v>
      </c>
      <c r="H128" s="3">
        <v>400</v>
      </c>
      <c r="I128" s="3">
        <v>5</v>
      </c>
      <c r="J128" s="3">
        <f t="shared" si="3"/>
        <v>4.1300653834257968E-2</v>
      </c>
      <c r="K128" s="3">
        <f t="shared" si="4"/>
        <v>3.9709758297590894E-2</v>
      </c>
      <c r="L128" s="6">
        <v>41730</v>
      </c>
      <c r="M128" s="3" t="s">
        <v>33</v>
      </c>
    </row>
    <row r="129" spans="1:13" x14ac:dyDescent="0.2">
      <c r="A129" s="3" t="s">
        <v>38</v>
      </c>
      <c r="B129" s="3" t="s">
        <v>45</v>
      </c>
      <c r="C129" s="3" t="s">
        <v>34</v>
      </c>
      <c r="D129" s="4">
        <v>41427</v>
      </c>
      <c r="E129" s="5">
        <v>2</v>
      </c>
      <c r="F129" s="3">
        <v>3.258</v>
      </c>
      <c r="G129" s="3">
        <v>52.49</v>
      </c>
      <c r="H129" s="3">
        <v>400</v>
      </c>
      <c r="I129" s="3">
        <v>5</v>
      </c>
      <c r="J129" s="3">
        <f t="shared" si="3"/>
        <v>3.8118862760923827E-2</v>
      </c>
      <c r="L129" s="6">
        <v>41731</v>
      </c>
      <c r="M129" s="3" t="s">
        <v>33</v>
      </c>
    </row>
    <row r="130" spans="1:13" x14ac:dyDescent="0.2">
      <c r="A130" s="3" t="s">
        <v>40</v>
      </c>
      <c r="B130" s="3" t="s">
        <v>45</v>
      </c>
      <c r="C130" s="3" t="s">
        <v>34</v>
      </c>
      <c r="D130" s="4">
        <v>41427</v>
      </c>
      <c r="E130" s="5">
        <v>1</v>
      </c>
      <c r="F130" s="3">
        <v>4.609</v>
      </c>
      <c r="G130" s="3">
        <v>66.114000000000004</v>
      </c>
      <c r="H130" s="3">
        <v>400</v>
      </c>
      <c r="I130" s="3">
        <v>5</v>
      </c>
      <c r="J130" s="3">
        <f t="shared" si="3"/>
        <v>4.7591922547441393E-2</v>
      </c>
      <c r="K130" s="3">
        <f t="shared" si="4"/>
        <v>4.5511868352537746E-2</v>
      </c>
      <c r="L130" s="6">
        <v>41750</v>
      </c>
      <c r="M130" s="3" t="s">
        <v>33</v>
      </c>
    </row>
    <row r="131" spans="1:13" x14ac:dyDescent="0.2">
      <c r="A131" s="3" t="s">
        <v>40</v>
      </c>
      <c r="B131" s="3" t="s">
        <v>45</v>
      </c>
      <c r="C131" s="3" t="s">
        <v>34</v>
      </c>
      <c r="D131" s="4">
        <v>41427</v>
      </c>
      <c r="E131" s="5">
        <v>2</v>
      </c>
      <c r="F131" s="3">
        <v>4.016</v>
      </c>
      <c r="G131" s="3">
        <v>60.131</v>
      </c>
      <c r="H131" s="3">
        <v>400</v>
      </c>
      <c r="I131" s="3">
        <v>5</v>
      </c>
      <c r="J131" s="3">
        <f t="shared" si="3"/>
        <v>4.3431814157634092E-2</v>
      </c>
      <c r="L131" s="6">
        <v>41751</v>
      </c>
      <c r="M131" s="3" t="s">
        <v>33</v>
      </c>
    </row>
    <row r="132" spans="1:13" x14ac:dyDescent="0.2">
      <c r="A132" s="3" t="s">
        <v>39</v>
      </c>
      <c r="B132" s="3" t="s">
        <v>45</v>
      </c>
      <c r="C132" s="3" t="s">
        <v>34</v>
      </c>
      <c r="D132" s="4">
        <v>41427</v>
      </c>
      <c r="E132" s="5">
        <v>1</v>
      </c>
      <c r="F132" s="3">
        <v>11.276</v>
      </c>
      <c r="G132" s="3">
        <v>133.327</v>
      </c>
      <c r="H132" s="3">
        <v>400</v>
      </c>
      <c r="I132" s="3">
        <v>5</v>
      </c>
      <c r="J132" s="3">
        <f t="shared" si="3"/>
        <v>9.4326564901464072E-2</v>
      </c>
      <c r="K132" s="3">
        <f t="shared" si="4"/>
        <v>8.0753194372059384E-2</v>
      </c>
      <c r="L132" s="6">
        <v>41752</v>
      </c>
      <c r="M132" s="3" t="s">
        <v>33</v>
      </c>
    </row>
    <row r="133" spans="1:13" x14ac:dyDescent="0.2">
      <c r="A133" s="3" t="s">
        <v>39</v>
      </c>
      <c r="B133" s="3" t="s">
        <v>45</v>
      </c>
      <c r="C133" s="3" t="s">
        <v>34</v>
      </c>
      <c r="D133" s="4">
        <v>41427</v>
      </c>
      <c r="E133" s="5">
        <v>2</v>
      </c>
      <c r="F133" s="3">
        <v>7.4020000000000001</v>
      </c>
      <c r="G133" s="3">
        <v>94.284999999999997</v>
      </c>
      <c r="H133" s="3">
        <v>400</v>
      </c>
      <c r="I133" s="3">
        <v>5</v>
      </c>
      <c r="J133" s="3">
        <f t="shared" si="3"/>
        <v>6.717982384265471E-2</v>
      </c>
      <c r="L133" s="6">
        <v>41753</v>
      </c>
      <c r="M133" s="3" t="s">
        <v>33</v>
      </c>
    </row>
    <row r="134" spans="1:13" x14ac:dyDescent="0.2">
      <c r="A134" s="3" t="s">
        <v>36</v>
      </c>
      <c r="B134" s="3" t="s">
        <v>45</v>
      </c>
      <c r="C134" s="3" t="s">
        <v>34</v>
      </c>
      <c r="D134" s="4">
        <v>41426</v>
      </c>
      <c r="E134" s="5">
        <v>1</v>
      </c>
      <c r="F134" s="3">
        <v>4.6529999999999996</v>
      </c>
      <c r="G134" s="3">
        <v>66.551000000000002</v>
      </c>
      <c r="H134" s="3">
        <v>300</v>
      </c>
      <c r="I134" s="3">
        <v>5</v>
      </c>
      <c r="J134" s="3">
        <f t="shared" si="3"/>
        <v>6.3861037376497329E-2</v>
      </c>
      <c r="K134" s="3">
        <f t="shared" si="4"/>
        <v>6.5529808918455792E-2</v>
      </c>
      <c r="L134" s="6">
        <v>41734</v>
      </c>
      <c r="M134" s="3" t="s">
        <v>33</v>
      </c>
    </row>
    <row r="135" spans="1:13" x14ac:dyDescent="0.2">
      <c r="A135" s="3" t="s">
        <v>36</v>
      </c>
      <c r="B135" s="3" t="s">
        <v>45</v>
      </c>
      <c r="C135" s="3" t="s">
        <v>34</v>
      </c>
      <c r="D135" s="4">
        <v>41426</v>
      </c>
      <c r="E135" s="5">
        <v>2</v>
      </c>
      <c r="F135" s="3">
        <v>5.01</v>
      </c>
      <c r="G135" s="3">
        <v>70.150999999999996</v>
      </c>
      <c r="H135" s="3">
        <v>300</v>
      </c>
      <c r="I135" s="3">
        <v>5</v>
      </c>
      <c r="J135" s="3">
        <f t="shared" si="3"/>
        <v>6.7198580460414256E-2</v>
      </c>
      <c r="L135" s="6">
        <v>41735</v>
      </c>
      <c r="M135" s="3" t="s">
        <v>33</v>
      </c>
    </row>
    <row r="136" spans="1:13" x14ac:dyDescent="0.2">
      <c r="A136" s="3" t="s">
        <v>37</v>
      </c>
      <c r="B136" s="3" t="s">
        <v>45</v>
      </c>
      <c r="C136" s="3" t="s">
        <v>34</v>
      </c>
      <c r="D136" s="4">
        <v>41426</v>
      </c>
      <c r="E136" s="5">
        <v>1</v>
      </c>
      <c r="F136" s="3">
        <v>15.385999999999999</v>
      </c>
      <c r="G136" s="3">
        <v>174.77099999999999</v>
      </c>
      <c r="H136" s="3">
        <v>300</v>
      </c>
      <c r="I136" s="3">
        <v>5</v>
      </c>
      <c r="J136" s="3">
        <f t="shared" si="3"/>
        <v>0.16419129086024467</v>
      </c>
      <c r="K136" s="3">
        <f t="shared" si="4"/>
        <v>0.17867761848739583</v>
      </c>
      <c r="L136" s="6">
        <v>41736</v>
      </c>
      <c r="M136" s="3" t="s">
        <v>33</v>
      </c>
    </row>
    <row r="137" spans="1:13" x14ac:dyDescent="0.2">
      <c r="A137" s="3" t="s">
        <v>37</v>
      </c>
      <c r="B137" s="3" t="s">
        <v>45</v>
      </c>
      <c r="C137" s="3" t="s">
        <v>34</v>
      </c>
      <c r="D137" s="4">
        <v>41426</v>
      </c>
      <c r="E137" s="5">
        <v>2</v>
      </c>
      <c r="F137" s="3">
        <v>18.486000000000001</v>
      </c>
      <c r="G137" s="3">
        <v>206.02199999999999</v>
      </c>
      <c r="H137" s="3">
        <v>300</v>
      </c>
      <c r="I137" s="3">
        <v>5</v>
      </c>
      <c r="J137" s="3">
        <f t="shared" si="3"/>
        <v>0.19316394611454696</v>
      </c>
      <c r="L137" s="6">
        <v>41737</v>
      </c>
      <c r="M137" s="3" t="s">
        <v>33</v>
      </c>
    </row>
    <row r="138" spans="1:13" x14ac:dyDescent="0.2">
      <c r="A138" s="3" t="s">
        <v>39</v>
      </c>
      <c r="B138" s="3" t="s">
        <v>45</v>
      </c>
      <c r="C138" s="3" t="s">
        <v>34</v>
      </c>
      <c r="D138" s="4">
        <v>41200</v>
      </c>
      <c r="E138" s="5">
        <v>1</v>
      </c>
      <c r="F138" s="3">
        <v>97.191000000000003</v>
      </c>
      <c r="G138" s="3">
        <v>999</v>
      </c>
      <c r="H138" s="3">
        <v>600</v>
      </c>
      <c r="I138" s="3">
        <v>5</v>
      </c>
      <c r="J138" s="3">
        <f t="shared" si="3"/>
        <v>0.46416506189036827</v>
      </c>
      <c r="L138" s="6">
        <v>41681</v>
      </c>
      <c r="M138" s="3" t="s">
        <v>33</v>
      </c>
    </row>
    <row r="139" spans="1:13" x14ac:dyDescent="0.2">
      <c r="A139" s="3" t="s">
        <v>41</v>
      </c>
      <c r="B139" s="3" t="s">
        <v>45</v>
      </c>
      <c r="C139" s="3" t="s">
        <v>34</v>
      </c>
      <c r="D139" s="4">
        <v>41200</v>
      </c>
      <c r="E139" s="5">
        <v>1</v>
      </c>
      <c r="F139" s="3">
        <v>6.1989999999999998</v>
      </c>
      <c r="G139" s="3">
        <v>82.138000000000005</v>
      </c>
      <c r="H139" s="3">
        <v>600</v>
      </c>
      <c r="I139" s="3">
        <v>5</v>
      </c>
      <c r="J139" s="3">
        <f t="shared" si="3"/>
        <v>3.9155835917278274E-2</v>
      </c>
      <c r="L139" s="6">
        <v>41710</v>
      </c>
      <c r="M139" s="3" t="s">
        <v>33</v>
      </c>
    </row>
    <row r="140" spans="1:13" x14ac:dyDescent="0.2">
      <c r="A140" s="3" t="s">
        <v>30</v>
      </c>
      <c r="B140" s="3" t="s">
        <v>45</v>
      </c>
      <c r="C140" s="3" t="s">
        <v>34</v>
      </c>
      <c r="D140" s="4">
        <v>41199</v>
      </c>
      <c r="E140" s="5">
        <v>1</v>
      </c>
      <c r="F140" s="3">
        <v>18.728000000000002</v>
      </c>
      <c r="G140" s="3">
        <v>208.46600000000001</v>
      </c>
      <c r="H140" s="3">
        <v>600</v>
      </c>
      <c r="I140" s="3">
        <v>5</v>
      </c>
      <c r="J140" s="3">
        <f t="shared" si="3"/>
        <v>9.7714883515203063E-2</v>
      </c>
      <c r="L140" s="6">
        <v>41662</v>
      </c>
      <c r="M140" s="3" t="s">
        <v>33</v>
      </c>
    </row>
    <row r="141" spans="1:13" x14ac:dyDescent="0.2">
      <c r="A141" s="3" t="s">
        <v>35</v>
      </c>
      <c r="B141" s="3" t="s">
        <v>45</v>
      </c>
      <c r="C141" s="3" t="s">
        <v>34</v>
      </c>
      <c r="D141" s="4">
        <v>41199</v>
      </c>
      <c r="E141" s="5">
        <v>1</v>
      </c>
      <c r="F141" s="3">
        <v>16.603999999999999</v>
      </c>
      <c r="G141" s="3">
        <v>187.04400000000001</v>
      </c>
      <c r="H141" s="3">
        <v>600</v>
      </c>
      <c r="I141" s="3">
        <v>5</v>
      </c>
      <c r="J141" s="3">
        <f t="shared" si="3"/>
        <v>8.7784765745249099E-2</v>
      </c>
      <c r="L141" s="6">
        <v>41683</v>
      </c>
      <c r="M141" s="3" t="s">
        <v>33</v>
      </c>
    </row>
    <row r="142" spans="1:13" x14ac:dyDescent="0.2">
      <c r="A142" s="3" t="s">
        <v>35</v>
      </c>
      <c r="B142" s="3" t="s">
        <v>45</v>
      </c>
      <c r="C142" s="3" t="s">
        <v>32</v>
      </c>
      <c r="D142" s="4">
        <v>41199</v>
      </c>
      <c r="E142" s="5">
        <v>1</v>
      </c>
      <c r="F142" s="3">
        <v>7.601</v>
      </c>
      <c r="G142" s="3">
        <v>96.281999999999996</v>
      </c>
      <c r="H142" s="3">
        <v>600</v>
      </c>
      <c r="I142" s="3">
        <v>5</v>
      </c>
      <c r="J142" s="3">
        <f t="shared" si="3"/>
        <v>4.5712253886572879E-2</v>
      </c>
      <c r="L142" s="6">
        <v>41690</v>
      </c>
      <c r="M142" s="3" t="s">
        <v>33</v>
      </c>
    </row>
    <row r="143" spans="1:13" x14ac:dyDescent="0.2">
      <c r="A143" s="3" t="s">
        <v>30</v>
      </c>
      <c r="B143" s="3" t="s">
        <v>45</v>
      </c>
      <c r="C143" s="3" t="s">
        <v>32</v>
      </c>
      <c r="D143" s="4">
        <v>41199</v>
      </c>
      <c r="E143" s="5">
        <v>1</v>
      </c>
      <c r="F143" s="3">
        <v>19.725000000000001</v>
      </c>
      <c r="G143" s="3">
        <v>218.51300000000001</v>
      </c>
      <c r="H143" s="3">
        <v>600</v>
      </c>
      <c r="I143" s="3">
        <v>5</v>
      </c>
      <c r="J143" s="3">
        <f t="shared" si="3"/>
        <v>0.10237214676021882</v>
      </c>
      <c r="L143" s="6">
        <v>41700</v>
      </c>
      <c r="M143" s="3" t="s">
        <v>33</v>
      </c>
    </row>
    <row r="144" spans="1:13" x14ac:dyDescent="0.2">
      <c r="A144" s="3" t="s">
        <v>36</v>
      </c>
      <c r="B144" s="3" t="s">
        <v>45</v>
      </c>
      <c r="C144" s="3" t="s">
        <v>34</v>
      </c>
      <c r="D144" s="4">
        <v>41198</v>
      </c>
      <c r="E144" s="5">
        <v>1</v>
      </c>
      <c r="F144" s="3">
        <v>1.121</v>
      </c>
      <c r="G144" s="3">
        <v>30.948</v>
      </c>
      <c r="H144" s="3">
        <v>600</v>
      </c>
      <c r="I144" s="3">
        <v>5</v>
      </c>
      <c r="J144" s="3">
        <f t="shared" si="3"/>
        <v>1.5426831685929966E-2</v>
      </c>
      <c r="L144" s="6">
        <v>41697</v>
      </c>
      <c r="M144" s="3" t="s">
        <v>33</v>
      </c>
    </row>
    <row r="145" spans="1:13" x14ac:dyDescent="0.2">
      <c r="A145" s="3" t="s">
        <v>40</v>
      </c>
      <c r="B145" s="3" t="s">
        <v>45</v>
      </c>
      <c r="C145" s="3" t="s">
        <v>34</v>
      </c>
      <c r="D145" s="4">
        <v>41197</v>
      </c>
      <c r="E145" s="5">
        <v>1</v>
      </c>
      <c r="F145" s="3">
        <v>4.1109999999999998</v>
      </c>
      <c r="G145" s="3">
        <v>61</v>
      </c>
      <c r="H145" s="3">
        <v>600</v>
      </c>
      <c r="I145" s="3">
        <v>5</v>
      </c>
      <c r="J145" s="3">
        <f t="shared" si="3"/>
        <v>2.9357365680078813E-2</v>
      </c>
      <c r="L145" s="6">
        <v>41703</v>
      </c>
      <c r="M145" s="3" t="s">
        <v>33</v>
      </c>
    </row>
    <row r="146" spans="1:13" x14ac:dyDescent="0.2">
      <c r="A146" s="3" t="s">
        <v>37</v>
      </c>
      <c r="B146" s="3" t="s">
        <v>45</v>
      </c>
      <c r="C146" s="3" t="s">
        <v>34</v>
      </c>
      <c r="D146" s="4">
        <v>41197</v>
      </c>
      <c r="E146" s="5">
        <v>1</v>
      </c>
      <c r="F146" s="3">
        <v>4.101</v>
      </c>
      <c r="G146" s="3">
        <v>61</v>
      </c>
      <c r="H146" s="3">
        <v>600</v>
      </c>
      <c r="I146" s="3">
        <v>5</v>
      </c>
      <c r="J146" s="3">
        <f t="shared" si="3"/>
        <v>2.9357365680078813E-2</v>
      </c>
      <c r="L146" s="6">
        <v>41707</v>
      </c>
      <c r="M146" s="3" t="s">
        <v>33</v>
      </c>
    </row>
    <row r="147" spans="1:13" x14ac:dyDescent="0.2">
      <c r="A147" s="3" t="s">
        <v>38</v>
      </c>
      <c r="B147" s="3" t="s">
        <v>45</v>
      </c>
      <c r="C147" s="3" t="s">
        <v>34</v>
      </c>
      <c r="D147" s="4">
        <v>41146</v>
      </c>
      <c r="E147" s="5">
        <v>1</v>
      </c>
      <c r="F147" s="3">
        <v>1.2889999999999999</v>
      </c>
      <c r="G147" s="3">
        <v>32.637999999999998</v>
      </c>
      <c r="H147" s="3">
        <v>500</v>
      </c>
      <c r="I147" s="3">
        <v>5</v>
      </c>
      <c r="J147" s="3">
        <f t="shared" si="3"/>
        <v>1.9452272658419228E-2</v>
      </c>
      <c r="L147" s="6">
        <v>41671</v>
      </c>
      <c r="M147" s="3" t="s">
        <v>33</v>
      </c>
    </row>
    <row r="148" spans="1:13" x14ac:dyDescent="0.2">
      <c r="A148" s="3" t="s">
        <v>41</v>
      </c>
      <c r="B148" s="3" t="s">
        <v>45</v>
      </c>
      <c r="C148" s="3" t="s">
        <v>34</v>
      </c>
      <c r="D148" s="4">
        <v>41146</v>
      </c>
      <c r="E148" s="5">
        <v>1</v>
      </c>
      <c r="F148" s="3">
        <v>0.161</v>
      </c>
      <c r="G148" s="3">
        <v>21.27</v>
      </c>
      <c r="H148" s="3">
        <v>400</v>
      </c>
      <c r="I148" s="3">
        <v>5</v>
      </c>
      <c r="J148" s="3">
        <f t="shared" si="3"/>
        <v>1.6410926285947432E-2</v>
      </c>
      <c r="L148" s="6">
        <v>41679</v>
      </c>
      <c r="M148" s="3" t="s">
        <v>33</v>
      </c>
    </row>
    <row r="149" spans="1:13" x14ac:dyDescent="0.2">
      <c r="A149" s="3" t="s">
        <v>40</v>
      </c>
      <c r="B149" s="3" t="s">
        <v>45</v>
      </c>
      <c r="C149" s="3" t="s">
        <v>34</v>
      </c>
      <c r="D149" s="4">
        <v>41146</v>
      </c>
      <c r="E149" s="5">
        <v>1</v>
      </c>
      <c r="F149" s="3">
        <v>2.0979999999999999</v>
      </c>
      <c r="G149" s="3">
        <v>40</v>
      </c>
      <c r="H149" s="3">
        <v>425</v>
      </c>
      <c r="I149" s="3">
        <v>5</v>
      </c>
      <c r="J149" s="3">
        <f t="shared" si="3"/>
        <v>2.7702868261629772E-2</v>
      </c>
      <c r="L149" s="6">
        <v>41704</v>
      </c>
      <c r="M149" s="3" t="s">
        <v>33</v>
      </c>
    </row>
    <row r="150" spans="1:13" x14ac:dyDescent="0.2">
      <c r="A150" s="3" t="s">
        <v>39</v>
      </c>
      <c r="B150" s="3" t="s">
        <v>45</v>
      </c>
      <c r="C150" s="3" t="s">
        <v>34</v>
      </c>
      <c r="D150" s="4">
        <v>41146</v>
      </c>
      <c r="E150" s="5">
        <v>1</v>
      </c>
      <c r="F150" s="3">
        <v>13.747</v>
      </c>
      <c r="G150" s="3">
        <v>158.24199999999999</v>
      </c>
      <c r="H150" s="3">
        <v>400</v>
      </c>
      <c r="I150" s="3">
        <v>5</v>
      </c>
      <c r="J150" s="3">
        <f t="shared" si="3"/>
        <v>0.11165049947142042</v>
      </c>
      <c r="L150" s="6">
        <v>41713</v>
      </c>
      <c r="M150" s="3" t="s">
        <v>33</v>
      </c>
    </row>
    <row r="151" spans="1:13" x14ac:dyDescent="0.2">
      <c r="A151" s="3" t="s">
        <v>36</v>
      </c>
      <c r="B151" s="3" t="s">
        <v>45</v>
      </c>
      <c r="C151" s="3" t="s">
        <v>34</v>
      </c>
      <c r="D151" s="4">
        <v>41140</v>
      </c>
      <c r="E151" s="5">
        <v>1</v>
      </c>
      <c r="F151" s="3">
        <v>2.097</v>
      </c>
      <c r="G151" s="3">
        <v>40.786000000000001</v>
      </c>
      <c r="H151" s="3">
        <v>400</v>
      </c>
      <c r="I151" s="3">
        <v>5</v>
      </c>
      <c r="J151" s="3">
        <f t="shared" si="3"/>
        <v>2.9980820207973033E-2</v>
      </c>
      <c r="L151" s="6">
        <v>41685</v>
      </c>
      <c r="M151" s="3" t="s">
        <v>33</v>
      </c>
    </row>
    <row r="152" spans="1:13" x14ac:dyDescent="0.2">
      <c r="A152" s="3" t="s">
        <v>46</v>
      </c>
      <c r="B152" s="3" t="s">
        <v>45</v>
      </c>
      <c r="C152" s="3" t="s">
        <v>34</v>
      </c>
      <c r="D152" s="4">
        <v>41140</v>
      </c>
      <c r="E152" s="5">
        <v>1</v>
      </c>
      <c r="F152" s="3">
        <v>1.056</v>
      </c>
      <c r="G152" s="3">
        <v>30.29</v>
      </c>
      <c r="H152" s="3">
        <v>400</v>
      </c>
      <c r="I152" s="3">
        <v>5</v>
      </c>
      <c r="J152" s="3">
        <f t="shared" si="3"/>
        <v>2.2682725997808004E-2</v>
      </c>
      <c r="L152" s="6">
        <v>41688</v>
      </c>
      <c r="M152" s="3" t="s">
        <v>33</v>
      </c>
    </row>
    <row r="153" spans="1:13" x14ac:dyDescent="0.2">
      <c r="A153" s="3" t="s">
        <v>30</v>
      </c>
      <c r="B153" s="3" t="s">
        <v>45</v>
      </c>
      <c r="C153" s="3" t="s">
        <v>34</v>
      </c>
      <c r="D153" s="4">
        <v>41135</v>
      </c>
      <c r="E153" s="5">
        <v>1</v>
      </c>
      <c r="F153" s="3">
        <v>2.8530000000000002</v>
      </c>
      <c r="G153" s="3">
        <v>48.408999999999999</v>
      </c>
      <c r="H153" s="3">
        <v>200</v>
      </c>
      <c r="I153" s="3">
        <v>5</v>
      </c>
      <c r="J153" s="3">
        <f t="shared" si="3"/>
        <v>7.0562511636237224E-2</v>
      </c>
      <c r="L153" s="6">
        <v>41667</v>
      </c>
      <c r="M153" s="3" t="s">
        <v>33</v>
      </c>
    </row>
    <row r="154" spans="1:13" x14ac:dyDescent="0.2">
      <c r="A154" s="3" t="s">
        <v>30</v>
      </c>
      <c r="B154" s="3" t="s">
        <v>45</v>
      </c>
      <c r="C154" s="3" t="s">
        <v>32</v>
      </c>
      <c r="D154" s="4">
        <v>41135</v>
      </c>
      <c r="E154" s="5">
        <v>1</v>
      </c>
      <c r="F154" s="3">
        <v>9.3859999999999992</v>
      </c>
      <c r="G154" s="3">
        <v>114.273</v>
      </c>
      <c r="H154" s="3">
        <v>200</v>
      </c>
      <c r="I154" s="3">
        <v>5</v>
      </c>
      <c r="J154" s="3">
        <f t="shared" si="3"/>
        <v>0.16215581900253095</v>
      </c>
      <c r="L154" s="6">
        <v>41670</v>
      </c>
      <c r="M154" s="3" t="s">
        <v>33</v>
      </c>
    </row>
    <row r="155" spans="1:13" x14ac:dyDescent="0.2">
      <c r="A155" s="3" t="s">
        <v>35</v>
      </c>
      <c r="B155" s="3" t="s">
        <v>45</v>
      </c>
      <c r="C155" s="3" t="s">
        <v>32</v>
      </c>
      <c r="D155" s="4">
        <v>41135</v>
      </c>
      <c r="E155" s="5">
        <v>1</v>
      </c>
      <c r="F155" s="3">
        <v>-0.42299999999999999</v>
      </c>
      <c r="G155" s="3">
        <v>15.382</v>
      </c>
      <c r="H155" s="3">
        <v>200</v>
      </c>
      <c r="I155" s="3">
        <v>5</v>
      </c>
      <c r="J155" s="3">
        <f t="shared" si="3"/>
        <v>2.4633746872685314E-2</v>
      </c>
      <c r="L155" s="6">
        <v>41691</v>
      </c>
      <c r="M155" s="3" t="s">
        <v>33</v>
      </c>
    </row>
    <row r="156" spans="1:13" x14ac:dyDescent="0.2">
      <c r="A156" s="3" t="s">
        <v>35</v>
      </c>
      <c r="B156" s="3" t="s">
        <v>45</v>
      </c>
      <c r="C156" s="3" t="s">
        <v>34</v>
      </c>
      <c r="D156" s="4">
        <v>41135</v>
      </c>
      <c r="E156" s="5">
        <v>1</v>
      </c>
      <c r="F156" s="3">
        <v>0.26700000000000002</v>
      </c>
      <c r="G156" s="3">
        <v>22.335000000000001</v>
      </c>
      <c r="H156" s="3">
        <v>200</v>
      </c>
      <c r="I156" s="3">
        <v>5</v>
      </c>
      <c r="J156" s="3">
        <f t="shared" si="3"/>
        <v>3.4302887315383002E-2</v>
      </c>
      <c r="L156" s="6">
        <v>41698</v>
      </c>
      <c r="M156" s="3" t="s">
        <v>33</v>
      </c>
    </row>
    <row r="157" spans="1:13" x14ac:dyDescent="0.2">
      <c r="A157" s="3" t="s">
        <v>41</v>
      </c>
      <c r="B157" s="3" t="s">
        <v>45</v>
      </c>
      <c r="D157" s="4">
        <v>41128</v>
      </c>
      <c r="E157" s="5">
        <v>1</v>
      </c>
      <c r="F157" s="3">
        <v>-0.25800000000000001</v>
      </c>
      <c r="G157" s="3">
        <v>17.042000000000002</v>
      </c>
      <c r="H157" s="3">
        <v>450</v>
      </c>
      <c r="I157" s="3">
        <v>5</v>
      </c>
      <c r="J157" s="3">
        <f t="shared" si="3"/>
        <v>1.1974317409953125E-2</v>
      </c>
      <c r="L157" s="6">
        <v>41695</v>
      </c>
      <c r="M157" s="3" t="s">
        <v>33</v>
      </c>
    </row>
    <row r="158" spans="1:13" x14ac:dyDescent="0.2">
      <c r="A158" s="3" t="s">
        <v>39</v>
      </c>
      <c r="B158" s="3" t="s">
        <v>45</v>
      </c>
      <c r="D158" s="4">
        <v>41128</v>
      </c>
      <c r="E158" s="5">
        <v>1</v>
      </c>
      <c r="F158" s="3">
        <v>10.113</v>
      </c>
      <c r="G158" s="3">
        <v>121</v>
      </c>
      <c r="H158" s="3">
        <v>450</v>
      </c>
      <c r="I158" s="3">
        <v>5</v>
      </c>
      <c r="J158" s="3">
        <f t="shared" si="3"/>
        <v>7.6226966283626574E-2</v>
      </c>
      <c r="L158" s="6">
        <v>41705</v>
      </c>
      <c r="M158" s="3" t="s">
        <v>33</v>
      </c>
    </row>
    <row r="159" spans="1:13" x14ac:dyDescent="0.2">
      <c r="A159" s="3" t="s">
        <v>40</v>
      </c>
      <c r="B159" s="3" t="s">
        <v>45</v>
      </c>
      <c r="C159" s="3" t="s">
        <v>34</v>
      </c>
      <c r="D159" s="4">
        <v>41127</v>
      </c>
      <c r="E159" s="5">
        <v>1</v>
      </c>
      <c r="F159" s="3">
        <v>1.2849999999999999</v>
      </c>
      <c r="G159" s="3">
        <v>32.600999999999999</v>
      </c>
      <c r="H159" s="3">
        <v>250</v>
      </c>
      <c r="I159" s="3">
        <v>5</v>
      </c>
      <c r="J159" s="3">
        <f t="shared" si="3"/>
        <v>3.8863382285470149E-2</v>
      </c>
      <c r="L159" s="6">
        <v>41673</v>
      </c>
      <c r="M159" s="3" t="s">
        <v>33</v>
      </c>
    </row>
    <row r="160" spans="1:13" x14ac:dyDescent="0.2">
      <c r="A160" s="3" t="s">
        <v>38</v>
      </c>
      <c r="B160" s="3" t="s">
        <v>45</v>
      </c>
      <c r="C160" s="3" t="s">
        <v>34</v>
      </c>
      <c r="D160" s="4">
        <v>41127</v>
      </c>
      <c r="E160" s="5">
        <v>1</v>
      </c>
      <c r="F160" s="3">
        <v>2.339</v>
      </c>
      <c r="G160" s="3">
        <v>43.23</v>
      </c>
      <c r="H160" s="3">
        <v>250</v>
      </c>
      <c r="I160" s="3">
        <v>5</v>
      </c>
      <c r="J160" s="3">
        <f t="shared" si="3"/>
        <v>5.0688297431787842E-2</v>
      </c>
      <c r="L160" s="6">
        <v>41708</v>
      </c>
      <c r="M160" s="3" t="s">
        <v>33</v>
      </c>
    </row>
    <row r="161" spans="1:13" x14ac:dyDescent="0.2">
      <c r="A161" s="3" t="s">
        <v>36</v>
      </c>
      <c r="B161" s="3" t="s">
        <v>45</v>
      </c>
      <c r="C161" s="3" t="s">
        <v>34</v>
      </c>
      <c r="D161" s="4">
        <v>41121</v>
      </c>
      <c r="E161" s="5">
        <v>1</v>
      </c>
      <c r="F161" s="3">
        <v>36.933999999999997</v>
      </c>
      <c r="G161" s="3">
        <v>392.01600000000002</v>
      </c>
      <c r="H161" s="3">
        <v>500</v>
      </c>
      <c r="I161" s="3">
        <v>5</v>
      </c>
      <c r="J161" s="3">
        <f t="shared" si="3"/>
        <v>0.21935886572706925</v>
      </c>
      <c r="L161" s="6">
        <v>41672</v>
      </c>
      <c r="M161" s="3" t="s">
        <v>33</v>
      </c>
    </row>
    <row r="162" spans="1:13" x14ac:dyDescent="0.2">
      <c r="A162" s="3" t="s">
        <v>37</v>
      </c>
      <c r="B162" s="3" t="s">
        <v>45</v>
      </c>
      <c r="C162" s="3" t="s">
        <v>34</v>
      </c>
      <c r="D162" s="4">
        <v>41121</v>
      </c>
      <c r="E162" s="5">
        <v>1</v>
      </c>
      <c r="F162" s="3">
        <v>9.1790000000000003</v>
      </c>
      <c r="G162" s="3">
        <v>112.18899999999999</v>
      </c>
      <c r="H162" s="3">
        <v>500</v>
      </c>
      <c r="I162" s="3">
        <v>5</v>
      </c>
      <c r="J162" s="3">
        <f t="shared" ref="J162:J190" si="5">((G162*$P$107+$P$108)*(I162/H162))</f>
        <v>6.3703087636531902E-2</v>
      </c>
      <c r="L162" s="6">
        <v>41694</v>
      </c>
      <c r="M162" s="3" t="s">
        <v>33</v>
      </c>
    </row>
    <row r="163" spans="1:13" x14ac:dyDescent="0.2">
      <c r="A163" s="3" t="s">
        <v>30</v>
      </c>
      <c r="B163" s="3" t="s">
        <v>45</v>
      </c>
      <c r="C163" s="3" t="s">
        <v>34</v>
      </c>
      <c r="D163" s="4">
        <v>41120</v>
      </c>
      <c r="E163" s="5">
        <v>1</v>
      </c>
      <c r="F163" s="3">
        <v>1.7829999999999999</v>
      </c>
      <c r="G163" s="3">
        <v>37.616</v>
      </c>
      <c r="H163" s="3">
        <v>500</v>
      </c>
      <c r="I163" s="3">
        <v>5</v>
      </c>
      <c r="J163" s="3">
        <f t="shared" si="5"/>
        <v>2.2221320903708978E-2</v>
      </c>
      <c r="L163" s="6">
        <v>41668</v>
      </c>
      <c r="M163" s="3" t="s">
        <v>33</v>
      </c>
    </row>
    <row r="164" spans="1:13" x14ac:dyDescent="0.2">
      <c r="A164" s="3" t="s">
        <v>35</v>
      </c>
      <c r="B164" s="3" t="s">
        <v>45</v>
      </c>
      <c r="C164" s="3" t="s">
        <v>34</v>
      </c>
      <c r="D164" s="4">
        <v>41120</v>
      </c>
      <c r="E164" s="5">
        <v>1</v>
      </c>
      <c r="F164" s="3">
        <v>0.96599999999999997</v>
      </c>
      <c r="G164" s="3">
        <v>29.387</v>
      </c>
      <c r="H164" s="3">
        <v>450</v>
      </c>
      <c r="I164" s="3">
        <v>5</v>
      </c>
      <c r="J164" s="3">
        <f t="shared" si="5"/>
        <v>1.9604311737907672E-2</v>
      </c>
      <c r="L164" s="6">
        <v>41709</v>
      </c>
      <c r="M164" s="3" t="s">
        <v>33</v>
      </c>
    </row>
    <row r="165" spans="1:13" x14ac:dyDescent="0.2">
      <c r="A165" s="3" t="s">
        <v>39</v>
      </c>
      <c r="B165" s="3" t="s">
        <v>45</v>
      </c>
      <c r="C165" s="3" t="s">
        <v>34</v>
      </c>
      <c r="D165" s="4">
        <v>41107</v>
      </c>
      <c r="E165" s="5">
        <v>1</v>
      </c>
      <c r="F165" s="3">
        <v>15.506</v>
      </c>
      <c r="G165" s="3">
        <v>175.977</v>
      </c>
      <c r="H165" s="3">
        <v>440</v>
      </c>
      <c r="I165" s="3">
        <v>5</v>
      </c>
      <c r="J165" s="3">
        <f t="shared" si="5"/>
        <v>0.11271093258637968</v>
      </c>
      <c r="L165" s="6">
        <v>41669</v>
      </c>
      <c r="M165" s="3" t="s">
        <v>33</v>
      </c>
    </row>
    <row r="166" spans="1:13" x14ac:dyDescent="0.2">
      <c r="A166" s="3" t="s">
        <v>41</v>
      </c>
      <c r="B166" s="3" t="s">
        <v>45</v>
      </c>
      <c r="C166" s="3" t="s">
        <v>34</v>
      </c>
      <c r="D166" s="4">
        <v>41107</v>
      </c>
      <c r="E166" s="5">
        <v>1</v>
      </c>
      <c r="F166" s="3">
        <v>-0.123</v>
      </c>
      <c r="G166" s="3">
        <v>18.405000000000001</v>
      </c>
      <c r="H166" s="3">
        <v>500</v>
      </c>
      <c r="I166" s="3">
        <v>5</v>
      </c>
      <c r="J166" s="3">
        <f t="shared" si="5"/>
        <v>1.1535064206187608E-2</v>
      </c>
      <c r="L166" s="6">
        <v>41689</v>
      </c>
      <c r="M166" s="3" t="s">
        <v>33</v>
      </c>
    </row>
    <row r="167" spans="1:13" x14ac:dyDescent="0.2">
      <c r="A167" s="3" t="s">
        <v>38</v>
      </c>
      <c r="B167" s="3" t="s">
        <v>45</v>
      </c>
      <c r="C167" s="3" t="s">
        <v>34</v>
      </c>
      <c r="D167" s="4">
        <v>41106</v>
      </c>
      <c r="E167" s="5">
        <v>1</v>
      </c>
      <c r="F167" s="3">
        <v>1.7789999999999999</v>
      </c>
      <c r="G167" s="3">
        <v>37.576000000000001</v>
      </c>
      <c r="H167" s="3">
        <v>250</v>
      </c>
      <c r="I167" s="3">
        <v>5</v>
      </c>
      <c r="J167" s="3">
        <f t="shared" si="5"/>
        <v>4.4398141232965732E-2</v>
      </c>
      <c r="L167" s="6">
        <v>41665</v>
      </c>
      <c r="M167" s="3" t="s">
        <v>33</v>
      </c>
    </row>
    <row r="168" spans="1:13" x14ac:dyDescent="0.2">
      <c r="A168" s="3" t="s">
        <v>40</v>
      </c>
      <c r="B168" s="3" t="s">
        <v>45</v>
      </c>
      <c r="C168" s="3" t="s">
        <v>34</v>
      </c>
      <c r="D168" s="4">
        <v>41106</v>
      </c>
      <c r="E168" s="5">
        <v>1</v>
      </c>
      <c r="F168" s="3">
        <v>81.372</v>
      </c>
      <c r="G168" s="3">
        <v>840.04899999999998</v>
      </c>
      <c r="H168" s="3">
        <v>500</v>
      </c>
      <c r="I168" s="3">
        <v>5</v>
      </c>
      <c r="J168" s="3">
        <f t="shared" si="5"/>
        <v>0.46858043914649516</v>
      </c>
      <c r="L168" s="6">
        <v>41682</v>
      </c>
      <c r="M168" s="3" t="s">
        <v>33</v>
      </c>
    </row>
    <row r="169" spans="1:13" x14ac:dyDescent="0.2">
      <c r="A169" s="3" t="s">
        <v>36</v>
      </c>
      <c r="B169" s="3" t="s">
        <v>45</v>
      </c>
      <c r="C169" s="3" t="s">
        <v>34</v>
      </c>
      <c r="D169" s="4">
        <v>41100</v>
      </c>
      <c r="E169" s="5">
        <v>1</v>
      </c>
      <c r="F169" s="3">
        <v>2.8849999999999998</v>
      </c>
      <c r="G169" s="3">
        <v>48.732999999999997</v>
      </c>
      <c r="H169" s="3">
        <v>450</v>
      </c>
      <c r="I169" s="3">
        <v>5</v>
      </c>
      <c r="J169" s="3">
        <f t="shared" si="5"/>
        <v>3.1561368867807117E-2</v>
      </c>
      <c r="L169" s="6">
        <v>41687</v>
      </c>
      <c r="M169" s="3" t="s">
        <v>33</v>
      </c>
    </row>
    <row r="170" spans="1:13" x14ac:dyDescent="0.2">
      <c r="A170" s="3" t="s">
        <v>37</v>
      </c>
      <c r="B170" s="3" t="s">
        <v>45</v>
      </c>
      <c r="C170" s="3" t="s">
        <v>34</v>
      </c>
      <c r="D170" s="4">
        <v>41100</v>
      </c>
      <c r="E170" s="5">
        <v>1</v>
      </c>
      <c r="F170" s="3">
        <v>0.255</v>
      </c>
      <c r="G170" s="3">
        <v>22.225000000000001</v>
      </c>
      <c r="H170" s="3" t="s">
        <v>47</v>
      </c>
      <c r="I170" s="3">
        <v>5</v>
      </c>
      <c r="J170" s="3" t="e">
        <f t="shared" si="5"/>
        <v>#VALUE!</v>
      </c>
      <c r="L170" s="6">
        <v>41711</v>
      </c>
      <c r="M170" s="3" t="s">
        <v>33</v>
      </c>
    </row>
    <row r="171" spans="1:13" x14ac:dyDescent="0.2">
      <c r="A171" s="3" t="s">
        <v>35</v>
      </c>
      <c r="B171" s="3" t="s">
        <v>45</v>
      </c>
      <c r="C171" s="3" t="s">
        <v>34</v>
      </c>
      <c r="D171" s="4">
        <v>41099</v>
      </c>
      <c r="E171" s="5">
        <v>1</v>
      </c>
      <c r="F171" s="3">
        <v>3.395</v>
      </c>
      <c r="G171" s="3">
        <v>53.871000000000002</v>
      </c>
      <c r="H171" s="3">
        <v>450</v>
      </c>
      <c r="I171" s="3">
        <v>5</v>
      </c>
      <c r="J171" s="3">
        <f t="shared" si="5"/>
        <v>3.4736979305800678E-2</v>
      </c>
      <c r="L171" s="6">
        <v>41677</v>
      </c>
      <c r="M171" s="3" t="s">
        <v>33</v>
      </c>
    </row>
    <row r="172" spans="1:13" x14ac:dyDescent="0.2">
      <c r="A172" s="3" t="s">
        <v>30</v>
      </c>
      <c r="B172" s="3" t="s">
        <v>45</v>
      </c>
      <c r="C172" s="3" t="s">
        <v>34</v>
      </c>
      <c r="D172" s="4">
        <v>41099</v>
      </c>
      <c r="E172" s="5">
        <v>1</v>
      </c>
      <c r="F172" s="3">
        <v>8.1000000000000003E-2</v>
      </c>
      <c r="G172" s="3">
        <v>20.46</v>
      </c>
      <c r="H172" s="3">
        <v>400</v>
      </c>
      <c r="I172" s="3">
        <v>5</v>
      </c>
      <c r="J172" s="3">
        <f t="shared" si="5"/>
        <v>1.5847715890536448E-2</v>
      </c>
      <c r="L172" s="6">
        <v>41715</v>
      </c>
      <c r="M172" s="3" t="s">
        <v>33</v>
      </c>
    </row>
    <row r="173" spans="1:13" x14ac:dyDescent="0.2">
      <c r="A173" s="3" t="s">
        <v>39</v>
      </c>
      <c r="B173" s="3" t="s">
        <v>45</v>
      </c>
      <c r="C173" s="3" t="s">
        <v>34</v>
      </c>
      <c r="D173" s="4">
        <v>41064</v>
      </c>
      <c r="E173" s="5">
        <v>1</v>
      </c>
      <c r="F173" s="3">
        <v>6.4770000000000003</v>
      </c>
      <c r="G173" s="3">
        <v>84.948999999999998</v>
      </c>
      <c r="H173" s="3">
        <v>250</v>
      </c>
      <c r="I173" s="3">
        <v>5</v>
      </c>
      <c r="J173" s="3">
        <f t="shared" si="5"/>
        <v>9.7101284071098026E-2</v>
      </c>
      <c r="L173" s="6">
        <v>41696</v>
      </c>
      <c r="M173" s="3" t="s">
        <v>33</v>
      </c>
    </row>
    <row r="174" spans="1:13" x14ac:dyDescent="0.2">
      <c r="A174" s="3" t="s">
        <v>41</v>
      </c>
      <c r="B174" s="3" t="s">
        <v>45</v>
      </c>
      <c r="C174" s="3" t="s">
        <v>34</v>
      </c>
      <c r="D174" s="4">
        <v>41086</v>
      </c>
      <c r="E174" s="5">
        <v>1</v>
      </c>
      <c r="F174" s="3">
        <v>-0.72499999999999998</v>
      </c>
      <c r="G174" s="3">
        <v>12.329000000000001</v>
      </c>
      <c r="H174" s="3">
        <v>400</v>
      </c>
      <c r="I174" s="3">
        <v>5</v>
      </c>
      <c r="J174" s="3">
        <f t="shared" si="5"/>
        <v>1.0194056970676326E-2</v>
      </c>
      <c r="L174" s="6">
        <v>41674</v>
      </c>
      <c r="M174" s="3" t="s">
        <v>33</v>
      </c>
    </row>
    <row r="175" spans="1:13" x14ac:dyDescent="0.2">
      <c r="A175" s="3" t="s">
        <v>39</v>
      </c>
      <c r="B175" s="3" t="s">
        <v>45</v>
      </c>
      <c r="C175" s="3" t="s">
        <v>34</v>
      </c>
      <c r="D175" s="4">
        <v>41086</v>
      </c>
      <c r="E175" s="5">
        <v>1</v>
      </c>
      <c r="F175" s="3">
        <v>15.743</v>
      </c>
      <c r="G175" s="3">
        <v>178.36799999999999</v>
      </c>
      <c r="H175" s="3">
        <v>500</v>
      </c>
      <c r="I175" s="3">
        <v>5</v>
      </c>
      <c r="J175" s="3">
        <f t="shared" si="5"/>
        <v>0.10051563159495502</v>
      </c>
      <c r="L175" s="6">
        <v>41678</v>
      </c>
      <c r="M175" s="3" t="s">
        <v>33</v>
      </c>
    </row>
    <row r="176" spans="1:13" x14ac:dyDescent="0.2">
      <c r="A176" s="3" t="s">
        <v>42</v>
      </c>
      <c r="B176" s="3" t="s">
        <v>45</v>
      </c>
      <c r="C176" s="3" t="s">
        <v>34</v>
      </c>
      <c r="D176" s="4">
        <v>41085</v>
      </c>
      <c r="E176" s="5">
        <v>1</v>
      </c>
      <c r="F176" s="3">
        <v>-0.379</v>
      </c>
      <c r="G176" s="3">
        <v>15.821999999999999</v>
      </c>
      <c r="H176" s="3">
        <v>200</v>
      </c>
      <c r="I176" s="3">
        <v>5</v>
      </c>
      <c r="J176" s="3">
        <f t="shared" si="5"/>
        <v>2.5245629771403422E-2</v>
      </c>
      <c r="L176" s="6">
        <v>41699</v>
      </c>
      <c r="M176" s="3" t="s">
        <v>33</v>
      </c>
    </row>
    <row r="177" spans="1:13" x14ac:dyDescent="0.2">
      <c r="A177" s="3" t="s">
        <v>38</v>
      </c>
      <c r="B177" s="3" t="s">
        <v>45</v>
      </c>
      <c r="C177" s="3" t="s">
        <v>34</v>
      </c>
      <c r="D177" s="4">
        <v>41085</v>
      </c>
      <c r="E177" s="5">
        <v>1</v>
      </c>
      <c r="F177" s="3">
        <v>0.86199999999999999</v>
      </c>
      <c r="G177" s="3">
        <v>28</v>
      </c>
      <c r="H177" s="3">
        <v>200</v>
      </c>
      <c r="I177" s="3">
        <v>5</v>
      </c>
      <c r="J177" s="3">
        <f t="shared" si="5"/>
        <v>4.21808796363786E-2</v>
      </c>
      <c r="L177" s="6">
        <v>41706</v>
      </c>
      <c r="M177" s="3" t="s">
        <v>33</v>
      </c>
    </row>
    <row r="178" spans="1:13" x14ac:dyDescent="0.2">
      <c r="A178" s="3" t="s">
        <v>37</v>
      </c>
      <c r="B178" s="3" t="s">
        <v>45</v>
      </c>
      <c r="C178" s="3" t="s">
        <v>34</v>
      </c>
      <c r="D178" s="4">
        <v>41080</v>
      </c>
      <c r="E178" s="5">
        <v>1</v>
      </c>
      <c r="F178" s="3">
        <v>13.106</v>
      </c>
      <c r="G178" s="3">
        <v>151.77699999999999</v>
      </c>
      <c r="H178" s="3">
        <v>500</v>
      </c>
      <c r="I178" s="3">
        <v>5</v>
      </c>
      <c r="J178" s="3">
        <f t="shared" si="5"/>
        <v>8.5724196904215816E-2</v>
      </c>
      <c r="L178" s="6">
        <v>41663</v>
      </c>
      <c r="M178" s="3" t="s">
        <v>33</v>
      </c>
    </row>
    <row r="179" spans="1:13" x14ac:dyDescent="0.2">
      <c r="A179" s="3" t="s">
        <v>36</v>
      </c>
      <c r="B179" s="3" t="s">
        <v>45</v>
      </c>
      <c r="C179" s="3" t="s">
        <v>34</v>
      </c>
      <c r="D179" s="4">
        <v>41080</v>
      </c>
      <c r="E179" s="5">
        <v>1</v>
      </c>
      <c r="F179" s="3">
        <v>4.2000000000000003E-2</v>
      </c>
      <c r="G179" s="3">
        <v>70.477999999999994</v>
      </c>
      <c r="H179" s="3">
        <v>500</v>
      </c>
      <c r="I179" s="3">
        <v>5</v>
      </c>
      <c r="J179" s="3">
        <f t="shared" si="5"/>
        <v>4.0501044374322018E-2</v>
      </c>
      <c r="L179" s="6">
        <v>41686</v>
      </c>
      <c r="M179" s="3" t="s">
        <v>33</v>
      </c>
    </row>
    <row r="180" spans="1:13" x14ac:dyDescent="0.2">
      <c r="A180" s="3" t="s">
        <v>30</v>
      </c>
      <c r="B180" s="3" t="s">
        <v>45</v>
      </c>
      <c r="D180" s="4">
        <v>41079</v>
      </c>
      <c r="E180" s="5">
        <v>1</v>
      </c>
      <c r="F180" s="3">
        <v>5.85</v>
      </c>
      <c r="G180" s="3">
        <v>78.620999999999995</v>
      </c>
      <c r="H180" s="3">
        <v>500</v>
      </c>
      <c r="I180" s="3">
        <v>5</v>
      </c>
      <c r="J180" s="3">
        <f t="shared" si="5"/>
        <v>4.5030646596377955E-2</v>
      </c>
      <c r="L180" s="6">
        <v>41684</v>
      </c>
      <c r="M180" s="3" t="s">
        <v>33</v>
      </c>
    </row>
    <row r="181" spans="1:13" x14ac:dyDescent="0.2">
      <c r="A181" s="3" t="s">
        <v>35</v>
      </c>
      <c r="B181" s="3" t="s">
        <v>45</v>
      </c>
      <c r="D181" s="4">
        <v>41079</v>
      </c>
      <c r="E181" s="5">
        <v>1</v>
      </c>
      <c r="F181" s="3">
        <v>1.2549999999999999</v>
      </c>
      <c r="G181" s="3">
        <v>32.292000000000002</v>
      </c>
      <c r="H181" s="3">
        <v>250</v>
      </c>
      <c r="I181" s="3">
        <v>5</v>
      </c>
      <c r="J181" s="3">
        <f t="shared" si="5"/>
        <v>3.8519615347826712E-2</v>
      </c>
      <c r="L181" s="6">
        <v>41712</v>
      </c>
      <c r="M181" s="3" t="s">
        <v>33</v>
      </c>
    </row>
    <row r="182" spans="1:13" x14ac:dyDescent="0.2">
      <c r="A182" s="3" t="s">
        <v>41</v>
      </c>
      <c r="B182" s="3" t="s">
        <v>45</v>
      </c>
      <c r="C182" s="3" t="s">
        <v>34</v>
      </c>
      <c r="D182" s="4">
        <v>41066</v>
      </c>
      <c r="E182" s="5">
        <v>1</v>
      </c>
      <c r="F182" s="3">
        <v>-0.67600000000000005</v>
      </c>
      <c r="G182" s="3">
        <v>12.829000000000001</v>
      </c>
      <c r="H182" s="3">
        <v>250</v>
      </c>
      <c r="I182" s="3">
        <v>5</v>
      </c>
      <c r="J182" s="3">
        <f t="shared" si="5"/>
        <v>1.6866748333734943E-2</v>
      </c>
      <c r="L182" s="6">
        <v>41664</v>
      </c>
      <c r="M182" s="3" t="s">
        <v>33</v>
      </c>
    </row>
    <row r="183" spans="1:13" x14ac:dyDescent="0.2">
      <c r="A183" s="3" t="s">
        <v>40</v>
      </c>
      <c r="B183" s="3" t="s">
        <v>45</v>
      </c>
      <c r="C183" s="3" t="s">
        <v>34</v>
      </c>
      <c r="D183" s="4">
        <v>41066</v>
      </c>
      <c r="E183" s="5">
        <v>1</v>
      </c>
      <c r="F183" s="3">
        <v>5.64</v>
      </c>
      <c r="G183" s="3">
        <v>76.510999999999996</v>
      </c>
      <c r="H183" s="3">
        <v>250</v>
      </c>
      <c r="I183" s="3">
        <v>5</v>
      </c>
      <c r="J183" s="3">
        <f t="shared" si="5"/>
        <v>8.7713887890400993E-2</v>
      </c>
      <c r="L183" s="6">
        <v>41675</v>
      </c>
      <c r="M183" s="3" t="s">
        <v>33</v>
      </c>
    </row>
    <row r="184" spans="1:13" x14ac:dyDescent="0.2">
      <c r="A184" s="3" t="s">
        <v>38</v>
      </c>
      <c r="B184" s="3" t="s">
        <v>45</v>
      </c>
      <c r="C184" s="3" t="s">
        <v>34</v>
      </c>
      <c r="D184" s="4">
        <v>41064</v>
      </c>
      <c r="E184" s="5">
        <v>1</v>
      </c>
      <c r="F184" s="3">
        <v>12.53</v>
      </c>
      <c r="G184" s="3">
        <v>145.96899999999999</v>
      </c>
      <c r="H184" s="3">
        <v>100</v>
      </c>
      <c r="I184" s="3">
        <v>5</v>
      </c>
      <c r="J184" s="3">
        <f t="shared" si="5"/>
        <v>0.41246727599492117</v>
      </c>
      <c r="L184" s="6">
        <v>41666</v>
      </c>
      <c r="M184" s="3" t="s">
        <v>33</v>
      </c>
    </row>
    <row r="185" spans="1:13" x14ac:dyDescent="0.2">
      <c r="A185" s="3" t="s">
        <v>37</v>
      </c>
      <c r="B185" s="3" t="s">
        <v>45</v>
      </c>
      <c r="C185" s="3" t="s">
        <v>34</v>
      </c>
      <c r="D185" s="4">
        <v>41060</v>
      </c>
      <c r="E185" s="5">
        <v>1</v>
      </c>
      <c r="F185" s="3">
        <v>2.0369999999999999</v>
      </c>
      <c r="G185" s="3">
        <v>40.185000000000002</v>
      </c>
      <c r="H185" s="3">
        <v>250</v>
      </c>
      <c r="I185" s="3">
        <v>5</v>
      </c>
      <c r="J185" s="3">
        <f t="shared" si="5"/>
        <v>4.7300691201612163E-2</v>
      </c>
      <c r="L185" s="6">
        <v>41680</v>
      </c>
      <c r="M185" s="3" t="s">
        <v>33</v>
      </c>
    </row>
    <row r="186" spans="1:13" x14ac:dyDescent="0.2">
      <c r="A186" s="3" t="s">
        <v>36</v>
      </c>
      <c r="B186" s="3" t="s">
        <v>45</v>
      </c>
      <c r="C186" s="3" t="s">
        <v>34</v>
      </c>
      <c r="D186" s="4">
        <v>41060</v>
      </c>
      <c r="E186" s="5">
        <v>1</v>
      </c>
      <c r="F186" s="3">
        <v>0.83499999999999996</v>
      </c>
      <c r="G186" s="3">
        <v>28.062999999999999</v>
      </c>
      <c r="H186" s="3">
        <v>250</v>
      </c>
      <c r="I186" s="3">
        <v>5</v>
      </c>
      <c r="J186" s="3">
        <f t="shared" si="5"/>
        <v>3.3814792113865136E-2</v>
      </c>
      <c r="L186" s="6">
        <v>41693</v>
      </c>
      <c r="M186" s="3" t="s">
        <v>33</v>
      </c>
    </row>
    <row r="187" spans="1:13" x14ac:dyDescent="0.2">
      <c r="A187" s="3" t="s">
        <v>35</v>
      </c>
      <c r="B187" s="3" t="s">
        <v>45</v>
      </c>
      <c r="C187" s="3" t="s">
        <v>32</v>
      </c>
      <c r="D187" s="4">
        <v>41059</v>
      </c>
      <c r="E187" s="5">
        <v>1</v>
      </c>
      <c r="F187" s="3">
        <v>5.5960000000000001</v>
      </c>
      <c r="G187" s="3">
        <v>76.06</v>
      </c>
      <c r="H187" s="3">
        <v>250</v>
      </c>
      <c r="I187" s="3">
        <v>5</v>
      </c>
      <c r="J187" s="3">
        <f t="shared" si="5"/>
        <v>8.7212143913452181E-2</v>
      </c>
      <c r="L187" s="6">
        <v>41676</v>
      </c>
      <c r="M187" s="3" t="s">
        <v>33</v>
      </c>
    </row>
    <row r="188" spans="1:13" x14ac:dyDescent="0.2">
      <c r="A188" s="3" t="s">
        <v>30</v>
      </c>
      <c r="B188" s="3" t="s">
        <v>45</v>
      </c>
      <c r="C188" s="3" t="s">
        <v>34</v>
      </c>
      <c r="D188" s="4">
        <v>41059</v>
      </c>
      <c r="E188" s="5">
        <v>1</v>
      </c>
      <c r="F188" s="3">
        <v>2.5230000000000001</v>
      </c>
      <c r="G188" s="3">
        <v>45.082999999999998</v>
      </c>
      <c r="H188" s="3">
        <v>190</v>
      </c>
      <c r="I188" s="3">
        <v>5</v>
      </c>
      <c r="J188" s="3">
        <f t="shared" si="5"/>
        <v>6.9407613872746313E-2</v>
      </c>
      <c r="L188" s="6">
        <v>41692</v>
      </c>
      <c r="M188" s="3" t="s">
        <v>33</v>
      </c>
    </row>
    <row r="189" spans="1:13" x14ac:dyDescent="0.2">
      <c r="A189" s="3" t="s">
        <v>30</v>
      </c>
      <c r="B189" s="3" t="s">
        <v>45</v>
      </c>
      <c r="C189" s="3" t="s">
        <v>32</v>
      </c>
      <c r="D189" s="4">
        <v>41059</v>
      </c>
      <c r="E189" s="5">
        <v>1</v>
      </c>
      <c r="F189" s="3">
        <v>17.414999999999999</v>
      </c>
      <c r="G189" s="3">
        <v>195</v>
      </c>
      <c r="H189" s="3">
        <v>250</v>
      </c>
      <c r="I189" s="3">
        <v>5</v>
      </c>
      <c r="J189" s="3">
        <f t="shared" si="5"/>
        <v>0.21953460204714553</v>
      </c>
      <c r="L189" s="6">
        <v>41702</v>
      </c>
      <c r="M189" s="3" t="s">
        <v>33</v>
      </c>
    </row>
    <row r="190" spans="1:13" x14ac:dyDescent="0.2">
      <c r="A190" s="3" t="s">
        <v>35</v>
      </c>
      <c r="B190" s="3" t="s">
        <v>45</v>
      </c>
      <c r="C190" s="3" t="s">
        <v>34</v>
      </c>
      <c r="D190" s="4">
        <v>41059</v>
      </c>
      <c r="E190" s="5">
        <v>1</v>
      </c>
      <c r="F190" s="3">
        <v>3.15</v>
      </c>
      <c r="G190" s="3">
        <v>51.402999999999999</v>
      </c>
      <c r="H190" s="3">
        <v>250</v>
      </c>
      <c r="I190" s="3">
        <v>5</v>
      </c>
      <c r="J190" s="3">
        <f t="shared" si="5"/>
        <v>5.978087730673888E-2</v>
      </c>
      <c r="L190" s="6">
        <v>41714</v>
      </c>
      <c r="M190" s="3" t="s">
        <v>33</v>
      </c>
    </row>
    <row r="191" spans="1:13" x14ac:dyDescent="0.2">
      <c r="D191" s="4"/>
      <c r="E191" s="5"/>
    </row>
    <row r="192" spans="1:13" x14ac:dyDescent="0.2">
      <c r="D192" s="4"/>
      <c r="E192" s="5"/>
    </row>
    <row r="193" spans="4:5" x14ac:dyDescent="0.2">
      <c r="D193" s="4"/>
      <c r="E193" s="5"/>
    </row>
    <row r="194" spans="4:5" x14ac:dyDescent="0.2">
      <c r="D194" s="4"/>
      <c r="E194" s="5"/>
    </row>
    <row r="195" spans="4:5" x14ac:dyDescent="0.2">
      <c r="D195" s="4"/>
      <c r="E195" s="5"/>
    </row>
    <row r="196" spans="4:5" x14ac:dyDescent="0.2">
      <c r="D196" s="4"/>
      <c r="E196" s="5"/>
    </row>
    <row r="197" spans="4:5" x14ac:dyDescent="0.2">
      <c r="D197" s="4"/>
      <c r="E197" s="5"/>
    </row>
    <row r="198" spans="4:5" x14ac:dyDescent="0.2">
      <c r="D198" s="4"/>
      <c r="E198" s="5"/>
    </row>
    <row r="199" spans="4:5" x14ac:dyDescent="0.2">
      <c r="D199" s="4"/>
      <c r="E199" s="5"/>
    </row>
    <row r="200" spans="4:5" x14ac:dyDescent="0.2">
      <c r="D200" s="4"/>
      <c r="E200" s="5"/>
    </row>
    <row r="201" spans="4:5" x14ac:dyDescent="0.2">
      <c r="D201" s="4"/>
      <c r="E201" s="5"/>
    </row>
    <row r="202" spans="4:5" x14ac:dyDescent="0.2">
      <c r="D202" s="4"/>
      <c r="E202" s="5"/>
    </row>
    <row r="203" spans="4:5" x14ac:dyDescent="0.2">
      <c r="D203" s="4"/>
      <c r="E203" s="5"/>
    </row>
    <row r="204" spans="4:5" x14ac:dyDescent="0.2">
      <c r="D204" s="4"/>
      <c r="E204" s="5"/>
    </row>
    <row r="205" spans="4:5" x14ac:dyDescent="0.2">
      <c r="D205" s="4"/>
      <c r="E205" s="5"/>
    </row>
    <row r="206" spans="4:5" x14ac:dyDescent="0.2">
      <c r="D206" s="4"/>
      <c r="E206" s="5"/>
    </row>
    <row r="207" spans="4:5" x14ac:dyDescent="0.2">
      <c r="D207" s="4"/>
      <c r="E207" s="5"/>
    </row>
    <row r="208" spans="4:5" x14ac:dyDescent="0.2">
      <c r="D208" s="4"/>
      <c r="E208" s="5"/>
    </row>
    <row r="209" spans="4:5" x14ac:dyDescent="0.2">
      <c r="D209" s="4"/>
      <c r="E209" s="5"/>
    </row>
    <row r="210" spans="4:5" x14ac:dyDescent="0.2">
      <c r="D210" s="4"/>
      <c r="E210" s="5"/>
    </row>
    <row r="211" spans="4:5" x14ac:dyDescent="0.2">
      <c r="D211" s="4"/>
      <c r="E211" s="5"/>
    </row>
    <row r="212" spans="4:5" x14ac:dyDescent="0.2">
      <c r="D212" s="4"/>
      <c r="E212" s="5"/>
    </row>
    <row r="213" spans="4:5" x14ac:dyDescent="0.2">
      <c r="D213" s="4"/>
      <c r="E213" s="5"/>
    </row>
    <row r="214" spans="4:5" x14ac:dyDescent="0.2">
      <c r="D214" s="4"/>
      <c r="E214" s="5"/>
    </row>
    <row r="215" spans="4:5" x14ac:dyDescent="0.2">
      <c r="D215" s="4"/>
      <c r="E215" s="5"/>
    </row>
    <row r="216" spans="4:5" x14ac:dyDescent="0.2">
      <c r="D216" s="4"/>
      <c r="E216" s="5"/>
    </row>
    <row r="217" spans="4:5" x14ac:dyDescent="0.2">
      <c r="D217" s="4"/>
      <c r="E217" s="5"/>
    </row>
    <row r="218" spans="4:5" x14ac:dyDescent="0.2">
      <c r="D218" s="4"/>
      <c r="E218" s="5"/>
    </row>
    <row r="219" spans="4:5" x14ac:dyDescent="0.2">
      <c r="D219" s="4"/>
      <c r="E219" s="5"/>
    </row>
    <row r="220" spans="4:5" x14ac:dyDescent="0.2">
      <c r="D220" s="4"/>
      <c r="E220" s="5"/>
    </row>
    <row r="221" spans="4:5" x14ac:dyDescent="0.2">
      <c r="D221" s="4"/>
      <c r="E221" s="5"/>
    </row>
    <row r="222" spans="4:5" x14ac:dyDescent="0.2">
      <c r="D222" s="4"/>
      <c r="E222" s="5"/>
    </row>
    <row r="223" spans="4:5" x14ac:dyDescent="0.2">
      <c r="D223" s="4"/>
      <c r="E223" s="5"/>
    </row>
    <row r="224" spans="4:5" x14ac:dyDescent="0.2">
      <c r="D224" s="4"/>
      <c r="E224" s="5"/>
    </row>
    <row r="225" spans="4:5" x14ac:dyDescent="0.2">
      <c r="D225" s="4"/>
      <c r="E225" s="5"/>
    </row>
    <row r="226" spans="4:5" x14ac:dyDescent="0.2">
      <c r="D226" s="4"/>
      <c r="E226" s="5"/>
    </row>
    <row r="227" spans="4:5" x14ac:dyDescent="0.2">
      <c r="D227" s="4"/>
      <c r="E227" s="5"/>
    </row>
    <row r="228" spans="4:5" x14ac:dyDescent="0.2">
      <c r="D228" s="4"/>
      <c r="E228" s="5"/>
    </row>
    <row r="229" spans="4:5" x14ac:dyDescent="0.2">
      <c r="D229" s="4"/>
      <c r="E229" s="5"/>
    </row>
    <row r="230" spans="4:5" x14ac:dyDescent="0.2">
      <c r="D230" s="4"/>
      <c r="E230" s="5"/>
    </row>
    <row r="231" spans="4:5" x14ac:dyDescent="0.2">
      <c r="D231" s="4"/>
      <c r="E231" s="5"/>
    </row>
    <row r="232" spans="4:5" x14ac:dyDescent="0.2">
      <c r="D232" s="4"/>
      <c r="E232" s="5"/>
    </row>
    <row r="233" spans="4:5" x14ac:dyDescent="0.2">
      <c r="D233" s="4"/>
      <c r="E233" s="5"/>
    </row>
    <row r="234" spans="4:5" x14ac:dyDescent="0.2">
      <c r="D234" s="4"/>
      <c r="E234" s="5"/>
    </row>
    <row r="235" spans="4:5" x14ac:dyDescent="0.2">
      <c r="D235" s="4"/>
      <c r="E235" s="5"/>
    </row>
    <row r="236" spans="4:5" x14ac:dyDescent="0.2">
      <c r="D236" s="4"/>
      <c r="E236" s="5"/>
    </row>
    <row r="237" spans="4:5" x14ac:dyDescent="0.2">
      <c r="D237" s="4"/>
      <c r="E237" s="5"/>
    </row>
    <row r="238" spans="4:5" x14ac:dyDescent="0.2">
      <c r="D238" s="4"/>
      <c r="E238" s="5"/>
    </row>
    <row r="239" spans="4:5" x14ac:dyDescent="0.2">
      <c r="D239" s="4"/>
      <c r="E239" s="5"/>
    </row>
    <row r="240" spans="4:5" x14ac:dyDescent="0.2">
      <c r="D240" s="4"/>
      <c r="E240" s="5"/>
    </row>
    <row r="241" spans="4:5" x14ac:dyDescent="0.2">
      <c r="D241" s="4"/>
      <c r="E241" s="5"/>
    </row>
    <row r="242" spans="4:5" x14ac:dyDescent="0.2">
      <c r="D242" s="4"/>
      <c r="E242" s="5"/>
    </row>
    <row r="243" spans="4:5" x14ac:dyDescent="0.2">
      <c r="D243" s="4"/>
      <c r="E243" s="5"/>
    </row>
    <row r="244" spans="4:5" x14ac:dyDescent="0.2">
      <c r="D244" s="4"/>
      <c r="E244" s="5"/>
    </row>
    <row r="245" spans="4:5" x14ac:dyDescent="0.2">
      <c r="D245" s="4"/>
      <c r="E245" s="5"/>
    </row>
    <row r="246" spans="4:5" x14ac:dyDescent="0.2">
      <c r="D246" s="4"/>
      <c r="E246" s="5"/>
    </row>
    <row r="247" spans="4:5" x14ac:dyDescent="0.2">
      <c r="D247" s="4"/>
      <c r="E247" s="5"/>
    </row>
    <row r="248" spans="4:5" x14ac:dyDescent="0.2">
      <c r="D248" s="4"/>
      <c r="E248" s="5"/>
    </row>
    <row r="249" spans="4:5" x14ac:dyDescent="0.2">
      <c r="D249" s="4"/>
      <c r="E249" s="5"/>
    </row>
    <row r="250" spans="4:5" x14ac:dyDescent="0.2">
      <c r="D250" s="4"/>
      <c r="E250" s="5"/>
    </row>
    <row r="251" spans="4:5" x14ac:dyDescent="0.2">
      <c r="D251" s="4"/>
      <c r="E251" s="5"/>
    </row>
    <row r="252" spans="4:5" x14ac:dyDescent="0.2">
      <c r="D252" s="4"/>
      <c r="E252" s="5"/>
    </row>
    <row r="253" spans="4:5" x14ac:dyDescent="0.2">
      <c r="D253" s="4"/>
      <c r="E253" s="5"/>
    </row>
    <row r="254" spans="4:5" x14ac:dyDescent="0.2">
      <c r="D254" s="4"/>
      <c r="E254" s="5"/>
    </row>
    <row r="255" spans="4:5" x14ac:dyDescent="0.2">
      <c r="D255" s="4"/>
      <c r="E255" s="5"/>
    </row>
    <row r="256" spans="4:5" x14ac:dyDescent="0.2">
      <c r="D256" s="4"/>
      <c r="E256" s="5"/>
    </row>
    <row r="257" spans="4:5" x14ac:dyDescent="0.2">
      <c r="D257" s="4"/>
      <c r="E257" s="5"/>
    </row>
    <row r="258" spans="4:5" x14ac:dyDescent="0.2">
      <c r="D258" s="4"/>
      <c r="E258" s="5"/>
    </row>
    <row r="259" spans="4:5" x14ac:dyDescent="0.2">
      <c r="D259" s="4"/>
      <c r="E259" s="5"/>
    </row>
    <row r="260" spans="4:5" x14ac:dyDescent="0.2">
      <c r="D260" s="4"/>
      <c r="E260" s="5"/>
    </row>
    <row r="261" spans="4:5" x14ac:dyDescent="0.2">
      <c r="D261" s="4"/>
      <c r="E261" s="5"/>
    </row>
    <row r="262" spans="4:5" x14ac:dyDescent="0.2">
      <c r="D262" s="4"/>
      <c r="E262" s="5"/>
    </row>
    <row r="263" spans="4:5" x14ac:dyDescent="0.2">
      <c r="D263" s="4"/>
      <c r="E263" s="5"/>
    </row>
    <row r="264" spans="4:5" x14ac:dyDescent="0.2">
      <c r="D264" s="4"/>
      <c r="E264" s="5"/>
    </row>
    <row r="265" spans="4:5" x14ac:dyDescent="0.2">
      <c r="D265" s="4"/>
      <c r="E265" s="5"/>
    </row>
    <row r="266" spans="4:5" x14ac:dyDescent="0.2">
      <c r="D266" s="4"/>
      <c r="E266" s="5"/>
    </row>
    <row r="267" spans="4:5" x14ac:dyDescent="0.2">
      <c r="D267" s="4"/>
      <c r="E267" s="5"/>
    </row>
    <row r="268" spans="4:5" x14ac:dyDescent="0.2">
      <c r="D268" s="4"/>
      <c r="E268" s="5"/>
    </row>
    <row r="269" spans="4:5" x14ac:dyDescent="0.2">
      <c r="D269" s="4"/>
      <c r="E269" s="5"/>
    </row>
    <row r="270" spans="4:5" x14ac:dyDescent="0.2">
      <c r="D270" s="4"/>
      <c r="E270" s="5"/>
    </row>
    <row r="271" spans="4:5" x14ac:dyDescent="0.2">
      <c r="D271" s="4"/>
      <c r="E271" s="5"/>
    </row>
    <row r="272" spans="4:5" x14ac:dyDescent="0.2">
      <c r="D272" s="4"/>
      <c r="E272" s="5"/>
    </row>
    <row r="273" spans="4:5" x14ac:dyDescent="0.2">
      <c r="D273" s="4"/>
      <c r="E273" s="5"/>
    </row>
    <row r="274" spans="4:5" x14ac:dyDescent="0.2">
      <c r="D274" s="4"/>
      <c r="E274" s="5"/>
    </row>
    <row r="275" spans="4:5" x14ac:dyDescent="0.2">
      <c r="D275" s="4"/>
      <c r="E275" s="5"/>
    </row>
    <row r="276" spans="4:5" x14ac:dyDescent="0.2">
      <c r="D276" s="4"/>
      <c r="E276" s="5"/>
    </row>
    <row r="277" spans="4:5" x14ac:dyDescent="0.2">
      <c r="D277" s="4"/>
      <c r="E277" s="5"/>
    </row>
    <row r="278" spans="4:5" x14ac:dyDescent="0.2">
      <c r="D278" s="4"/>
      <c r="E278" s="5"/>
    </row>
    <row r="279" spans="4:5" x14ac:dyDescent="0.2">
      <c r="D279" s="4"/>
      <c r="E279" s="5"/>
    </row>
    <row r="280" spans="4:5" x14ac:dyDescent="0.2">
      <c r="D280" s="4"/>
      <c r="E280" s="5"/>
    </row>
    <row r="281" spans="4:5" x14ac:dyDescent="0.2">
      <c r="D281" s="4"/>
      <c r="E281" s="5"/>
    </row>
    <row r="282" spans="4:5" x14ac:dyDescent="0.2">
      <c r="D282" s="4"/>
      <c r="E282" s="5"/>
    </row>
    <row r="283" spans="4:5" x14ac:dyDescent="0.2">
      <c r="D283" s="4"/>
      <c r="E283" s="5"/>
    </row>
    <row r="284" spans="4:5" x14ac:dyDescent="0.2">
      <c r="D284" s="4"/>
      <c r="E284" s="5"/>
    </row>
    <row r="285" spans="4:5" x14ac:dyDescent="0.2">
      <c r="D285" s="4"/>
      <c r="E285" s="5"/>
    </row>
    <row r="286" spans="4:5" x14ac:dyDescent="0.2">
      <c r="D286" s="4"/>
      <c r="E286" s="5"/>
    </row>
    <row r="287" spans="4:5" x14ac:dyDescent="0.2">
      <c r="D287" s="4"/>
      <c r="E287" s="5"/>
    </row>
    <row r="288" spans="4:5" x14ac:dyDescent="0.2">
      <c r="D288" s="4"/>
      <c r="E288" s="5"/>
    </row>
    <row r="289" spans="4:5" x14ac:dyDescent="0.2">
      <c r="D289" s="4"/>
      <c r="E289" s="5"/>
    </row>
    <row r="290" spans="4:5" x14ac:dyDescent="0.2">
      <c r="D290" s="4"/>
      <c r="E290" s="5"/>
    </row>
    <row r="291" spans="4:5" x14ac:dyDescent="0.2">
      <c r="D291" s="4"/>
      <c r="E291" s="5"/>
    </row>
    <row r="292" spans="4:5" x14ac:dyDescent="0.2">
      <c r="D292" s="4"/>
      <c r="E292" s="5"/>
    </row>
    <row r="293" spans="4:5" x14ac:dyDescent="0.2">
      <c r="D293" s="4"/>
      <c r="E293" s="5"/>
    </row>
    <row r="294" spans="4:5" x14ac:dyDescent="0.2">
      <c r="D294" s="4"/>
      <c r="E294" s="5"/>
    </row>
    <row r="295" spans="4:5" x14ac:dyDescent="0.2">
      <c r="D295" s="4"/>
      <c r="E295" s="5"/>
    </row>
    <row r="296" spans="4:5" x14ac:dyDescent="0.2">
      <c r="D296" s="4"/>
      <c r="E296" s="5"/>
    </row>
    <row r="297" spans="4:5" x14ac:dyDescent="0.2">
      <c r="D297" s="4"/>
      <c r="E297" s="5"/>
    </row>
    <row r="298" spans="4:5" x14ac:dyDescent="0.2">
      <c r="D298" s="4"/>
      <c r="E298" s="5"/>
    </row>
    <row r="299" spans="4:5" x14ac:dyDescent="0.2">
      <c r="D299" s="4"/>
      <c r="E299" s="5"/>
    </row>
    <row r="300" spans="4:5" x14ac:dyDescent="0.2">
      <c r="D300" s="4"/>
      <c r="E300" s="5"/>
    </row>
    <row r="301" spans="4:5" x14ac:dyDescent="0.2">
      <c r="D301" s="4"/>
      <c r="E301" s="5"/>
    </row>
    <row r="302" spans="4:5" x14ac:dyDescent="0.2">
      <c r="D302" s="4"/>
      <c r="E302" s="5"/>
    </row>
    <row r="303" spans="4:5" x14ac:dyDescent="0.2">
      <c r="D303" s="4"/>
      <c r="E303" s="5"/>
    </row>
    <row r="304" spans="4:5" x14ac:dyDescent="0.2">
      <c r="D304" s="4"/>
      <c r="E304" s="5"/>
    </row>
    <row r="305" spans="4:5" x14ac:dyDescent="0.2">
      <c r="D305" s="4"/>
      <c r="E305" s="5"/>
    </row>
    <row r="306" spans="4:5" x14ac:dyDescent="0.2">
      <c r="D306" s="4"/>
      <c r="E306" s="5"/>
    </row>
    <row r="307" spans="4:5" x14ac:dyDescent="0.2">
      <c r="D307" s="4"/>
      <c r="E307" s="5"/>
    </row>
    <row r="308" spans="4:5" x14ac:dyDescent="0.2">
      <c r="D308" s="4"/>
      <c r="E308" s="5"/>
    </row>
    <row r="309" spans="4:5" x14ac:dyDescent="0.2">
      <c r="D309" s="4"/>
      <c r="E309" s="5"/>
    </row>
    <row r="310" spans="4:5" x14ac:dyDescent="0.2">
      <c r="D310" s="4"/>
      <c r="E310" s="5"/>
    </row>
    <row r="311" spans="4:5" x14ac:dyDescent="0.2">
      <c r="D311" s="4"/>
      <c r="E311" s="5"/>
    </row>
    <row r="312" spans="4:5" x14ac:dyDescent="0.2">
      <c r="D312" s="4"/>
      <c r="E312" s="5"/>
    </row>
    <row r="313" spans="4:5" x14ac:dyDescent="0.2">
      <c r="D313" s="4"/>
      <c r="E313" s="5"/>
    </row>
    <row r="314" spans="4:5" x14ac:dyDescent="0.2">
      <c r="D314" s="4"/>
      <c r="E314" s="5"/>
    </row>
    <row r="315" spans="4:5" x14ac:dyDescent="0.2">
      <c r="D315" s="4"/>
      <c r="E315" s="5"/>
    </row>
    <row r="316" spans="4:5" x14ac:dyDescent="0.2">
      <c r="D316" s="4"/>
      <c r="E316" s="5"/>
    </row>
    <row r="317" spans="4:5" x14ac:dyDescent="0.2">
      <c r="D317" s="4"/>
      <c r="E317" s="5"/>
    </row>
    <row r="318" spans="4:5" x14ac:dyDescent="0.2">
      <c r="D318" s="4"/>
      <c r="E318" s="5"/>
    </row>
    <row r="319" spans="4:5" x14ac:dyDescent="0.2">
      <c r="D319" s="4"/>
      <c r="E319" s="5"/>
    </row>
    <row r="320" spans="4:5" x14ac:dyDescent="0.2">
      <c r="D320" s="4"/>
      <c r="E320" s="5"/>
    </row>
    <row r="321" spans="4:5" x14ac:dyDescent="0.2">
      <c r="D321" s="4"/>
      <c r="E321" s="5"/>
    </row>
    <row r="322" spans="4:5" x14ac:dyDescent="0.2">
      <c r="D322" s="4"/>
      <c r="E322" s="5"/>
    </row>
    <row r="323" spans="4:5" x14ac:dyDescent="0.2">
      <c r="D323" s="4"/>
      <c r="E323" s="5"/>
    </row>
    <row r="324" spans="4:5" x14ac:dyDescent="0.2">
      <c r="D324" s="4"/>
      <c r="E324" s="5"/>
    </row>
    <row r="325" spans="4:5" x14ac:dyDescent="0.2">
      <c r="D325" s="4"/>
      <c r="E325" s="5"/>
    </row>
    <row r="326" spans="4:5" x14ac:dyDescent="0.2">
      <c r="D326" s="4"/>
      <c r="E326" s="5"/>
    </row>
    <row r="327" spans="4:5" x14ac:dyDescent="0.2">
      <c r="D327" s="4"/>
      <c r="E327" s="5"/>
    </row>
    <row r="328" spans="4:5" x14ac:dyDescent="0.2">
      <c r="D328" s="4"/>
      <c r="E328" s="5"/>
    </row>
    <row r="329" spans="4:5" x14ac:dyDescent="0.2">
      <c r="D329" s="4"/>
      <c r="E329" s="5"/>
    </row>
    <row r="330" spans="4:5" x14ac:dyDescent="0.2">
      <c r="D330" s="4"/>
      <c r="E330" s="5"/>
    </row>
    <row r="331" spans="4:5" x14ac:dyDescent="0.2">
      <c r="D331" s="4"/>
      <c r="E331" s="5"/>
    </row>
    <row r="332" spans="4:5" x14ac:dyDescent="0.2">
      <c r="D332" s="4"/>
      <c r="E332" s="5"/>
    </row>
    <row r="333" spans="4:5" x14ac:dyDescent="0.2">
      <c r="D333" s="4"/>
      <c r="E333" s="5"/>
    </row>
    <row r="334" spans="4:5" x14ac:dyDescent="0.2">
      <c r="D334" s="4"/>
      <c r="E334" s="5"/>
    </row>
    <row r="335" spans="4:5" x14ac:dyDescent="0.2">
      <c r="D335" s="4"/>
      <c r="E335" s="5"/>
    </row>
    <row r="336" spans="4:5" x14ac:dyDescent="0.2">
      <c r="D336" s="4"/>
      <c r="E336" s="5"/>
    </row>
    <row r="337" spans="4:5" x14ac:dyDescent="0.2">
      <c r="D337" s="4"/>
      <c r="E337" s="5"/>
    </row>
    <row r="338" spans="4:5" x14ac:dyDescent="0.2">
      <c r="D338" s="4"/>
      <c r="E338" s="5"/>
    </row>
    <row r="339" spans="4:5" x14ac:dyDescent="0.2">
      <c r="D339" s="4"/>
      <c r="E339" s="5"/>
    </row>
    <row r="340" spans="4:5" x14ac:dyDescent="0.2">
      <c r="D340" s="4"/>
      <c r="E340" s="5"/>
    </row>
    <row r="341" spans="4:5" x14ac:dyDescent="0.2">
      <c r="D341" s="4"/>
      <c r="E341" s="5"/>
    </row>
    <row r="342" spans="4:5" x14ac:dyDescent="0.2">
      <c r="D342" s="4"/>
      <c r="E342" s="5"/>
    </row>
    <row r="343" spans="4:5" x14ac:dyDescent="0.2">
      <c r="D343" s="4"/>
      <c r="E343" s="5"/>
    </row>
    <row r="344" spans="4:5" x14ac:dyDescent="0.2">
      <c r="D344" s="4"/>
      <c r="E344" s="5"/>
    </row>
    <row r="345" spans="4:5" x14ac:dyDescent="0.2">
      <c r="D345" s="4"/>
      <c r="E345" s="5"/>
    </row>
    <row r="346" spans="4:5" x14ac:dyDescent="0.2">
      <c r="D346" s="4"/>
      <c r="E346" s="5"/>
    </row>
    <row r="347" spans="4:5" x14ac:dyDescent="0.2">
      <c r="D347" s="4"/>
      <c r="E347" s="5"/>
    </row>
    <row r="348" spans="4:5" x14ac:dyDescent="0.2">
      <c r="D348" s="4"/>
      <c r="E348" s="5"/>
    </row>
    <row r="349" spans="4:5" x14ac:dyDescent="0.2">
      <c r="D349" s="4"/>
      <c r="E349" s="5"/>
    </row>
    <row r="350" spans="4:5" x14ac:dyDescent="0.2">
      <c r="D350" s="4"/>
      <c r="E350" s="5"/>
    </row>
    <row r="351" spans="4:5" x14ac:dyDescent="0.2">
      <c r="D351" s="4"/>
      <c r="E351" s="5"/>
    </row>
    <row r="352" spans="4:5" x14ac:dyDescent="0.2">
      <c r="D352" s="4"/>
      <c r="E352" s="5"/>
    </row>
    <row r="353" spans="4:5" x14ac:dyDescent="0.2">
      <c r="D353" s="4"/>
      <c r="E353" s="5"/>
    </row>
    <row r="354" spans="4:5" x14ac:dyDescent="0.2">
      <c r="D354" s="4"/>
      <c r="E354" s="5"/>
    </row>
    <row r="355" spans="4:5" x14ac:dyDescent="0.2">
      <c r="D355" s="4"/>
      <c r="E355" s="5"/>
    </row>
    <row r="356" spans="4:5" x14ac:dyDescent="0.2">
      <c r="D356" s="4"/>
      <c r="E356" s="5"/>
    </row>
    <row r="357" spans="4:5" x14ac:dyDescent="0.2">
      <c r="D357" s="4"/>
      <c r="E357" s="5"/>
    </row>
    <row r="358" spans="4:5" x14ac:dyDescent="0.2">
      <c r="D358" s="4"/>
      <c r="E358" s="5"/>
    </row>
    <row r="359" spans="4:5" x14ac:dyDescent="0.2">
      <c r="D359" s="4"/>
      <c r="E359" s="5"/>
    </row>
    <row r="360" spans="4:5" x14ac:dyDescent="0.2">
      <c r="D360" s="4"/>
      <c r="E360" s="5"/>
    </row>
    <row r="361" spans="4:5" x14ac:dyDescent="0.2">
      <c r="D361" s="4"/>
      <c r="E361" s="5"/>
    </row>
    <row r="362" spans="4:5" x14ac:dyDescent="0.2">
      <c r="D362" s="4"/>
      <c r="E362" s="5"/>
    </row>
    <row r="363" spans="4:5" x14ac:dyDescent="0.2">
      <c r="D363" s="4"/>
      <c r="E363" s="5"/>
    </row>
    <row r="364" spans="4:5" x14ac:dyDescent="0.2">
      <c r="D364" s="4"/>
      <c r="E364" s="5"/>
    </row>
    <row r="365" spans="4:5" x14ac:dyDescent="0.2">
      <c r="D365" s="4"/>
      <c r="E365" s="5"/>
    </row>
    <row r="366" spans="4:5" x14ac:dyDescent="0.2">
      <c r="D366" s="4"/>
      <c r="E366" s="5"/>
    </row>
    <row r="367" spans="4:5" x14ac:dyDescent="0.2">
      <c r="D367" s="4"/>
      <c r="E367" s="5"/>
    </row>
    <row r="368" spans="4:5" x14ac:dyDescent="0.2">
      <c r="D368" s="4"/>
      <c r="E368" s="5"/>
    </row>
    <row r="369" spans="4:5" x14ac:dyDescent="0.2">
      <c r="D369" s="4"/>
      <c r="E369" s="5"/>
    </row>
    <row r="370" spans="4:5" x14ac:dyDescent="0.2">
      <c r="D370" s="4"/>
      <c r="E370" s="5"/>
    </row>
    <row r="371" spans="4:5" x14ac:dyDescent="0.2">
      <c r="D371" s="4"/>
      <c r="E371" s="5"/>
    </row>
    <row r="372" spans="4:5" x14ac:dyDescent="0.2">
      <c r="D372" s="4"/>
      <c r="E372" s="5"/>
    </row>
    <row r="373" spans="4:5" x14ac:dyDescent="0.2">
      <c r="D373" s="4"/>
      <c r="E373" s="5"/>
    </row>
    <row r="374" spans="4:5" x14ac:dyDescent="0.2">
      <c r="D374" s="4"/>
      <c r="E374" s="5"/>
    </row>
    <row r="375" spans="4:5" x14ac:dyDescent="0.2">
      <c r="D375" s="4"/>
      <c r="E375" s="5"/>
    </row>
    <row r="376" spans="4:5" x14ac:dyDescent="0.2">
      <c r="D376" s="4"/>
      <c r="E376" s="5"/>
    </row>
    <row r="377" spans="4:5" x14ac:dyDescent="0.2">
      <c r="D377" s="4"/>
      <c r="E377" s="5"/>
    </row>
    <row r="378" spans="4:5" x14ac:dyDescent="0.2">
      <c r="D378" s="4"/>
      <c r="E378" s="5"/>
    </row>
    <row r="379" spans="4:5" x14ac:dyDescent="0.2">
      <c r="D379" s="4"/>
      <c r="E379" s="5"/>
    </row>
    <row r="380" spans="4:5" x14ac:dyDescent="0.2">
      <c r="D380" s="4"/>
      <c r="E380" s="5"/>
    </row>
    <row r="381" spans="4:5" x14ac:dyDescent="0.2">
      <c r="D381" s="4"/>
      <c r="E381" s="5"/>
    </row>
    <row r="382" spans="4:5" x14ac:dyDescent="0.2">
      <c r="D382" s="4"/>
      <c r="E382" s="5"/>
    </row>
    <row r="383" spans="4:5" x14ac:dyDescent="0.2">
      <c r="D383" s="4"/>
      <c r="E383" s="5"/>
    </row>
    <row r="384" spans="4:5" x14ac:dyDescent="0.2">
      <c r="D384" s="4"/>
      <c r="E384" s="5"/>
    </row>
    <row r="385" spans="4:5" x14ac:dyDescent="0.2">
      <c r="D385" s="4"/>
      <c r="E385" s="5"/>
    </row>
    <row r="386" spans="4:5" x14ac:dyDescent="0.2">
      <c r="D386" s="4"/>
      <c r="E386" s="5"/>
    </row>
    <row r="387" spans="4:5" x14ac:dyDescent="0.2">
      <c r="D387" s="4"/>
      <c r="E387" s="5"/>
    </row>
    <row r="388" spans="4:5" x14ac:dyDescent="0.2">
      <c r="D388" s="4"/>
      <c r="E388" s="5"/>
    </row>
    <row r="389" spans="4:5" x14ac:dyDescent="0.2">
      <c r="D389" s="4"/>
      <c r="E389" s="5"/>
    </row>
    <row r="390" spans="4:5" x14ac:dyDescent="0.2">
      <c r="D390" s="4"/>
      <c r="E390" s="5"/>
    </row>
    <row r="391" spans="4:5" x14ac:dyDescent="0.2">
      <c r="D391" s="4"/>
      <c r="E391" s="5"/>
    </row>
    <row r="392" spans="4:5" x14ac:dyDescent="0.2">
      <c r="D392" s="4"/>
      <c r="E392" s="5"/>
    </row>
    <row r="393" spans="4:5" x14ac:dyDescent="0.2">
      <c r="D393" s="4"/>
      <c r="E393" s="5"/>
    </row>
    <row r="394" spans="4:5" x14ac:dyDescent="0.2">
      <c r="D394" s="4"/>
      <c r="E394" s="5"/>
    </row>
    <row r="395" spans="4:5" x14ac:dyDescent="0.2">
      <c r="D395" s="4"/>
      <c r="E395" s="5"/>
    </row>
    <row r="396" spans="4:5" x14ac:dyDescent="0.2">
      <c r="D396" s="4"/>
      <c r="E396" s="5"/>
    </row>
    <row r="397" spans="4:5" x14ac:dyDescent="0.2">
      <c r="D397" s="4"/>
      <c r="E397" s="5"/>
    </row>
    <row r="398" spans="4:5" x14ac:dyDescent="0.2">
      <c r="D398" s="4"/>
      <c r="E398" s="5"/>
    </row>
    <row r="399" spans="4:5" x14ac:dyDescent="0.2">
      <c r="D399" s="4"/>
      <c r="E399" s="5"/>
    </row>
    <row r="400" spans="4:5" x14ac:dyDescent="0.2">
      <c r="D400" s="4"/>
      <c r="E400" s="5"/>
    </row>
    <row r="401" spans="4:5" x14ac:dyDescent="0.2">
      <c r="D401" s="4"/>
      <c r="E401" s="5"/>
    </row>
    <row r="402" spans="4:5" x14ac:dyDescent="0.2">
      <c r="D402" s="4"/>
      <c r="E402" s="5"/>
    </row>
    <row r="403" spans="4:5" x14ac:dyDescent="0.2">
      <c r="D403" s="4"/>
      <c r="E403" s="5"/>
    </row>
    <row r="404" spans="4:5" x14ac:dyDescent="0.2">
      <c r="D404" s="4"/>
      <c r="E404" s="5"/>
    </row>
    <row r="405" spans="4:5" x14ac:dyDescent="0.2">
      <c r="D405" s="4"/>
      <c r="E405" s="5"/>
    </row>
    <row r="406" spans="4:5" x14ac:dyDescent="0.2">
      <c r="D406" s="4"/>
      <c r="E406" s="5"/>
    </row>
    <row r="407" spans="4:5" x14ac:dyDescent="0.2">
      <c r="D407" s="4"/>
      <c r="E407" s="5"/>
    </row>
    <row r="408" spans="4:5" x14ac:dyDescent="0.2">
      <c r="D408" s="4"/>
      <c r="E408" s="5"/>
    </row>
    <row r="409" spans="4:5" x14ac:dyDescent="0.2">
      <c r="D409" s="4"/>
      <c r="E409" s="5"/>
    </row>
    <row r="410" spans="4:5" x14ac:dyDescent="0.2">
      <c r="D410" s="4"/>
      <c r="E410" s="5"/>
    </row>
    <row r="411" spans="4:5" x14ac:dyDescent="0.2">
      <c r="D411" s="4"/>
      <c r="E411" s="5"/>
    </row>
    <row r="412" spans="4:5" x14ac:dyDescent="0.2">
      <c r="D412" s="4"/>
      <c r="E412" s="5"/>
    </row>
    <row r="413" spans="4:5" x14ac:dyDescent="0.2">
      <c r="D413" s="4"/>
      <c r="E413" s="5"/>
    </row>
    <row r="414" spans="4:5" x14ac:dyDescent="0.2">
      <c r="D414" s="4"/>
      <c r="E414" s="5"/>
    </row>
    <row r="415" spans="4:5" x14ac:dyDescent="0.2">
      <c r="D415" s="4"/>
      <c r="E415" s="5"/>
    </row>
    <row r="416" spans="4:5" x14ac:dyDescent="0.2">
      <c r="D416" s="4"/>
      <c r="E416" s="5"/>
    </row>
    <row r="417" spans="4:5" x14ac:dyDescent="0.2">
      <c r="D417" s="4"/>
      <c r="E417" s="5"/>
    </row>
    <row r="418" spans="4:5" x14ac:dyDescent="0.2">
      <c r="D418" s="4"/>
      <c r="E418" s="5"/>
    </row>
    <row r="419" spans="4:5" x14ac:dyDescent="0.2">
      <c r="D419" s="4"/>
      <c r="E419" s="5"/>
    </row>
    <row r="420" spans="4:5" x14ac:dyDescent="0.2">
      <c r="D420" s="4"/>
      <c r="E420" s="5"/>
    </row>
    <row r="421" spans="4:5" x14ac:dyDescent="0.2">
      <c r="D421" s="4"/>
      <c r="E421" s="5"/>
    </row>
    <row r="422" spans="4:5" x14ac:dyDescent="0.2">
      <c r="D422" s="4"/>
      <c r="E422" s="5"/>
    </row>
    <row r="423" spans="4:5" x14ac:dyDescent="0.2">
      <c r="D423" s="4"/>
      <c r="E423" s="5"/>
    </row>
    <row r="424" spans="4:5" x14ac:dyDescent="0.2">
      <c r="D424" s="4"/>
      <c r="E424" s="5"/>
    </row>
    <row r="425" spans="4:5" x14ac:dyDescent="0.2">
      <c r="D425" s="4"/>
      <c r="E425" s="5"/>
    </row>
    <row r="426" spans="4:5" x14ac:dyDescent="0.2">
      <c r="D426" s="4"/>
      <c r="E426" s="5"/>
    </row>
    <row r="427" spans="4:5" x14ac:dyDescent="0.2">
      <c r="D427" s="4"/>
      <c r="E427" s="5"/>
    </row>
    <row r="428" spans="4:5" x14ac:dyDescent="0.2">
      <c r="D428" s="4"/>
      <c r="E428" s="5"/>
    </row>
    <row r="429" spans="4:5" x14ac:dyDescent="0.2">
      <c r="D429" s="4"/>
      <c r="E429" s="5"/>
    </row>
    <row r="430" spans="4:5" x14ac:dyDescent="0.2">
      <c r="D430" s="4"/>
      <c r="E430" s="5"/>
    </row>
    <row r="431" spans="4:5" x14ac:dyDescent="0.2">
      <c r="D431" s="4"/>
      <c r="E431" s="5"/>
    </row>
    <row r="432" spans="4:5" x14ac:dyDescent="0.2">
      <c r="D432" s="4"/>
      <c r="E432" s="5"/>
    </row>
    <row r="433" spans="4:5" x14ac:dyDescent="0.2">
      <c r="D433" s="4"/>
      <c r="E433" s="5"/>
    </row>
    <row r="434" spans="4:5" x14ac:dyDescent="0.2">
      <c r="D434" s="4"/>
      <c r="E434" s="5"/>
    </row>
    <row r="435" spans="4:5" x14ac:dyDescent="0.2">
      <c r="D435" s="4"/>
      <c r="E435" s="5"/>
    </row>
    <row r="436" spans="4:5" x14ac:dyDescent="0.2">
      <c r="D436" s="4"/>
      <c r="E436" s="5"/>
    </row>
    <row r="437" spans="4:5" x14ac:dyDescent="0.2">
      <c r="D437" s="4"/>
      <c r="E437" s="5"/>
    </row>
    <row r="438" spans="4:5" x14ac:dyDescent="0.2">
      <c r="D438" s="4"/>
      <c r="E438" s="5"/>
    </row>
    <row r="439" spans="4:5" x14ac:dyDescent="0.2">
      <c r="D439" s="4"/>
      <c r="E439" s="5"/>
    </row>
    <row r="440" spans="4:5" x14ac:dyDescent="0.2">
      <c r="D440" s="4"/>
      <c r="E440" s="5"/>
    </row>
    <row r="441" spans="4:5" x14ac:dyDescent="0.2">
      <c r="D441" s="4"/>
      <c r="E441" s="5"/>
    </row>
    <row r="442" spans="4:5" x14ac:dyDescent="0.2">
      <c r="D442" s="4"/>
      <c r="E442" s="5"/>
    </row>
    <row r="443" spans="4:5" x14ac:dyDescent="0.2">
      <c r="D443" s="4"/>
      <c r="E443" s="5"/>
    </row>
    <row r="444" spans="4:5" x14ac:dyDescent="0.2">
      <c r="D444" s="4"/>
      <c r="E444" s="5"/>
    </row>
    <row r="445" spans="4:5" x14ac:dyDescent="0.2">
      <c r="D445" s="4"/>
      <c r="E445" s="5"/>
    </row>
    <row r="446" spans="4:5" x14ac:dyDescent="0.2">
      <c r="D446" s="4"/>
      <c r="E446" s="5"/>
    </row>
    <row r="447" spans="4:5" x14ac:dyDescent="0.2">
      <c r="D447" s="4"/>
      <c r="E447" s="5"/>
    </row>
    <row r="448" spans="4:5" x14ac:dyDescent="0.2">
      <c r="D448" s="4"/>
      <c r="E448" s="5"/>
    </row>
    <row r="449" spans="4:5" x14ac:dyDescent="0.2">
      <c r="D449" s="4"/>
      <c r="E449" s="5"/>
    </row>
    <row r="450" spans="4:5" x14ac:dyDescent="0.2">
      <c r="D450" s="4"/>
      <c r="E450" s="5"/>
    </row>
    <row r="451" spans="4:5" x14ac:dyDescent="0.2">
      <c r="D451" s="4"/>
      <c r="E451" s="5"/>
    </row>
    <row r="452" spans="4:5" x14ac:dyDescent="0.2">
      <c r="D452" s="4"/>
      <c r="E452" s="5"/>
    </row>
    <row r="453" spans="4:5" x14ac:dyDescent="0.2">
      <c r="D453" s="4"/>
      <c r="E453" s="5"/>
    </row>
    <row r="454" spans="4:5" x14ac:dyDescent="0.2">
      <c r="D454" s="4"/>
      <c r="E454" s="5"/>
    </row>
    <row r="455" spans="4:5" x14ac:dyDescent="0.2">
      <c r="D455" s="4"/>
      <c r="E455" s="5"/>
    </row>
    <row r="456" spans="4:5" x14ac:dyDescent="0.2">
      <c r="D456" s="4"/>
      <c r="E456" s="5"/>
    </row>
    <row r="457" spans="4:5" x14ac:dyDescent="0.2">
      <c r="D457" s="4"/>
      <c r="E457" s="5"/>
    </row>
    <row r="458" spans="4:5" x14ac:dyDescent="0.2">
      <c r="D458" s="4"/>
      <c r="E458" s="5"/>
    </row>
    <row r="459" spans="4:5" x14ac:dyDescent="0.2">
      <c r="D459" s="4"/>
      <c r="E459" s="5"/>
    </row>
    <row r="460" spans="4:5" x14ac:dyDescent="0.2">
      <c r="D460" s="4"/>
      <c r="E460" s="5"/>
    </row>
    <row r="461" spans="4:5" x14ac:dyDescent="0.2">
      <c r="D461" s="4"/>
      <c r="E461" s="5"/>
    </row>
    <row r="462" spans="4:5" x14ac:dyDescent="0.2">
      <c r="D462" s="4"/>
      <c r="E462" s="5"/>
    </row>
    <row r="463" spans="4:5" x14ac:dyDescent="0.2">
      <c r="D463" s="4"/>
      <c r="E463" s="5"/>
    </row>
    <row r="464" spans="4:5" x14ac:dyDescent="0.2">
      <c r="D464" s="4"/>
      <c r="E464" s="5"/>
    </row>
    <row r="465" spans="4:5" x14ac:dyDescent="0.2">
      <c r="D465" s="4"/>
      <c r="E465" s="5"/>
    </row>
    <row r="466" spans="4:5" x14ac:dyDescent="0.2">
      <c r="D466" s="4"/>
      <c r="E466" s="5"/>
    </row>
    <row r="467" spans="4:5" x14ac:dyDescent="0.2">
      <c r="D467" s="4"/>
      <c r="E467" s="5"/>
    </row>
    <row r="468" spans="4:5" x14ac:dyDescent="0.2">
      <c r="D468" s="4"/>
      <c r="E468" s="5"/>
    </row>
    <row r="469" spans="4:5" x14ac:dyDescent="0.2">
      <c r="D469" s="4"/>
      <c r="E469" s="5"/>
    </row>
    <row r="470" spans="4:5" x14ac:dyDescent="0.2">
      <c r="D470" s="4"/>
      <c r="E470" s="5"/>
    </row>
    <row r="471" spans="4:5" x14ac:dyDescent="0.2">
      <c r="D471" s="4"/>
      <c r="E471" s="5"/>
    </row>
    <row r="472" spans="4:5" x14ac:dyDescent="0.2">
      <c r="D472" s="4"/>
      <c r="E472" s="5"/>
    </row>
    <row r="473" spans="4:5" x14ac:dyDescent="0.2">
      <c r="D473" s="4"/>
      <c r="E473" s="5"/>
    </row>
    <row r="474" spans="4:5" x14ac:dyDescent="0.2">
      <c r="D474" s="4"/>
      <c r="E474" s="5"/>
    </row>
    <row r="475" spans="4:5" x14ac:dyDescent="0.2">
      <c r="D475" s="4"/>
      <c r="E475" s="5"/>
    </row>
    <row r="476" spans="4:5" x14ac:dyDescent="0.2">
      <c r="D476" s="4"/>
      <c r="E476" s="5"/>
    </row>
    <row r="477" spans="4:5" x14ac:dyDescent="0.2">
      <c r="D477" s="4"/>
      <c r="E477" s="5"/>
    </row>
    <row r="478" spans="4:5" x14ac:dyDescent="0.2">
      <c r="D478" s="4"/>
      <c r="E478" s="5"/>
    </row>
    <row r="479" spans="4:5" x14ac:dyDescent="0.2">
      <c r="D479" s="4"/>
      <c r="E479" s="5"/>
    </row>
    <row r="480" spans="4:5" x14ac:dyDescent="0.2">
      <c r="D480" s="4"/>
      <c r="E480" s="5"/>
    </row>
    <row r="481" spans="4:5" x14ac:dyDescent="0.2">
      <c r="D481" s="4"/>
      <c r="E481" s="5"/>
    </row>
    <row r="482" spans="4:5" x14ac:dyDescent="0.2">
      <c r="D482" s="4"/>
      <c r="E482" s="5"/>
    </row>
    <row r="483" spans="4:5" x14ac:dyDescent="0.2">
      <c r="D483" s="4"/>
      <c r="E483" s="5"/>
    </row>
    <row r="484" spans="4:5" x14ac:dyDescent="0.2">
      <c r="D484" s="4"/>
      <c r="E484" s="5"/>
    </row>
    <row r="485" spans="4:5" x14ac:dyDescent="0.2">
      <c r="D485" s="4"/>
      <c r="E485" s="5"/>
    </row>
    <row r="486" spans="4:5" x14ac:dyDescent="0.2">
      <c r="D486" s="4"/>
      <c r="E486" s="5"/>
    </row>
    <row r="487" spans="4:5" x14ac:dyDescent="0.2">
      <c r="D487" s="4"/>
      <c r="E487" s="5"/>
    </row>
    <row r="488" spans="4:5" x14ac:dyDescent="0.2">
      <c r="D488" s="4"/>
      <c r="E488" s="5"/>
    </row>
    <row r="489" spans="4:5" x14ac:dyDescent="0.2">
      <c r="D489" s="4"/>
      <c r="E489" s="5"/>
    </row>
    <row r="490" spans="4:5" x14ac:dyDescent="0.2">
      <c r="D490" s="4"/>
      <c r="E490" s="5"/>
    </row>
    <row r="491" spans="4:5" x14ac:dyDescent="0.2">
      <c r="D491" s="4"/>
      <c r="E491" s="5"/>
    </row>
    <row r="492" spans="4:5" x14ac:dyDescent="0.2">
      <c r="D492" s="4"/>
      <c r="E492" s="5"/>
    </row>
    <row r="493" spans="4:5" x14ac:dyDescent="0.2">
      <c r="D493" s="4"/>
      <c r="E493" s="5"/>
    </row>
    <row r="494" spans="4:5" x14ac:dyDescent="0.2">
      <c r="D494" s="4"/>
      <c r="E494" s="5"/>
    </row>
    <row r="495" spans="4:5" x14ac:dyDescent="0.2">
      <c r="D495" s="4"/>
      <c r="E495" s="5"/>
    </row>
    <row r="496" spans="4:5" x14ac:dyDescent="0.2">
      <c r="D496" s="4"/>
      <c r="E496" s="5"/>
    </row>
    <row r="497" spans="4:5" x14ac:dyDescent="0.2">
      <c r="D497" s="4"/>
      <c r="E497" s="5"/>
    </row>
    <row r="498" spans="4:5" x14ac:dyDescent="0.2">
      <c r="D498" s="4"/>
      <c r="E498" s="5"/>
    </row>
    <row r="499" spans="4:5" x14ac:dyDescent="0.2">
      <c r="D499" s="4"/>
      <c r="E499" s="5"/>
    </row>
    <row r="500" spans="4:5" x14ac:dyDescent="0.2">
      <c r="D500" s="4"/>
      <c r="E500" s="5"/>
    </row>
    <row r="501" spans="4:5" x14ac:dyDescent="0.2">
      <c r="D501" s="4"/>
      <c r="E501" s="5"/>
    </row>
    <row r="502" spans="4:5" x14ac:dyDescent="0.2">
      <c r="D502" s="4"/>
      <c r="E502" s="5"/>
    </row>
    <row r="503" spans="4:5" x14ac:dyDescent="0.2">
      <c r="D503" s="4"/>
      <c r="E503" s="5"/>
    </row>
    <row r="504" spans="4:5" x14ac:dyDescent="0.2">
      <c r="D504" s="4"/>
      <c r="E504" s="5"/>
    </row>
    <row r="505" spans="4:5" x14ac:dyDescent="0.2">
      <c r="D505" s="4"/>
      <c r="E505" s="5"/>
    </row>
    <row r="506" spans="4:5" x14ac:dyDescent="0.2">
      <c r="D506" s="4"/>
      <c r="E506" s="5"/>
    </row>
    <row r="507" spans="4:5" x14ac:dyDescent="0.2">
      <c r="D507" s="4"/>
      <c r="E507" s="5"/>
    </row>
    <row r="508" spans="4:5" x14ac:dyDescent="0.2">
      <c r="D508" s="4"/>
      <c r="E508" s="5"/>
    </row>
    <row r="509" spans="4:5" x14ac:dyDescent="0.2">
      <c r="D509" s="4"/>
      <c r="E509" s="5"/>
    </row>
    <row r="510" spans="4:5" x14ac:dyDescent="0.2">
      <c r="D510" s="4"/>
      <c r="E510" s="5"/>
    </row>
    <row r="511" spans="4:5" x14ac:dyDescent="0.2">
      <c r="D511" s="4"/>
      <c r="E511" s="5"/>
    </row>
    <row r="512" spans="4:5" x14ac:dyDescent="0.2">
      <c r="D512" s="4"/>
      <c r="E512" s="5"/>
    </row>
    <row r="513" spans="4:5" x14ac:dyDescent="0.2">
      <c r="D513" s="4"/>
      <c r="E513" s="5"/>
    </row>
    <row r="514" spans="4:5" x14ac:dyDescent="0.2">
      <c r="D514" s="4"/>
      <c r="E514" s="5"/>
    </row>
    <row r="515" spans="4:5" x14ac:dyDescent="0.2">
      <c r="D515" s="4"/>
      <c r="E515" s="5"/>
    </row>
    <row r="516" spans="4:5" x14ac:dyDescent="0.2">
      <c r="D516" s="4"/>
      <c r="E516" s="5"/>
    </row>
    <row r="517" spans="4:5" x14ac:dyDescent="0.2">
      <c r="D517" s="4"/>
      <c r="E517" s="5"/>
    </row>
    <row r="518" spans="4:5" x14ac:dyDescent="0.2">
      <c r="D518" s="4"/>
      <c r="E518" s="5"/>
    </row>
    <row r="519" spans="4:5" x14ac:dyDescent="0.2">
      <c r="D519" s="4"/>
      <c r="E519" s="5"/>
    </row>
    <row r="520" spans="4:5" x14ac:dyDescent="0.2">
      <c r="D520" s="4"/>
      <c r="E520" s="5"/>
    </row>
    <row r="521" spans="4:5" x14ac:dyDescent="0.2">
      <c r="D521" s="4"/>
      <c r="E521" s="5"/>
    </row>
    <row r="522" spans="4:5" x14ac:dyDescent="0.2">
      <c r="D522" s="4"/>
      <c r="E522" s="5"/>
    </row>
    <row r="523" spans="4:5" x14ac:dyDescent="0.2">
      <c r="D523" s="4"/>
      <c r="E523" s="5"/>
    </row>
    <row r="524" spans="4:5" x14ac:dyDescent="0.2">
      <c r="D524" s="4"/>
      <c r="E524" s="5"/>
    </row>
    <row r="525" spans="4:5" x14ac:dyDescent="0.2">
      <c r="D525" s="4"/>
      <c r="E525" s="5"/>
    </row>
    <row r="526" spans="4:5" x14ac:dyDescent="0.2">
      <c r="D526" s="4"/>
      <c r="E526" s="5"/>
    </row>
    <row r="527" spans="4:5" x14ac:dyDescent="0.2">
      <c r="D527" s="4"/>
      <c r="E527" s="5"/>
    </row>
    <row r="528" spans="4:5" x14ac:dyDescent="0.2">
      <c r="D528" s="4"/>
      <c r="E528" s="5"/>
    </row>
    <row r="529" spans="4:5" x14ac:dyDescent="0.2">
      <c r="D529" s="4"/>
      <c r="E529" s="5"/>
    </row>
    <row r="530" spans="4:5" x14ac:dyDescent="0.2">
      <c r="D530" s="4"/>
      <c r="E530" s="5"/>
    </row>
    <row r="531" spans="4:5" x14ac:dyDescent="0.2">
      <c r="D531" s="4"/>
      <c r="E531" s="5"/>
    </row>
    <row r="532" spans="4:5" x14ac:dyDescent="0.2">
      <c r="D532" s="4"/>
      <c r="E532" s="5"/>
    </row>
    <row r="533" spans="4:5" x14ac:dyDescent="0.2">
      <c r="D533" s="4"/>
      <c r="E533" s="5"/>
    </row>
    <row r="534" spans="4:5" x14ac:dyDescent="0.2">
      <c r="D534" s="4"/>
      <c r="E534" s="5"/>
    </row>
    <row r="535" spans="4:5" x14ac:dyDescent="0.2">
      <c r="D535" s="4"/>
      <c r="E535" s="5"/>
    </row>
    <row r="536" spans="4:5" x14ac:dyDescent="0.2">
      <c r="D536" s="4"/>
      <c r="E536" s="5"/>
    </row>
    <row r="537" spans="4:5" x14ac:dyDescent="0.2">
      <c r="D537" s="4"/>
      <c r="E537" s="5"/>
    </row>
    <row r="538" spans="4:5" x14ac:dyDescent="0.2">
      <c r="D538" s="4"/>
      <c r="E538" s="5"/>
    </row>
    <row r="539" spans="4:5" x14ac:dyDescent="0.2">
      <c r="D539" s="4"/>
      <c r="E539" s="5"/>
    </row>
    <row r="540" spans="4:5" x14ac:dyDescent="0.2">
      <c r="D540" s="4"/>
      <c r="E540" s="5"/>
    </row>
    <row r="541" spans="4:5" x14ac:dyDescent="0.2">
      <c r="D541" s="4"/>
      <c r="E541" s="5"/>
    </row>
    <row r="542" spans="4:5" x14ac:dyDescent="0.2">
      <c r="D542" s="4"/>
      <c r="E542" s="5"/>
    </row>
    <row r="543" spans="4:5" x14ac:dyDescent="0.2">
      <c r="D543" s="4"/>
      <c r="E543" s="5"/>
    </row>
    <row r="544" spans="4:5" x14ac:dyDescent="0.2">
      <c r="D544" s="4"/>
      <c r="E544" s="5"/>
    </row>
    <row r="545" spans="4:5" x14ac:dyDescent="0.2">
      <c r="D545" s="4"/>
      <c r="E545" s="5"/>
    </row>
    <row r="546" spans="4:5" x14ac:dyDescent="0.2">
      <c r="D546" s="4"/>
      <c r="E546" s="5"/>
    </row>
    <row r="547" spans="4:5" x14ac:dyDescent="0.2">
      <c r="D547" s="4"/>
      <c r="E547" s="5"/>
    </row>
    <row r="548" spans="4:5" x14ac:dyDescent="0.2">
      <c r="D548" s="4"/>
      <c r="E548" s="5"/>
    </row>
    <row r="549" spans="4:5" x14ac:dyDescent="0.2">
      <c r="D549" s="4"/>
      <c r="E549" s="5"/>
    </row>
    <row r="550" spans="4:5" x14ac:dyDescent="0.2">
      <c r="D550" s="4"/>
      <c r="E550" s="5"/>
    </row>
    <row r="551" spans="4:5" x14ac:dyDescent="0.2">
      <c r="D551" s="4"/>
      <c r="E551" s="5"/>
    </row>
    <row r="552" spans="4:5" x14ac:dyDescent="0.2">
      <c r="D552" s="4"/>
      <c r="E552" s="5"/>
    </row>
    <row r="553" spans="4:5" x14ac:dyDescent="0.2">
      <c r="D553" s="4"/>
      <c r="E553" s="5"/>
    </row>
    <row r="554" spans="4:5" x14ac:dyDescent="0.2">
      <c r="D554" s="4"/>
      <c r="E554" s="5"/>
    </row>
    <row r="555" spans="4:5" x14ac:dyDescent="0.2">
      <c r="D555" s="4"/>
      <c r="E555" s="5"/>
    </row>
    <row r="556" spans="4:5" x14ac:dyDescent="0.2">
      <c r="D556" s="4"/>
      <c r="E556" s="5"/>
    </row>
    <row r="557" spans="4:5" x14ac:dyDescent="0.2">
      <c r="D557" s="4"/>
      <c r="E557" s="5"/>
    </row>
    <row r="558" spans="4:5" x14ac:dyDescent="0.2">
      <c r="D558" s="4"/>
      <c r="E558" s="5"/>
    </row>
    <row r="559" spans="4:5" x14ac:dyDescent="0.2">
      <c r="D559" s="4"/>
      <c r="E559" s="5"/>
    </row>
    <row r="560" spans="4:5" x14ac:dyDescent="0.2">
      <c r="D560" s="4"/>
      <c r="E560" s="5"/>
    </row>
    <row r="561" spans="4:5" x14ac:dyDescent="0.2">
      <c r="D561" s="4"/>
      <c r="E561" s="5"/>
    </row>
    <row r="562" spans="4:5" x14ac:dyDescent="0.2">
      <c r="D562" s="4"/>
      <c r="E562" s="5"/>
    </row>
    <row r="563" spans="4:5" x14ac:dyDescent="0.2">
      <c r="D563" s="4"/>
      <c r="E563" s="5"/>
    </row>
    <row r="564" spans="4:5" x14ac:dyDescent="0.2">
      <c r="D564" s="4"/>
      <c r="E564" s="5"/>
    </row>
    <row r="565" spans="4:5" x14ac:dyDescent="0.2">
      <c r="D565" s="4"/>
      <c r="E565" s="5"/>
    </row>
    <row r="566" spans="4:5" x14ac:dyDescent="0.2">
      <c r="D566" s="4"/>
      <c r="E566" s="5"/>
    </row>
    <row r="567" spans="4:5" x14ac:dyDescent="0.2">
      <c r="D567" s="4"/>
      <c r="E567" s="5"/>
    </row>
    <row r="568" spans="4:5" x14ac:dyDescent="0.2">
      <c r="D568" s="4"/>
      <c r="E568" s="5"/>
    </row>
    <row r="569" spans="4:5" x14ac:dyDescent="0.2">
      <c r="D569" s="4"/>
      <c r="E569" s="5"/>
    </row>
    <row r="570" spans="4:5" x14ac:dyDescent="0.2">
      <c r="D570" s="4"/>
      <c r="E570" s="5"/>
    </row>
    <row r="571" spans="4:5" x14ac:dyDescent="0.2">
      <c r="D571" s="4"/>
      <c r="E571" s="5"/>
    </row>
    <row r="572" spans="4:5" x14ac:dyDescent="0.2">
      <c r="D572" s="4"/>
      <c r="E572" s="5"/>
    </row>
    <row r="573" spans="4:5" x14ac:dyDescent="0.2">
      <c r="D573" s="4"/>
      <c r="E573" s="5"/>
    </row>
    <row r="574" spans="4:5" x14ac:dyDescent="0.2">
      <c r="D574" s="4"/>
      <c r="E574" s="5"/>
    </row>
    <row r="575" spans="4:5" x14ac:dyDescent="0.2">
      <c r="D575" s="4"/>
      <c r="E575" s="5"/>
    </row>
    <row r="576" spans="4:5" x14ac:dyDescent="0.2">
      <c r="D576" s="4"/>
      <c r="E576" s="5"/>
    </row>
    <row r="577" spans="4:5" x14ac:dyDescent="0.2">
      <c r="D577" s="4"/>
      <c r="E577" s="5"/>
    </row>
    <row r="578" spans="4:5" x14ac:dyDescent="0.2">
      <c r="D578" s="4"/>
      <c r="E578" s="5"/>
    </row>
    <row r="579" spans="4:5" x14ac:dyDescent="0.2">
      <c r="D579" s="4"/>
      <c r="E579" s="5"/>
    </row>
    <row r="580" spans="4:5" x14ac:dyDescent="0.2">
      <c r="D580" s="4"/>
      <c r="E580" s="5"/>
    </row>
    <row r="581" spans="4:5" x14ac:dyDescent="0.2">
      <c r="D581" s="4"/>
      <c r="E581" s="5"/>
    </row>
    <row r="582" spans="4:5" x14ac:dyDescent="0.2">
      <c r="D582" s="4"/>
      <c r="E582" s="5"/>
    </row>
    <row r="583" spans="4:5" x14ac:dyDescent="0.2">
      <c r="D583" s="4"/>
      <c r="E583" s="5"/>
    </row>
    <row r="584" spans="4:5" x14ac:dyDescent="0.2">
      <c r="D584" s="4"/>
      <c r="E584" s="5"/>
    </row>
    <row r="585" spans="4:5" x14ac:dyDescent="0.2">
      <c r="D585" s="4"/>
      <c r="E585" s="5"/>
    </row>
    <row r="586" spans="4:5" x14ac:dyDescent="0.2">
      <c r="D586" s="4"/>
      <c r="E586" s="5"/>
    </row>
    <row r="587" spans="4:5" x14ac:dyDescent="0.2">
      <c r="D587" s="4"/>
      <c r="E587" s="5"/>
    </row>
    <row r="588" spans="4:5" x14ac:dyDescent="0.2">
      <c r="D588" s="4"/>
      <c r="E588" s="5"/>
    </row>
    <row r="589" spans="4:5" x14ac:dyDescent="0.2">
      <c r="D589" s="4"/>
      <c r="E589" s="5"/>
    </row>
    <row r="590" spans="4:5" x14ac:dyDescent="0.2">
      <c r="D590" s="4"/>
      <c r="E590" s="5"/>
    </row>
    <row r="591" spans="4:5" x14ac:dyDescent="0.2">
      <c r="D591" s="4"/>
      <c r="E591" s="5"/>
    </row>
    <row r="592" spans="4:5" x14ac:dyDescent="0.2">
      <c r="D592" s="4"/>
      <c r="E592" s="5"/>
    </row>
    <row r="593" spans="4:5" x14ac:dyDescent="0.2">
      <c r="D593" s="4"/>
      <c r="E593" s="5"/>
    </row>
    <row r="594" spans="4:5" x14ac:dyDescent="0.2">
      <c r="D594" s="4"/>
      <c r="E594" s="5"/>
    </row>
    <row r="595" spans="4:5" x14ac:dyDescent="0.2">
      <c r="D595" s="4"/>
      <c r="E595" s="5"/>
    </row>
    <row r="596" spans="4:5" x14ac:dyDescent="0.2">
      <c r="D596" s="4"/>
      <c r="E596" s="5"/>
    </row>
    <row r="597" spans="4:5" x14ac:dyDescent="0.2">
      <c r="D597" s="4"/>
      <c r="E597" s="5"/>
    </row>
    <row r="598" spans="4:5" x14ac:dyDescent="0.2">
      <c r="D598" s="4"/>
      <c r="E598" s="5"/>
    </row>
    <row r="599" spans="4:5" x14ac:dyDescent="0.2">
      <c r="D599" s="4"/>
      <c r="E599" s="5"/>
    </row>
    <row r="600" spans="4:5" x14ac:dyDescent="0.2">
      <c r="D600" s="4"/>
      <c r="E600" s="5"/>
    </row>
    <row r="601" spans="4:5" x14ac:dyDescent="0.2">
      <c r="D601" s="4"/>
      <c r="E601" s="5"/>
    </row>
    <row r="602" spans="4:5" x14ac:dyDescent="0.2">
      <c r="D602" s="4"/>
      <c r="E602" s="5"/>
    </row>
    <row r="603" spans="4:5" x14ac:dyDescent="0.2">
      <c r="D603" s="4"/>
      <c r="E603" s="5"/>
    </row>
    <row r="604" spans="4:5" x14ac:dyDescent="0.2">
      <c r="D604" s="4"/>
      <c r="E604" s="5"/>
    </row>
    <row r="605" spans="4:5" x14ac:dyDescent="0.2">
      <c r="D605" s="4"/>
      <c r="E605" s="5"/>
    </row>
    <row r="606" spans="4:5" x14ac:dyDescent="0.2">
      <c r="D606" s="4"/>
      <c r="E606" s="5"/>
    </row>
    <row r="607" spans="4:5" x14ac:dyDescent="0.2">
      <c r="D607" s="4"/>
      <c r="E607" s="5"/>
    </row>
    <row r="608" spans="4:5" x14ac:dyDescent="0.2">
      <c r="D608" s="4"/>
      <c r="E608" s="5"/>
    </row>
    <row r="609" spans="4:5" x14ac:dyDescent="0.2">
      <c r="D609" s="4"/>
      <c r="E609" s="5"/>
    </row>
    <row r="610" spans="4:5" x14ac:dyDescent="0.2">
      <c r="D610" s="4"/>
      <c r="E610" s="5"/>
    </row>
    <row r="611" spans="4:5" x14ac:dyDescent="0.2">
      <c r="D611" s="4"/>
      <c r="E611" s="5"/>
    </row>
    <row r="612" spans="4:5" x14ac:dyDescent="0.2">
      <c r="D612" s="4"/>
      <c r="E612" s="5"/>
    </row>
    <row r="613" spans="4:5" x14ac:dyDescent="0.2">
      <c r="D613" s="4"/>
      <c r="E613" s="5"/>
    </row>
    <row r="614" spans="4:5" x14ac:dyDescent="0.2">
      <c r="D614" s="4"/>
      <c r="E614" s="5"/>
    </row>
    <row r="615" spans="4:5" x14ac:dyDescent="0.2">
      <c r="D615" s="4"/>
      <c r="E615" s="5"/>
    </row>
    <row r="616" spans="4:5" x14ac:dyDescent="0.2">
      <c r="D616" s="4"/>
      <c r="E616" s="5"/>
    </row>
    <row r="617" spans="4:5" x14ac:dyDescent="0.2">
      <c r="D617" s="4"/>
      <c r="E617" s="5"/>
    </row>
    <row r="618" spans="4:5" x14ac:dyDescent="0.2">
      <c r="D618" s="4"/>
      <c r="E618" s="5"/>
    </row>
    <row r="619" spans="4:5" x14ac:dyDescent="0.2">
      <c r="D619" s="4"/>
      <c r="E619" s="5"/>
    </row>
    <row r="620" spans="4:5" x14ac:dyDescent="0.2">
      <c r="D620" s="4"/>
      <c r="E620" s="5"/>
    </row>
    <row r="621" spans="4:5" x14ac:dyDescent="0.2">
      <c r="D621" s="4"/>
      <c r="E621" s="5"/>
    </row>
    <row r="622" spans="4:5" x14ac:dyDescent="0.2">
      <c r="D622" s="4"/>
      <c r="E622" s="5"/>
    </row>
    <row r="623" spans="4:5" x14ac:dyDescent="0.2">
      <c r="D623" s="4"/>
      <c r="E623" s="5"/>
    </row>
    <row r="624" spans="4:5" x14ac:dyDescent="0.2">
      <c r="D624" s="4"/>
      <c r="E624" s="5"/>
    </row>
    <row r="625" spans="4:5" x14ac:dyDescent="0.2">
      <c r="D625" s="4"/>
      <c r="E625" s="5"/>
    </row>
    <row r="626" spans="4:5" x14ac:dyDescent="0.2">
      <c r="D626" s="4"/>
      <c r="E626" s="5"/>
    </row>
    <row r="627" spans="4:5" x14ac:dyDescent="0.2">
      <c r="D627" s="4"/>
      <c r="E627" s="5"/>
    </row>
    <row r="628" spans="4:5" x14ac:dyDescent="0.2">
      <c r="D628" s="4"/>
      <c r="E628" s="5"/>
    </row>
    <row r="629" spans="4:5" x14ac:dyDescent="0.2">
      <c r="D629" s="4"/>
      <c r="E629" s="5"/>
    </row>
    <row r="630" spans="4:5" x14ac:dyDescent="0.2">
      <c r="D630" s="4"/>
      <c r="E630" s="5"/>
    </row>
    <row r="631" spans="4:5" x14ac:dyDescent="0.2">
      <c r="D631" s="4"/>
      <c r="E631" s="5"/>
    </row>
    <row r="632" spans="4:5" x14ac:dyDescent="0.2">
      <c r="D632" s="4"/>
      <c r="E632" s="5"/>
    </row>
    <row r="633" spans="4:5" x14ac:dyDescent="0.2">
      <c r="D633" s="4"/>
      <c r="E633" s="5"/>
    </row>
    <row r="634" spans="4:5" x14ac:dyDescent="0.2">
      <c r="D634" s="4"/>
      <c r="E634" s="5"/>
    </row>
    <row r="635" spans="4:5" x14ac:dyDescent="0.2">
      <c r="D635" s="4"/>
      <c r="E635" s="5"/>
    </row>
    <row r="636" spans="4:5" x14ac:dyDescent="0.2">
      <c r="D636" s="4"/>
      <c r="E636" s="5"/>
    </row>
    <row r="637" spans="4:5" x14ac:dyDescent="0.2">
      <c r="D637" s="4"/>
      <c r="E637" s="5"/>
    </row>
    <row r="638" spans="4:5" x14ac:dyDescent="0.2">
      <c r="D638" s="4"/>
      <c r="E638" s="5"/>
    </row>
    <row r="639" spans="4:5" x14ac:dyDescent="0.2">
      <c r="D639" s="4"/>
      <c r="E639" s="5"/>
    </row>
    <row r="640" spans="4:5" x14ac:dyDescent="0.2">
      <c r="D640" s="4"/>
      <c r="E640" s="5"/>
    </row>
    <row r="641" spans="4:5" x14ac:dyDescent="0.2">
      <c r="D641" s="4"/>
      <c r="E641" s="5"/>
    </row>
    <row r="642" spans="4:5" x14ac:dyDescent="0.2">
      <c r="D642" s="4"/>
      <c r="E642" s="5"/>
    </row>
    <row r="643" spans="4:5" x14ac:dyDescent="0.2">
      <c r="D643" s="4"/>
      <c r="E643" s="5"/>
    </row>
    <row r="644" spans="4:5" x14ac:dyDescent="0.2">
      <c r="D644" s="4"/>
      <c r="E644" s="5"/>
    </row>
    <row r="645" spans="4:5" x14ac:dyDescent="0.2">
      <c r="D645" s="4"/>
      <c r="E645" s="5"/>
    </row>
    <row r="646" spans="4:5" x14ac:dyDescent="0.2">
      <c r="D646" s="4"/>
      <c r="E646" s="5"/>
    </row>
    <row r="647" spans="4:5" x14ac:dyDescent="0.2">
      <c r="D647" s="4"/>
      <c r="E647" s="5"/>
    </row>
    <row r="648" spans="4:5" x14ac:dyDescent="0.2">
      <c r="D648" s="4"/>
      <c r="E648" s="5"/>
    </row>
    <row r="649" spans="4:5" x14ac:dyDescent="0.2">
      <c r="D649" s="4"/>
      <c r="E649" s="5"/>
    </row>
    <row r="650" spans="4:5" x14ac:dyDescent="0.2">
      <c r="D650" s="4"/>
      <c r="E650" s="5"/>
    </row>
    <row r="651" spans="4:5" x14ac:dyDescent="0.2">
      <c r="D651" s="4"/>
      <c r="E651" s="5"/>
    </row>
    <row r="652" spans="4:5" x14ac:dyDescent="0.2">
      <c r="D652" s="4"/>
      <c r="E652" s="5"/>
    </row>
    <row r="653" spans="4:5" x14ac:dyDescent="0.2">
      <c r="D653" s="4"/>
      <c r="E653" s="5"/>
    </row>
    <row r="654" spans="4:5" x14ac:dyDescent="0.2">
      <c r="D654" s="4"/>
      <c r="E654" s="5"/>
    </row>
    <row r="655" spans="4:5" x14ac:dyDescent="0.2">
      <c r="D655" s="4"/>
      <c r="E655" s="5"/>
    </row>
    <row r="656" spans="4:5" x14ac:dyDescent="0.2">
      <c r="D656" s="4"/>
      <c r="E656" s="5"/>
    </row>
    <row r="657" spans="4:5" x14ac:dyDescent="0.2">
      <c r="D657" s="4"/>
      <c r="E657" s="5"/>
    </row>
    <row r="658" spans="4:5" x14ac:dyDescent="0.2">
      <c r="D658" s="4"/>
      <c r="E658" s="5"/>
    </row>
    <row r="659" spans="4:5" x14ac:dyDescent="0.2">
      <c r="D659" s="4"/>
      <c r="E659" s="5"/>
    </row>
    <row r="660" spans="4:5" x14ac:dyDescent="0.2">
      <c r="D660" s="4"/>
      <c r="E660" s="5"/>
    </row>
    <row r="661" spans="4:5" x14ac:dyDescent="0.2">
      <c r="D661" s="4"/>
      <c r="E661" s="5"/>
    </row>
    <row r="662" spans="4:5" x14ac:dyDescent="0.2">
      <c r="D662" s="4"/>
      <c r="E662" s="5"/>
    </row>
    <row r="663" spans="4:5" x14ac:dyDescent="0.2">
      <c r="D663" s="4"/>
      <c r="E663" s="5"/>
    </row>
    <row r="664" spans="4:5" x14ac:dyDescent="0.2">
      <c r="D664" s="4"/>
      <c r="E664" s="5"/>
    </row>
    <row r="665" spans="4:5" x14ac:dyDescent="0.2">
      <c r="D665" s="4"/>
      <c r="E665" s="5"/>
    </row>
    <row r="666" spans="4:5" x14ac:dyDescent="0.2">
      <c r="D666" s="4"/>
      <c r="E666" s="5"/>
    </row>
    <row r="667" spans="4:5" x14ac:dyDescent="0.2">
      <c r="D667" s="4"/>
      <c r="E667" s="5"/>
    </row>
    <row r="668" spans="4:5" x14ac:dyDescent="0.2">
      <c r="D668" s="4"/>
      <c r="E668" s="5"/>
    </row>
    <row r="669" spans="4:5" x14ac:dyDescent="0.2">
      <c r="D669" s="4"/>
      <c r="E669" s="5"/>
    </row>
    <row r="670" spans="4:5" x14ac:dyDescent="0.2">
      <c r="D670" s="4"/>
      <c r="E670" s="5"/>
    </row>
    <row r="671" spans="4:5" x14ac:dyDescent="0.2">
      <c r="D671" s="4"/>
      <c r="E671" s="5"/>
    </row>
    <row r="672" spans="4:5" x14ac:dyDescent="0.2">
      <c r="D672" s="4"/>
      <c r="E672" s="5"/>
    </row>
    <row r="673" spans="4:5" x14ac:dyDescent="0.2">
      <c r="D673" s="4"/>
      <c r="E673" s="5"/>
    </row>
    <row r="674" spans="4:5" x14ac:dyDescent="0.2">
      <c r="D674" s="4"/>
      <c r="E674" s="5"/>
    </row>
    <row r="675" spans="4:5" x14ac:dyDescent="0.2">
      <c r="D675" s="4"/>
      <c r="E675" s="5"/>
    </row>
    <row r="676" spans="4:5" x14ac:dyDescent="0.2">
      <c r="D676" s="4"/>
      <c r="E676" s="5"/>
    </row>
    <row r="677" spans="4:5" x14ac:dyDescent="0.2">
      <c r="D677" s="4"/>
      <c r="E677" s="5"/>
    </row>
    <row r="678" spans="4:5" x14ac:dyDescent="0.2">
      <c r="D678" s="4"/>
      <c r="E678" s="5"/>
    </row>
    <row r="679" spans="4:5" x14ac:dyDescent="0.2">
      <c r="D679" s="4"/>
      <c r="E679" s="5"/>
    </row>
    <row r="680" spans="4:5" x14ac:dyDescent="0.2">
      <c r="D680" s="4"/>
      <c r="E680" s="5"/>
    </row>
    <row r="681" spans="4:5" x14ac:dyDescent="0.2">
      <c r="D681" s="4"/>
      <c r="E681" s="5"/>
    </row>
    <row r="682" spans="4:5" x14ac:dyDescent="0.2">
      <c r="D682" s="4"/>
      <c r="E682" s="5"/>
    </row>
    <row r="683" spans="4:5" x14ac:dyDescent="0.2">
      <c r="D683" s="4"/>
      <c r="E683" s="5"/>
    </row>
    <row r="684" spans="4:5" x14ac:dyDescent="0.2">
      <c r="D684" s="4"/>
      <c r="E684" s="5"/>
    </row>
    <row r="685" spans="4:5" x14ac:dyDescent="0.2">
      <c r="D685" s="4"/>
      <c r="E685" s="5"/>
    </row>
    <row r="686" spans="4:5" x14ac:dyDescent="0.2">
      <c r="D686" s="4"/>
      <c r="E686" s="5"/>
    </row>
    <row r="687" spans="4:5" x14ac:dyDescent="0.2">
      <c r="D687" s="4"/>
      <c r="E687" s="5"/>
    </row>
    <row r="688" spans="4:5" x14ac:dyDescent="0.2">
      <c r="D688" s="4"/>
      <c r="E688" s="5"/>
    </row>
    <row r="689" spans="4:5" x14ac:dyDescent="0.2">
      <c r="D689" s="4"/>
      <c r="E689" s="5"/>
    </row>
    <row r="690" spans="4:5" x14ac:dyDescent="0.2">
      <c r="D690" s="4"/>
      <c r="E690" s="5"/>
    </row>
    <row r="691" spans="4:5" x14ac:dyDescent="0.2">
      <c r="D691" s="4"/>
      <c r="E691" s="5"/>
    </row>
    <row r="692" spans="4:5" x14ac:dyDescent="0.2">
      <c r="D692" s="4"/>
      <c r="E692" s="5"/>
    </row>
    <row r="693" spans="4:5" x14ac:dyDescent="0.2">
      <c r="D693" s="4"/>
      <c r="E693" s="5"/>
    </row>
    <row r="694" spans="4:5" x14ac:dyDescent="0.2">
      <c r="D694" s="4"/>
      <c r="E694" s="5"/>
    </row>
    <row r="695" spans="4:5" x14ac:dyDescent="0.2">
      <c r="D695" s="4"/>
      <c r="E695" s="5"/>
    </row>
    <row r="696" spans="4:5" x14ac:dyDescent="0.2">
      <c r="D696" s="4"/>
      <c r="E696" s="5"/>
    </row>
    <row r="697" spans="4:5" x14ac:dyDescent="0.2">
      <c r="D697" s="4"/>
      <c r="E697" s="5"/>
    </row>
    <row r="698" spans="4:5" x14ac:dyDescent="0.2">
      <c r="D698" s="4"/>
      <c r="E698" s="5"/>
    </row>
    <row r="699" spans="4:5" x14ac:dyDescent="0.2">
      <c r="D699" s="4"/>
      <c r="E699" s="5"/>
    </row>
    <row r="700" spans="4:5" x14ac:dyDescent="0.2">
      <c r="D700" s="4"/>
      <c r="E700" s="5"/>
    </row>
    <row r="701" spans="4:5" x14ac:dyDescent="0.2">
      <c r="D701" s="4"/>
      <c r="E701" s="5"/>
    </row>
    <row r="702" spans="4:5" x14ac:dyDescent="0.2">
      <c r="D702" s="4"/>
      <c r="E702" s="5"/>
    </row>
    <row r="703" spans="4:5" x14ac:dyDescent="0.2">
      <c r="D703" s="4"/>
      <c r="E703" s="5"/>
    </row>
    <row r="704" spans="4:5" x14ac:dyDescent="0.2">
      <c r="D704" s="4"/>
      <c r="E704" s="5"/>
    </row>
    <row r="705" spans="4:5" x14ac:dyDescent="0.2">
      <c r="D705" s="4"/>
      <c r="E705" s="5"/>
    </row>
    <row r="706" spans="4:5" x14ac:dyDescent="0.2">
      <c r="D706" s="4"/>
      <c r="E706" s="5"/>
    </row>
    <row r="707" spans="4:5" x14ac:dyDescent="0.2">
      <c r="D707" s="4"/>
      <c r="E707" s="5"/>
    </row>
    <row r="708" spans="4:5" x14ac:dyDescent="0.2">
      <c r="D708" s="4"/>
      <c r="E708" s="5"/>
    </row>
    <row r="709" spans="4:5" x14ac:dyDescent="0.2">
      <c r="D709" s="4"/>
      <c r="E709" s="5"/>
    </row>
    <row r="710" spans="4:5" x14ac:dyDescent="0.2">
      <c r="D710" s="4"/>
      <c r="E710" s="5"/>
    </row>
    <row r="711" spans="4:5" x14ac:dyDescent="0.2">
      <c r="D711" s="4"/>
      <c r="E711" s="5"/>
    </row>
    <row r="712" spans="4:5" x14ac:dyDescent="0.2">
      <c r="D712" s="4"/>
      <c r="E712" s="5"/>
    </row>
    <row r="713" spans="4:5" x14ac:dyDescent="0.2">
      <c r="D713" s="4"/>
      <c r="E713" s="5"/>
    </row>
    <row r="714" spans="4:5" x14ac:dyDescent="0.2">
      <c r="D714" s="4"/>
      <c r="E714" s="5"/>
    </row>
    <row r="715" spans="4:5" x14ac:dyDescent="0.2">
      <c r="D715" s="4"/>
      <c r="E715" s="5"/>
    </row>
    <row r="716" spans="4:5" x14ac:dyDescent="0.2">
      <c r="D716" s="4"/>
      <c r="E716" s="5"/>
    </row>
    <row r="717" spans="4:5" x14ac:dyDescent="0.2">
      <c r="D717" s="4"/>
      <c r="E717" s="5"/>
    </row>
    <row r="718" spans="4:5" x14ac:dyDescent="0.2">
      <c r="D718" s="4"/>
      <c r="E718" s="5"/>
    </row>
    <row r="719" spans="4:5" x14ac:dyDescent="0.2">
      <c r="D719" s="4"/>
      <c r="E719" s="5"/>
    </row>
    <row r="720" spans="4:5" x14ac:dyDescent="0.2">
      <c r="D720" s="4"/>
      <c r="E720" s="5"/>
    </row>
    <row r="721" spans="4:5" x14ac:dyDescent="0.2">
      <c r="D721" s="4"/>
      <c r="E721" s="5"/>
    </row>
    <row r="722" spans="4:5" x14ac:dyDescent="0.2">
      <c r="D722" s="4"/>
      <c r="E722" s="5"/>
    </row>
    <row r="723" spans="4:5" x14ac:dyDescent="0.2">
      <c r="D723" s="4"/>
      <c r="E723" s="5"/>
    </row>
    <row r="724" spans="4:5" x14ac:dyDescent="0.2">
      <c r="D724" s="4"/>
      <c r="E724" s="5"/>
    </row>
    <row r="725" spans="4:5" x14ac:dyDescent="0.2">
      <c r="D725" s="4"/>
      <c r="E725" s="5"/>
    </row>
    <row r="726" spans="4:5" x14ac:dyDescent="0.2">
      <c r="D726" s="4"/>
      <c r="E726" s="5"/>
    </row>
    <row r="727" spans="4:5" x14ac:dyDescent="0.2">
      <c r="D727" s="4"/>
      <c r="E727" s="5"/>
    </row>
    <row r="728" spans="4:5" x14ac:dyDescent="0.2">
      <c r="D728" s="4"/>
      <c r="E728" s="5"/>
    </row>
    <row r="729" spans="4:5" x14ac:dyDescent="0.2">
      <c r="D729" s="4"/>
      <c r="E729" s="5"/>
    </row>
    <row r="730" spans="4:5" x14ac:dyDescent="0.2">
      <c r="D730" s="4"/>
      <c r="E730" s="5"/>
    </row>
    <row r="731" spans="4:5" x14ac:dyDescent="0.2">
      <c r="D731" s="4"/>
      <c r="E731" s="5"/>
    </row>
    <row r="732" spans="4:5" x14ac:dyDescent="0.2">
      <c r="D732" s="4"/>
      <c r="E732" s="5"/>
    </row>
    <row r="733" spans="4:5" x14ac:dyDescent="0.2">
      <c r="D733" s="4"/>
      <c r="E733" s="5"/>
    </row>
    <row r="734" spans="4:5" x14ac:dyDescent="0.2">
      <c r="D734" s="4"/>
      <c r="E734" s="5"/>
    </row>
    <row r="735" spans="4:5" x14ac:dyDescent="0.2">
      <c r="D735" s="4"/>
      <c r="E735" s="5"/>
    </row>
    <row r="736" spans="4:5" x14ac:dyDescent="0.2">
      <c r="D736" s="4"/>
      <c r="E736" s="5"/>
    </row>
    <row r="737" spans="4:5" x14ac:dyDescent="0.2">
      <c r="D737" s="4"/>
      <c r="E737" s="5"/>
    </row>
    <row r="738" spans="4:5" x14ac:dyDescent="0.2">
      <c r="D738" s="4"/>
      <c r="E738" s="5"/>
    </row>
    <row r="739" spans="4:5" x14ac:dyDescent="0.2">
      <c r="D739" s="4"/>
      <c r="E739" s="5"/>
    </row>
    <row r="740" spans="4:5" x14ac:dyDescent="0.2">
      <c r="D740" s="4"/>
      <c r="E740" s="5"/>
    </row>
    <row r="741" spans="4:5" x14ac:dyDescent="0.2">
      <c r="D741" s="4"/>
      <c r="E741" s="5"/>
    </row>
    <row r="742" spans="4:5" x14ac:dyDescent="0.2">
      <c r="D742" s="4"/>
      <c r="E742" s="5"/>
    </row>
    <row r="743" spans="4:5" x14ac:dyDescent="0.2">
      <c r="D743" s="4"/>
      <c r="E743" s="5"/>
    </row>
    <row r="744" spans="4:5" x14ac:dyDescent="0.2">
      <c r="D744" s="4"/>
      <c r="E744" s="5"/>
    </row>
    <row r="745" spans="4:5" x14ac:dyDescent="0.2">
      <c r="D745" s="4"/>
      <c r="E745" s="5"/>
    </row>
    <row r="746" spans="4:5" x14ac:dyDescent="0.2">
      <c r="D746" s="4"/>
      <c r="E746" s="5"/>
    </row>
    <row r="747" spans="4:5" x14ac:dyDescent="0.2">
      <c r="D747" s="4"/>
      <c r="E747" s="5"/>
    </row>
    <row r="748" spans="4:5" x14ac:dyDescent="0.2">
      <c r="D748" s="4"/>
      <c r="E748" s="5"/>
    </row>
    <row r="749" spans="4:5" x14ac:dyDescent="0.2">
      <c r="D749" s="4"/>
      <c r="E749" s="5"/>
    </row>
    <row r="750" spans="4:5" x14ac:dyDescent="0.2">
      <c r="D750" s="4"/>
      <c r="E750" s="5"/>
    </row>
    <row r="751" spans="4:5" x14ac:dyDescent="0.2">
      <c r="D751" s="4"/>
      <c r="E751" s="5"/>
    </row>
    <row r="752" spans="4:5" x14ac:dyDescent="0.2">
      <c r="D752" s="4"/>
      <c r="E752" s="5"/>
    </row>
    <row r="753" spans="4:5" x14ac:dyDescent="0.2">
      <c r="D753" s="4"/>
      <c r="E753" s="5"/>
    </row>
    <row r="754" spans="4:5" x14ac:dyDescent="0.2">
      <c r="D754" s="4"/>
      <c r="E754" s="5"/>
    </row>
    <row r="755" spans="4:5" x14ac:dyDescent="0.2">
      <c r="D755" s="4"/>
      <c r="E755" s="5"/>
    </row>
    <row r="756" spans="4:5" x14ac:dyDescent="0.2">
      <c r="D756" s="4"/>
      <c r="E756" s="5"/>
    </row>
    <row r="757" spans="4:5" x14ac:dyDescent="0.2">
      <c r="D757" s="4"/>
      <c r="E757" s="5"/>
    </row>
    <row r="758" spans="4:5" x14ac:dyDescent="0.2">
      <c r="D758" s="4"/>
      <c r="E758" s="5"/>
    </row>
    <row r="759" spans="4:5" x14ac:dyDescent="0.2">
      <c r="D759" s="4"/>
      <c r="E759" s="5"/>
    </row>
    <row r="760" spans="4:5" x14ac:dyDescent="0.2">
      <c r="D760" s="4"/>
      <c r="E760" s="5"/>
    </row>
    <row r="761" spans="4:5" x14ac:dyDescent="0.2">
      <c r="D761" s="4"/>
      <c r="E761" s="5"/>
    </row>
    <row r="762" spans="4:5" x14ac:dyDescent="0.2">
      <c r="D762" s="4"/>
      <c r="E762" s="5"/>
    </row>
    <row r="763" spans="4:5" x14ac:dyDescent="0.2">
      <c r="D763" s="4"/>
      <c r="E763" s="5"/>
    </row>
    <row r="764" spans="4:5" x14ac:dyDescent="0.2">
      <c r="D764" s="4"/>
      <c r="E764" s="5"/>
    </row>
    <row r="765" spans="4:5" x14ac:dyDescent="0.2">
      <c r="D765" s="4"/>
      <c r="E765" s="5"/>
    </row>
    <row r="766" spans="4:5" x14ac:dyDescent="0.2">
      <c r="D766" s="4"/>
      <c r="E766" s="5"/>
    </row>
    <row r="767" spans="4:5" x14ac:dyDescent="0.2">
      <c r="D767" s="4"/>
      <c r="E767" s="5"/>
    </row>
    <row r="768" spans="4:5" x14ac:dyDescent="0.2">
      <c r="D768" s="4"/>
      <c r="E768" s="5"/>
    </row>
    <row r="769" spans="4:5" x14ac:dyDescent="0.2">
      <c r="D769" s="4"/>
      <c r="E769" s="5"/>
    </row>
    <row r="770" spans="4:5" x14ac:dyDescent="0.2">
      <c r="D770" s="4"/>
      <c r="E770" s="5"/>
    </row>
    <row r="771" spans="4:5" x14ac:dyDescent="0.2">
      <c r="D771" s="4"/>
      <c r="E771" s="5"/>
    </row>
    <row r="772" spans="4:5" x14ac:dyDescent="0.2">
      <c r="D772" s="4"/>
      <c r="E772" s="5"/>
    </row>
    <row r="773" spans="4:5" x14ac:dyDescent="0.2">
      <c r="D773" s="4"/>
      <c r="E773" s="5"/>
    </row>
    <row r="774" spans="4:5" x14ac:dyDescent="0.2">
      <c r="D774" s="4"/>
      <c r="E774" s="5"/>
    </row>
    <row r="775" spans="4:5" x14ac:dyDescent="0.2">
      <c r="D775" s="4"/>
      <c r="E775" s="5"/>
    </row>
    <row r="776" spans="4:5" x14ac:dyDescent="0.2">
      <c r="D776" s="4"/>
      <c r="E776" s="5"/>
    </row>
    <row r="777" spans="4:5" x14ac:dyDescent="0.2">
      <c r="D777" s="4"/>
      <c r="E777" s="5"/>
    </row>
    <row r="778" spans="4:5" x14ac:dyDescent="0.2">
      <c r="D778" s="4"/>
      <c r="E778" s="5"/>
    </row>
    <row r="779" spans="4:5" x14ac:dyDescent="0.2">
      <c r="D779" s="4"/>
      <c r="E779" s="5"/>
    </row>
    <row r="780" spans="4:5" x14ac:dyDescent="0.2">
      <c r="D780" s="4"/>
      <c r="E780" s="5"/>
    </row>
    <row r="781" spans="4:5" x14ac:dyDescent="0.2">
      <c r="D781" s="4"/>
      <c r="E781" s="5"/>
    </row>
    <row r="782" spans="4:5" x14ac:dyDescent="0.2">
      <c r="D782" s="4"/>
      <c r="E782" s="5"/>
    </row>
    <row r="783" spans="4:5" x14ac:dyDescent="0.2">
      <c r="D783" s="4"/>
      <c r="E783" s="5"/>
    </row>
    <row r="784" spans="4:5" x14ac:dyDescent="0.2">
      <c r="D784" s="4"/>
      <c r="E784" s="5"/>
    </row>
    <row r="785" spans="4:5" x14ac:dyDescent="0.2">
      <c r="D785" s="4"/>
      <c r="E785" s="5"/>
    </row>
    <row r="786" spans="4:5" x14ac:dyDescent="0.2">
      <c r="D786" s="4"/>
      <c r="E786" s="5"/>
    </row>
    <row r="787" spans="4:5" x14ac:dyDescent="0.2">
      <c r="D787" s="4"/>
      <c r="E787" s="5"/>
    </row>
    <row r="788" spans="4:5" x14ac:dyDescent="0.2">
      <c r="D788" s="4"/>
      <c r="E788" s="5"/>
    </row>
    <row r="789" spans="4:5" x14ac:dyDescent="0.2">
      <c r="D789" s="4"/>
      <c r="E789" s="5"/>
    </row>
    <row r="790" spans="4:5" x14ac:dyDescent="0.2">
      <c r="D790" s="4"/>
      <c r="E790" s="5"/>
    </row>
    <row r="791" spans="4:5" x14ac:dyDescent="0.2">
      <c r="D791" s="4"/>
      <c r="E791" s="5"/>
    </row>
    <row r="792" spans="4:5" x14ac:dyDescent="0.2">
      <c r="D792" s="4"/>
      <c r="E792" s="5"/>
    </row>
    <row r="793" spans="4:5" x14ac:dyDescent="0.2">
      <c r="D793" s="4"/>
      <c r="E793" s="5"/>
    </row>
    <row r="794" spans="4:5" x14ac:dyDescent="0.2">
      <c r="D794" s="4"/>
      <c r="E794" s="5"/>
    </row>
    <row r="795" spans="4:5" x14ac:dyDescent="0.2">
      <c r="D795" s="4"/>
      <c r="E795" s="5"/>
    </row>
    <row r="796" spans="4:5" x14ac:dyDescent="0.2">
      <c r="D796" s="4"/>
      <c r="E796" s="5"/>
    </row>
    <row r="797" spans="4:5" x14ac:dyDescent="0.2">
      <c r="D797" s="4"/>
      <c r="E797" s="5"/>
    </row>
    <row r="798" spans="4:5" x14ac:dyDescent="0.2">
      <c r="D798" s="4"/>
      <c r="E798" s="5"/>
    </row>
    <row r="799" spans="4:5" x14ac:dyDescent="0.2">
      <c r="D799" s="4"/>
      <c r="E799" s="5"/>
    </row>
    <row r="800" spans="4:5" x14ac:dyDescent="0.2">
      <c r="D800" s="4"/>
      <c r="E800" s="5"/>
    </row>
    <row r="801" spans="4:5" x14ac:dyDescent="0.2">
      <c r="D801" s="4"/>
      <c r="E801" s="5"/>
    </row>
    <row r="802" spans="4:5" x14ac:dyDescent="0.2">
      <c r="D802" s="4"/>
      <c r="E802" s="5"/>
    </row>
    <row r="803" spans="4:5" x14ac:dyDescent="0.2">
      <c r="D803" s="4"/>
      <c r="E803" s="5"/>
    </row>
    <row r="804" spans="4:5" x14ac:dyDescent="0.2">
      <c r="D804" s="4"/>
      <c r="E804" s="4"/>
    </row>
    <row r="805" spans="4:5" x14ac:dyDescent="0.2">
      <c r="D805" s="4"/>
      <c r="E805" s="4"/>
    </row>
    <row r="806" spans="4:5" x14ac:dyDescent="0.2">
      <c r="D806" s="4"/>
      <c r="E806" s="4"/>
    </row>
    <row r="807" spans="4:5" x14ac:dyDescent="0.2">
      <c r="D807" s="4"/>
      <c r="E807" s="4"/>
    </row>
    <row r="808" spans="4:5" x14ac:dyDescent="0.2">
      <c r="D808" s="4"/>
      <c r="E808" s="4"/>
    </row>
    <row r="809" spans="4:5" x14ac:dyDescent="0.2">
      <c r="D809" s="4"/>
      <c r="E809" s="4"/>
    </row>
    <row r="810" spans="4:5" x14ac:dyDescent="0.2">
      <c r="D810" s="4"/>
      <c r="E810" s="4"/>
    </row>
    <row r="811" spans="4:5" x14ac:dyDescent="0.2">
      <c r="D811" s="4"/>
      <c r="E811" s="4"/>
    </row>
    <row r="812" spans="4:5" x14ac:dyDescent="0.2">
      <c r="D812" s="4"/>
      <c r="E812" s="4"/>
    </row>
    <row r="813" spans="4:5" x14ac:dyDescent="0.2">
      <c r="D813" s="4"/>
      <c r="E813" s="4"/>
    </row>
    <row r="814" spans="4:5" x14ac:dyDescent="0.2">
      <c r="D814" s="4"/>
      <c r="E814" s="4"/>
    </row>
    <row r="815" spans="4:5" x14ac:dyDescent="0.2">
      <c r="D815" s="4"/>
      <c r="E815" s="4"/>
    </row>
    <row r="816" spans="4:5" x14ac:dyDescent="0.2">
      <c r="D816" s="4"/>
      <c r="E816" s="4"/>
    </row>
    <row r="817" spans="4:5" x14ac:dyDescent="0.2">
      <c r="D817" s="4"/>
      <c r="E817" s="4"/>
    </row>
    <row r="818" spans="4:5" x14ac:dyDescent="0.2">
      <c r="D818" s="4"/>
      <c r="E818" s="4"/>
    </row>
    <row r="819" spans="4:5" x14ac:dyDescent="0.2">
      <c r="D819" s="4"/>
      <c r="E819" s="4"/>
    </row>
    <row r="820" spans="4:5" x14ac:dyDescent="0.2">
      <c r="D820" s="4"/>
      <c r="E820" s="4"/>
    </row>
    <row r="821" spans="4:5" x14ac:dyDescent="0.2">
      <c r="D821" s="4"/>
      <c r="E821" s="4"/>
    </row>
    <row r="822" spans="4:5" x14ac:dyDescent="0.2">
      <c r="D822" s="4"/>
      <c r="E822" s="4"/>
    </row>
    <row r="823" spans="4:5" x14ac:dyDescent="0.2">
      <c r="D823" s="4"/>
      <c r="E823" s="4"/>
    </row>
    <row r="824" spans="4:5" x14ac:dyDescent="0.2">
      <c r="D824" s="4"/>
      <c r="E824" s="4"/>
    </row>
    <row r="825" spans="4:5" x14ac:dyDescent="0.2">
      <c r="D825" s="4"/>
      <c r="E825" s="4"/>
    </row>
    <row r="826" spans="4:5" x14ac:dyDescent="0.2">
      <c r="D826" s="4"/>
      <c r="E826" s="4"/>
    </row>
    <row r="827" spans="4:5" x14ac:dyDescent="0.2">
      <c r="D827" s="4"/>
      <c r="E827" s="4"/>
    </row>
    <row r="828" spans="4:5" x14ac:dyDescent="0.2">
      <c r="D828" s="4"/>
      <c r="E828" s="4"/>
    </row>
    <row r="829" spans="4:5" x14ac:dyDescent="0.2">
      <c r="D829" s="4"/>
      <c r="E829" s="4"/>
    </row>
    <row r="830" spans="4:5" x14ac:dyDescent="0.2">
      <c r="D830" s="4"/>
      <c r="E830" s="4"/>
    </row>
    <row r="831" spans="4:5" x14ac:dyDescent="0.2">
      <c r="D831" s="4"/>
      <c r="E831" s="4"/>
    </row>
    <row r="832" spans="4:5" x14ac:dyDescent="0.2">
      <c r="D832" s="4"/>
      <c r="E832" s="4"/>
    </row>
    <row r="833" spans="4:5" x14ac:dyDescent="0.2">
      <c r="D833" s="4"/>
      <c r="E833" s="4"/>
    </row>
    <row r="834" spans="4:5" x14ac:dyDescent="0.2">
      <c r="D834" s="4"/>
      <c r="E834" s="4"/>
    </row>
    <row r="835" spans="4:5" x14ac:dyDescent="0.2">
      <c r="D835" s="4"/>
      <c r="E835" s="4"/>
    </row>
    <row r="836" spans="4:5" x14ac:dyDescent="0.2">
      <c r="D836" s="4"/>
      <c r="E836" s="4"/>
    </row>
    <row r="837" spans="4:5" x14ac:dyDescent="0.2">
      <c r="D837" s="4"/>
      <c r="E837" s="4"/>
    </row>
    <row r="838" spans="4:5" x14ac:dyDescent="0.2">
      <c r="D838" s="4"/>
      <c r="E838" s="4"/>
    </row>
    <row r="839" spans="4:5" x14ac:dyDescent="0.2">
      <c r="D839" s="4"/>
      <c r="E839" s="4"/>
    </row>
    <row r="840" spans="4:5" x14ac:dyDescent="0.2">
      <c r="D840" s="4"/>
      <c r="E840" s="4"/>
    </row>
    <row r="841" spans="4:5" x14ac:dyDescent="0.2">
      <c r="D841" s="4"/>
      <c r="E841" s="4"/>
    </row>
    <row r="842" spans="4:5" x14ac:dyDescent="0.2">
      <c r="D842" s="4"/>
      <c r="E842" s="4"/>
    </row>
    <row r="843" spans="4:5" x14ac:dyDescent="0.2">
      <c r="D843" s="4"/>
      <c r="E843" s="4"/>
    </row>
    <row r="844" spans="4:5" x14ac:dyDescent="0.2">
      <c r="D844" s="4"/>
      <c r="E844" s="4"/>
    </row>
    <row r="845" spans="4:5" x14ac:dyDescent="0.2">
      <c r="D845" s="4"/>
      <c r="E845" s="4"/>
    </row>
    <row r="846" spans="4:5" x14ac:dyDescent="0.2">
      <c r="D846" s="4"/>
      <c r="E846" s="4"/>
    </row>
    <row r="847" spans="4:5" x14ac:dyDescent="0.2">
      <c r="D847" s="4"/>
      <c r="E847" s="4"/>
    </row>
    <row r="848" spans="4:5" x14ac:dyDescent="0.2">
      <c r="D848" s="4"/>
      <c r="E848" s="4"/>
    </row>
    <row r="849" spans="4:5" x14ac:dyDescent="0.2">
      <c r="D849" s="4"/>
      <c r="E849" s="4"/>
    </row>
    <row r="850" spans="4:5" x14ac:dyDescent="0.2">
      <c r="D850" s="4"/>
      <c r="E850" s="4"/>
    </row>
    <row r="851" spans="4:5" x14ac:dyDescent="0.2">
      <c r="D851" s="4"/>
      <c r="E851" s="4"/>
    </row>
    <row r="852" spans="4:5" x14ac:dyDescent="0.2">
      <c r="D852" s="4"/>
      <c r="E852" s="4"/>
    </row>
    <row r="853" spans="4:5" x14ac:dyDescent="0.2">
      <c r="D853" s="4"/>
      <c r="E853" s="4"/>
    </row>
    <row r="854" spans="4:5" x14ac:dyDescent="0.2">
      <c r="D854" s="4"/>
      <c r="E854" s="4"/>
    </row>
    <row r="855" spans="4:5" x14ac:dyDescent="0.2">
      <c r="D855" s="4"/>
      <c r="E855" s="4"/>
    </row>
    <row r="856" spans="4:5" x14ac:dyDescent="0.2">
      <c r="D856" s="4"/>
      <c r="E856" s="4"/>
    </row>
    <row r="857" spans="4:5" x14ac:dyDescent="0.2">
      <c r="D857" s="4"/>
      <c r="E857" s="4"/>
    </row>
    <row r="858" spans="4:5" x14ac:dyDescent="0.2">
      <c r="D858" s="4"/>
      <c r="E858" s="4"/>
    </row>
    <row r="859" spans="4:5" x14ac:dyDescent="0.2">
      <c r="D859" s="4"/>
      <c r="E859" s="4"/>
    </row>
    <row r="860" spans="4:5" x14ac:dyDescent="0.2">
      <c r="D860" s="4"/>
      <c r="E860" s="4"/>
    </row>
    <row r="861" spans="4:5" x14ac:dyDescent="0.2">
      <c r="D861" s="4"/>
      <c r="E861" s="4"/>
    </row>
    <row r="862" spans="4:5" x14ac:dyDescent="0.2">
      <c r="D862" s="4"/>
      <c r="E862" s="4"/>
    </row>
    <row r="863" spans="4:5" x14ac:dyDescent="0.2">
      <c r="D863" s="4"/>
      <c r="E863" s="4"/>
    </row>
    <row r="864" spans="4:5" x14ac:dyDescent="0.2">
      <c r="D864" s="4"/>
      <c r="E864" s="4"/>
    </row>
    <row r="865" spans="4:5" x14ac:dyDescent="0.2">
      <c r="D865" s="4"/>
      <c r="E865" s="4"/>
    </row>
    <row r="866" spans="4:5" x14ac:dyDescent="0.2">
      <c r="D866" s="4"/>
      <c r="E866" s="4"/>
    </row>
    <row r="867" spans="4:5" x14ac:dyDescent="0.2">
      <c r="D867" s="4"/>
      <c r="E867" s="4"/>
    </row>
    <row r="868" spans="4:5" x14ac:dyDescent="0.2">
      <c r="D868" s="4"/>
      <c r="E868" s="4"/>
    </row>
    <row r="869" spans="4:5" x14ac:dyDescent="0.2">
      <c r="D869" s="4"/>
      <c r="E869" s="4"/>
    </row>
    <row r="870" spans="4:5" x14ac:dyDescent="0.2">
      <c r="D870" s="4"/>
      <c r="E870" s="4"/>
    </row>
    <row r="871" spans="4:5" x14ac:dyDescent="0.2">
      <c r="D871" s="4"/>
      <c r="E871" s="4"/>
    </row>
    <row r="872" spans="4:5" x14ac:dyDescent="0.2">
      <c r="D872" s="4"/>
      <c r="E872" s="4"/>
    </row>
    <row r="873" spans="4:5" x14ac:dyDescent="0.2">
      <c r="D873" s="4"/>
      <c r="E873" s="4"/>
    </row>
    <row r="874" spans="4:5" x14ac:dyDescent="0.2">
      <c r="D874" s="4"/>
      <c r="E874" s="4"/>
    </row>
    <row r="875" spans="4:5" x14ac:dyDescent="0.2">
      <c r="D875" s="4"/>
      <c r="E875" s="4"/>
    </row>
    <row r="876" spans="4:5" x14ac:dyDescent="0.2">
      <c r="D876" s="4"/>
      <c r="E876" s="4"/>
    </row>
    <row r="877" spans="4:5" x14ac:dyDescent="0.2">
      <c r="D877" s="4"/>
      <c r="E877" s="4"/>
    </row>
    <row r="878" spans="4:5" x14ac:dyDescent="0.2">
      <c r="D878" s="4"/>
      <c r="E878" s="4"/>
    </row>
    <row r="879" spans="4:5" x14ac:dyDescent="0.2">
      <c r="D879" s="4"/>
      <c r="E879" s="4"/>
    </row>
    <row r="880" spans="4:5" x14ac:dyDescent="0.2">
      <c r="D880" s="4"/>
      <c r="E880" s="4"/>
    </row>
    <row r="881" spans="4:5" x14ac:dyDescent="0.2">
      <c r="D881" s="4"/>
      <c r="E881" s="4"/>
    </row>
    <row r="882" spans="4:5" x14ac:dyDescent="0.2">
      <c r="D882" s="4"/>
      <c r="E882" s="4"/>
    </row>
    <row r="883" spans="4:5" x14ac:dyDescent="0.2">
      <c r="D883" s="4"/>
      <c r="E883" s="4"/>
    </row>
    <row r="884" spans="4:5" x14ac:dyDescent="0.2">
      <c r="D884" s="4"/>
      <c r="E884" s="4"/>
    </row>
    <row r="885" spans="4:5" x14ac:dyDescent="0.2">
      <c r="D885" s="4"/>
      <c r="E885" s="4"/>
    </row>
    <row r="886" spans="4:5" x14ac:dyDescent="0.2">
      <c r="D886" s="4"/>
      <c r="E886" s="4"/>
    </row>
    <row r="887" spans="4:5" x14ac:dyDescent="0.2">
      <c r="D887" s="4"/>
      <c r="E887" s="4"/>
    </row>
    <row r="888" spans="4:5" x14ac:dyDescent="0.2">
      <c r="D888" s="4"/>
      <c r="E888" s="4"/>
    </row>
    <row r="889" spans="4:5" x14ac:dyDescent="0.2">
      <c r="D889" s="4"/>
      <c r="E889" s="4"/>
    </row>
    <row r="890" spans="4:5" x14ac:dyDescent="0.2">
      <c r="D890" s="4"/>
      <c r="E890" s="4"/>
    </row>
    <row r="891" spans="4:5" x14ac:dyDescent="0.2">
      <c r="D891" s="4"/>
      <c r="E891" s="4"/>
    </row>
    <row r="892" spans="4:5" x14ac:dyDescent="0.2">
      <c r="D892" s="4"/>
      <c r="E892" s="4"/>
    </row>
    <row r="893" spans="4:5" x14ac:dyDescent="0.2">
      <c r="D893" s="4"/>
      <c r="E893" s="4"/>
    </row>
    <row r="894" spans="4:5" x14ac:dyDescent="0.2">
      <c r="D894" s="4"/>
      <c r="E894" s="4"/>
    </row>
    <row r="895" spans="4:5" x14ac:dyDescent="0.2">
      <c r="D895" s="4"/>
      <c r="E895" s="4"/>
    </row>
    <row r="896" spans="4:5" x14ac:dyDescent="0.2">
      <c r="D896" s="4"/>
      <c r="E896" s="4"/>
    </row>
    <row r="897" spans="4:5" x14ac:dyDescent="0.2">
      <c r="D897" s="4"/>
      <c r="E897" s="4"/>
    </row>
    <row r="898" spans="4:5" x14ac:dyDescent="0.2">
      <c r="D898" s="4"/>
      <c r="E898" s="4"/>
    </row>
    <row r="899" spans="4:5" x14ac:dyDescent="0.2">
      <c r="D899" s="4"/>
      <c r="E899" s="4"/>
    </row>
    <row r="900" spans="4:5" x14ac:dyDescent="0.2">
      <c r="D900" s="4"/>
      <c r="E900" s="4"/>
    </row>
    <row r="901" spans="4:5" x14ac:dyDescent="0.2">
      <c r="D901" s="4"/>
      <c r="E901" s="4"/>
    </row>
    <row r="902" spans="4:5" x14ac:dyDescent="0.2">
      <c r="D902" s="4"/>
      <c r="E902" s="4"/>
    </row>
    <row r="903" spans="4:5" x14ac:dyDescent="0.2">
      <c r="D903" s="4"/>
      <c r="E903" s="4"/>
    </row>
    <row r="904" spans="4:5" x14ac:dyDescent="0.2">
      <c r="D904" s="4"/>
      <c r="E904" s="4"/>
    </row>
    <row r="905" spans="4:5" x14ac:dyDescent="0.2">
      <c r="D905" s="4"/>
      <c r="E905" s="4"/>
    </row>
    <row r="906" spans="4:5" x14ac:dyDescent="0.2">
      <c r="D906" s="4"/>
      <c r="E906" s="4"/>
    </row>
    <row r="907" spans="4:5" x14ac:dyDescent="0.2">
      <c r="D907" s="4"/>
      <c r="E907" s="4"/>
    </row>
    <row r="908" spans="4:5" x14ac:dyDescent="0.2">
      <c r="D908" s="4"/>
      <c r="E908" s="4"/>
    </row>
    <row r="909" spans="4:5" x14ac:dyDescent="0.2">
      <c r="D909" s="4"/>
      <c r="E909" s="4"/>
    </row>
    <row r="910" spans="4:5" x14ac:dyDescent="0.2">
      <c r="D910" s="4"/>
      <c r="E910" s="4"/>
    </row>
    <row r="911" spans="4:5" x14ac:dyDescent="0.2">
      <c r="D911" s="4"/>
      <c r="E911" s="4"/>
    </row>
    <row r="912" spans="4:5" x14ac:dyDescent="0.2">
      <c r="D912" s="4"/>
      <c r="E912" s="4"/>
    </row>
    <row r="913" spans="4:5" x14ac:dyDescent="0.2">
      <c r="D913" s="4"/>
      <c r="E913" s="4"/>
    </row>
    <row r="914" spans="4:5" x14ac:dyDescent="0.2">
      <c r="D914" s="4"/>
      <c r="E914" s="4"/>
    </row>
    <row r="915" spans="4:5" x14ac:dyDescent="0.2">
      <c r="D915" s="4"/>
      <c r="E915" s="4"/>
    </row>
    <row r="916" spans="4:5" x14ac:dyDescent="0.2">
      <c r="D916" s="4"/>
      <c r="E916" s="4"/>
    </row>
    <row r="917" spans="4:5" x14ac:dyDescent="0.2">
      <c r="D917" s="4"/>
      <c r="E917" s="4"/>
    </row>
    <row r="918" spans="4:5" x14ac:dyDescent="0.2">
      <c r="D918" s="4"/>
      <c r="E918" s="4"/>
    </row>
    <row r="919" spans="4:5" x14ac:dyDescent="0.2">
      <c r="D919" s="4"/>
      <c r="E919" s="4"/>
    </row>
    <row r="920" spans="4:5" x14ac:dyDescent="0.2">
      <c r="D920" s="4"/>
      <c r="E920" s="4"/>
    </row>
    <row r="921" spans="4:5" x14ac:dyDescent="0.2">
      <c r="D921" s="4"/>
      <c r="E921" s="4"/>
    </row>
    <row r="922" spans="4:5" x14ac:dyDescent="0.2">
      <c r="D922" s="4"/>
      <c r="E922" s="4"/>
    </row>
    <row r="923" spans="4:5" x14ac:dyDescent="0.2">
      <c r="D923" s="4"/>
      <c r="E923" s="4"/>
    </row>
    <row r="924" spans="4:5" x14ac:dyDescent="0.2">
      <c r="D924" s="4"/>
      <c r="E924" s="4"/>
    </row>
    <row r="925" spans="4:5" x14ac:dyDescent="0.2">
      <c r="D925" s="4"/>
      <c r="E925" s="4"/>
    </row>
    <row r="926" spans="4:5" x14ac:dyDescent="0.2">
      <c r="D926" s="4"/>
      <c r="E926" s="4"/>
    </row>
    <row r="927" spans="4:5" x14ac:dyDescent="0.2">
      <c r="D927" s="4"/>
      <c r="E927" s="4"/>
    </row>
    <row r="928" spans="4:5" x14ac:dyDescent="0.2">
      <c r="D928" s="4"/>
      <c r="E928" s="4"/>
    </row>
    <row r="929" spans="4:5" x14ac:dyDescent="0.2">
      <c r="D929" s="4"/>
      <c r="E929" s="4"/>
    </row>
    <row r="930" spans="4:5" x14ac:dyDescent="0.2">
      <c r="D930" s="4"/>
      <c r="E930" s="4"/>
    </row>
    <row r="931" spans="4:5" x14ac:dyDescent="0.2">
      <c r="D931" s="4"/>
      <c r="E931" s="4"/>
    </row>
    <row r="932" spans="4:5" x14ac:dyDescent="0.2">
      <c r="D932" s="4"/>
      <c r="E932" s="4"/>
    </row>
    <row r="933" spans="4:5" x14ac:dyDescent="0.2">
      <c r="D933" s="4"/>
      <c r="E933" s="4"/>
    </row>
    <row r="934" spans="4:5" x14ac:dyDescent="0.2">
      <c r="D934" s="4"/>
      <c r="E934" s="4"/>
    </row>
    <row r="935" spans="4:5" x14ac:dyDescent="0.2">
      <c r="D935" s="4"/>
      <c r="E935" s="4"/>
    </row>
    <row r="936" spans="4:5" x14ac:dyDescent="0.2">
      <c r="D936" s="4"/>
      <c r="E936" s="4"/>
    </row>
    <row r="937" spans="4:5" x14ac:dyDescent="0.2">
      <c r="D937" s="4"/>
      <c r="E937" s="4"/>
    </row>
    <row r="938" spans="4:5" x14ac:dyDescent="0.2">
      <c r="D938" s="4"/>
      <c r="E938" s="4"/>
    </row>
    <row r="939" spans="4:5" x14ac:dyDescent="0.2">
      <c r="D939" s="4"/>
      <c r="E939" s="4"/>
    </row>
    <row r="940" spans="4:5" x14ac:dyDescent="0.2">
      <c r="D940" s="4"/>
      <c r="E940" s="4"/>
    </row>
    <row r="941" spans="4:5" x14ac:dyDescent="0.2">
      <c r="D941" s="4"/>
      <c r="E941" s="4"/>
    </row>
    <row r="942" spans="4:5" x14ac:dyDescent="0.2">
      <c r="D942" s="4"/>
      <c r="E942" s="4"/>
    </row>
    <row r="943" spans="4:5" x14ac:dyDescent="0.2">
      <c r="D943" s="4"/>
      <c r="E943" s="4"/>
    </row>
    <row r="944" spans="4:5" x14ac:dyDescent="0.2">
      <c r="D944" s="4"/>
      <c r="E944" s="4"/>
    </row>
    <row r="945" spans="4:5" x14ac:dyDescent="0.2">
      <c r="D945" s="4"/>
      <c r="E945" s="4"/>
    </row>
    <row r="946" spans="4:5" x14ac:dyDescent="0.2">
      <c r="D946" s="4"/>
      <c r="E946" s="4"/>
    </row>
    <row r="947" spans="4:5" x14ac:dyDescent="0.2">
      <c r="D947" s="4"/>
      <c r="E947" s="4"/>
    </row>
    <row r="948" spans="4:5" x14ac:dyDescent="0.2">
      <c r="D948" s="4"/>
      <c r="E948" s="4"/>
    </row>
    <row r="949" spans="4:5" x14ac:dyDescent="0.2">
      <c r="D949" s="4"/>
      <c r="E949" s="4"/>
    </row>
    <row r="950" spans="4:5" x14ac:dyDescent="0.2">
      <c r="D950" s="4"/>
      <c r="E950" s="4"/>
    </row>
    <row r="951" spans="4:5" x14ac:dyDescent="0.2">
      <c r="D951" s="4"/>
      <c r="E951" s="4"/>
    </row>
    <row r="952" spans="4:5" x14ac:dyDescent="0.2">
      <c r="D952" s="4"/>
      <c r="E952" s="4"/>
    </row>
    <row r="953" spans="4:5" x14ac:dyDescent="0.2">
      <c r="D953" s="4"/>
      <c r="E953" s="4"/>
    </row>
    <row r="954" spans="4:5" x14ac:dyDescent="0.2">
      <c r="D954" s="4"/>
      <c r="E954" s="4"/>
    </row>
    <row r="955" spans="4:5" x14ac:dyDescent="0.2">
      <c r="D955" s="4"/>
      <c r="E955" s="4"/>
    </row>
    <row r="956" spans="4:5" x14ac:dyDescent="0.2">
      <c r="D956" s="4"/>
      <c r="E956" s="4"/>
    </row>
    <row r="957" spans="4:5" x14ac:dyDescent="0.2">
      <c r="D957" s="4"/>
      <c r="E957" s="4"/>
    </row>
    <row r="958" spans="4:5" x14ac:dyDescent="0.2">
      <c r="D958" s="4"/>
      <c r="E958" s="4"/>
    </row>
    <row r="959" spans="4:5" x14ac:dyDescent="0.2">
      <c r="D959" s="4"/>
      <c r="E959" s="4"/>
    </row>
    <row r="960" spans="4:5" x14ac:dyDescent="0.2">
      <c r="D960" s="4"/>
      <c r="E960" s="4"/>
    </row>
    <row r="961" spans="4:5" x14ac:dyDescent="0.2">
      <c r="D961" s="4"/>
      <c r="E961" s="4"/>
    </row>
    <row r="962" spans="4:5" x14ac:dyDescent="0.2">
      <c r="D962" s="4"/>
      <c r="E962" s="4"/>
    </row>
    <row r="963" spans="4:5" x14ac:dyDescent="0.2">
      <c r="D963" s="4"/>
      <c r="E963" s="4"/>
    </row>
    <row r="964" spans="4:5" x14ac:dyDescent="0.2">
      <c r="D964" s="4"/>
      <c r="E964" s="4"/>
    </row>
    <row r="965" spans="4:5" x14ac:dyDescent="0.2">
      <c r="D965" s="4"/>
      <c r="E965" s="4"/>
    </row>
    <row r="966" spans="4:5" x14ac:dyDescent="0.2">
      <c r="D966" s="4"/>
      <c r="E966" s="4"/>
    </row>
    <row r="967" spans="4:5" x14ac:dyDescent="0.2">
      <c r="D967" s="4"/>
      <c r="E967" s="4"/>
    </row>
    <row r="968" spans="4:5" x14ac:dyDescent="0.2">
      <c r="D968" s="4"/>
      <c r="E968" s="4"/>
    </row>
    <row r="969" spans="4:5" x14ac:dyDescent="0.2">
      <c r="D969" s="4"/>
      <c r="E969" s="4"/>
    </row>
    <row r="970" spans="4:5" x14ac:dyDescent="0.2">
      <c r="D970" s="4"/>
      <c r="E970" s="4"/>
    </row>
    <row r="971" spans="4:5" x14ac:dyDescent="0.2">
      <c r="D971" s="4"/>
      <c r="E971" s="4"/>
    </row>
    <row r="972" spans="4:5" x14ac:dyDescent="0.2">
      <c r="D972" s="4"/>
      <c r="E972" s="4"/>
    </row>
    <row r="973" spans="4:5" x14ac:dyDescent="0.2">
      <c r="D973" s="4"/>
      <c r="E973" s="4"/>
    </row>
    <row r="974" spans="4:5" x14ac:dyDescent="0.2">
      <c r="D974" s="4"/>
      <c r="E974" s="4"/>
    </row>
    <row r="975" spans="4:5" x14ac:dyDescent="0.2">
      <c r="D975" s="4"/>
      <c r="E975" s="4"/>
    </row>
    <row r="976" spans="4:5" x14ac:dyDescent="0.2">
      <c r="D976" s="4"/>
      <c r="E976" s="4"/>
    </row>
    <row r="977" spans="4:5" x14ac:dyDescent="0.2">
      <c r="D977" s="4"/>
      <c r="E977" s="4"/>
    </row>
    <row r="978" spans="4:5" x14ac:dyDescent="0.2">
      <c r="D978" s="4"/>
      <c r="E978" s="4"/>
    </row>
    <row r="979" spans="4:5" x14ac:dyDescent="0.2">
      <c r="D979" s="4"/>
      <c r="E979" s="4"/>
    </row>
    <row r="980" spans="4:5" x14ac:dyDescent="0.2">
      <c r="D980" s="4"/>
      <c r="E980" s="4"/>
    </row>
    <row r="981" spans="4:5" x14ac:dyDescent="0.2">
      <c r="D981" s="4"/>
      <c r="E981" s="4"/>
    </row>
    <row r="982" spans="4:5" x14ac:dyDescent="0.2">
      <c r="D982" s="4"/>
      <c r="E982" s="4"/>
    </row>
    <row r="983" spans="4:5" x14ac:dyDescent="0.2">
      <c r="D983" s="4"/>
      <c r="E983" s="4"/>
    </row>
    <row r="984" spans="4:5" x14ac:dyDescent="0.2">
      <c r="D984" s="4"/>
      <c r="E984" s="4"/>
    </row>
    <row r="985" spans="4:5" x14ac:dyDescent="0.2">
      <c r="D985" s="4"/>
      <c r="E985" s="4"/>
    </row>
    <row r="986" spans="4:5" x14ac:dyDescent="0.2">
      <c r="D986" s="4"/>
      <c r="E986" s="4"/>
    </row>
    <row r="987" spans="4:5" x14ac:dyDescent="0.2">
      <c r="D987" s="4"/>
      <c r="E987" s="4"/>
    </row>
    <row r="988" spans="4:5" x14ac:dyDescent="0.2">
      <c r="D988" s="4"/>
      <c r="E988" s="4"/>
    </row>
    <row r="989" spans="4:5" x14ac:dyDescent="0.2">
      <c r="D989" s="4"/>
      <c r="E989" s="4"/>
    </row>
    <row r="990" spans="4:5" x14ac:dyDescent="0.2">
      <c r="D990" s="4"/>
      <c r="E990" s="4"/>
    </row>
    <row r="991" spans="4:5" x14ac:dyDescent="0.2">
      <c r="D991" s="4"/>
      <c r="E991" s="4"/>
    </row>
    <row r="992" spans="4:5" x14ac:dyDescent="0.2">
      <c r="D992" s="4"/>
      <c r="E992" s="4"/>
    </row>
    <row r="993" spans="4:5" x14ac:dyDescent="0.2">
      <c r="D993" s="4"/>
      <c r="E993" s="4"/>
    </row>
    <row r="994" spans="4:5" x14ac:dyDescent="0.2">
      <c r="D994" s="4"/>
      <c r="E994" s="4"/>
    </row>
    <row r="995" spans="4:5" x14ac:dyDescent="0.2">
      <c r="D995" s="4"/>
      <c r="E995" s="4"/>
    </row>
    <row r="996" spans="4:5" x14ac:dyDescent="0.2">
      <c r="D996" s="4"/>
      <c r="E996" s="4"/>
    </row>
    <row r="997" spans="4:5" x14ac:dyDescent="0.2">
      <c r="D997" s="4"/>
      <c r="E997" s="4"/>
    </row>
    <row r="998" spans="4:5" x14ac:dyDescent="0.2">
      <c r="D998" s="4"/>
      <c r="E998" s="4"/>
    </row>
    <row r="999" spans="4:5" x14ac:dyDescent="0.2">
      <c r="D999" s="4"/>
      <c r="E999" s="4"/>
    </row>
    <row r="1000" spans="4:5" x14ac:dyDescent="0.2">
      <c r="D1000" s="4"/>
      <c r="E1000" s="4"/>
    </row>
    <row r="1001" spans="4:5" x14ac:dyDescent="0.2">
      <c r="D1001" s="4"/>
      <c r="E1001" s="4"/>
    </row>
    <row r="1002" spans="4:5" x14ac:dyDescent="0.2">
      <c r="D1002" s="4"/>
      <c r="E1002" s="4"/>
    </row>
    <row r="1003" spans="4:5" x14ac:dyDescent="0.2">
      <c r="D1003" s="4"/>
      <c r="E1003" s="4"/>
    </row>
    <row r="1004" spans="4:5" x14ac:dyDescent="0.2">
      <c r="D1004" s="4"/>
      <c r="E1004" s="4"/>
    </row>
    <row r="1005" spans="4:5" x14ac:dyDescent="0.2">
      <c r="D1005" s="4"/>
      <c r="E1005" s="4"/>
    </row>
    <row r="1006" spans="4:5" x14ac:dyDescent="0.2">
      <c r="D1006" s="4"/>
      <c r="E1006" s="4"/>
    </row>
    <row r="1007" spans="4:5" x14ac:dyDescent="0.2">
      <c r="D1007" s="4"/>
      <c r="E1007" s="4"/>
    </row>
    <row r="1008" spans="4:5" x14ac:dyDescent="0.2">
      <c r="D1008" s="4"/>
      <c r="E1008" s="4"/>
    </row>
    <row r="1009" spans="4:5" x14ac:dyDescent="0.2">
      <c r="D1009" s="4"/>
      <c r="E1009" s="4"/>
    </row>
    <row r="1010" spans="4:5" x14ac:dyDescent="0.2">
      <c r="D1010" s="4"/>
      <c r="E1010" s="4"/>
    </row>
    <row r="1011" spans="4:5" x14ac:dyDescent="0.2">
      <c r="D1011" s="4"/>
      <c r="E1011" s="4"/>
    </row>
    <row r="1012" spans="4:5" x14ac:dyDescent="0.2">
      <c r="D1012" s="4"/>
      <c r="E1012" s="4"/>
    </row>
    <row r="1013" spans="4:5" x14ac:dyDescent="0.2">
      <c r="D1013" s="4"/>
      <c r="E1013" s="4"/>
    </row>
    <row r="1014" spans="4:5" x14ac:dyDescent="0.2">
      <c r="D1014" s="4"/>
      <c r="E1014" s="4"/>
    </row>
    <row r="1015" spans="4:5" x14ac:dyDescent="0.2">
      <c r="D1015" s="4"/>
      <c r="E1015" s="4"/>
    </row>
    <row r="1016" spans="4:5" x14ac:dyDescent="0.2">
      <c r="D1016" s="4"/>
      <c r="E1016" s="4"/>
    </row>
    <row r="1017" spans="4:5" x14ac:dyDescent="0.2">
      <c r="D1017" s="4"/>
      <c r="E1017" s="4"/>
    </row>
    <row r="1018" spans="4:5" x14ac:dyDescent="0.2">
      <c r="D1018" s="4"/>
      <c r="E1018" s="4"/>
    </row>
    <row r="1019" spans="4:5" x14ac:dyDescent="0.2">
      <c r="D1019" s="4"/>
      <c r="E1019" s="4"/>
    </row>
    <row r="1020" spans="4:5" x14ac:dyDescent="0.2">
      <c r="D1020" s="4"/>
      <c r="E1020" s="4"/>
    </row>
    <row r="1021" spans="4:5" x14ac:dyDescent="0.2">
      <c r="D1021" s="4"/>
      <c r="E1021" s="4"/>
    </row>
    <row r="1022" spans="4:5" x14ac:dyDescent="0.2">
      <c r="D1022" s="4"/>
      <c r="E1022" s="4"/>
    </row>
    <row r="1023" spans="4:5" x14ac:dyDescent="0.2">
      <c r="D1023" s="4"/>
      <c r="E1023" s="4"/>
    </row>
    <row r="1024" spans="4:5" x14ac:dyDescent="0.2">
      <c r="D1024" s="4"/>
      <c r="E1024" s="4"/>
    </row>
    <row r="1025" spans="4:5" x14ac:dyDescent="0.2">
      <c r="D1025" s="4"/>
      <c r="E1025" s="4"/>
    </row>
    <row r="1026" spans="4:5" x14ac:dyDescent="0.2">
      <c r="D1026" s="4"/>
      <c r="E1026" s="4"/>
    </row>
    <row r="1027" spans="4:5" x14ac:dyDescent="0.2">
      <c r="D1027" s="4"/>
      <c r="E1027" s="4"/>
    </row>
    <row r="1028" spans="4:5" x14ac:dyDescent="0.2">
      <c r="D1028" s="4"/>
      <c r="E1028" s="4"/>
    </row>
    <row r="1029" spans="4:5" x14ac:dyDescent="0.2">
      <c r="D1029" s="4"/>
      <c r="E1029" s="4"/>
    </row>
    <row r="1030" spans="4:5" x14ac:dyDescent="0.2">
      <c r="D1030" s="4"/>
      <c r="E1030" s="4"/>
    </row>
    <row r="1031" spans="4:5" x14ac:dyDescent="0.2">
      <c r="D1031" s="4"/>
      <c r="E1031" s="4"/>
    </row>
    <row r="1032" spans="4:5" x14ac:dyDescent="0.2">
      <c r="D1032" s="4"/>
      <c r="E1032" s="4"/>
    </row>
    <row r="1033" spans="4:5" x14ac:dyDescent="0.2">
      <c r="D1033" s="4"/>
      <c r="E1033" s="4"/>
    </row>
    <row r="1034" spans="4:5" x14ac:dyDescent="0.2">
      <c r="D1034" s="4"/>
      <c r="E1034" s="4"/>
    </row>
    <row r="1035" spans="4:5" x14ac:dyDescent="0.2">
      <c r="D1035" s="4"/>
      <c r="E1035" s="4"/>
    </row>
    <row r="1036" spans="4:5" x14ac:dyDescent="0.2">
      <c r="D1036" s="4"/>
      <c r="E1036" s="4"/>
    </row>
    <row r="1037" spans="4:5" x14ac:dyDescent="0.2">
      <c r="D1037" s="4"/>
      <c r="E1037" s="4"/>
    </row>
    <row r="1038" spans="4:5" x14ac:dyDescent="0.2">
      <c r="D1038" s="4"/>
      <c r="E1038" s="4"/>
    </row>
    <row r="1039" spans="4:5" x14ac:dyDescent="0.2">
      <c r="D1039" s="4"/>
      <c r="E1039" s="4"/>
    </row>
    <row r="1040" spans="4:5" x14ac:dyDescent="0.2">
      <c r="D1040" s="4"/>
      <c r="E1040" s="4"/>
    </row>
    <row r="1041" spans="4:5" x14ac:dyDescent="0.2">
      <c r="D1041" s="4"/>
      <c r="E1041" s="4"/>
    </row>
    <row r="1042" spans="4:5" x14ac:dyDescent="0.2">
      <c r="D1042" s="4"/>
      <c r="E1042" s="4"/>
    </row>
    <row r="1043" spans="4:5" x14ac:dyDescent="0.2">
      <c r="D1043" s="4"/>
      <c r="E1043" s="4"/>
    </row>
    <row r="1044" spans="4:5" x14ac:dyDescent="0.2">
      <c r="D1044" s="4"/>
      <c r="E1044" s="4"/>
    </row>
    <row r="1045" spans="4:5" x14ac:dyDescent="0.2">
      <c r="D1045" s="4"/>
      <c r="E1045" s="4"/>
    </row>
    <row r="1046" spans="4:5" x14ac:dyDescent="0.2">
      <c r="D1046" s="4"/>
      <c r="E1046" s="4"/>
    </row>
    <row r="1047" spans="4:5" x14ac:dyDescent="0.2">
      <c r="D1047" s="4"/>
      <c r="E1047" s="4"/>
    </row>
    <row r="1048" spans="4:5" x14ac:dyDescent="0.2">
      <c r="D1048" s="4"/>
      <c r="E1048" s="4"/>
    </row>
    <row r="1049" spans="4:5" x14ac:dyDescent="0.2">
      <c r="D1049" s="4"/>
      <c r="E1049" s="4"/>
    </row>
    <row r="1050" spans="4:5" x14ac:dyDescent="0.2">
      <c r="D1050" s="4"/>
      <c r="E1050" s="4"/>
    </row>
    <row r="1051" spans="4:5" x14ac:dyDescent="0.2">
      <c r="D1051" s="4"/>
      <c r="E1051" s="4"/>
    </row>
    <row r="1052" spans="4:5" x14ac:dyDescent="0.2">
      <c r="D1052" s="4"/>
      <c r="E1052" s="4"/>
    </row>
    <row r="1053" spans="4:5" x14ac:dyDescent="0.2">
      <c r="D1053" s="4"/>
      <c r="E1053" s="4"/>
    </row>
    <row r="1054" spans="4:5" x14ac:dyDescent="0.2">
      <c r="D1054" s="4"/>
      <c r="E1054" s="4"/>
    </row>
    <row r="1055" spans="4:5" x14ac:dyDescent="0.2">
      <c r="D1055" s="4"/>
      <c r="E1055" s="4"/>
    </row>
    <row r="1056" spans="4:5" x14ac:dyDescent="0.2">
      <c r="D1056" s="4"/>
      <c r="E1056" s="4"/>
    </row>
    <row r="1057" spans="4:5" x14ac:dyDescent="0.2">
      <c r="D1057" s="4"/>
      <c r="E1057" s="4"/>
    </row>
    <row r="1058" spans="4:5" x14ac:dyDescent="0.2">
      <c r="D1058" s="4"/>
      <c r="E1058" s="4"/>
    </row>
    <row r="1059" spans="4:5" x14ac:dyDescent="0.2">
      <c r="D1059" s="4"/>
      <c r="E1059" s="4"/>
    </row>
    <row r="1060" spans="4:5" x14ac:dyDescent="0.2">
      <c r="D1060" s="4"/>
      <c r="E1060" s="4"/>
    </row>
    <row r="1061" spans="4:5" x14ac:dyDescent="0.2">
      <c r="D1061" s="4"/>
      <c r="E1061" s="4"/>
    </row>
    <row r="1062" spans="4:5" x14ac:dyDescent="0.2">
      <c r="D1062" s="4"/>
      <c r="E1062" s="4"/>
    </row>
    <row r="1063" spans="4:5" x14ac:dyDescent="0.2">
      <c r="D1063" s="4"/>
      <c r="E1063" s="4"/>
    </row>
    <row r="1064" spans="4:5" x14ac:dyDescent="0.2">
      <c r="D1064" s="4"/>
      <c r="E1064" s="4"/>
    </row>
    <row r="1065" spans="4:5" x14ac:dyDescent="0.2">
      <c r="D1065" s="4"/>
      <c r="E1065" s="4"/>
    </row>
    <row r="1066" spans="4:5" x14ac:dyDescent="0.2">
      <c r="D1066" s="4"/>
      <c r="E1066" s="4"/>
    </row>
    <row r="1067" spans="4:5" x14ac:dyDescent="0.2">
      <c r="D1067" s="4"/>
      <c r="E1067" s="4"/>
    </row>
    <row r="1068" spans="4:5" x14ac:dyDescent="0.2">
      <c r="D1068" s="4"/>
      <c r="E1068" s="4"/>
    </row>
    <row r="1069" spans="4:5" x14ac:dyDescent="0.2">
      <c r="D1069" s="4"/>
      <c r="E1069" s="4"/>
    </row>
    <row r="1070" spans="4:5" x14ac:dyDescent="0.2">
      <c r="D1070" s="4"/>
      <c r="E1070" s="4"/>
    </row>
    <row r="1071" spans="4:5" x14ac:dyDescent="0.2">
      <c r="D1071" s="4"/>
      <c r="E1071" s="4"/>
    </row>
    <row r="1072" spans="4:5" x14ac:dyDescent="0.2">
      <c r="D1072" s="4"/>
      <c r="E1072" s="4"/>
    </row>
    <row r="1073" spans="4:5" x14ac:dyDescent="0.2">
      <c r="D1073" s="4"/>
      <c r="E1073" s="4"/>
    </row>
    <row r="1074" spans="4:5" x14ac:dyDescent="0.2">
      <c r="D1074" s="4"/>
      <c r="E1074" s="4"/>
    </row>
    <row r="1075" spans="4:5" x14ac:dyDescent="0.2">
      <c r="D1075" s="4"/>
      <c r="E1075" s="4"/>
    </row>
    <row r="1076" spans="4:5" x14ac:dyDescent="0.2">
      <c r="D1076" s="4"/>
      <c r="E1076" s="4"/>
    </row>
    <row r="1077" spans="4:5" x14ac:dyDescent="0.2">
      <c r="D1077" s="4"/>
      <c r="E1077" s="4"/>
    </row>
    <row r="1078" spans="4:5" x14ac:dyDescent="0.2">
      <c r="D1078" s="4"/>
      <c r="E1078" s="4"/>
    </row>
    <row r="1079" spans="4:5" x14ac:dyDescent="0.2">
      <c r="D1079" s="4"/>
      <c r="E1079" s="4"/>
    </row>
    <row r="1080" spans="4:5" x14ac:dyDescent="0.2">
      <c r="D1080" s="4"/>
      <c r="E1080" s="4"/>
    </row>
    <row r="1081" spans="4:5" x14ac:dyDescent="0.2">
      <c r="D1081" s="4"/>
      <c r="E1081" s="4"/>
    </row>
    <row r="1082" spans="4:5" x14ac:dyDescent="0.2">
      <c r="D1082" s="4"/>
      <c r="E1082" s="4"/>
    </row>
    <row r="1083" spans="4:5" x14ac:dyDescent="0.2">
      <c r="D1083" s="4"/>
      <c r="E1083" s="4"/>
    </row>
    <row r="1084" spans="4:5" x14ac:dyDescent="0.2">
      <c r="D1084" s="4"/>
      <c r="E1084" s="4"/>
    </row>
    <row r="1085" spans="4:5" x14ac:dyDescent="0.2">
      <c r="D1085" s="4"/>
      <c r="E1085" s="4"/>
    </row>
    <row r="1086" spans="4:5" x14ac:dyDescent="0.2">
      <c r="D1086" s="4"/>
      <c r="E1086" s="4"/>
    </row>
    <row r="1087" spans="4:5" x14ac:dyDescent="0.2">
      <c r="D1087" s="4"/>
      <c r="E1087" s="4"/>
    </row>
    <row r="1088" spans="4:5" x14ac:dyDescent="0.2">
      <c r="D1088" s="4"/>
      <c r="E1088" s="4"/>
    </row>
    <row r="1089" spans="4:5" x14ac:dyDescent="0.2">
      <c r="D1089" s="4"/>
      <c r="E1089" s="4"/>
    </row>
    <row r="1090" spans="4:5" x14ac:dyDescent="0.2">
      <c r="D1090" s="4"/>
      <c r="E1090" s="4"/>
    </row>
    <row r="1091" spans="4:5" x14ac:dyDescent="0.2">
      <c r="D1091" s="4"/>
      <c r="E1091" s="4"/>
    </row>
    <row r="1092" spans="4:5" x14ac:dyDescent="0.2">
      <c r="D1092" s="4"/>
      <c r="E1092" s="4"/>
    </row>
    <row r="1093" spans="4:5" x14ac:dyDescent="0.2">
      <c r="D1093" s="4"/>
      <c r="E1093" s="4"/>
    </row>
    <row r="1094" spans="4:5" x14ac:dyDescent="0.2">
      <c r="D1094" s="4"/>
      <c r="E1094" s="4"/>
    </row>
    <row r="1095" spans="4:5" x14ac:dyDescent="0.2">
      <c r="D1095" s="4"/>
      <c r="E1095" s="4"/>
    </row>
    <row r="1096" spans="4:5" x14ac:dyDescent="0.2">
      <c r="D1096" s="4"/>
      <c r="E1096" s="4"/>
    </row>
    <row r="1097" spans="4:5" x14ac:dyDescent="0.2">
      <c r="D1097" s="4"/>
      <c r="E1097" s="4"/>
    </row>
    <row r="1098" spans="4:5" x14ac:dyDescent="0.2">
      <c r="D1098" s="4"/>
      <c r="E1098" s="4"/>
    </row>
    <row r="1099" spans="4:5" x14ac:dyDescent="0.2">
      <c r="D1099" s="4"/>
      <c r="E1099" s="4"/>
    </row>
    <row r="1100" spans="4:5" x14ac:dyDescent="0.2">
      <c r="D1100" s="4"/>
      <c r="E1100" s="4"/>
    </row>
    <row r="1101" spans="4:5" x14ac:dyDescent="0.2">
      <c r="D1101" s="4"/>
      <c r="E1101" s="4"/>
    </row>
    <row r="1102" spans="4:5" x14ac:dyDescent="0.2">
      <c r="D1102" s="4"/>
      <c r="E1102" s="4"/>
    </row>
    <row r="1103" spans="4:5" x14ac:dyDescent="0.2">
      <c r="D1103" s="4"/>
      <c r="E1103" s="4"/>
    </row>
    <row r="1104" spans="4:5" x14ac:dyDescent="0.2">
      <c r="D1104" s="4"/>
      <c r="E1104" s="4"/>
    </row>
    <row r="1105" spans="4:5" x14ac:dyDescent="0.2">
      <c r="D1105" s="4"/>
      <c r="E1105" s="4"/>
    </row>
    <row r="1106" spans="4:5" x14ac:dyDescent="0.2">
      <c r="D1106" s="4"/>
      <c r="E1106" s="4"/>
    </row>
    <row r="1107" spans="4:5" x14ac:dyDescent="0.2">
      <c r="D1107" s="4"/>
      <c r="E1107" s="4"/>
    </row>
    <row r="1108" spans="4:5" x14ac:dyDescent="0.2">
      <c r="D1108" s="4"/>
      <c r="E1108" s="4"/>
    </row>
    <row r="1109" spans="4:5" x14ac:dyDescent="0.2">
      <c r="D1109" s="4"/>
      <c r="E1109" s="4"/>
    </row>
    <row r="1110" spans="4:5" x14ac:dyDescent="0.2">
      <c r="D1110" s="4"/>
      <c r="E1110" s="4"/>
    </row>
    <row r="1111" spans="4:5" x14ac:dyDescent="0.2">
      <c r="D1111" s="4"/>
      <c r="E1111" s="4"/>
    </row>
    <row r="1112" spans="4:5" x14ac:dyDescent="0.2">
      <c r="D1112" s="4"/>
      <c r="E1112" s="4"/>
    </row>
    <row r="1113" spans="4:5" x14ac:dyDescent="0.2">
      <c r="D1113" s="4"/>
      <c r="E1113" s="4"/>
    </row>
    <row r="1114" spans="4:5" x14ac:dyDescent="0.2">
      <c r="D1114" s="4"/>
      <c r="E1114" s="4"/>
    </row>
    <row r="1115" spans="4:5" x14ac:dyDescent="0.2">
      <c r="D1115" s="4"/>
      <c r="E1115" s="4"/>
    </row>
    <row r="1116" spans="4:5" x14ac:dyDescent="0.2">
      <c r="D1116" s="4"/>
      <c r="E1116" s="4"/>
    </row>
    <row r="1117" spans="4:5" x14ac:dyDescent="0.2">
      <c r="D1117" s="4"/>
      <c r="E1117" s="4"/>
    </row>
    <row r="1118" spans="4:5" x14ac:dyDescent="0.2">
      <c r="D1118" s="4"/>
      <c r="E1118" s="4"/>
    </row>
    <row r="1119" spans="4:5" x14ac:dyDescent="0.2">
      <c r="D1119" s="4"/>
      <c r="E1119" s="4"/>
    </row>
    <row r="1120" spans="4:5" x14ac:dyDescent="0.2">
      <c r="D1120" s="4"/>
      <c r="E1120" s="4"/>
    </row>
    <row r="1121" spans="4:5" x14ac:dyDescent="0.2">
      <c r="D1121" s="4"/>
      <c r="E1121" s="4"/>
    </row>
    <row r="1122" spans="4:5" x14ac:dyDescent="0.2">
      <c r="D1122" s="4"/>
      <c r="E1122" s="4"/>
    </row>
    <row r="1123" spans="4:5" x14ac:dyDescent="0.2">
      <c r="D1123" s="4"/>
      <c r="E1123" s="4"/>
    </row>
    <row r="1124" spans="4:5" x14ac:dyDescent="0.2">
      <c r="D1124" s="4"/>
      <c r="E1124" s="4"/>
    </row>
    <row r="1125" spans="4:5" x14ac:dyDescent="0.2">
      <c r="D1125" s="4"/>
      <c r="E1125" s="4"/>
    </row>
    <row r="1126" spans="4:5" x14ac:dyDescent="0.2">
      <c r="D1126" s="4"/>
      <c r="E1126" s="4"/>
    </row>
    <row r="1127" spans="4:5" x14ac:dyDescent="0.2">
      <c r="D1127" s="4"/>
      <c r="E1127" s="4"/>
    </row>
    <row r="1128" spans="4:5" x14ac:dyDescent="0.2">
      <c r="D1128" s="4"/>
      <c r="E1128" s="4"/>
    </row>
    <row r="1129" spans="4:5" x14ac:dyDescent="0.2">
      <c r="D1129" s="4"/>
      <c r="E1129" s="4"/>
    </row>
    <row r="1130" spans="4:5" x14ac:dyDescent="0.2">
      <c r="D1130" s="4"/>
      <c r="E1130" s="4"/>
    </row>
    <row r="1131" spans="4:5" x14ac:dyDescent="0.2">
      <c r="D1131" s="4"/>
      <c r="E1131" s="4"/>
    </row>
    <row r="1132" spans="4:5" x14ac:dyDescent="0.2">
      <c r="D1132" s="4"/>
      <c r="E1132" s="4"/>
    </row>
    <row r="1133" spans="4:5" x14ac:dyDescent="0.2">
      <c r="D1133" s="4"/>
      <c r="E1133" s="4"/>
    </row>
    <row r="1134" spans="4:5" x14ac:dyDescent="0.2">
      <c r="D1134" s="4"/>
      <c r="E1134" s="4"/>
    </row>
    <row r="1135" spans="4:5" x14ac:dyDescent="0.2">
      <c r="D1135" s="4"/>
      <c r="E1135" s="4"/>
    </row>
    <row r="1136" spans="4:5" x14ac:dyDescent="0.2">
      <c r="D1136" s="4"/>
      <c r="E1136" s="4"/>
    </row>
    <row r="1137" spans="4:5" x14ac:dyDescent="0.2">
      <c r="D1137" s="4"/>
      <c r="E1137" s="4"/>
    </row>
    <row r="1138" spans="4:5" x14ac:dyDescent="0.2">
      <c r="D1138" s="4"/>
      <c r="E1138" s="4"/>
    </row>
    <row r="1139" spans="4:5" x14ac:dyDescent="0.2">
      <c r="D1139" s="4"/>
      <c r="E1139" s="4"/>
    </row>
    <row r="1140" spans="4:5" x14ac:dyDescent="0.2">
      <c r="D1140" s="4"/>
      <c r="E1140" s="4"/>
    </row>
    <row r="1141" spans="4:5" x14ac:dyDescent="0.2">
      <c r="D1141" s="4"/>
      <c r="E1141" s="4"/>
    </row>
    <row r="1142" spans="4:5" x14ac:dyDescent="0.2">
      <c r="D1142" s="4"/>
      <c r="E1142" s="4"/>
    </row>
    <row r="1143" spans="4:5" x14ac:dyDescent="0.2">
      <c r="D1143" s="4"/>
      <c r="E1143" s="4"/>
    </row>
    <row r="1144" spans="4:5" x14ac:dyDescent="0.2">
      <c r="D1144" s="4"/>
      <c r="E1144" s="4"/>
    </row>
    <row r="1145" spans="4:5" x14ac:dyDescent="0.2">
      <c r="D1145" s="4"/>
      <c r="E1145" s="4"/>
    </row>
    <row r="1146" spans="4:5" x14ac:dyDescent="0.2">
      <c r="D1146" s="4"/>
      <c r="E1146" s="4"/>
    </row>
    <row r="1147" spans="4:5" x14ac:dyDescent="0.2">
      <c r="D1147" s="4"/>
      <c r="E1147" s="4"/>
    </row>
    <row r="1148" spans="4:5" x14ac:dyDescent="0.2">
      <c r="D1148" s="4"/>
      <c r="E1148" s="4"/>
    </row>
    <row r="1149" spans="4:5" x14ac:dyDescent="0.2">
      <c r="D1149" s="4"/>
      <c r="E1149" s="4"/>
    </row>
    <row r="1150" spans="4:5" x14ac:dyDescent="0.2">
      <c r="D1150" s="4"/>
      <c r="E1150" s="4"/>
    </row>
    <row r="1151" spans="4:5" x14ac:dyDescent="0.2">
      <c r="D1151" s="4"/>
      <c r="E1151" s="4"/>
    </row>
    <row r="1152" spans="4:5" x14ac:dyDescent="0.2">
      <c r="D1152" s="4"/>
      <c r="E1152" s="4"/>
    </row>
    <row r="1153" spans="4:5" x14ac:dyDescent="0.2">
      <c r="D1153" s="4"/>
      <c r="E1153" s="4"/>
    </row>
    <row r="1154" spans="4:5" x14ac:dyDescent="0.2">
      <c r="D1154" s="4"/>
      <c r="E1154" s="4"/>
    </row>
    <row r="1155" spans="4:5" x14ac:dyDescent="0.2">
      <c r="D1155" s="4"/>
      <c r="E1155" s="4"/>
    </row>
    <row r="1156" spans="4:5" x14ac:dyDescent="0.2">
      <c r="D1156" s="4"/>
      <c r="E1156" s="4"/>
    </row>
    <row r="1157" spans="4:5" x14ac:dyDescent="0.2">
      <c r="D1157" s="4"/>
      <c r="E1157" s="4"/>
    </row>
    <row r="1158" spans="4:5" x14ac:dyDescent="0.2">
      <c r="D1158" s="4"/>
      <c r="E1158" s="4"/>
    </row>
    <row r="1159" spans="4:5" x14ac:dyDescent="0.2">
      <c r="D1159" s="4"/>
      <c r="E1159" s="4"/>
    </row>
    <row r="1160" spans="4:5" x14ac:dyDescent="0.2">
      <c r="D1160" s="4"/>
      <c r="E1160" s="4"/>
    </row>
    <row r="1161" spans="4:5" x14ac:dyDescent="0.2">
      <c r="D1161" s="4"/>
      <c r="E1161" s="4"/>
    </row>
    <row r="1162" spans="4:5" x14ac:dyDescent="0.2">
      <c r="D1162" s="4"/>
      <c r="E1162" s="4"/>
    </row>
    <row r="1163" spans="4:5" x14ac:dyDescent="0.2">
      <c r="D1163" s="4"/>
      <c r="E1163" s="4"/>
    </row>
    <row r="1164" spans="4:5" x14ac:dyDescent="0.2">
      <c r="D1164" s="4"/>
      <c r="E1164" s="4"/>
    </row>
    <row r="1165" spans="4:5" x14ac:dyDescent="0.2">
      <c r="D1165" s="4"/>
      <c r="E1165" s="4"/>
    </row>
    <row r="1166" spans="4:5" x14ac:dyDescent="0.2">
      <c r="D1166" s="4"/>
      <c r="E1166" s="4"/>
    </row>
    <row r="1167" spans="4:5" x14ac:dyDescent="0.2">
      <c r="D1167" s="4"/>
      <c r="E1167" s="4"/>
    </row>
    <row r="1168" spans="4:5" x14ac:dyDescent="0.2">
      <c r="D1168" s="4"/>
      <c r="E1168" s="4"/>
    </row>
    <row r="1169" spans="4:5" x14ac:dyDescent="0.2">
      <c r="D1169" s="4"/>
      <c r="E1169" s="4"/>
    </row>
    <row r="1170" spans="4:5" x14ac:dyDescent="0.2">
      <c r="D1170" s="4"/>
      <c r="E1170" s="4"/>
    </row>
    <row r="1171" spans="4:5" x14ac:dyDescent="0.2">
      <c r="D1171" s="4"/>
      <c r="E1171" s="4"/>
    </row>
    <row r="1172" spans="4:5" x14ac:dyDescent="0.2">
      <c r="D1172" s="4"/>
      <c r="E1172" s="4"/>
    </row>
    <row r="1173" spans="4:5" x14ac:dyDescent="0.2">
      <c r="D1173" s="4"/>
      <c r="E1173" s="4"/>
    </row>
    <row r="1174" spans="4:5" x14ac:dyDescent="0.2">
      <c r="D1174" s="4"/>
      <c r="E1174" s="4"/>
    </row>
    <row r="1175" spans="4:5" x14ac:dyDescent="0.2">
      <c r="D1175" s="4"/>
      <c r="E1175" s="4"/>
    </row>
    <row r="1176" spans="4:5" x14ac:dyDescent="0.2">
      <c r="D1176" s="4"/>
      <c r="E1176" s="4"/>
    </row>
    <row r="1177" spans="4:5" x14ac:dyDescent="0.2">
      <c r="D1177" s="4"/>
      <c r="E1177" s="4"/>
    </row>
    <row r="1178" spans="4:5" x14ac:dyDescent="0.2">
      <c r="D1178" s="4"/>
      <c r="E1178" s="4"/>
    </row>
    <row r="1179" spans="4:5" x14ac:dyDescent="0.2">
      <c r="D1179" s="4"/>
      <c r="E1179" s="4"/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26" sqref="N26"/>
    </sheetView>
  </sheetViews>
  <sheetFormatPr defaultRowHeight="15" x14ac:dyDescent="0.25"/>
  <cols>
    <col min="3" max="3" width="14.5703125" bestFit="1" customWidth="1"/>
  </cols>
  <sheetData>
    <row r="1" spans="1:13" x14ac:dyDescent="0.25">
      <c r="D1" t="s">
        <v>0</v>
      </c>
      <c r="E1" t="s">
        <v>1</v>
      </c>
      <c r="F1" t="s">
        <v>2</v>
      </c>
      <c r="G1" t="s">
        <v>3</v>
      </c>
      <c r="L1" t="s">
        <v>4</v>
      </c>
      <c r="M1" t="s">
        <v>5</v>
      </c>
    </row>
    <row r="2" spans="1:13" x14ac:dyDescent="0.25">
      <c r="A2">
        <v>221</v>
      </c>
      <c r="B2" t="s">
        <v>6</v>
      </c>
      <c r="C2" t="s">
        <v>7</v>
      </c>
      <c r="D2">
        <v>34.109000000000002</v>
      </c>
      <c r="E2">
        <v>31.32</v>
      </c>
      <c r="F2">
        <v>100</v>
      </c>
      <c r="G2">
        <v>5</v>
      </c>
      <c r="H2">
        <v>9.4239765930000008</v>
      </c>
      <c r="I2">
        <v>8.6560454159999995</v>
      </c>
      <c r="J2">
        <v>9.0400110050000002</v>
      </c>
      <c r="L2">
        <v>0</v>
      </c>
      <c r="M2" s="1">
        <v>5.8477699999999997E-5</v>
      </c>
    </row>
    <row r="3" spans="1:13" x14ac:dyDescent="0.25">
      <c r="A3">
        <v>221</v>
      </c>
      <c r="B3" t="s">
        <v>8</v>
      </c>
      <c r="C3" t="s">
        <v>7</v>
      </c>
      <c r="D3">
        <v>26.16</v>
      </c>
      <c r="E3">
        <v>23.925000000000001</v>
      </c>
      <c r="F3">
        <v>200</v>
      </c>
      <c r="G3">
        <v>5</v>
      </c>
      <c r="H3">
        <v>3.617638184</v>
      </c>
      <c r="I3">
        <v>3.3099425619999998</v>
      </c>
      <c r="J3">
        <v>3.4637903730000001</v>
      </c>
      <c r="L3">
        <v>0.40000000600000002</v>
      </c>
      <c r="M3">
        <v>4.0985368000000001E-2</v>
      </c>
    </row>
    <row r="4" spans="1:13" x14ac:dyDescent="0.25">
      <c r="A4">
        <v>222</v>
      </c>
      <c r="B4" t="s">
        <v>8</v>
      </c>
      <c r="C4" t="s">
        <v>7</v>
      </c>
      <c r="D4">
        <v>20.271999999999998</v>
      </c>
      <c r="E4">
        <v>21.143999999999998</v>
      </c>
      <c r="F4">
        <v>200</v>
      </c>
      <c r="G4">
        <v>5</v>
      </c>
      <c r="H4">
        <v>2.8070288680000002</v>
      </c>
      <c r="I4">
        <v>2.927078345</v>
      </c>
      <c r="J4">
        <v>2.8670536059999998</v>
      </c>
      <c r="L4">
        <v>1.8400000329999999</v>
      </c>
      <c r="M4">
        <v>0.4</v>
      </c>
    </row>
    <row r="5" spans="1:13" x14ac:dyDescent="0.25">
      <c r="A5">
        <v>222</v>
      </c>
      <c r="B5" t="s">
        <v>6</v>
      </c>
      <c r="C5" t="s">
        <v>7</v>
      </c>
      <c r="D5">
        <v>15.833</v>
      </c>
      <c r="E5">
        <v>17.004999999999999</v>
      </c>
      <c r="F5">
        <v>150</v>
      </c>
      <c r="G5">
        <v>5</v>
      </c>
      <c r="H5">
        <v>2.9278739159999998</v>
      </c>
      <c r="I5">
        <v>3.1430084539999998</v>
      </c>
      <c r="J5">
        <v>3.0354411849999998</v>
      </c>
      <c r="L5">
        <v>6.4099998469999999</v>
      </c>
      <c r="M5">
        <v>1.413357019</v>
      </c>
    </row>
    <row r="6" spans="1:13" x14ac:dyDescent="0.25">
      <c r="A6">
        <v>240</v>
      </c>
      <c r="B6" t="s">
        <v>8</v>
      </c>
      <c r="C6" t="s">
        <v>7</v>
      </c>
      <c r="D6">
        <v>19.855</v>
      </c>
      <c r="E6">
        <v>25.125</v>
      </c>
      <c r="F6">
        <v>450</v>
      </c>
      <c r="G6">
        <v>5</v>
      </c>
      <c r="H6">
        <v>1.2220532829999999</v>
      </c>
      <c r="I6">
        <v>1.54451034</v>
      </c>
      <c r="J6">
        <v>1.383281811</v>
      </c>
      <c r="L6">
        <v>10</v>
      </c>
      <c r="M6">
        <v>1.953607321</v>
      </c>
    </row>
    <row r="7" spans="1:13" x14ac:dyDescent="0.25">
      <c r="A7">
        <v>224</v>
      </c>
      <c r="B7" t="s">
        <v>8</v>
      </c>
      <c r="C7" t="s">
        <v>7</v>
      </c>
      <c r="D7">
        <v>13.016999999999999</v>
      </c>
      <c r="E7">
        <v>14.231</v>
      </c>
      <c r="F7">
        <v>300</v>
      </c>
      <c r="G7">
        <v>5</v>
      </c>
      <c r="H7">
        <v>1.2054818140000001</v>
      </c>
      <c r="I7">
        <v>1.3169038820000001</v>
      </c>
      <c r="J7">
        <v>1.2611928480000001</v>
      </c>
      <c r="L7">
        <v>25</v>
      </c>
      <c r="M7">
        <v>4.1150093080000003</v>
      </c>
    </row>
    <row r="8" spans="1:13" x14ac:dyDescent="0.25">
      <c r="A8">
        <v>114</v>
      </c>
      <c r="B8" t="s">
        <v>8</v>
      </c>
      <c r="C8" t="s">
        <v>7</v>
      </c>
      <c r="D8">
        <v>14.95</v>
      </c>
      <c r="E8">
        <v>15.396000000000001</v>
      </c>
      <c r="F8">
        <v>80</v>
      </c>
      <c r="G8">
        <v>5</v>
      </c>
      <c r="H8">
        <v>5.1858539349999999</v>
      </c>
      <c r="I8">
        <v>5.3393575679999996</v>
      </c>
      <c r="J8">
        <v>5.2626057509999997</v>
      </c>
      <c r="L8">
        <v>126</v>
      </c>
      <c r="M8">
        <v>22.547725679999999</v>
      </c>
    </row>
    <row r="9" spans="1:13" x14ac:dyDescent="0.25">
      <c r="A9">
        <v>227</v>
      </c>
      <c r="B9" t="s">
        <v>8</v>
      </c>
      <c r="C9" t="s">
        <v>7</v>
      </c>
      <c r="D9">
        <v>46.52</v>
      </c>
      <c r="E9">
        <v>43.71</v>
      </c>
      <c r="F9">
        <v>80</v>
      </c>
      <c r="G9">
        <v>5</v>
      </c>
      <c r="H9">
        <v>16.051570699999999</v>
      </c>
      <c r="I9">
        <v>15.08442898</v>
      </c>
      <c r="J9">
        <v>15.567999840000001</v>
      </c>
      <c r="L9">
        <v>500</v>
      </c>
      <c r="M9">
        <v>89.66796875</v>
      </c>
    </row>
    <row r="10" spans="1:13" x14ac:dyDescent="0.25">
      <c r="A10">
        <v>302</v>
      </c>
      <c r="B10" t="s">
        <v>8</v>
      </c>
      <c r="C10" t="s">
        <v>7</v>
      </c>
      <c r="D10">
        <v>19.963000000000001</v>
      </c>
      <c r="E10">
        <v>23.155000000000001</v>
      </c>
      <c r="F10">
        <v>300</v>
      </c>
      <c r="G10">
        <v>5</v>
      </c>
      <c r="H10">
        <v>1.842992266</v>
      </c>
      <c r="I10">
        <v>2.1359570460000001</v>
      </c>
      <c r="J10">
        <v>1.9894746560000001</v>
      </c>
      <c r="L10">
        <v>1000</v>
      </c>
      <c r="M10">
        <v>182</v>
      </c>
    </row>
    <row r="11" spans="1:13" x14ac:dyDescent="0.25">
      <c r="A11">
        <v>239</v>
      </c>
      <c r="B11" t="s">
        <v>8</v>
      </c>
      <c r="C11" t="s">
        <v>7</v>
      </c>
      <c r="D11">
        <v>21.533000000000001</v>
      </c>
      <c r="E11">
        <v>20.57</v>
      </c>
      <c r="F11">
        <v>450</v>
      </c>
      <c r="G11">
        <v>5</v>
      </c>
      <c r="H11">
        <v>1.3247255680000001</v>
      </c>
      <c r="I11">
        <v>1.2658022</v>
      </c>
      <c r="J11">
        <v>1.2952638839999999</v>
      </c>
    </row>
    <row r="12" spans="1:13" x14ac:dyDescent="0.25">
      <c r="A12">
        <v>302</v>
      </c>
      <c r="B12" t="s">
        <v>8</v>
      </c>
      <c r="C12" t="s">
        <v>9</v>
      </c>
      <c r="D12">
        <v>24.895</v>
      </c>
      <c r="E12">
        <v>20.149999999999999</v>
      </c>
      <c r="F12">
        <v>400</v>
      </c>
      <c r="G12">
        <v>5</v>
      </c>
      <c r="H12">
        <v>1.7217419199999999</v>
      </c>
      <c r="I12">
        <v>1.395116477</v>
      </c>
      <c r="J12">
        <v>1.558429198</v>
      </c>
      <c r="L12" t="s">
        <v>10</v>
      </c>
      <c r="M12">
        <v>5.5068567719999999</v>
      </c>
    </row>
    <row r="13" spans="1:13" x14ac:dyDescent="0.25">
      <c r="A13">
        <v>239</v>
      </c>
      <c r="B13" t="s">
        <v>8</v>
      </c>
      <c r="C13" t="s">
        <v>9</v>
      </c>
      <c r="D13">
        <v>0.60799999999999998</v>
      </c>
      <c r="E13">
        <v>0.42299999999999999</v>
      </c>
      <c r="F13">
        <v>200</v>
      </c>
      <c r="G13">
        <v>5</v>
      </c>
      <c r="H13">
        <v>9.9858078000000003E-2</v>
      </c>
      <c r="I13">
        <v>7.4388865999999998E-2</v>
      </c>
      <c r="J13">
        <v>8.7123471999999993E-2</v>
      </c>
      <c r="L13" t="s">
        <v>11</v>
      </c>
      <c r="M13">
        <v>0.64615421200000001</v>
      </c>
    </row>
    <row r="14" spans="1:13" x14ac:dyDescent="0.25">
      <c r="A14">
        <v>227</v>
      </c>
      <c r="B14" t="s">
        <v>8</v>
      </c>
      <c r="C14" t="s">
        <v>9</v>
      </c>
      <c r="D14">
        <v>84.688000000000002</v>
      </c>
      <c r="E14">
        <v>103.86</v>
      </c>
      <c r="F14">
        <v>100</v>
      </c>
      <c r="G14">
        <v>5</v>
      </c>
      <c r="H14">
        <v>23.35054203</v>
      </c>
      <c r="I14">
        <v>28.629414929999999</v>
      </c>
      <c r="J14">
        <v>25.989978480000001</v>
      </c>
    </row>
    <row r="15" spans="1:13" x14ac:dyDescent="0.25">
      <c r="A15">
        <v>114</v>
      </c>
      <c r="B15" t="s">
        <v>8</v>
      </c>
      <c r="C15" t="s">
        <v>9</v>
      </c>
      <c r="D15">
        <v>26.626000000000001</v>
      </c>
      <c r="E15">
        <v>24.651</v>
      </c>
      <c r="F15">
        <v>200</v>
      </c>
      <c r="G15">
        <v>5</v>
      </c>
      <c r="H15">
        <v>3.681793066</v>
      </c>
      <c r="I15">
        <v>3.4098920129999999</v>
      </c>
      <c r="J15">
        <v>3.5458425390000001</v>
      </c>
    </row>
    <row r="16" spans="1:13" x14ac:dyDescent="0.25">
      <c r="A16">
        <v>221</v>
      </c>
      <c r="B16" t="s">
        <v>12</v>
      </c>
      <c r="C16" t="s">
        <v>9</v>
      </c>
      <c r="D16">
        <v>24.314</v>
      </c>
      <c r="F16">
        <v>200</v>
      </c>
      <c r="G16">
        <v>5</v>
      </c>
      <c r="H16">
        <v>3.3634967439999999</v>
      </c>
      <c r="J16">
        <v>3.3634967439999999</v>
      </c>
    </row>
    <row r="17" spans="1:10" x14ac:dyDescent="0.25">
      <c r="A17">
        <v>221</v>
      </c>
      <c r="B17" t="s">
        <v>13</v>
      </c>
      <c r="C17" t="s">
        <v>9</v>
      </c>
      <c r="D17">
        <v>30.265999999999998</v>
      </c>
      <c r="F17">
        <v>200</v>
      </c>
      <c r="G17">
        <v>5</v>
      </c>
      <c r="H17">
        <v>4.1829170319999998</v>
      </c>
      <c r="J17">
        <v>4.1829170319999998</v>
      </c>
    </row>
    <row r="18" spans="1:10" x14ac:dyDescent="0.25">
      <c r="A18">
        <v>221</v>
      </c>
      <c r="B18" t="s">
        <v>14</v>
      </c>
      <c r="C18" t="s">
        <v>9</v>
      </c>
      <c r="D18">
        <v>34.723999999999997</v>
      </c>
      <c r="F18">
        <v>200</v>
      </c>
      <c r="G18">
        <v>5</v>
      </c>
      <c r="H18">
        <v>4.7966562189999999</v>
      </c>
      <c r="J18">
        <v>4.7966562189999999</v>
      </c>
    </row>
    <row r="19" spans="1:10" x14ac:dyDescent="0.25">
      <c r="A19">
        <v>221</v>
      </c>
      <c r="B19" t="s">
        <v>15</v>
      </c>
      <c r="C19" t="s">
        <v>9</v>
      </c>
      <c r="D19">
        <v>32.179000000000002</v>
      </c>
      <c r="F19">
        <v>200</v>
      </c>
      <c r="G19">
        <v>5</v>
      </c>
      <c r="H19">
        <v>4.4462824569999997</v>
      </c>
      <c r="J19">
        <v>4.4462824569999997</v>
      </c>
    </row>
    <row r="20" spans="1:10" x14ac:dyDescent="0.25">
      <c r="A20">
        <v>221</v>
      </c>
      <c r="B20" t="s">
        <v>15</v>
      </c>
      <c r="C20" t="s">
        <v>9</v>
      </c>
      <c r="D20">
        <v>36.503999999999998</v>
      </c>
      <c r="F20">
        <v>200</v>
      </c>
      <c r="G20">
        <v>5</v>
      </c>
      <c r="H20">
        <v>5.0417113459999996</v>
      </c>
      <c r="J20">
        <v>5.0417113459999996</v>
      </c>
    </row>
    <row r="21" spans="1:10" x14ac:dyDescent="0.25">
      <c r="A21">
        <v>221</v>
      </c>
      <c r="B21" t="s">
        <v>16</v>
      </c>
      <c r="C21" t="s">
        <v>9</v>
      </c>
      <c r="D21">
        <v>36.119</v>
      </c>
      <c r="F21">
        <v>200</v>
      </c>
      <c r="G21">
        <v>5</v>
      </c>
      <c r="H21">
        <v>4.9887078489999999</v>
      </c>
      <c r="J21">
        <v>4.9887078489999999</v>
      </c>
    </row>
    <row r="22" spans="1:10" x14ac:dyDescent="0.25">
      <c r="A22">
        <v>222</v>
      </c>
      <c r="B22" t="s">
        <v>12</v>
      </c>
      <c r="C22" t="s">
        <v>9</v>
      </c>
      <c r="D22">
        <v>25.521000000000001</v>
      </c>
      <c r="F22">
        <v>200</v>
      </c>
      <c r="G22">
        <v>5</v>
      </c>
      <c r="H22">
        <v>3.529666148</v>
      </c>
      <c r="J22">
        <v>3.529666148</v>
      </c>
    </row>
    <row r="23" spans="1:10" x14ac:dyDescent="0.25">
      <c r="A23">
        <v>222</v>
      </c>
      <c r="B23" t="s">
        <v>13</v>
      </c>
      <c r="C23" t="s">
        <v>9</v>
      </c>
      <c r="D23">
        <v>26.532</v>
      </c>
      <c r="F23">
        <v>200</v>
      </c>
      <c r="G23">
        <v>5</v>
      </c>
      <c r="H23">
        <v>3.6688519519999998</v>
      </c>
      <c r="J23">
        <v>3.6688519519999998</v>
      </c>
    </row>
    <row r="24" spans="1:10" x14ac:dyDescent="0.25">
      <c r="A24">
        <v>222</v>
      </c>
      <c r="B24" t="s">
        <v>14</v>
      </c>
      <c r="C24" t="s">
        <v>9</v>
      </c>
      <c r="D24">
        <v>23.628</v>
      </c>
      <c r="F24">
        <v>200</v>
      </c>
      <c r="G24">
        <v>5</v>
      </c>
      <c r="H24">
        <v>3.2690541510000002</v>
      </c>
      <c r="J24">
        <v>3.2690541510000002</v>
      </c>
    </row>
    <row r="25" spans="1:10" x14ac:dyDescent="0.25">
      <c r="A25">
        <v>222</v>
      </c>
      <c r="B25" t="s">
        <v>16</v>
      </c>
      <c r="C25" t="s">
        <v>9</v>
      </c>
      <c r="D25">
        <v>22.334</v>
      </c>
      <c r="F25">
        <v>200</v>
      </c>
      <c r="G25">
        <v>5</v>
      </c>
      <c r="H25">
        <v>3.0909073340000002</v>
      </c>
      <c r="J25">
        <v>3.0909073340000002</v>
      </c>
    </row>
    <row r="26" spans="1:10" x14ac:dyDescent="0.25">
      <c r="A26">
        <v>222</v>
      </c>
      <c r="B26" t="s">
        <v>15</v>
      </c>
      <c r="C26" t="s">
        <v>9</v>
      </c>
      <c r="D26">
        <v>23.88</v>
      </c>
      <c r="F26">
        <v>200</v>
      </c>
      <c r="G26">
        <v>5</v>
      </c>
      <c r="H26">
        <v>3.3037473479999999</v>
      </c>
      <c r="J26">
        <v>3.3037473479999999</v>
      </c>
    </row>
    <row r="27" spans="1:10" x14ac:dyDescent="0.25">
      <c r="A27">
        <v>222</v>
      </c>
      <c r="B27" t="s">
        <v>15</v>
      </c>
      <c r="C27" t="s">
        <v>9</v>
      </c>
      <c r="D27">
        <v>23.05</v>
      </c>
      <c r="F27">
        <v>200</v>
      </c>
      <c r="G27">
        <v>5</v>
      </c>
      <c r="H27">
        <v>3.1894800700000001</v>
      </c>
      <c r="J27">
        <v>3.1894800700000001</v>
      </c>
    </row>
    <row r="28" spans="1:10" x14ac:dyDescent="0.25">
      <c r="A28">
        <v>222</v>
      </c>
      <c r="B28" t="s">
        <v>17</v>
      </c>
      <c r="C28" t="s">
        <v>9</v>
      </c>
      <c r="D28">
        <v>26.917000000000002</v>
      </c>
      <c r="E28">
        <v>26.792000000000002</v>
      </c>
      <c r="F28">
        <v>150</v>
      </c>
      <c r="G28">
        <v>5</v>
      </c>
      <c r="H28">
        <v>4.962473932</v>
      </c>
      <c r="I28">
        <v>4.9395286949999999</v>
      </c>
      <c r="J28">
        <v>4.951001314</v>
      </c>
    </row>
    <row r="29" spans="1:10" x14ac:dyDescent="0.25">
      <c r="A29">
        <v>240</v>
      </c>
      <c r="B29" t="s">
        <v>8</v>
      </c>
      <c r="C29" t="s">
        <v>9</v>
      </c>
      <c r="D29">
        <v>23.387</v>
      </c>
      <c r="E29">
        <v>24.309000000000001</v>
      </c>
      <c r="F29">
        <v>400</v>
      </c>
      <c r="G29">
        <v>5</v>
      </c>
      <c r="H29">
        <v>1.617937669</v>
      </c>
      <c r="I29">
        <v>1.681404194</v>
      </c>
      <c r="J29">
        <v>1.649670932</v>
      </c>
    </row>
    <row r="30" spans="1:10" x14ac:dyDescent="0.25">
      <c r="A30">
        <v>239</v>
      </c>
      <c r="B30" t="s">
        <v>8</v>
      </c>
      <c r="C30" t="s">
        <v>9</v>
      </c>
      <c r="D30">
        <v>23.808</v>
      </c>
      <c r="E30">
        <v>23.654</v>
      </c>
      <c r="F30">
        <v>400</v>
      </c>
      <c r="G30">
        <v>5</v>
      </c>
      <c r="H30">
        <v>1.6469175030000001</v>
      </c>
      <c r="I30">
        <v>1.636316804</v>
      </c>
      <c r="J30">
        <v>1.6416171530000001</v>
      </c>
    </row>
    <row r="31" spans="1:10" x14ac:dyDescent="0.25">
      <c r="A31">
        <v>224</v>
      </c>
      <c r="B31" t="s">
        <v>8</v>
      </c>
      <c r="C31" t="s">
        <v>9</v>
      </c>
      <c r="D31">
        <v>14.859</v>
      </c>
      <c r="E31">
        <v>14.628</v>
      </c>
      <c r="F31">
        <v>400</v>
      </c>
      <c r="G31">
        <v>5</v>
      </c>
      <c r="H31">
        <v>1.030906737</v>
      </c>
      <c r="I31">
        <v>1.015005688</v>
      </c>
      <c r="J31">
        <v>1.0229562130000001</v>
      </c>
    </row>
    <row r="32" spans="1:10" x14ac:dyDescent="0.25">
      <c r="A32">
        <v>222</v>
      </c>
      <c r="B32" t="s">
        <v>8</v>
      </c>
      <c r="C32" s="2">
        <v>41306</v>
      </c>
      <c r="D32">
        <v>12.571999999999999</v>
      </c>
      <c r="E32">
        <v>12.983000000000001</v>
      </c>
      <c r="F32">
        <v>250</v>
      </c>
      <c r="G32">
        <v>5</v>
      </c>
      <c r="H32">
        <v>1.3975671510000001</v>
      </c>
      <c r="I32">
        <v>1.4428335139999999</v>
      </c>
      <c r="J32">
        <v>1.4202003320000001</v>
      </c>
    </row>
    <row r="33" spans="1:10" x14ac:dyDescent="0.25">
      <c r="A33">
        <v>221</v>
      </c>
      <c r="B33" t="s">
        <v>8</v>
      </c>
      <c r="C33" s="2">
        <v>41306</v>
      </c>
      <c r="D33">
        <v>56.46</v>
      </c>
      <c r="E33">
        <v>51.588000000000001</v>
      </c>
      <c r="F33">
        <v>250</v>
      </c>
      <c r="G33">
        <v>5</v>
      </c>
      <c r="H33">
        <v>6.2312657519999997</v>
      </c>
      <c r="I33">
        <v>5.694677628</v>
      </c>
      <c r="J33">
        <v>5.9629716899999998</v>
      </c>
    </row>
    <row r="34" spans="1:10" x14ac:dyDescent="0.25">
      <c r="A34">
        <v>227</v>
      </c>
      <c r="B34" t="s">
        <v>8</v>
      </c>
      <c r="C34" t="s">
        <v>18</v>
      </c>
      <c r="D34">
        <v>69.965000000000003</v>
      </c>
      <c r="E34">
        <v>91.314999999999998</v>
      </c>
      <c r="F34">
        <v>200</v>
      </c>
      <c r="G34">
        <v>5</v>
      </c>
      <c r="H34">
        <v>9.6483347070000001</v>
      </c>
      <c r="I34">
        <v>12.58761951</v>
      </c>
      <c r="J34">
        <v>11.11797711</v>
      </c>
    </row>
    <row r="35" spans="1:10" x14ac:dyDescent="0.25">
      <c r="A35">
        <v>302</v>
      </c>
      <c r="B35" t="s">
        <v>8</v>
      </c>
      <c r="C35" s="2">
        <v>41306</v>
      </c>
      <c r="D35">
        <v>9.141</v>
      </c>
      <c r="E35">
        <v>8.1940000000000008</v>
      </c>
      <c r="F35">
        <v>250</v>
      </c>
      <c r="G35">
        <v>5</v>
      </c>
      <c r="H35">
        <v>1.0196866389999999</v>
      </c>
      <c r="I35">
        <v>0.91538677199999996</v>
      </c>
      <c r="J35">
        <v>0.96753670599999997</v>
      </c>
    </row>
    <row r="36" spans="1:10" x14ac:dyDescent="0.25">
      <c r="A36">
        <v>240</v>
      </c>
      <c r="B36" t="s">
        <v>8</v>
      </c>
      <c r="C36" s="2">
        <v>41306</v>
      </c>
      <c r="D36">
        <v>53.911999999999999</v>
      </c>
      <c r="E36">
        <v>57.985999999999997</v>
      </c>
      <c r="F36">
        <v>200</v>
      </c>
      <c r="G36">
        <v>5</v>
      </c>
      <c r="H36">
        <v>7.4382954129999996</v>
      </c>
      <c r="I36">
        <v>7.9991687750000002</v>
      </c>
      <c r="J36">
        <v>7.7187320939999999</v>
      </c>
    </row>
    <row r="37" spans="1:10" x14ac:dyDescent="0.25">
      <c r="A37">
        <v>114</v>
      </c>
      <c r="B37" t="s">
        <v>8</v>
      </c>
      <c r="C37" s="2">
        <v>41306</v>
      </c>
      <c r="D37">
        <v>16.001000000000001</v>
      </c>
      <c r="E37">
        <v>12.835000000000001</v>
      </c>
      <c r="F37">
        <v>200</v>
      </c>
      <c r="G37">
        <v>5</v>
      </c>
      <c r="H37">
        <v>2.2190342360000002</v>
      </c>
      <c r="I37">
        <v>1.7831665219999999</v>
      </c>
      <c r="J37">
        <v>2.0011003789999999</v>
      </c>
    </row>
    <row r="38" spans="1:10" x14ac:dyDescent="0.25">
      <c r="A38">
        <v>239</v>
      </c>
      <c r="B38" t="s">
        <v>8</v>
      </c>
      <c r="C38" s="2">
        <v>41306</v>
      </c>
      <c r="D38">
        <v>12.695</v>
      </c>
      <c r="E38">
        <v>12.888</v>
      </c>
      <c r="F38">
        <v>200</v>
      </c>
      <c r="G38">
        <v>5</v>
      </c>
      <c r="H38">
        <v>1.763892523</v>
      </c>
      <c r="I38">
        <v>1.7904631070000001</v>
      </c>
      <c r="J38">
        <v>1.7771778149999999</v>
      </c>
    </row>
    <row r="39" spans="1:10" x14ac:dyDescent="0.25">
      <c r="A39">
        <v>224</v>
      </c>
      <c r="B39" t="s">
        <v>8</v>
      </c>
      <c r="C39" s="2">
        <v>41306</v>
      </c>
      <c r="D39">
        <v>41.231999999999999</v>
      </c>
      <c r="E39">
        <v>41.247</v>
      </c>
      <c r="F39">
        <v>250</v>
      </c>
      <c r="G39">
        <v>5</v>
      </c>
      <c r="H39">
        <v>4.5540974529999998</v>
      </c>
      <c r="I39">
        <v>4.5557495100000001</v>
      </c>
      <c r="J39">
        <v>4.5549234820000004</v>
      </c>
    </row>
    <row r="40" spans="1:10" x14ac:dyDescent="0.25">
      <c r="A40">
        <v>221</v>
      </c>
      <c r="B40" t="s">
        <v>6</v>
      </c>
      <c r="C40" t="s">
        <v>19</v>
      </c>
      <c r="D40">
        <v>160.60300000000001</v>
      </c>
      <c r="E40">
        <v>186.774</v>
      </c>
      <c r="F40">
        <v>100</v>
      </c>
      <c r="G40">
        <v>5</v>
      </c>
      <c r="H40">
        <v>44.253193619999998</v>
      </c>
      <c r="I40">
        <v>51.459191050000001</v>
      </c>
      <c r="J40">
        <v>47.85619234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Andrew-CHLA-Seston-ELA-2013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2015-02-10T14:46:22Z</dcterms:created>
  <dcterms:modified xsi:type="dcterms:W3CDTF">2015-02-10T14:53:26Z</dcterms:modified>
</cp:coreProperties>
</file>