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8475" activeTab="1"/>
  </bookViews>
  <sheets>
    <sheet name="May-August 2012" sheetId="9" r:id="rId1"/>
    <sheet name="Oct 2012" sheetId="10" r:id="rId2"/>
    <sheet name="Feb 2013" sheetId="5" r:id="rId3"/>
    <sheet name="DOC June 2013" sheetId="7" r:id="rId4"/>
    <sheet name="August 2013" sheetId="8" r:id="rId5"/>
    <sheet name="Oct 2013" sheetId="4" r:id="rId6"/>
    <sheet name="QAQC" sheetId="6" r:id="rId7"/>
    <sheet name="Sheet1" sheetId="1" r:id="rId8"/>
    <sheet name="Sheet2" sheetId="2" r:id="rId9"/>
    <sheet name="Sheet3" sheetId="3" r:id="rId10"/>
  </sheets>
  <calcPr calcId="145621"/>
</workbook>
</file>

<file path=xl/calcChain.xml><?xml version="1.0" encoding="utf-8"?>
<calcChain xmlns="http://schemas.openxmlformats.org/spreadsheetml/2006/main">
  <c r="L9" i="10" l="1"/>
  <c r="P9" i="10"/>
  <c r="L13" i="10"/>
  <c r="P10" i="10" s="1"/>
  <c r="L17" i="10"/>
  <c r="P11" i="10" s="1"/>
  <c r="L21" i="10"/>
  <c r="P12" i="10" s="1"/>
  <c r="L25" i="10"/>
  <c r="P13" i="10" s="1"/>
  <c r="L29" i="10"/>
  <c r="P15" i="10" s="1"/>
  <c r="L33" i="10"/>
  <c r="P16" i="10" s="1"/>
  <c r="L39" i="10"/>
  <c r="L41" i="10"/>
  <c r="L45" i="10"/>
  <c r="L49" i="10"/>
  <c r="L53" i="10"/>
  <c r="L57" i="10"/>
  <c r="L61" i="10"/>
  <c r="L65" i="10"/>
  <c r="L69" i="10"/>
  <c r="L73" i="10"/>
  <c r="L77" i="10"/>
  <c r="L81" i="10"/>
  <c r="L9" i="9"/>
  <c r="P9" i="9" s="1"/>
  <c r="L13" i="9"/>
  <c r="P10" i="9" s="1"/>
  <c r="L17" i="9"/>
  <c r="P11" i="9" s="1"/>
  <c r="L21" i="9"/>
  <c r="P12" i="9" s="1"/>
  <c r="L25" i="9"/>
  <c r="P13" i="9" s="1"/>
  <c r="L29" i="9"/>
  <c r="P14" i="9" s="1"/>
  <c r="L33" i="9"/>
  <c r="P15" i="9" s="1"/>
  <c r="L37" i="9"/>
  <c r="P16" i="9" s="1"/>
  <c r="L43" i="9"/>
  <c r="L45" i="9"/>
  <c r="L49" i="9"/>
  <c r="L53" i="9"/>
  <c r="L57" i="9"/>
  <c r="L61" i="9"/>
  <c r="L65" i="9"/>
  <c r="L69" i="9"/>
  <c r="L73" i="9"/>
  <c r="L77" i="9"/>
  <c r="L81" i="9"/>
  <c r="L85" i="9"/>
  <c r="L89" i="9"/>
  <c r="L93" i="9"/>
  <c r="L97" i="9"/>
  <c r="L101" i="9"/>
  <c r="L105" i="9"/>
  <c r="L109" i="9"/>
  <c r="L113" i="9"/>
  <c r="L117" i="9"/>
  <c r="L121" i="9"/>
  <c r="L125" i="9"/>
  <c r="L129" i="9"/>
  <c r="L133" i="9"/>
  <c r="L137" i="9"/>
  <c r="L141" i="9"/>
  <c r="L145" i="9"/>
  <c r="L149" i="9"/>
  <c r="L153" i="9"/>
  <c r="L157" i="9"/>
  <c r="L161" i="9"/>
  <c r="L165" i="9"/>
  <c r="L169" i="9"/>
  <c r="L173" i="9"/>
  <c r="L177" i="9"/>
  <c r="L181" i="9"/>
  <c r="L185" i="9"/>
  <c r="L189" i="9"/>
  <c r="L193" i="9"/>
  <c r="L197" i="9"/>
  <c r="L201" i="9"/>
  <c r="L205" i="9"/>
  <c r="L209" i="9"/>
  <c r="L213" i="9"/>
  <c r="L217" i="9"/>
  <c r="L221" i="9"/>
  <c r="L225" i="9"/>
  <c r="L229" i="9"/>
  <c r="L9" i="8"/>
  <c r="P9" i="8" s="1"/>
  <c r="P10" i="8"/>
  <c r="L17" i="8"/>
  <c r="P11" i="8" s="1"/>
  <c r="L21" i="8"/>
  <c r="P12" i="8" s="1"/>
  <c r="L25" i="8"/>
  <c r="P13" i="8" s="1"/>
  <c r="L29" i="8"/>
  <c r="P14" i="8" s="1"/>
  <c r="L33" i="8"/>
  <c r="L37" i="8"/>
  <c r="L43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9" i="7"/>
  <c r="P9" i="7"/>
  <c r="P10" i="7"/>
  <c r="P13" i="7"/>
  <c r="L17" i="7"/>
  <c r="P11" i="7" s="1"/>
  <c r="L21" i="7"/>
  <c r="P12" i="7" s="1"/>
  <c r="L25" i="7"/>
  <c r="L29" i="7"/>
  <c r="P14" i="7" s="1"/>
  <c r="L33" i="7"/>
  <c r="L37" i="7"/>
  <c r="L43" i="7"/>
  <c r="L45" i="7"/>
  <c r="L49" i="7"/>
  <c r="L53" i="7"/>
  <c r="L57" i="7"/>
  <c r="L61" i="7"/>
  <c r="L65" i="7"/>
  <c r="L69" i="7"/>
  <c r="L73" i="7"/>
  <c r="L77" i="7"/>
  <c r="L81" i="7"/>
  <c r="L85" i="7"/>
  <c r="L89" i="7"/>
  <c r="L93" i="7"/>
  <c r="L97" i="7"/>
  <c r="L101" i="7"/>
  <c r="L105" i="7"/>
  <c r="L109" i="7"/>
  <c r="L113" i="7"/>
  <c r="L117" i="7"/>
  <c r="L121" i="7"/>
  <c r="L125" i="7"/>
  <c r="L129" i="7"/>
  <c r="L133" i="7"/>
  <c r="L137" i="7"/>
  <c r="L141" i="7"/>
  <c r="L145" i="7"/>
  <c r="L149" i="7"/>
  <c r="L153" i="7"/>
  <c r="L157" i="7"/>
  <c r="L161" i="7"/>
  <c r="L165" i="7"/>
  <c r="L169" i="7"/>
  <c r="L173" i="7"/>
  <c r="L177" i="7"/>
  <c r="L181" i="7"/>
  <c r="L185" i="7"/>
  <c r="L189" i="7"/>
  <c r="L193" i="7"/>
  <c r="L197" i="7"/>
  <c r="L201" i="7"/>
  <c r="L205" i="7"/>
  <c r="L209" i="7"/>
  <c r="L213" i="7"/>
  <c r="L217" i="7"/>
  <c r="L221" i="7"/>
  <c r="L225" i="7"/>
  <c r="L229" i="7"/>
  <c r="L233" i="7"/>
  <c r="L237" i="7"/>
  <c r="L241" i="7"/>
  <c r="L245" i="7"/>
  <c r="L249" i="7"/>
  <c r="L253" i="7"/>
  <c r="L257" i="7"/>
  <c r="L261" i="7"/>
  <c r="L265" i="7"/>
  <c r="L269" i="7"/>
  <c r="L273" i="7"/>
  <c r="L277" i="7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3" i="6"/>
  <c r="L37" i="6"/>
  <c r="L33" i="6"/>
  <c r="L29" i="6"/>
  <c r="L25" i="6"/>
  <c r="L21" i="6"/>
  <c r="P15" i="6"/>
  <c r="P14" i="6"/>
  <c r="P13" i="6"/>
  <c r="L13" i="6"/>
  <c r="P12" i="6"/>
  <c r="P11" i="6"/>
  <c r="P10" i="6"/>
  <c r="L9" i="6"/>
  <c r="P9" i="6" s="1"/>
  <c r="L73" i="5"/>
  <c r="L69" i="5"/>
  <c r="L65" i="5"/>
  <c r="L61" i="5"/>
  <c r="L57" i="5"/>
  <c r="L53" i="5"/>
  <c r="L49" i="5"/>
  <c r="L45" i="5"/>
  <c r="L43" i="5"/>
  <c r="L37" i="5"/>
  <c r="L33" i="5"/>
  <c r="L29" i="5"/>
  <c r="L25" i="5"/>
  <c r="L21" i="5"/>
  <c r="L17" i="5"/>
  <c r="P15" i="5"/>
  <c r="P14" i="5"/>
  <c r="P13" i="5"/>
  <c r="L13" i="5"/>
  <c r="P12" i="5"/>
  <c r="P11" i="5"/>
  <c r="P10" i="5"/>
  <c r="L9" i="5"/>
  <c r="P9" i="5" s="1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3" i="4"/>
  <c r="L37" i="4"/>
  <c r="L33" i="4"/>
  <c r="L29" i="4"/>
  <c r="L25" i="4"/>
  <c r="L21" i="4"/>
  <c r="L17" i="4"/>
  <c r="P15" i="4"/>
  <c r="P14" i="4"/>
  <c r="P13" i="4"/>
  <c r="L13" i="4"/>
  <c r="P12" i="4"/>
  <c r="P11" i="4"/>
  <c r="P10" i="4"/>
  <c r="L9" i="4"/>
  <c r="P9" i="4" s="1"/>
  <c r="P19" i="10" l="1"/>
  <c r="P20" i="10"/>
  <c r="P21" i="10"/>
  <c r="P20" i="9"/>
  <c r="P21" i="9"/>
  <c r="P19" i="9"/>
  <c r="M229" i="9" s="1"/>
  <c r="P19" i="8"/>
  <c r="M149" i="8" s="1"/>
  <c r="P20" i="8"/>
  <c r="P21" i="8"/>
  <c r="P19" i="7"/>
  <c r="P20" i="7"/>
  <c r="P21" i="7"/>
  <c r="P19" i="6"/>
  <c r="M45" i="6" s="1"/>
  <c r="P21" i="6"/>
  <c r="P20" i="6"/>
  <c r="M53" i="6" s="1"/>
  <c r="M85" i="6"/>
  <c r="M101" i="6"/>
  <c r="M57" i="6"/>
  <c r="M73" i="6"/>
  <c r="M89" i="6"/>
  <c r="M105" i="6"/>
  <c r="P21" i="5"/>
  <c r="P20" i="5"/>
  <c r="P19" i="5"/>
  <c r="P21" i="4"/>
  <c r="P20" i="4"/>
  <c r="P19" i="4"/>
  <c r="M43" i="4" s="1"/>
  <c r="M41" i="10" l="1"/>
  <c r="M45" i="10"/>
  <c r="M49" i="10"/>
  <c r="M53" i="10"/>
  <c r="M57" i="10"/>
  <c r="M61" i="10"/>
  <c r="M65" i="10"/>
  <c r="M69" i="10"/>
  <c r="M73" i="10"/>
  <c r="M77" i="10"/>
  <c r="M81" i="10"/>
  <c r="M57" i="9"/>
  <c r="M73" i="9"/>
  <c r="M89" i="9"/>
  <c r="M105" i="9"/>
  <c r="M121" i="9"/>
  <c r="M137" i="9"/>
  <c r="M153" i="9"/>
  <c r="M169" i="9"/>
  <c r="M185" i="9"/>
  <c r="M201" i="9"/>
  <c r="M217" i="9"/>
  <c r="M45" i="9"/>
  <c r="M61" i="9"/>
  <c r="M77" i="9"/>
  <c r="M93" i="9"/>
  <c r="M109" i="9"/>
  <c r="M125" i="9"/>
  <c r="M141" i="9"/>
  <c r="M157" i="9"/>
  <c r="M173" i="9"/>
  <c r="M189" i="9"/>
  <c r="M205" i="9"/>
  <c r="M221" i="9"/>
  <c r="M49" i="9"/>
  <c r="M65" i="9"/>
  <c r="M81" i="9"/>
  <c r="M97" i="9"/>
  <c r="M113" i="9"/>
  <c r="M129" i="9"/>
  <c r="M145" i="9"/>
  <c r="M161" i="9"/>
  <c r="M177" i="9"/>
  <c r="M193" i="9"/>
  <c r="M209" i="9"/>
  <c r="M225" i="9"/>
  <c r="M53" i="9"/>
  <c r="M69" i="9"/>
  <c r="M85" i="9"/>
  <c r="M101" i="9"/>
  <c r="M117" i="9"/>
  <c r="M133" i="9"/>
  <c r="M149" i="9"/>
  <c r="M165" i="9"/>
  <c r="M181" i="9"/>
  <c r="M197" i="9"/>
  <c r="M213" i="9"/>
  <c r="M65" i="8"/>
  <c r="M81" i="8"/>
  <c r="M97" i="8"/>
  <c r="M113" i="8"/>
  <c r="M129" i="8"/>
  <c r="M145" i="8"/>
  <c r="M69" i="8"/>
  <c r="M85" i="8"/>
  <c r="M101" i="8"/>
  <c r="M117" i="8"/>
  <c r="M133" i="8"/>
  <c r="M43" i="8"/>
  <c r="M45" i="8"/>
  <c r="M49" i="8"/>
  <c r="M53" i="8"/>
  <c r="M57" i="8"/>
  <c r="M61" i="8"/>
  <c r="M73" i="8"/>
  <c r="M89" i="8"/>
  <c r="M105" i="8"/>
  <c r="M121" i="8"/>
  <c r="M137" i="8"/>
  <c r="M153" i="8"/>
  <c r="M77" i="8"/>
  <c r="M93" i="8"/>
  <c r="M109" i="8"/>
  <c r="M125" i="8"/>
  <c r="M141" i="8"/>
  <c r="M157" i="8"/>
  <c r="M43" i="7"/>
  <c r="M45" i="7"/>
  <c r="M49" i="7"/>
  <c r="M53" i="7"/>
  <c r="M57" i="7"/>
  <c r="M61" i="7"/>
  <c r="M65" i="7"/>
  <c r="M69" i="7"/>
  <c r="M73" i="7"/>
  <c r="M77" i="7"/>
  <c r="M81" i="7"/>
  <c r="M85" i="7"/>
  <c r="M89" i="7"/>
  <c r="M93" i="7"/>
  <c r="M97" i="7"/>
  <c r="M101" i="7"/>
  <c r="M105" i="7"/>
  <c r="M109" i="7"/>
  <c r="M113" i="7"/>
  <c r="M117" i="7"/>
  <c r="M121" i="7"/>
  <c r="M125" i="7"/>
  <c r="M129" i="7"/>
  <c r="M133" i="7"/>
  <c r="M137" i="7"/>
  <c r="M141" i="7"/>
  <c r="M145" i="7"/>
  <c r="M149" i="7"/>
  <c r="M153" i="7"/>
  <c r="M157" i="7"/>
  <c r="M161" i="7"/>
  <c r="M165" i="7"/>
  <c r="M169" i="7"/>
  <c r="M173" i="7"/>
  <c r="M177" i="7"/>
  <c r="M181" i="7"/>
  <c r="M185" i="7"/>
  <c r="M189" i="7"/>
  <c r="M193" i="7"/>
  <c r="M197" i="7"/>
  <c r="M201" i="7"/>
  <c r="M205" i="7"/>
  <c r="M209" i="7"/>
  <c r="M213" i="7"/>
  <c r="M217" i="7"/>
  <c r="M221" i="7"/>
  <c r="M225" i="7"/>
  <c r="M229" i="7"/>
  <c r="M233" i="7"/>
  <c r="M237" i="7"/>
  <c r="M241" i="7"/>
  <c r="M245" i="7"/>
  <c r="M249" i="7"/>
  <c r="M253" i="7"/>
  <c r="M257" i="7"/>
  <c r="M261" i="7"/>
  <c r="M265" i="7"/>
  <c r="M269" i="7"/>
  <c r="M273" i="7"/>
  <c r="M277" i="7"/>
  <c r="M97" i="6"/>
  <c r="M81" i="6"/>
  <c r="M65" i="6"/>
  <c r="M49" i="6"/>
  <c r="M93" i="6"/>
  <c r="M77" i="6"/>
  <c r="M61" i="6"/>
  <c r="M69" i="6"/>
  <c r="M73" i="5"/>
  <c r="M69" i="5"/>
  <c r="M65" i="5"/>
  <c r="M61" i="5"/>
  <c r="M57" i="5"/>
  <c r="M53" i="5"/>
  <c r="M49" i="5"/>
  <c r="M45" i="5"/>
  <c r="M109" i="4"/>
  <c r="M93" i="4"/>
  <c r="M77" i="4"/>
  <c r="M61" i="4"/>
  <c r="M45" i="4"/>
  <c r="M97" i="4"/>
  <c r="M81" i="4"/>
  <c r="M65" i="4"/>
  <c r="M49" i="4"/>
  <c r="M101" i="4"/>
  <c r="M85" i="4"/>
  <c r="M69" i="4"/>
  <c r="M53" i="4"/>
  <c r="M105" i="4"/>
  <c r="M89" i="4"/>
  <c r="M73" i="4"/>
  <c r="M57" i="4"/>
</calcChain>
</file>

<file path=xl/sharedStrings.xml><?xml version="1.0" encoding="utf-8"?>
<sst xmlns="http://schemas.openxmlformats.org/spreadsheetml/2006/main" count="2880" uniqueCount="198">
  <si>
    <t>Vial</t>
  </si>
  <si>
    <t>Replicate</t>
  </si>
  <si>
    <t xml:space="preserve">Area </t>
  </si>
  <si>
    <t>Concentraion mg/L</t>
  </si>
  <si>
    <t>Area</t>
  </si>
  <si>
    <t>DOC mg/L</t>
  </si>
  <si>
    <t>Blank</t>
  </si>
  <si>
    <t>Sample</t>
  </si>
  <si>
    <t>TIC</t>
  </si>
  <si>
    <t>TOC</t>
  </si>
  <si>
    <t>slope</t>
  </si>
  <si>
    <t>intercept</t>
  </si>
  <si>
    <t>rsq</t>
  </si>
  <si>
    <t>221 D3 Epi O19</t>
  </si>
  <si>
    <t>239 Epi O19</t>
  </si>
  <si>
    <t>114 Epi O21</t>
  </si>
  <si>
    <t>222 D3 Epi O20</t>
  </si>
  <si>
    <t>222 Epi CB O20</t>
  </si>
  <si>
    <t>222 Epi Out O20</t>
  </si>
  <si>
    <t>240 Epi O21</t>
  </si>
  <si>
    <t>221 Out Epi O19</t>
  </si>
  <si>
    <t>302 Epi O21</t>
  </si>
  <si>
    <t>221 CB Epi O19</t>
  </si>
  <si>
    <t>222 Epi D2 O20</t>
  </si>
  <si>
    <t>224 Epi O21</t>
  </si>
  <si>
    <t>222 Epi D1 O20</t>
  </si>
  <si>
    <t>221 Epi D2 O19</t>
  </si>
  <si>
    <t>221 CB Hypo O19</t>
  </si>
  <si>
    <t>222 CB Hypo O20</t>
  </si>
  <si>
    <t>227 Epi O21</t>
  </si>
  <si>
    <t>221 D1 Epi O19</t>
  </si>
  <si>
    <t>blank</t>
  </si>
  <si>
    <t>L239</t>
  </si>
  <si>
    <t>L114</t>
  </si>
  <si>
    <t>L227</t>
  </si>
  <si>
    <t>L302</t>
  </si>
  <si>
    <t>L222</t>
  </si>
  <si>
    <t>L224</t>
  </si>
  <si>
    <t>L240</t>
  </si>
  <si>
    <t>L221</t>
  </si>
  <si>
    <t>222 HYPO May 30, 2012</t>
  </si>
  <si>
    <t>Meso 2 July 18, 2012</t>
  </si>
  <si>
    <t>L222 HYPO Oct. 17, 2012</t>
  </si>
  <si>
    <t>L221 HYPO Oct. 17, 2012</t>
  </si>
  <si>
    <t>221 HYPO May 30, 2012</t>
  </si>
  <si>
    <t>L222 HYPO Aug. 14, 2012</t>
  </si>
  <si>
    <t>L221 Meta Aug. 14, 2012</t>
  </si>
  <si>
    <t>L222 Meta Aug. 14, 2012</t>
  </si>
  <si>
    <t>L239 EPI Aug. 19, 2012</t>
  </si>
  <si>
    <t>L221 EPI May 30, 2012</t>
  </si>
  <si>
    <t>L114 EPI Aug. 25, 2012</t>
  </si>
  <si>
    <t>Meso 4 July 25, 2012</t>
  </si>
  <si>
    <t>L221 HYPO Aug. 14, 2012</t>
  </si>
  <si>
    <t>L240 ep: May 31, 2012</t>
  </si>
  <si>
    <t>Meso 8 Aug. 1, 2012</t>
  </si>
  <si>
    <t>BLANK</t>
  </si>
  <si>
    <t>P+LA  - B</t>
  </si>
  <si>
    <t>P+Z - A</t>
  </si>
  <si>
    <t>P+Z+LA - A</t>
  </si>
  <si>
    <t>P+HA</t>
  </si>
  <si>
    <t>P - C</t>
  </si>
  <si>
    <t>P+Z+LA - B</t>
  </si>
  <si>
    <t>P+Z+LA  - C</t>
  </si>
  <si>
    <t>P+HZ+LA  - A</t>
  </si>
  <si>
    <t>P  - A</t>
  </si>
  <si>
    <t>P+HA  - A</t>
  </si>
  <si>
    <t>P+LA - C</t>
  </si>
  <si>
    <t>P+Z+HA  - A</t>
  </si>
  <si>
    <t>P+Z</t>
  </si>
  <si>
    <t>P+HA - B</t>
  </si>
  <si>
    <t>P + LA  A</t>
  </si>
  <si>
    <t>P+Z+LA - C</t>
  </si>
  <si>
    <t>P - B</t>
  </si>
  <si>
    <t>INITIAL 222</t>
  </si>
  <si>
    <t>P + HZ +LA - B</t>
  </si>
  <si>
    <t>P+Z  B</t>
  </si>
  <si>
    <t>P+Z+HA - C</t>
  </si>
  <si>
    <t>P+Z+HA - B</t>
  </si>
  <si>
    <t>POT ONLY B</t>
  </si>
  <si>
    <t>plusAG/+P - A</t>
  </si>
  <si>
    <t>plusAG/0P  - B</t>
  </si>
  <si>
    <t>plusAG/0P  - A</t>
  </si>
  <si>
    <t>0A0P - B</t>
  </si>
  <si>
    <t>POT ONLY C</t>
  </si>
  <si>
    <t>POT ONLY A</t>
  </si>
  <si>
    <t>0A0P  -C</t>
  </si>
  <si>
    <t>plusAG/+P B</t>
  </si>
  <si>
    <t>0A0P  -B</t>
  </si>
  <si>
    <t>+A+P - C</t>
  </si>
  <si>
    <t>0A+P  - C</t>
  </si>
  <si>
    <t>0A+P  - A</t>
  </si>
  <si>
    <t>0A+P  - B</t>
  </si>
  <si>
    <t>+A0P -C</t>
  </si>
  <si>
    <t>222-25</t>
  </si>
  <si>
    <t>222-03</t>
  </si>
  <si>
    <t>302-24</t>
  </si>
  <si>
    <t>222-03H</t>
  </si>
  <si>
    <t>224-22</t>
  </si>
  <si>
    <t>239-01</t>
  </si>
  <si>
    <t>221-03H</t>
  </si>
  <si>
    <t>224-02</t>
  </si>
  <si>
    <t>114-24</t>
  </si>
  <si>
    <t>239-21</t>
  </si>
  <si>
    <t>227-02</t>
  </si>
  <si>
    <t>227-22</t>
  </si>
  <si>
    <t>221-25H</t>
  </si>
  <si>
    <t>240-01</t>
  </si>
  <si>
    <t>114-02</t>
  </si>
  <si>
    <t>221-03</t>
  </si>
  <si>
    <t>222-25H</t>
  </si>
  <si>
    <t>221-25</t>
  </si>
  <si>
    <t>303-02</t>
  </si>
  <si>
    <t>240-21</t>
  </si>
  <si>
    <t>302 epi 25/08</t>
  </si>
  <si>
    <t>240 epi 04/08</t>
  </si>
  <si>
    <t>221 cb hypo 22/08</t>
  </si>
  <si>
    <t>239 epi 04/08</t>
  </si>
  <si>
    <t>114 epi 03/08</t>
  </si>
  <si>
    <t>240 epi 25/08</t>
  </si>
  <si>
    <t>227 epi 03/08</t>
  </si>
  <si>
    <t>224 epi 03/08</t>
  </si>
  <si>
    <t>221 cb epi 22/08</t>
  </si>
  <si>
    <t>222 out epi 23/08</t>
  </si>
  <si>
    <t>222 d2 epi 23/08</t>
  </si>
  <si>
    <t>221 hypo 02/08</t>
  </si>
  <si>
    <t>222 epi 02/08</t>
  </si>
  <si>
    <t>222 hypo 02/08</t>
  </si>
  <si>
    <t>221 out  22/08</t>
  </si>
  <si>
    <t>222 cb epi 23/08</t>
  </si>
  <si>
    <t>114 epi 25/08</t>
  </si>
  <si>
    <t>224 epi 24/08</t>
  </si>
  <si>
    <t>227 epi 25/08</t>
  </si>
  <si>
    <t>222 d1 epi 23/08</t>
  </si>
  <si>
    <t>222 d3 epi 23/08</t>
  </si>
  <si>
    <t>221 d3 epi 22/08</t>
  </si>
  <si>
    <t>221 d2 epi 22/08</t>
  </si>
  <si>
    <t>221 epi 2/08</t>
  </si>
  <si>
    <t>222 cb hypo 23/08</t>
  </si>
  <si>
    <t>221 d1 epi 22/08</t>
  </si>
  <si>
    <t>239 epi 25/08</t>
  </si>
  <si>
    <t>302 eoi 03/08</t>
  </si>
  <si>
    <t>222 30 MAY HYPO</t>
  </si>
  <si>
    <t>227 4 JUNE</t>
  </si>
  <si>
    <t>239 31 MAY</t>
  </si>
  <si>
    <t>240 31 JULY</t>
  </si>
  <si>
    <t>222 19 JUNE</t>
  </si>
  <si>
    <t>114 16 JULY</t>
  </si>
  <si>
    <t>227 25 AUG</t>
  </si>
  <si>
    <t>239 19 AUG</t>
  </si>
  <si>
    <t>222 14 AUG EPI</t>
  </si>
  <si>
    <t>224 25 AUG</t>
  </si>
  <si>
    <t>302 6 JUNE</t>
  </si>
  <si>
    <t>302 25 AUG</t>
  </si>
  <si>
    <t>239 31 JULY</t>
  </si>
  <si>
    <t>240 20 JUNE</t>
  </si>
  <si>
    <t>302 16 JULY</t>
  </si>
  <si>
    <t>239 10 JULY</t>
  </si>
  <si>
    <t>222 14 AUG HYPO</t>
  </si>
  <si>
    <t>224 26 JUNE</t>
  </si>
  <si>
    <t>240 19 AUG</t>
  </si>
  <si>
    <t>222 30 JULY</t>
  </si>
  <si>
    <t>227 17 JULY</t>
  </si>
  <si>
    <t>114 25 JUNE</t>
  </si>
  <si>
    <t>227 26 JUNE</t>
  </si>
  <si>
    <t>114 25 AUG</t>
  </si>
  <si>
    <t>222 14 AUG META</t>
  </si>
  <si>
    <t>221 30 JULY</t>
  </si>
  <si>
    <t>222 30 MAY</t>
  </si>
  <si>
    <t>239 20 JUNE</t>
  </si>
  <si>
    <t>224 7 AUG</t>
  </si>
  <si>
    <t>302 16 AUG</t>
  </si>
  <si>
    <t>222 09 JULY</t>
  </si>
  <si>
    <t>221 14 AUG EPI</t>
  </si>
  <si>
    <t>221 14 AUG HYPO</t>
  </si>
  <si>
    <t>221 14 AUG META</t>
  </si>
  <si>
    <t>226 7 AUG</t>
  </si>
  <si>
    <t>114 4 JUNE</t>
  </si>
  <si>
    <t>240 10 JULY</t>
  </si>
  <si>
    <t>221 30 MAY HYPP</t>
  </si>
  <si>
    <t>224 17 JULY</t>
  </si>
  <si>
    <t>114 06 AUG</t>
  </si>
  <si>
    <t>221 19 JUNE</t>
  </si>
  <si>
    <t>221 20 MAY</t>
  </si>
  <si>
    <t>224 6 JUNE</t>
  </si>
  <si>
    <t>302s 25 june</t>
  </si>
  <si>
    <t>221 09 july</t>
  </si>
  <si>
    <t>240 31 May</t>
  </si>
  <si>
    <t>Average Area</t>
  </si>
  <si>
    <t>L240 16 Oct Epi</t>
  </si>
  <si>
    <t>L227 18 Oct Epi</t>
  </si>
  <si>
    <t>L302 15 Oct Epi</t>
  </si>
  <si>
    <t>L224 18 Oct Epi</t>
  </si>
  <si>
    <t>L114 15 Oct Epi</t>
  </si>
  <si>
    <t>L239 15 Oct Epi</t>
  </si>
  <si>
    <t>L222 Hypo Oct 17</t>
  </si>
  <si>
    <t>L222 Epi Oct 17</t>
  </si>
  <si>
    <t>L221 Hypo Oct 17</t>
  </si>
  <si>
    <t>L221 Epi Oct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</si>
</sst>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5" fontId="1" fillId="0" borderId="0" xfId="1" applyNumberFormat="1"/>
    <xf numFmtId="0" fontId="1" fillId="2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281"/>
  <sheetViews>
    <sheetView topLeftCell="D144" workbookViewId="0">
      <selection activeCell="M109" sqref="M109"/>
    </sheetView>
  </sheetViews>
  <sheetFormatPr defaultRowHeight="12.75" x14ac:dyDescent="0.2"/>
  <cols>
    <col min="1" max="7" width="9.140625" style="1"/>
    <col min="8" max="8" width="31.42578125" style="1" bestFit="1" customWidth="1"/>
    <col min="9" max="11" width="9.140625" style="1"/>
    <col min="12" max="12" width="16.7109375" style="1" bestFit="1" customWidth="1"/>
    <col min="13" max="16384" width="9.140625" style="1"/>
  </cols>
  <sheetData>
    <row r="7" spans="3:16" x14ac:dyDescent="0.2">
      <c r="F7" s="1" t="s">
        <v>0</v>
      </c>
      <c r="G7" s="1" t="s">
        <v>1</v>
      </c>
      <c r="K7" s="1" t="s">
        <v>2</v>
      </c>
      <c r="L7" s="1" t="s">
        <v>187</v>
      </c>
      <c r="M7" s="1" t="s">
        <v>3</v>
      </c>
      <c r="O7" s="1" t="s">
        <v>4</v>
      </c>
      <c r="P7" s="1" t="s">
        <v>5</v>
      </c>
    </row>
    <row r="8" spans="3:16" x14ac:dyDescent="0.2">
      <c r="C8" s="2"/>
      <c r="F8" s="1">
        <v>1</v>
      </c>
      <c r="G8" s="1">
        <v>2</v>
      </c>
      <c r="H8" s="1" t="s">
        <v>6</v>
      </c>
      <c r="I8" s="1" t="s">
        <v>7</v>
      </c>
      <c r="J8" s="1" t="s">
        <v>8</v>
      </c>
      <c r="K8" s="1">
        <v>424</v>
      </c>
    </row>
    <row r="9" spans="3:16" x14ac:dyDescent="0.2">
      <c r="C9" s="2"/>
      <c r="F9" s="1">
        <v>1</v>
      </c>
      <c r="G9" s="1">
        <v>2</v>
      </c>
      <c r="H9" s="1" t="s">
        <v>6</v>
      </c>
      <c r="I9" s="1" t="s">
        <v>7</v>
      </c>
      <c r="J9" s="1" t="s">
        <v>9</v>
      </c>
      <c r="K9" s="1">
        <v>1306</v>
      </c>
      <c r="L9" s="1">
        <f>AVERAGE(K9,K11)</f>
        <v>1185.5</v>
      </c>
      <c r="O9" s="1">
        <v>0</v>
      </c>
      <c r="P9" s="1">
        <f>L9</f>
        <v>1185.5</v>
      </c>
    </row>
    <row r="10" spans="3:16" x14ac:dyDescent="0.2">
      <c r="C10" s="2"/>
      <c r="F10" s="1">
        <v>1</v>
      </c>
      <c r="G10" s="1">
        <v>3</v>
      </c>
      <c r="H10" s="1" t="s">
        <v>6</v>
      </c>
      <c r="I10" s="1" t="s">
        <v>7</v>
      </c>
      <c r="J10" s="1" t="s">
        <v>8</v>
      </c>
      <c r="K10" s="1">
        <v>387</v>
      </c>
      <c r="O10" s="1">
        <v>1.03</v>
      </c>
      <c r="P10" s="1">
        <f>L13</f>
        <v>5603</v>
      </c>
    </row>
    <row r="11" spans="3:16" x14ac:dyDescent="0.2">
      <c r="C11" s="2"/>
      <c r="F11" s="1">
        <v>1</v>
      </c>
      <c r="G11" s="1">
        <v>3</v>
      </c>
      <c r="H11" s="1" t="s">
        <v>6</v>
      </c>
      <c r="I11" s="1" t="s">
        <v>7</v>
      </c>
      <c r="J11" s="1" t="s">
        <v>9</v>
      </c>
      <c r="K11" s="1">
        <v>1065</v>
      </c>
      <c r="O11" s="1">
        <v>3.1469999999999998</v>
      </c>
      <c r="P11" s="1">
        <f>L17</f>
        <v>9996</v>
      </c>
    </row>
    <row r="12" spans="3:16" x14ac:dyDescent="0.2">
      <c r="C12" s="2"/>
      <c r="F12" s="1">
        <v>2</v>
      </c>
      <c r="G12" s="1">
        <v>1</v>
      </c>
      <c r="H12" s="1">
        <v>1.03</v>
      </c>
      <c r="I12" s="1" t="s">
        <v>7</v>
      </c>
      <c r="J12" s="1" t="s">
        <v>8</v>
      </c>
      <c r="K12" s="1">
        <v>748</v>
      </c>
      <c r="O12" s="1">
        <v>4.9400000000000004</v>
      </c>
      <c r="P12" s="1">
        <f>L21</f>
        <v>14514</v>
      </c>
    </row>
    <row r="13" spans="3:16" x14ac:dyDescent="0.2">
      <c r="C13" s="2"/>
      <c r="F13" s="1">
        <v>2</v>
      </c>
      <c r="G13" s="1">
        <v>1</v>
      </c>
      <c r="H13" s="1">
        <v>1.03</v>
      </c>
      <c r="I13" s="1" t="s">
        <v>7</v>
      </c>
      <c r="J13" s="1" t="s">
        <v>9</v>
      </c>
      <c r="K13" s="1">
        <v>5456</v>
      </c>
      <c r="L13" s="1">
        <f>AVERAGE(K13,K15)</f>
        <v>5603</v>
      </c>
      <c r="O13" s="1">
        <v>9</v>
      </c>
      <c r="P13" s="1">
        <f>L25</f>
        <v>24426.5</v>
      </c>
    </row>
    <row r="14" spans="3:16" x14ac:dyDescent="0.2">
      <c r="C14" s="2"/>
      <c r="F14" s="1">
        <v>2</v>
      </c>
      <c r="G14" s="1">
        <v>2</v>
      </c>
      <c r="H14" s="1">
        <v>1.03</v>
      </c>
      <c r="I14" s="1" t="s">
        <v>7</v>
      </c>
      <c r="J14" s="1" t="s">
        <v>8</v>
      </c>
      <c r="K14" s="1">
        <v>640</v>
      </c>
      <c r="O14" s="1">
        <v>12.07</v>
      </c>
      <c r="P14" s="1">
        <f>L29</f>
        <v>33550.5</v>
      </c>
    </row>
    <row r="15" spans="3:16" x14ac:dyDescent="0.2">
      <c r="C15" s="2"/>
      <c r="F15" s="1">
        <v>2</v>
      </c>
      <c r="G15" s="1">
        <v>2</v>
      </c>
      <c r="H15" s="1">
        <v>1.03</v>
      </c>
      <c r="I15" s="1" t="s">
        <v>7</v>
      </c>
      <c r="J15" s="1" t="s">
        <v>9</v>
      </c>
      <c r="K15" s="1">
        <v>5750</v>
      </c>
      <c r="O15" s="1">
        <v>15.98</v>
      </c>
      <c r="P15" s="1">
        <f>L33</f>
        <v>38441.5</v>
      </c>
    </row>
    <row r="16" spans="3:16" x14ac:dyDescent="0.2">
      <c r="C16" s="2"/>
      <c r="F16" s="1">
        <v>3</v>
      </c>
      <c r="G16" s="1">
        <v>1</v>
      </c>
      <c r="H16" s="1">
        <v>3.1469999999999998</v>
      </c>
      <c r="I16" s="1" t="s">
        <v>7</v>
      </c>
      <c r="J16" s="1" t="s">
        <v>8</v>
      </c>
      <c r="K16" s="1">
        <v>727</v>
      </c>
      <c r="O16" s="1">
        <v>20</v>
      </c>
      <c r="P16" s="1">
        <f>L37</f>
        <v>46394</v>
      </c>
    </row>
    <row r="17" spans="3:16" x14ac:dyDescent="0.2">
      <c r="C17" s="2"/>
      <c r="F17" s="1">
        <v>3</v>
      </c>
      <c r="G17" s="1">
        <v>1</v>
      </c>
      <c r="H17" s="1">
        <v>3.1469999999999998</v>
      </c>
      <c r="I17" s="1" t="s">
        <v>7</v>
      </c>
      <c r="J17" s="1" t="s">
        <v>9</v>
      </c>
      <c r="K17" s="1">
        <v>9925</v>
      </c>
      <c r="L17" s="1">
        <f>AVERAGE(K17,K19)</f>
        <v>9996</v>
      </c>
    </row>
    <row r="18" spans="3:16" x14ac:dyDescent="0.2">
      <c r="C18" s="2"/>
      <c r="F18" s="1">
        <v>3</v>
      </c>
      <c r="G18" s="1">
        <v>2</v>
      </c>
      <c r="H18" s="1">
        <v>3.1469999999999998</v>
      </c>
      <c r="I18" s="1" t="s">
        <v>7</v>
      </c>
      <c r="J18" s="1" t="s">
        <v>8</v>
      </c>
      <c r="K18" s="1">
        <v>695</v>
      </c>
    </row>
    <row r="19" spans="3:16" x14ac:dyDescent="0.2">
      <c r="C19" s="2"/>
      <c r="F19" s="1">
        <v>3</v>
      </c>
      <c r="G19" s="1">
        <v>2</v>
      </c>
      <c r="H19" s="1">
        <v>3.1469999999999998</v>
      </c>
      <c r="I19" s="1" t="s">
        <v>7</v>
      </c>
      <c r="J19" s="1" t="s">
        <v>9</v>
      </c>
      <c r="K19" s="1">
        <v>10067</v>
      </c>
      <c r="O19" s="1" t="s">
        <v>10</v>
      </c>
      <c r="P19" s="1">
        <f>SLOPE(O9:O16,P9:P16)</f>
        <v>4.3842177655888879E-4</v>
      </c>
    </row>
    <row r="20" spans="3:16" x14ac:dyDescent="0.2">
      <c r="C20" s="2"/>
      <c r="F20" s="1">
        <v>4</v>
      </c>
      <c r="G20" s="1">
        <v>1</v>
      </c>
      <c r="H20" s="1">
        <v>4.9400000000000004</v>
      </c>
      <c r="I20" s="1" t="s">
        <v>7</v>
      </c>
      <c r="J20" s="1" t="s">
        <v>8</v>
      </c>
      <c r="K20" s="1">
        <v>553</v>
      </c>
      <c r="O20" s="1" t="s">
        <v>11</v>
      </c>
      <c r="P20" s="1">
        <f>INTERCEPT(O9:O16,P9:P16)</f>
        <v>-1.2708817423055851</v>
      </c>
    </row>
    <row r="21" spans="3:16" x14ac:dyDescent="0.2">
      <c r="C21" s="2"/>
      <c r="F21" s="1">
        <v>4</v>
      </c>
      <c r="G21" s="1">
        <v>1</v>
      </c>
      <c r="H21" s="1">
        <v>4.9400000000000004</v>
      </c>
      <c r="I21" s="1" t="s">
        <v>7</v>
      </c>
      <c r="J21" s="1" t="s">
        <v>9</v>
      </c>
      <c r="K21" s="1">
        <v>14400</v>
      </c>
      <c r="L21" s="1">
        <f>AVERAGE(K21,K23)</f>
        <v>14514</v>
      </c>
      <c r="O21" s="1" t="s">
        <v>12</v>
      </c>
      <c r="P21" s="1">
        <f>RSQ(O9:O16,P9:P16)</f>
        <v>0.99000003311803952</v>
      </c>
    </row>
    <row r="22" spans="3:16" x14ac:dyDescent="0.2">
      <c r="C22" s="2"/>
      <c r="F22" s="1">
        <v>4</v>
      </c>
      <c r="G22" s="1">
        <v>2</v>
      </c>
      <c r="H22" s="1">
        <v>4.9400000000000004</v>
      </c>
      <c r="I22" s="1" t="s">
        <v>7</v>
      </c>
      <c r="J22" s="1" t="s">
        <v>8</v>
      </c>
      <c r="K22" s="1">
        <v>589</v>
      </c>
    </row>
    <row r="23" spans="3:16" x14ac:dyDescent="0.2">
      <c r="C23" s="2"/>
      <c r="F23" s="1">
        <v>4</v>
      </c>
      <c r="G23" s="1">
        <v>2</v>
      </c>
      <c r="H23" s="1">
        <v>4.9400000000000004</v>
      </c>
      <c r="I23" s="1" t="s">
        <v>7</v>
      </c>
      <c r="J23" s="1" t="s">
        <v>9</v>
      </c>
      <c r="K23" s="1">
        <v>14628</v>
      </c>
    </row>
    <row r="24" spans="3:16" x14ac:dyDescent="0.2">
      <c r="C24" s="2"/>
      <c r="F24" s="1">
        <v>5</v>
      </c>
      <c r="G24" s="1">
        <v>1</v>
      </c>
      <c r="H24" s="1">
        <v>9</v>
      </c>
      <c r="I24" s="1" t="s">
        <v>7</v>
      </c>
      <c r="J24" s="1" t="s">
        <v>8</v>
      </c>
      <c r="K24" s="1">
        <v>823</v>
      </c>
    </row>
    <row r="25" spans="3:16" x14ac:dyDescent="0.2">
      <c r="C25" s="2"/>
      <c r="F25" s="1">
        <v>5</v>
      </c>
      <c r="G25" s="1">
        <v>1</v>
      </c>
      <c r="H25" s="1">
        <v>9</v>
      </c>
      <c r="I25" s="1" t="s">
        <v>7</v>
      </c>
      <c r="J25" s="1" t="s">
        <v>9</v>
      </c>
      <c r="K25" s="1">
        <v>24394</v>
      </c>
      <c r="L25" s="1">
        <f>AVERAGE(K25,K27)</f>
        <v>24426.5</v>
      </c>
    </row>
    <row r="26" spans="3:16" x14ac:dyDescent="0.2">
      <c r="C26" s="2"/>
      <c r="F26" s="1">
        <v>5</v>
      </c>
      <c r="G26" s="1">
        <v>2</v>
      </c>
      <c r="H26" s="1">
        <v>9</v>
      </c>
      <c r="I26" s="1" t="s">
        <v>7</v>
      </c>
      <c r="J26" s="1" t="s">
        <v>8</v>
      </c>
      <c r="K26" s="1">
        <v>852</v>
      </c>
    </row>
    <row r="27" spans="3:16" x14ac:dyDescent="0.2">
      <c r="C27" s="2"/>
      <c r="F27" s="1">
        <v>5</v>
      </c>
      <c r="G27" s="1">
        <v>2</v>
      </c>
      <c r="H27" s="1">
        <v>9</v>
      </c>
      <c r="I27" s="1" t="s">
        <v>7</v>
      </c>
      <c r="J27" s="1" t="s">
        <v>9</v>
      </c>
      <c r="K27" s="1">
        <v>24459</v>
      </c>
    </row>
    <row r="28" spans="3:16" x14ac:dyDescent="0.2">
      <c r="C28" s="2"/>
      <c r="F28" s="1">
        <v>6</v>
      </c>
      <c r="G28" s="1">
        <v>1</v>
      </c>
      <c r="H28" s="1">
        <v>12.07</v>
      </c>
      <c r="I28" s="1" t="s">
        <v>7</v>
      </c>
      <c r="J28" s="1" t="s">
        <v>8</v>
      </c>
      <c r="K28" s="1">
        <v>735</v>
      </c>
    </row>
    <row r="29" spans="3:16" x14ac:dyDescent="0.2">
      <c r="C29" s="2"/>
      <c r="F29" s="1">
        <v>6</v>
      </c>
      <c r="G29" s="1">
        <v>1</v>
      </c>
      <c r="H29" s="1">
        <v>12.07</v>
      </c>
      <c r="I29" s="1" t="s">
        <v>7</v>
      </c>
      <c r="J29" s="1" t="s">
        <v>9</v>
      </c>
      <c r="K29" s="1">
        <v>33617</v>
      </c>
      <c r="L29" s="1">
        <f>AVERAGE(K29,K31)</f>
        <v>33550.5</v>
      </c>
    </row>
    <row r="30" spans="3:16" x14ac:dyDescent="0.2">
      <c r="C30" s="2"/>
      <c r="F30" s="1">
        <v>6</v>
      </c>
      <c r="G30" s="1">
        <v>2</v>
      </c>
      <c r="H30" s="1">
        <v>12.07</v>
      </c>
      <c r="I30" s="1" t="s">
        <v>7</v>
      </c>
      <c r="J30" s="1" t="s">
        <v>8</v>
      </c>
      <c r="K30" s="1">
        <v>729</v>
      </c>
    </row>
    <row r="31" spans="3:16" x14ac:dyDescent="0.2">
      <c r="C31" s="2"/>
      <c r="F31" s="1">
        <v>6</v>
      </c>
      <c r="G31" s="1">
        <v>2</v>
      </c>
      <c r="H31" s="1">
        <v>12.07</v>
      </c>
      <c r="I31" s="1" t="s">
        <v>7</v>
      </c>
      <c r="J31" s="1" t="s">
        <v>9</v>
      </c>
      <c r="K31" s="1">
        <v>33484</v>
      </c>
    </row>
    <row r="32" spans="3:16" x14ac:dyDescent="0.2">
      <c r="C32" s="2"/>
      <c r="F32" s="1">
        <v>7</v>
      </c>
      <c r="G32" s="1">
        <v>1</v>
      </c>
      <c r="H32" s="1">
        <v>15.98</v>
      </c>
      <c r="I32" s="1" t="s">
        <v>7</v>
      </c>
      <c r="J32" s="1" t="s">
        <v>8</v>
      </c>
      <c r="K32" s="1">
        <v>712</v>
      </c>
    </row>
    <row r="33" spans="3:13" x14ac:dyDescent="0.2">
      <c r="C33" s="2"/>
      <c r="F33" s="1">
        <v>7</v>
      </c>
      <c r="G33" s="1">
        <v>1</v>
      </c>
      <c r="H33" s="1">
        <v>15.98</v>
      </c>
      <c r="I33" s="1" t="s">
        <v>7</v>
      </c>
      <c r="J33" s="1" t="s">
        <v>9</v>
      </c>
      <c r="K33" s="1">
        <v>38425</v>
      </c>
      <c r="L33" s="1">
        <f>AVERAGE(K33,K35)</f>
        <v>38441.5</v>
      </c>
    </row>
    <row r="34" spans="3:13" x14ac:dyDescent="0.2">
      <c r="C34" s="2"/>
      <c r="F34" s="1">
        <v>7</v>
      </c>
      <c r="G34" s="1">
        <v>2</v>
      </c>
      <c r="H34" s="1">
        <v>15.98</v>
      </c>
      <c r="I34" s="1" t="s">
        <v>7</v>
      </c>
      <c r="J34" s="1" t="s">
        <v>8</v>
      </c>
      <c r="K34" s="1">
        <v>677</v>
      </c>
    </row>
    <row r="35" spans="3:13" x14ac:dyDescent="0.2">
      <c r="C35" s="2"/>
      <c r="F35" s="1">
        <v>7</v>
      </c>
      <c r="G35" s="1">
        <v>2</v>
      </c>
      <c r="H35" s="1">
        <v>15.98</v>
      </c>
      <c r="I35" s="1" t="s">
        <v>7</v>
      </c>
      <c r="J35" s="1" t="s">
        <v>9</v>
      </c>
      <c r="K35" s="1">
        <v>38458</v>
      </c>
    </row>
    <row r="36" spans="3:13" x14ac:dyDescent="0.2">
      <c r="C36" s="2"/>
      <c r="F36" s="1">
        <v>8</v>
      </c>
      <c r="G36" s="1">
        <v>1</v>
      </c>
      <c r="H36" s="1">
        <v>20</v>
      </c>
      <c r="I36" s="1" t="s">
        <v>7</v>
      </c>
      <c r="J36" s="1" t="s">
        <v>8</v>
      </c>
      <c r="K36" s="1">
        <v>692</v>
      </c>
    </row>
    <row r="37" spans="3:13" x14ac:dyDescent="0.2">
      <c r="C37" s="2"/>
      <c r="F37" s="1">
        <v>8</v>
      </c>
      <c r="G37" s="1">
        <v>1</v>
      </c>
      <c r="H37" s="1">
        <v>20</v>
      </c>
      <c r="I37" s="1" t="s">
        <v>7</v>
      </c>
      <c r="J37" s="1" t="s">
        <v>9</v>
      </c>
      <c r="K37" s="1">
        <v>46702</v>
      </c>
      <c r="L37" s="1">
        <f>AVERAGE(K37,K39)</f>
        <v>46394</v>
      </c>
    </row>
    <row r="38" spans="3:13" x14ac:dyDescent="0.2">
      <c r="C38" s="2"/>
      <c r="F38" s="1">
        <v>8</v>
      </c>
      <c r="G38" s="1">
        <v>2</v>
      </c>
      <c r="H38" s="1">
        <v>20</v>
      </c>
      <c r="I38" s="1" t="s">
        <v>7</v>
      </c>
      <c r="J38" s="1" t="s">
        <v>8</v>
      </c>
      <c r="K38" s="1">
        <v>651</v>
      </c>
    </row>
    <row r="39" spans="3:13" x14ac:dyDescent="0.2">
      <c r="C39" s="2"/>
      <c r="F39" s="1">
        <v>8</v>
      </c>
      <c r="G39" s="1">
        <v>2</v>
      </c>
      <c r="H39" s="1">
        <v>20</v>
      </c>
      <c r="I39" s="1" t="s">
        <v>7</v>
      </c>
      <c r="J39" s="1" t="s">
        <v>9</v>
      </c>
      <c r="K39" s="1">
        <v>46086</v>
      </c>
    </row>
    <row r="40" spans="3:13" x14ac:dyDescent="0.2">
      <c r="C40" s="2"/>
      <c r="F40" s="1">
        <v>9</v>
      </c>
      <c r="G40" s="1">
        <v>1</v>
      </c>
      <c r="H40" s="1" t="s">
        <v>31</v>
      </c>
      <c r="I40" s="1" t="s">
        <v>7</v>
      </c>
      <c r="J40" s="1" t="s">
        <v>8</v>
      </c>
      <c r="K40" s="1">
        <v>398</v>
      </c>
    </row>
    <row r="41" spans="3:13" x14ac:dyDescent="0.2">
      <c r="C41" s="2"/>
      <c r="F41" s="1">
        <v>9</v>
      </c>
      <c r="G41" s="1">
        <v>1</v>
      </c>
      <c r="H41" s="1" t="s">
        <v>31</v>
      </c>
      <c r="I41" s="1" t="s">
        <v>7</v>
      </c>
      <c r="J41" s="1" t="s">
        <v>9</v>
      </c>
      <c r="K41" s="1">
        <v>1693</v>
      </c>
    </row>
    <row r="42" spans="3:13" x14ac:dyDescent="0.2">
      <c r="C42" s="2"/>
      <c r="F42" s="1">
        <v>9</v>
      </c>
      <c r="G42" s="1">
        <v>2</v>
      </c>
      <c r="H42" s="1" t="s">
        <v>31</v>
      </c>
      <c r="I42" s="1" t="s">
        <v>7</v>
      </c>
      <c r="J42" s="1" t="s">
        <v>8</v>
      </c>
      <c r="K42" s="1">
        <v>477</v>
      </c>
    </row>
    <row r="43" spans="3:13" x14ac:dyDescent="0.2">
      <c r="C43" s="2"/>
      <c r="F43" s="1">
        <v>9</v>
      </c>
      <c r="G43" s="1">
        <v>2</v>
      </c>
      <c r="H43" s="1" t="s">
        <v>31</v>
      </c>
      <c r="I43" s="1" t="s">
        <v>7</v>
      </c>
      <c r="J43" s="1" t="s">
        <v>9</v>
      </c>
      <c r="K43" s="1">
        <v>1372</v>
      </c>
      <c r="L43" s="1">
        <f>AVERAGE(K41,K43)</f>
        <v>1532.5</v>
      </c>
    </row>
    <row r="44" spans="3:13" x14ac:dyDescent="0.2">
      <c r="C44" s="2"/>
      <c r="F44" s="1">
        <v>10</v>
      </c>
      <c r="G44" s="1">
        <v>1</v>
      </c>
      <c r="H44" s="1" t="s">
        <v>186</v>
      </c>
      <c r="I44" s="1" t="s">
        <v>7</v>
      </c>
      <c r="J44" s="1" t="s">
        <v>8</v>
      </c>
      <c r="K44" s="1">
        <v>5225</v>
      </c>
    </row>
    <row r="45" spans="3:13" x14ac:dyDescent="0.2">
      <c r="C45" s="2"/>
      <c r="F45" s="1">
        <v>10</v>
      </c>
      <c r="G45" s="1">
        <v>1</v>
      </c>
      <c r="H45" s="1" t="s">
        <v>186</v>
      </c>
      <c r="I45" s="1" t="s">
        <v>7</v>
      </c>
      <c r="J45" s="1" t="s">
        <v>9</v>
      </c>
      <c r="K45" s="1">
        <v>18073</v>
      </c>
      <c r="L45" s="1">
        <f>AVERAGE(K45,K47)</f>
        <v>18341.5</v>
      </c>
      <c r="M45" s="1">
        <f>L45*$P$19+$P$20</f>
        <v>6.7704312724492741</v>
      </c>
    </row>
    <row r="46" spans="3:13" x14ac:dyDescent="0.2">
      <c r="C46" s="2"/>
      <c r="F46" s="1">
        <v>10</v>
      </c>
      <c r="G46" s="1">
        <v>2</v>
      </c>
      <c r="H46" s="1" t="s">
        <v>186</v>
      </c>
      <c r="I46" s="1" t="s">
        <v>7</v>
      </c>
      <c r="J46" s="1" t="s">
        <v>8</v>
      </c>
      <c r="K46" s="1">
        <v>4466</v>
      </c>
    </row>
    <row r="47" spans="3:13" x14ac:dyDescent="0.2">
      <c r="C47" s="2"/>
      <c r="F47" s="1">
        <v>10</v>
      </c>
      <c r="G47" s="1">
        <v>2</v>
      </c>
      <c r="H47" s="1" t="s">
        <v>186</v>
      </c>
      <c r="I47" s="1" t="s">
        <v>7</v>
      </c>
      <c r="J47" s="1" t="s">
        <v>9</v>
      </c>
      <c r="K47" s="1">
        <v>18610</v>
      </c>
    </row>
    <row r="48" spans="3:13" x14ac:dyDescent="0.2">
      <c r="C48" s="2"/>
      <c r="F48" s="1">
        <v>11</v>
      </c>
      <c r="G48" s="1">
        <v>1</v>
      </c>
      <c r="H48" s="1" t="s">
        <v>185</v>
      </c>
      <c r="I48" s="1" t="s">
        <v>7</v>
      </c>
      <c r="J48" s="1" t="s">
        <v>8</v>
      </c>
      <c r="K48" s="1">
        <v>5793</v>
      </c>
    </row>
    <row r="49" spans="3:13" x14ac:dyDescent="0.2">
      <c r="C49" s="2"/>
      <c r="F49" s="1">
        <v>11</v>
      </c>
      <c r="G49" s="1">
        <v>1</v>
      </c>
      <c r="H49" s="1" t="s">
        <v>185</v>
      </c>
      <c r="I49" s="1" t="s">
        <v>7</v>
      </c>
      <c r="J49" s="1" t="s">
        <v>9</v>
      </c>
      <c r="K49" s="1">
        <v>25839</v>
      </c>
      <c r="L49" s="1">
        <f>AVERAGE(K49,K51)</f>
        <v>26115.5</v>
      </c>
      <c r="M49" s="1">
        <f>L49*$P$19+$P$20</f>
        <v>10.178722163418074</v>
      </c>
    </row>
    <row r="50" spans="3:13" x14ac:dyDescent="0.2">
      <c r="C50" s="2"/>
      <c r="F50" s="1">
        <v>11</v>
      </c>
      <c r="G50" s="1">
        <v>2</v>
      </c>
      <c r="H50" s="1" t="s">
        <v>185</v>
      </c>
      <c r="I50" s="1" t="s">
        <v>7</v>
      </c>
      <c r="J50" s="1" t="s">
        <v>8</v>
      </c>
      <c r="K50" s="1">
        <v>5564</v>
      </c>
    </row>
    <row r="51" spans="3:13" x14ac:dyDescent="0.2">
      <c r="C51" s="2"/>
      <c r="F51" s="1">
        <v>11</v>
      </c>
      <c r="G51" s="1">
        <v>2</v>
      </c>
      <c r="H51" s="1" t="s">
        <v>185</v>
      </c>
      <c r="I51" s="1" t="s">
        <v>7</v>
      </c>
      <c r="J51" s="1" t="s">
        <v>9</v>
      </c>
      <c r="K51" s="1">
        <v>26392</v>
      </c>
    </row>
    <row r="52" spans="3:13" x14ac:dyDescent="0.2">
      <c r="C52" s="2"/>
      <c r="F52" s="1">
        <v>12</v>
      </c>
      <c r="G52" s="1">
        <v>1</v>
      </c>
      <c r="H52" s="1" t="s">
        <v>184</v>
      </c>
      <c r="I52" s="1" t="s">
        <v>7</v>
      </c>
      <c r="J52" s="1" t="s">
        <v>8</v>
      </c>
      <c r="K52" s="1">
        <v>1479</v>
      </c>
    </row>
    <row r="53" spans="3:13" x14ac:dyDescent="0.2">
      <c r="C53" s="2"/>
      <c r="F53" s="1">
        <v>12</v>
      </c>
      <c r="G53" s="1">
        <v>1</v>
      </c>
      <c r="H53" s="1" t="s">
        <v>184</v>
      </c>
      <c r="I53" s="1" t="s">
        <v>7</v>
      </c>
      <c r="J53" s="1" t="s">
        <v>9</v>
      </c>
      <c r="K53" s="1">
        <v>16963</v>
      </c>
      <c r="L53" s="1">
        <f>AVERAGE(K53,K55)</f>
        <v>16669.5</v>
      </c>
      <c r="M53" s="1">
        <f>L53*$P$19+$P$20</f>
        <v>6.0373900620428111</v>
      </c>
    </row>
    <row r="54" spans="3:13" x14ac:dyDescent="0.2">
      <c r="C54" s="2"/>
      <c r="F54" s="1">
        <v>12</v>
      </c>
      <c r="G54" s="1">
        <v>2</v>
      </c>
      <c r="H54" s="1" t="s">
        <v>184</v>
      </c>
      <c r="I54" s="1" t="s">
        <v>7</v>
      </c>
      <c r="J54" s="1" t="s">
        <v>8</v>
      </c>
      <c r="K54" s="1">
        <v>1386</v>
      </c>
    </row>
    <row r="55" spans="3:13" x14ac:dyDescent="0.2">
      <c r="C55" s="2"/>
      <c r="F55" s="1">
        <v>12</v>
      </c>
      <c r="G55" s="1">
        <v>2</v>
      </c>
      <c r="H55" s="1" t="s">
        <v>184</v>
      </c>
      <c r="I55" s="1" t="s">
        <v>7</v>
      </c>
      <c r="J55" s="1" t="s">
        <v>9</v>
      </c>
      <c r="K55" s="1">
        <v>16376</v>
      </c>
    </row>
    <row r="56" spans="3:13" x14ac:dyDescent="0.2">
      <c r="C56" s="2"/>
      <c r="F56" s="1">
        <v>13</v>
      </c>
      <c r="G56" s="1">
        <v>1</v>
      </c>
      <c r="H56" s="1" t="s">
        <v>183</v>
      </c>
      <c r="I56" s="1" t="s">
        <v>7</v>
      </c>
      <c r="J56" s="1" t="s">
        <v>8</v>
      </c>
      <c r="K56" s="1">
        <v>4543</v>
      </c>
    </row>
    <row r="57" spans="3:13" x14ac:dyDescent="0.2">
      <c r="C57" s="2"/>
      <c r="F57" s="1">
        <v>13</v>
      </c>
      <c r="G57" s="1">
        <v>1</v>
      </c>
      <c r="H57" s="1" t="s">
        <v>183</v>
      </c>
      <c r="I57" s="1" t="s">
        <v>7</v>
      </c>
      <c r="J57" s="1" t="s">
        <v>9</v>
      </c>
      <c r="K57" s="1">
        <v>10997</v>
      </c>
      <c r="L57" s="1">
        <f>AVERAGE(K57,K59)</f>
        <v>11092</v>
      </c>
      <c r="M57" s="1">
        <f>L57*$P$19+$P$20</f>
        <v>3.5920926032856091</v>
      </c>
    </row>
    <row r="58" spans="3:13" x14ac:dyDescent="0.2">
      <c r="C58" s="2"/>
      <c r="F58" s="1">
        <v>13</v>
      </c>
      <c r="G58" s="1">
        <v>2</v>
      </c>
      <c r="H58" s="1" t="s">
        <v>183</v>
      </c>
      <c r="I58" s="1" t="s">
        <v>7</v>
      </c>
      <c r="J58" s="1" t="s">
        <v>8</v>
      </c>
      <c r="K58" s="1">
        <v>4087</v>
      </c>
    </row>
    <row r="59" spans="3:13" x14ac:dyDescent="0.2">
      <c r="C59" s="2"/>
      <c r="F59" s="1">
        <v>13</v>
      </c>
      <c r="G59" s="1">
        <v>2</v>
      </c>
      <c r="H59" s="1" t="s">
        <v>183</v>
      </c>
      <c r="I59" s="1" t="s">
        <v>7</v>
      </c>
      <c r="J59" s="1" t="s">
        <v>9</v>
      </c>
      <c r="K59" s="1">
        <v>11187</v>
      </c>
    </row>
    <row r="60" spans="3:13" x14ac:dyDescent="0.2">
      <c r="C60" s="2"/>
      <c r="F60" s="1">
        <v>14</v>
      </c>
      <c r="G60" s="1">
        <v>1</v>
      </c>
      <c r="H60" s="1" t="s">
        <v>182</v>
      </c>
      <c r="I60" s="1" t="s">
        <v>7</v>
      </c>
      <c r="J60" s="1" t="s">
        <v>8</v>
      </c>
      <c r="K60" s="1">
        <v>2669</v>
      </c>
    </row>
    <row r="61" spans="3:13" x14ac:dyDescent="0.2">
      <c r="C61" s="2"/>
      <c r="F61" s="1">
        <v>14</v>
      </c>
      <c r="G61" s="1">
        <v>1</v>
      </c>
      <c r="H61" s="1" t="s">
        <v>182</v>
      </c>
      <c r="I61" s="1" t="s">
        <v>7</v>
      </c>
      <c r="J61" s="1" t="s">
        <v>9</v>
      </c>
      <c r="K61" s="1">
        <v>26189</v>
      </c>
      <c r="L61" s="1">
        <f>AVERAGE(K61,K63)</f>
        <v>26456.5</v>
      </c>
      <c r="M61" s="1">
        <f>L61*$P$19+$P$20</f>
        <v>10.328223989224655</v>
      </c>
    </row>
    <row r="62" spans="3:13" x14ac:dyDescent="0.2">
      <c r="C62" s="2"/>
      <c r="F62" s="1">
        <v>14</v>
      </c>
      <c r="G62" s="1">
        <v>2</v>
      </c>
      <c r="H62" s="1" t="s">
        <v>182</v>
      </c>
      <c r="I62" s="1" t="s">
        <v>7</v>
      </c>
      <c r="J62" s="1" t="s">
        <v>8</v>
      </c>
      <c r="K62" s="1">
        <v>2683</v>
      </c>
    </row>
    <row r="63" spans="3:13" x14ac:dyDescent="0.2">
      <c r="C63" s="2"/>
      <c r="F63" s="1">
        <v>14</v>
      </c>
      <c r="G63" s="1">
        <v>2</v>
      </c>
      <c r="H63" s="1" t="s">
        <v>182</v>
      </c>
      <c r="I63" s="1" t="s">
        <v>7</v>
      </c>
      <c r="J63" s="1" t="s">
        <v>9</v>
      </c>
      <c r="K63" s="1">
        <v>26724</v>
      </c>
    </row>
    <row r="64" spans="3:13" x14ac:dyDescent="0.2">
      <c r="C64" s="2"/>
      <c r="F64" s="1">
        <v>15</v>
      </c>
      <c r="G64" s="1">
        <v>1</v>
      </c>
      <c r="H64" s="1" t="s">
        <v>181</v>
      </c>
      <c r="I64" s="1" t="s">
        <v>7</v>
      </c>
      <c r="J64" s="1" t="s">
        <v>8</v>
      </c>
      <c r="K64" s="1">
        <v>2932</v>
      </c>
    </row>
    <row r="65" spans="3:13" x14ac:dyDescent="0.2">
      <c r="C65" s="2"/>
      <c r="F65" s="1">
        <v>15</v>
      </c>
      <c r="G65" s="1">
        <v>1</v>
      </c>
      <c r="H65" s="1" t="s">
        <v>181</v>
      </c>
      <c r="I65" s="1" t="s">
        <v>7</v>
      </c>
      <c r="J65" s="1" t="s">
        <v>9</v>
      </c>
      <c r="K65" s="1">
        <v>27403</v>
      </c>
      <c r="L65" s="1">
        <f>AVERAGE(K65,K67)</f>
        <v>27415</v>
      </c>
      <c r="M65" s="1">
        <f>L65*$P$19+$P$20</f>
        <v>10.748451262056351</v>
      </c>
    </row>
    <row r="66" spans="3:13" x14ac:dyDescent="0.2">
      <c r="C66" s="2"/>
      <c r="F66" s="1">
        <v>15</v>
      </c>
      <c r="G66" s="1">
        <v>2</v>
      </c>
      <c r="H66" s="1" t="s">
        <v>181</v>
      </c>
      <c r="I66" s="1" t="s">
        <v>7</v>
      </c>
      <c r="J66" s="1" t="s">
        <v>8</v>
      </c>
      <c r="K66" s="1">
        <v>2499</v>
      </c>
    </row>
    <row r="67" spans="3:13" x14ac:dyDescent="0.2">
      <c r="C67" s="2"/>
      <c r="F67" s="1">
        <v>15</v>
      </c>
      <c r="G67" s="1">
        <v>2</v>
      </c>
      <c r="H67" s="1" t="s">
        <v>181</v>
      </c>
      <c r="I67" s="1" t="s">
        <v>7</v>
      </c>
      <c r="J67" s="1" t="s">
        <v>9</v>
      </c>
      <c r="K67" s="1">
        <v>27427</v>
      </c>
    </row>
    <row r="68" spans="3:13" x14ac:dyDescent="0.2">
      <c r="C68" s="2"/>
      <c r="F68" s="1">
        <v>16</v>
      </c>
      <c r="G68" s="1">
        <v>1</v>
      </c>
      <c r="H68" s="1" t="s">
        <v>180</v>
      </c>
      <c r="I68" s="1" t="s">
        <v>7</v>
      </c>
      <c r="J68" s="1" t="s">
        <v>8</v>
      </c>
      <c r="K68" s="1">
        <v>1725</v>
      </c>
    </row>
    <row r="69" spans="3:13" x14ac:dyDescent="0.2">
      <c r="C69" s="2"/>
      <c r="F69" s="1">
        <v>16</v>
      </c>
      <c r="G69" s="1">
        <v>1</v>
      </c>
      <c r="H69" s="1" t="s">
        <v>180</v>
      </c>
      <c r="I69" s="1" t="s">
        <v>7</v>
      </c>
      <c r="J69" s="1" t="s">
        <v>9</v>
      </c>
      <c r="K69" s="1">
        <v>23115</v>
      </c>
      <c r="L69" s="1">
        <f>AVERAGE(K69,K71)</f>
        <v>23063</v>
      </c>
      <c r="M69" s="1">
        <f>L69*$P$19+$P$20</f>
        <v>8.840439690472067</v>
      </c>
    </row>
    <row r="70" spans="3:13" x14ac:dyDescent="0.2">
      <c r="C70" s="2"/>
      <c r="F70" s="1">
        <v>16</v>
      </c>
      <c r="G70" s="1">
        <v>2</v>
      </c>
      <c r="H70" s="1" t="s">
        <v>180</v>
      </c>
      <c r="I70" s="1" t="s">
        <v>7</v>
      </c>
      <c r="J70" s="1" t="s">
        <v>8</v>
      </c>
      <c r="K70" s="1">
        <v>1392</v>
      </c>
    </row>
    <row r="71" spans="3:13" x14ac:dyDescent="0.2">
      <c r="C71" s="2"/>
      <c r="F71" s="1">
        <v>16</v>
      </c>
      <c r="G71" s="1">
        <v>2</v>
      </c>
      <c r="H71" s="1" t="s">
        <v>180</v>
      </c>
      <c r="I71" s="1" t="s">
        <v>7</v>
      </c>
      <c r="J71" s="1" t="s">
        <v>9</v>
      </c>
      <c r="K71" s="1">
        <v>23011</v>
      </c>
    </row>
    <row r="72" spans="3:13" x14ac:dyDescent="0.2">
      <c r="C72" s="2"/>
      <c r="F72" s="1">
        <v>17</v>
      </c>
      <c r="G72" s="1">
        <v>1</v>
      </c>
      <c r="H72" s="1" t="s">
        <v>179</v>
      </c>
      <c r="I72" s="1" t="s">
        <v>7</v>
      </c>
      <c r="J72" s="1" t="s">
        <v>8</v>
      </c>
      <c r="K72" s="1">
        <v>2052</v>
      </c>
    </row>
    <row r="73" spans="3:13" x14ac:dyDescent="0.2">
      <c r="C73" s="2"/>
      <c r="F73" s="1">
        <v>17</v>
      </c>
      <c r="G73" s="1">
        <v>1</v>
      </c>
      <c r="H73" s="1" t="s">
        <v>179</v>
      </c>
      <c r="I73" s="1" t="s">
        <v>7</v>
      </c>
      <c r="J73" s="1" t="s">
        <v>9</v>
      </c>
      <c r="K73" s="1">
        <v>12418</v>
      </c>
      <c r="L73" s="1">
        <f>AVERAGE(K73,K75)</f>
        <v>12372</v>
      </c>
      <c r="M73" s="1">
        <f>L73*$P$19+$P$20</f>
        <v>4.1532724772809866</v>
      </c>
    </row>
    <row r="74" spans="3:13" x14ac:dyDescent="0.2">
      <c r="C74" s="2"/>
      <c r="F74" s="1">
        <v>17</v>
      </c>
      <c r="G74" s="1">
        <v>2</v>
      </c>
      <c r="H74" s="1" t="s">
        <v>179</v>
      </c>
      <c r="I74" s="1" t="s">
        <v>7</v>
      </c>
      <c r="J74" s="1" t="s">
        <v>8</v>
      </c>
      <c r="K74" s="1">
        <v>1745</v>
      </c>
    </row>
    <row r="75" spans="3:13" x14ac:dyDescent="0.2">
      <c r="C75" s="2"/>
      <c r="F75" s="1">
        <v>17</v>
      </c>
      <c r="G75" s="1">
        <v>2</v>
      </c>
      <c r="H75" s="1" t="s">
        <v>179</v>
      </c>
      <c r="I75" s="1" t="s">
        <v>7</v>
      </c>
      <c r="J75" s="1" t="s">
        <v>9</v>
      </c>
      <c r="K75" s="1">
        <v>12326</v>
      </c>
    </row>
    <row r="76" spans="3:13" x14ac:dyDescent="0.2">
      <c r="C76" s="2"/>
      <c r="F76" s="1">
        <v>18</v>
      </c>
      <c r="G76" s="1">
        <v>1</v>
      </c>
      <c r="H76" s="1" t="s">
        <v>178</v>
      </c>
      <c r="I76" s="1" t="s">
        <v>7</v>
      </c>
      <c r="J76" s="1" t="s">
        <v>8</v>
      </c>
      <c r="K76" s="1">
        <v>3424</v>
      </c>
    </row>
    <row r="77" spans="3:13" x14ac:dyDescent="0.2">
      <c r="C77" s="2"/>
      <c r="F77" s="1">
        <v>18</v>
      </c>
      <c r="G77" s="1">
        <v>1</v>
      </c>
      <c r="H77" s="1" t="s">
        <v>178</v>
      </c>
      <c r="I77" s="1" t="s">
        <v>7</v>
      </c>
      <c r="J77" s="1" t="s">
        <v>9</v>
      </c>
      <c r="K77" s="1">
        <v>25616</v>
      </c>
      <c r="L77" s="1">
        <f>AVERAGE(K77,K79)</f>
        <v>25917.5</v>
      </c>
      <c r="M77" s="1">
        <f>L77*$P$19+$P$20</f>
        <v>10.091914651659415</v>
      </c>
    </row>
    <row r="78" spans="3:13" x14ac:dyDescent="0.2">
      <c r="C78" s="2"/>
      <c r="F78" s="1">
        <v>18</v>
      </c>
      <c r="G78" s="1">
        <v>2</v>
      </c>
      <c r="H78" s="1" t="s">
        <v>178</v>
      </c>
      <c r="I78" s="1" t="s">
        <v>7</v>
      </c>
      <c r="J78" s="1" t="s">
        <v>8</v>
      </c>
      <c r="K78" s="1">
        <v>2754</v>
      </c>
    </row>
    <row r="79" spans="3:13" x14ac:dyDescent="0.2">
      <c r="C79" s="2"/>
      <c r="F79" s="1">
        <v>18</v>
      </c>
      <c r="G79" s="1">
        <v>2</v>
      </c>
      <c r="H79" s="1" t="s">
        <v>178</v>
      </c>
      <c r="I79" s="1" t="s">
        <v>7</v>
      </c>
      <c r="J79" s="1" t="s">
        <v>9</v>
      </c>
      <c r="K79" s="1">
        <v>26219</v>
      </c>
    </row>
    <row r="80" spans="3:13" x14ac:dyDescent="0.2">
      <c r="C80" s="2"/>
      <c r="F80" s="1">
        <v>19</v>
      </c>
      <c r="G80" s="1">
        <v>1</v>
      </c>
      <c r="H80" s="1" t="s">
        <v>177</v>
      </c>
      <c r="I80" s="1" t="s">
        <v>7</v>
      </c>
      <c r="J80" s="1" t="s">
        <v>8</v>
      </c>
      <c r="K80" s="1">
        <v>3938</v>
      </c>
    </row>
    <row r="81" spans="3:13" x14ac:dyDescent="0.2">
      <c r="C81" s="2"/>
      <c r="F81" s="1">
        <v>19</v>
      </c>
      <c r="G81" s="1">
        <v>1</v>
      </c>
      <c r="H81" s="1" t="s">
        <v>177</v>
      </c>
      <c r="I81" s="1" t="s">
        <v>7</v>
      </c>
      <c r="J81" s="1" t="s">
        <v>9</v>
      </c>
      <c r="K81" s="1">
        <v>19680</v>
      </c>
      <c r="L81" s="1">
        <f>AVERAGE(K81,K83)</f>
        <v>19395</v>
      </c>
      <c r="M81" s="1">
        <f>L81*$P$19+$P$20</f>
        <v>7.2323086140540624</v>
      </c>
    </row>
    <row r="82" spans="3:13" x14ac:dyDescent="0.2">
      <c r="C82" s="2"/>
      <c r="F82" s="1">
        <v>19</v>
      </c>
      <c r="G82" s="1">
        <v>2</v>
      </c>
      <c r="H82" s="1" t="s">
        <v>177</v>
      </c>
      <c r="I82" s="1" t="s">
        <v>7</v>
      </c>
      <c r="J82" s="1" t="s">
        <v>8</v>
      </c>
      <c r="K82" s="1">
        <v>3518</v>
      </c>
    </row>
    <row r="83" spans="3:13" x14ac:dyDescent="0.2">
      <c r="C83" s="2"/>
      <c r="F83" s="1">
        <v>19</v>
      </c>
      <c r="G83" s="1">
        <v>2</v>
      </c>
      <c r="H83" s="1" t="s">
        <v>177</v>
      </c>
      <c r="I83" s="1" t="s">
        <v>7</v>
      </c>
      <c r="J83" s="1" t="s">
        <v>9</v>
      </c>
      <c r="K83" s="1">
        <v>19110</v>
      </c>
    </row>
    <row r="84" spans="3:13" x14ac:dyDescent="0.2">
      <c r="C84" s="2"/>
      <c r="F84" s="1">
        <v>20</v>
      </c>
      <c r="G84" s="1">
        <v>1</v>
      </c>
      <c r="H84" s="1" t="s">
        <v>176</v>
      </c>
      <c r="I84" s="1" t="s">
        <v>7</v>
      </c>
      <c r="J84" s="1" t="s">
        <v>8</v>
      </c>
      <c r="K84" s="1">
        <v>1590</v>
      </c>
    </row>
    <row r="85" spans="3:13" x14ac:dyDescent="0.2">
      <c r="C85" s="2"/>
      <c r="F85" s="1">
        <v>20</v>
      </c>
      <c r="G85" s="1">
        <v>1</v>
      </c>
      <c r="H85" s="1" t="s">
        <v>176</v>
      </c>
      <c r="I85" s="1" t="s">
        <v>7</v>
      </c>
      <c r="J85" s="1" t="s">
        <v>9</v>
      </c>
      <c r="K85" s="1">
        <v>23070</v>
      </c>
      <c r="L85" s="1">
        <f>AVERAGE(K85,K87)</f>
        <v>23153</v>
      </c>
      <c r="M85" s="1">
        <f>L85*$P$19+$P$20</f>
        <v>8.8798976503623663</v>
      </c>
    </row>
    <row r="86" spans="3:13" x14ac:dyDescent="0.2">
      <c r="C86" s="2"/>
      <c r="F86" s="1">
        <v>20</v>
      </c>
      <c r="G86" s="1">
        <v>2</v>
      </c>
      <c r="H86" s="1" t="s">
        <v>176</v>
      </c>
      <c r="I86" s="1" t="s">
        <v>7</v>
      </c>
      <c r="J86" s="1" t="s">
        <v>8</v>
      </c>
      <c r="K86" s="1">
        <v>1250</v>
      </c>
    </row>
    <row r="87" spans="3:13" x14ac:dyDescent="0.2">
      <c r="C87" s="2"/>
      <c r="F87" s="1">
        <v>20</v>
      </c>
      <c r="G87" s="1">
        <v>2</v>
      </c>
      <c r="H87" s="1" t="s">
        <v>176</v>
      </c>
      <c r="I87" s="1" t="s">
        <v>7</v>
      </c>
      <c r="J87" s="1" t="s">
        <v>9</v>
      </c>
      <c r="K87" s="1">
        <v>23236</v>
      </c>
    </row>
    <row r="88" spans="3:13" x14ac:dyDescent="0.2">
      <c r="C88" s="2"/>
      <c r="F88" s="1">
        <v>21</v>
      </c>
      <c r="G88" s="1">
        <v>1</v>
      </c>
      <c r="H88" s="3" t="s">
        <v>175</v>
      </c>
      <c r="I88" s="1" t="s">
        <v>7</v>
      </c>
      <c r="J88" s="1" t="s">
        <v>8</v>
      </c>
      <c r="K88" s="1">
        <v>1688</v>
      </c>
    </row>
    <row r="89" spans="3:13" x14ac:dyDescent="0.2">
      <c r="C89" s="2"/>
      <c r="F89" s="1">
        <v>21</v>
      </c>
      <c r="G89" s="1">
        <v>1</v>
      </c>
      <c r="H89" s="3" t="s">
        <v>175</v>
      </c>
      <c r="I89" s="1" t="s">
        <v>7</v>
      </c>
      <c r="J89" s="1" t="s">
        <v>9</v>
      </c>
      <c r="K89" s="1">
        <v>20844</v>
      </c>
      <c r="L89" s="1">
        <f>AVERAGE(K89,K91)</f>
        <v>20794.5</v>
      </c>
      <c r="M89" s="1">
        <f>L89*$P$19+$P$20</f>
        <v>7.8458798903482272</v>
      </c>
    </row>
    <row r="90" spans="3:13" x14ac:dyDescent="0.2">
      <c r="C90" s="2"/>
      <c r="F90" s="1">
        <v>21</v>
      </c>
      <c r="G90" s="1">
        <v>2</v>
      </c>
      <c r="H90" s="3" t="s">
        <v>175</v>
      </c>
      <c r="I90" s="1" t="s">
        <v>7</v>
      </c>
      <c r="J90" s="1" t="s">
        <v>8</v>
      </c>
      <c r="K90" s="1">
        <v>1600</v>
      </c>
    </row>
    <row r="91" spans="3:13" x14ac:dyDescent="0.2">
      <c r="C91" s="2"/>
      <c r="F91" s="1">
        <v>21</v>
      </c>
      <c r="G91" s="1">
        <v>2</v>
      </c>
      <c r="H91" s="3" t="s">
        <v>175</v>
      </c>
      <c r="I91" s="1" t="s">
        <v>7</v>
      </c>
      <c r="J91" s="1" t="s">
        <v>9</v>
      </c>
      <c r="K91" s="1">
        <v>20745</v>
      </c>
    </row>
    <row r="92" spans="3:13" x14ac:dyDescent="0.2">
      <c r="C92" s="2"/>
      <c r="F92" s="1">
        <v>22</v>
      </c>
      <c r="G92" s="1">
        <v>1</v>
      </c>
      <c r="H92" s="1" t="s">
        <v>174</v>
      </c>
      <c r="I92" s="1" t="s">
        <v>7</v>
      </c>
      <c r="J92" s="1" t="s">
        <v>8</v>
      </c>
      <c r="K92" s="1">
        <v>2164</v>
      </c>
    </row>
    <row r="93" spans="3:13" x14ac:dyDescent="0.2">
      <c r="C93" s="2"/>
      <c r="F93" s="1">
        <v>22</v>
      </c>
      <c r="G93" s="1">
        <v>1</v>
      </c>
      <c r="H93" s="1" t="s">
        <v>174</v>
      </c>
      <c r="I93" s="1" t="s">
        <v>7</v>
      </c>
      <c r="J93" s="1" t="s">
        <v>9</v>
      </c>
      <c r="K93" s="1">
        <v>28535</v>
      </c>
      <c r="L93" s="1">
        <f>AVERAGE(K93,K95)</f>
        <v>28850.5</v>
      </c>
      <c r="M93" s="1">
        <f>L93*$P$19+$P$20</f>
        <v>11.377805722306636</v>
      </c>
    </row>
    <row r="94" spans="3:13" x14ac:dyDescent="0.2">
      <c r="C94" s="2"/>
      <c r="F94" s="1">
        <v>22</v>
      </c>
      <c r="G94" s="1">
        <v>2</v>
      </c>
      <c r="H94" s="1" t="s">
        <v>174</v>
      </c>
      <c r="I94" s="1" t="s">
        <v>7</v>
      </c>
      <c r="J94" s="1" t="s">
        <v>8</v>
      </c>
      <c r="K94" s="1">
        <v>1927</v>
      </c>
    </row>
    <row r="95" spans="3:13" x14ac:dyDescent="0.2">
      <c r="C95" s="2"/>
      <c r="F95" s="1">
        <v>22</v>
      </c>
      <c r="G95" s="1">
        <v>2</v>
      </c>
      <c r="H95" s="1" t="s">
        <v>174</v>
      </c>
      <c r="I95" s="1" t="s">
        <v>7</v>
      </c>
      <c r="J95" s="1" t="s">
        <v>9</v>
      </c>
      <c r="K95" s="1">
        <v>29166</v>
      </c>
    </row>
    <row r="96" spans="3:13" x14ac:dyDescent="0.2">
      <c r="C96" s="2"/>
      <c r="F96" s="1">
        <v>23</v>
      </c>
      <c r="G96" s="1">
        <v>1</v>
      </c>
      <c r="H96" s="1" t="s">
        <v>173</v>
      </c>
      <c r="I96" s="1" t="s">
        <v>7</v>
      </c>
      <c r="J96" s="1" t="s">
        <v>8</v>
      </c>
      <c r="K96" s="1">
        <v>1091</v>
      </c>
    </row>
    <row r="97" spans="3:13" x14ac:dyDescent="0.2">
      <c r="C97" s="2"/>
      <c r="F97" s="1">
        <v>23</v>
      </c>
      <c r="G97" s="1">
        <v>1</v>
      </c>
      <c r="H97" s="1" t="s">
        <v>173</v>
      </c>
      <c r="I97" s="1" t="s">
        <v>7</v>
      </c>
      <c r="J97" s="1" t="s">
        <v>9</v>
      </c>
      <c r="K97" s="1">
        <v>26751</v>
      </c>
      <c r="L97" s="1">
        <f>AVERAGE(K97,K99)</f>
        <v>26796</v>
      </c>
      <c r="M97" s="1">
        <f>L97*$P$19+$P$20</f>
        <v>10.477068182366398</v>
      </c>
    </row>
    <row r="98" spans="3:13" x14ac:dyDescent="0.2">
      <c r="C98" s="2"/>
      <c r="F98" s="1">
        <v>23</v>
      </c>
      <c r="G98" s="1">
        <v>2</v>
      </c>
      <c r="H98" s="1" t="s">
        <v>173</v>
      </c>
      <c r="I98" s="1" t="s">
        <v>7</v>
      </c>
      <c r="J98" s="1" t="s">
        <v>8</v>
      </c>
      <c r="K98" s="1">
        <v>978</v>
      </c>
    </row>
    <row r="99" spans="3:13" x14ac:dyDescent="0.2">
      <c r="C99" s="2"/>
      <c r="F99" s="1">
        <v>23</v>
      </c>
      <c r="G99" s="1">
        <v>2</v>
      </c>
      <c r="H99" s="1" t="s">
        <v>173</v>
      </c>
      <c r="I99" s="1" t="s">
        <v>7</v>
      </c>
      <c r="J99" s="1" t="s">
        <v>9</v>
      </c>
      <c r="K99" s="1">
        <v>26841</v>
      </c>
    </row>
    <row r="100" spans="3:13" x14ac:dyDescent="0.2">
      <c r="C100" s="2"/>
      <c r="F100" s="1">
        <v>24</v>
      </c>
      <c r="G100" s="1">
        <v>1</v>
      </c>
      <c r="H100" s="1" t="s">
        <v>172</v>
      </c>
      <c r="I100" s="1" t="s">
        <v>7</v>
      </c>
      <c r="J100" s="1" t="s">
        <v>8</v>
      </c>
      <c r="K100" s="1">
        <v>2181</v>
      </c>
    </row>
    <row r="101" spans="3:13" x14ac:dyDescent="0.2">
      <c r="C101" s="2"/>
      <c r="F101" s="1">
        <v>24</v>
      </c>
      <c r="G101" s="1">
        <v>1</v>
      </c>
      <c r="H101" s="1" t="s">
        <v>172</v>
      </c>
      <c r="I101" s="1" t="s">
        <v>7</v>
      </c>
      <c r="J101" s="1" t="s">
        <v>9</v>
      </c>
      <c r="K101" s="1">
        <v>29048</v>
      </c>
      <c r="L101" s="1">
        <f>AVERAGE(K101,K103)</f>
        <v>29269</v>
      </c>
      <c r="M101" s="1">
        <f>L101*$P$19+$P$20</f>
        <v>11.561285235796531</v>
      </c>
    </row>
    <row r="102" spans="3:13" x14ac:dyDescent="0.2">
      <c r="C102" s="2"/>
      <c r="F102" s="1">
        <v>24</v>
      </c>
      <c r="G102" s="1">
        <v>2</v>
      </c>
      <c r="H102" s="1" t="s">
        <v>172</v>
      </c>
      <c r="I102" s="1" t="s">
        <v>7</v>
      </c>
      <c r="J102" s="1" t="s">
        <v>8</v>
      </c>
      <c r="K102" s="1">
        <v>2109</v>
      </c>
    </row>
    <row r="103" spans="3:13" x14ac:dyDescent="0.2">
      <c r="C103" s="2"/>
      <c r="F103" s="1">
        <v>24</v>
      </c>
      <c r="G103" s="1">
        <v>2</v>
      </c>
      <c r="H103" s="1" t="s">
        <v>172</v>
      </c>
      <c r="I103" s="1" t="s">
        <v>7</v>
      </c>
      <c r="J103" s="1" t="s">
        <v>9</v>
      </c>
      <c r="K103" s="1">
        <v>29490</v>
      </c>
    </row>
    <row r="104" spans="3:13" x14ac:dyDescent="0.2">
      <c r="C104" s="2"/>
      <c r="F104" s="1">
        <v>25</v>
      </c>
      <c r="G104" s="1">
        <v>1</v>
      </c>
      <c r="H104" s="1" t="s">
        <v>171</v>
      </c>
      <c r="I104" s="1" t="s">
        <v>7</v>
      </c>
      <c r="J104" s="1" t="s">
        <v>8</v>
      </c>
      <c r="K104" s="1">
        <v>2498</v>
      </c>
    </row>
    <row r="105" spans="3:13" x14ac:dyDescent="0.2">
      <c r="C105" s="2"/>
      <c r="F105" s="1">
        <v>25</v>
      </c>
      <c r="G105" s="1">
        <v>1</v>
      </c>
      <c r="H105" s="1" t="s">
        <v>171</v>
      </c>
      <c r="I105" s="1" t="s">
        <v>7</v>
      </c>
      <c r="J105" s="1" t="s">
        <v>9</v>
      </c>
      <c r="K105" s="1">
        <v>27821</v>
      </c>
      <c r="L105" s="1">
        <f>AVERAGE(K105,K107)</f>
        <v>27976</v>
      </c>
      <c r="M105" s="1">
        <f>L105*$P$19+$P$20</f>
        <v>10.994405878705887</v>
      </c>
    </row>
    <row r="106" spans="3:13" x14ac:dyDescent="0.2">
      <c r="C106" s="2"/>
      <c r="F106" s="1">
        <v>25</v>
      </c>
      <c r="G106" s="1">
        <v>2</v>
      </c>
      <c r="H106" s="1" t="s">
        <v>171</v>
      </c>
      <c r="I106" s="1" t="s">
        <v>7</v>
      </c>
      <c r="J106" s="1" t="s">
        <v>8</v>
      </c>
      <c r="K106" s="1">
        <v>1871</v>
      </c>
    </row>
    <row r="107" spans="3:13" x14ac:dyDescent="0.2">
      <c r="C107" s="2"/>
      <c r="F107" s="1">
        <v>25</v>
      </c>
      <c r="G107" s="1">
        <v>2</v>
      </c>
      <c r="H107" s="1" t="s">
        <v>171</v>
      </c>
      <c r="I107" s="1" t="s">
        <v>7</v>
      </c>
      <c r="J107" s="1" t="s">
        <v>9</v>
      </c>
      <c r="K107" s="1">
        <v>28131</v>
      </c>
    </row>
    <row r="108" spans="3:13" x14ac:dyDescent="0.2">
      <c r="C108" s="2"/>
      <c r="F108" s="1">
        <v>26</v>
      </c>
      <c r="G108" s="1">
        <v>1</v>
      </c>
      <c r="H108" s="1" t="s">
        <v>170</v>
      </c>
      <c r="I108" s="1" t="s">
        <v>7</v>
      </c>
      <c r="J108" s="1" t="s">
        <v>8</v>
      </c>
      <c r="K108" s="1">
        <v>1243</v>
      </c>
    </row>
    <row r="109" spans="3:13" x14ac:dyDescent="0.2">
      <c r="C109" s="2"/>
      <c r="F109" s="1">
        <v>26</v>
      </c>
      <c r="G109" s="1">
        <v>1</v>
      </c>
      <c r="H109" s="1" t="s">
        <v>170</v>
      </c>
      <c r="I109" s="1" t="s">
        <v>7</v>
      </c>
      <c r="J109" s="1" t="s">
        <v>9</v>
      </c>
      <c r="K109" s="1">
        <v>19078</v>
      </c>
      <c r="L109" s="1">
        <f>AVERAGE(K109,K111)</f>
        <v>18790.5</v>
      </c>
      <c r="M109" s="1">
        <f>L109*$P$19+$P$20</f>
        <v>6.9672826501242149</v>
      </c>
    </row>
    <row r="110" spans="3:13" x14ac:dyDescent="0.2">
      <c r="C110" s="2"/>
      <c r="F110" s="1">
        <v>26</v>
      </c>
      <c r="G110" s="1">
        <v>2</v>
      </c>
      <c r="H110" s="1" t="s">
        <v>170</v>
      </c>
      <c r="I110" s="1" t="s">
        <v>7</v>
      </c>
      <c r="J110" s="1" t="s">
        <v>8</v>
      </c>
      <c r="K110" s="1">
        <v>1088</v>
      </c>
    </row>
    <row r="111" spans="3:13" x14ac:dyDescent="0.2">
      <c r="C111" s="2"/>
      <c r="F111" s="1">
        <v>26</v>
      </c>
      <c r="G111" s="1">
        <v>2</v>
      </c>
      <c r="H111" s="1" t="s">
        <v>170</v>
      </c>
      <c r="I111" s="1" t="s">
        <v>7</v>
      </c>
      <c r="J111" s="1" t="s">
        <v>9</v>
      </c>
      <c r="K111" s="1">
        <v>18503</v>
      </c>
    </row>
    <row r="112" spans="3:13" x14ac:dyDescent="0.2">
      <c r="C112" s="2"/>
      <c r="F112" s="1">
        <v>27</v>
      </c>
      <c r="G112" s="1">
        <v>1</v>
      </c>
      <c r="H112" s="1" t="s">
        <v>169</v>
      </c>
      <c r="I112" s="1" t="s">
        <v>7</v>
      </c>
      <c r="J112" s="1" t="s">
        <v>8</v>
      </c>
      <c r="K112" s="1">
        <v>2197</v>
      </c>
    </row>
    <row r="113" spans="3:13" x14ac:dyDescent="0.2">
      <c r="C113" s="2"/>
      <c r="F113" s="1">
        <v>27</v>
      </c>
      <c r="G113" s="1">
        <v>1</v>
      </c>
      <c r="H113" s="1" t="s">
        <v>169</v>
      </c>
      <c r="I113" s="1" t="s">
        <v>7</v>
      </c>
      <c r="J113" s="1" t="s">
        <v>9</v>
      </c>
      <c r="K113" s="1">
        <v>12282</v>
      </c>
      <c r="L113" s="1">
        <f>AVERAGE(K113,K115)</f>
        <v>12403.5</v>
      </c>
      <c r="M113" s="1">
        <f>L113*$P$19+$P$20</f>
        <v>4.1670827632425915</v>
      </c>
    </row>
    <row r="114" spans="3:13" x14ac:dyDescent="0.2">
      <c r="C114" s="2"/>
      <c r="F114" s="1">
        <v>27</v>
      </c>
      <c r="G114" s="1">
        <v>2</v>
      </c>
      <c r="H114" s="1" t="s">
        <v>169</v>
      </c>
      <c r="I114" s="1" t="s">
        <v>7</v>
      </c>
      <c r="J114" s="1" t="s">
        <v>8</v>
      </c>
      <c r="K114" s="1">
        <v>1913</v>
      </c>
    </row>
    <row r="115" spans="3:13" x14ac:dyDescent="0.2">
      <c r="C115" s="2"/>
      <c r="F115" s="1">
        <v>27</v>
      </c>
      <c r="G115" s="1">
        <v>2</v>
      </c>
      <c r="H115" s="1" t="s">
        <v>169</v>
      </c>
      <c r="I115" s="1" t="s">
        <v>7</v>
      </c>
      <c r="J115" s="1" t="s">
        <v>9</v>
      </c>
      <c r="K115" s="1">
        <v>12525</v>
      </c>
    </row>
    <row r="116" spans="3:13" x14ac:dyDescent="0.2">
      <c r="C116" s="2"/>
      <c r="F116" s="1">
        <v>28</v>
      </c>
      <c r="G116" s="1">
        <v>1</v>
      </c>
      <c r="H116" s="1" t="s">
        <v>168</v>
      </c>
      <c r="I116" s="1" t="s">
        <v>7</v>
      </c>
      <c r="J116" s="1" t="s">
        <v>8</v>
      </c>
      <c r="K116" s="1">
        <v>3591</v>
      </c>
    </row>
    <row r="117" spans="3:13" x14ac:dyDescent="0.2">
      <c r="C117" s="2"/>
      <c r="F117" s="1">
        <v>28</v>
      </c>
      <c r="G117" s="1">
        <v>1</v>
      </c>
      <c r="H117" s="1" t="s">
        <v>168</v>
      </c>
      <c r="I117" s="1" t="s">
        <v>7</v>
      </c>
      <c r="J117" s="1" t="s">
        <v>9</v>
      </c>
      <c r="K117" s="1">
        <v>19913</v>
      </c>
      <c r="L117" s="1">
        <f>AVERAGE(K117,K119)</f>
        <v>19888.5</v>
      </c>
      <c r="M117" s="1">
        <f>L117*$P$19+$P$20</f>
        <v>7.4486697607858741</v>
      </c>
    </row>
    <row r="118" spans="3:13" x14ac:dyDescent="0.2">
      <c r="C118" s="2"/>
      <c r="F118" s="1">
        <v>28</v>
      </c>
      <c r="G118" s="1">
        <v>2</v>
      </c>
      <c r="H118" s="1" t="s">
        <v>168</v>
      </c>
      <c r="I118" s="1" t="s">
        <v>7</v>
      </c>
      <c r="J118" s="1" t="s">
        <v>8</v>
      </c>
      <c r="K118" s="1">
        <v>3076</v>
      </c>
    </row>
    <row r="119" spans="3:13" x14ac:dyDescent="0.2">
      <c r="C119" s="2"/>
      <c r="F119" s="1">
        <v>28</v>
      </c>
      <c r="G119" s="1">
        <v>2</v>
      </c>
      <c r="H119" s="1" t="s">
        <v>168</v>
      </c>
      <c r="I119" s="1" t="s">
        <v>7</v>
      </c>
      <c r="J119" s="1" t="s">
        <v>9</v>
      </c>
      <c r="K119" s="1">
        <v>19864</v>
      </c>
    </row>
    <row r="120" spans="3:13" x14ac:dyDescent="0.2">
      <c r="C120" s="2"/>
      <c r="F120" s="1">
        <v>29</v>
      </c>
      <c r="G120" s="1">
        <v>1</v>
      </c>
      <c r="H120" s="1" t="s">
        <v>167</v>
      </c>
      <c r="I120" s="1" t="s">
        <v>7</v>
      </c>
      <c r="J120" s="1" t="s">
        <v>8</v>
      </c>
      <c r="K120" s="1">
        <v>6903</v>
      </c>
    </row>
    <row r="121" spans="3:13" x14ac:dyDescent="0.2">
      <c r="C121" s="2"/>
      <c r="F121" s="1">
        <v>29</v>
      </c>
      <c r="G121" s="1">
        <v>1</v>
      </c>
      <c r="H121" s="1" t="s">
        <v>167</v>
      </c>
      <c r="I121" s="1" t="s">
        <v>7</v>
      </c>
      <c r="J121" s="1" t="s">
        <v>9</v>
      </c>
      <c r="K121" s="1">
        <v>24684</v>
      </c>
      <c r="L121" s="1">
        <f>AVERAGE(K121,K123)</f>
        <v>24673.5</v>
      </c>
      <c r="M121" s="1">
        <f>L121*$P$19+$P$20</f>
        <v>9.5465179616201574</v>
      </c>
    </row>
    <row r="122" spans="3:13" x14ac:dyDescent="0.2">
      <c r="C122" s="2"/>
      <c r="F122" s="1">
        <v>29</v>
      </c>
      <c r="G122" s="1">
        <v>2</v>
      </c>
      <c r="H122" s="1" t="s">
        <v>167</v>
      </c>
      <c r="I122" s="1" t="s">
        <v>7</v>
      </c>
      <c r="J122" s="1" t="s">
        <v>8</v>
      </c>
      <c r="K122" s="1">
        <v>6736</v>
      </c>
    </row>
    <row r="123" spans="3:13" x14ac:dyDescent="0.2">
      <c r="C123" s="2"/>
      <c r="F123" s="1">
        <v>29</v>
      </c>
      <c r="G123" s="1">
        <v>2</v>
      </c>
      <c r="H123" s="1" t="s">
        <v>167</v>
      </c>
      <c r="I123" s="1" t="s">
        <v>7</v>
      </c>
      <c r="J123" s="1" t="s">
        <v>9</v>
      </c>
      <c r="K123" s="1">
        <v>24663</v>
      </c>
    </row>
    <row r="124" spans="3:13" x14ac:dyDescent="0.2">
      <c r="C124" s="2"/>
      <c r="F124" s="1">
        <v>30</v>
      </c>
      <c r="G124" s="1">
        <v>1</v>
      </c>
      <c r="H124" s="1" t="s">
        <v>166</v>
      </c>
      <c r="I124" s="1" t="s">
        <v>7</v>
      </c>
      <c r="J124" s="1" t="s">
        <v>8</v>
      </c>
      <c r="K124" s="1">
        <v>1946</v>
      </c>
    </row>
    <row r="125" spans="3:13" x14ac:dyDescent="0.2">
      <c r="C125" s="2"/>
      <c r="F125" s="1">
        <v>30</v>
      </c>
      <c r="G125" s="1">
        <v>1</v>
      </c>
      <c r="H125" s="1" t="s">
        <v>166</v>
      </c>
      <c r="I125" s="1" t="s">
        <v>7</v>
      </c>
      <c r="J125" s="1" t="s">
        <v>9</v>
      </c>
      <c r="K125" s="1">
        <v>29201</v>
      </c>
      <c r="L125" s="1">
        <f>AVERAGE(K125,K127)</f>
        <v>29093.5</v>
      </c>
      <c r="M125" s="1">
        <f>L125*$P$19+$P$20</f>
        <v>11.484342214010447</v>
      </c>
    </row>
    <row r="126" spans="3:13" x14ac:dyDescent="0.2">
      <c r="C126" s="2"/>
      <c r="F126" s="1">
        <v>30</v>
      </c>
      <c r="G126" s="1">
        <v>2</v>
      </c>
      <c r="H126" s="1" t="s">
        <v>166</v>
      </c>
      <c r="I126" s="1" t="s">
        <v>7</v>
      </c>
      <c r="J126" s="1" t="s">
        <v>8</v>
      </c>
      <c r="K126" s="1">
        <v>1893</v>
      </c>
    </row>
    <row r="127" spans="3:13" x14ac:dyDescent="0.2">
      <c r="C127" s="2"/>
      <c r="F127" s="1">
        <v>30</v>
      </c>
      <c r="G127" s="1">
        <v>2</v>
      </c>
      <c r="H127" s="1" t="s">
        <v>166</v>
      </c>
      <c r="I127" s="1" t="s">
        <v>7</v>
      </c>
      <c r="J127" s="1" t="s">
        <v>9</v>
      </c>
      <c r="K127" s="1">
        <v>28986</v>
      </c>
    </row>
    <row r="128" spans="3:13" x14ac:dyDescent="0.2">
      <c r="C128" s="2"/>
      <c r="F128" s="1">
        <v>31</v>
      </c>
      <c r="G128" s="1">
        <v>1</v>
      </c>
      <c r="H128" s="1" t="s">
        <v>165</v>
      </c>
      <c r="I128" s="1" t="s">
        <v>7</v>
      </c>
      <c r="J128" s="1" t="s">
        <v>8</v>
      </c>
      <c r="K128" s="1">
        <v>5813</v>
      </c>
    </row>
    <row r="129" spans="3:13" x14ac:dyDescent="0.2">
      <c r="C129" s="2"/>
      <c r="F129" s="1">
        <v>31</v>
      </c>
      <c r="G129" s="1">
        <v>1</v>
      </c>
      <c r="H129" s="1" t="s">
        <v>165</v>
      </c>
      <c r="I129" s="1" t="s">
        <v>7</v>
      </c>
      <c r="J129" s="1" t="s">
        <v>9</v>
      </c>
      <c r="K129" s="1">
        <v>27065</v>
      </c>
      <c r="L129" s="1">
        <f>AVERAGE(K129,K131)</f>
        <v>26827</v>
      </c>
      <c r="M129" s="1">
        <f>L129*$P$19+$P$20</f>
        <v>10.490659257439724</v>
      </c>
    </row>
    <row r="130" spans="3:13" x14ac:dyDescent="0.2">
      <c r="C130" s="2"/>
      <c r="F130" s="1">
        <v>31</v>
      </c>
      <c r="G130" s="1">
        <v>2</v>
      </c>
      <c r="H130" s="1" t="s">
        <v>165</v>
      </c>
      <c r="I130" s="1" t="s">
        <v>7</v>
      </c>
      <c r="J130" s="1" t="s">
        <v>8</v>
      </c>
      <c r="K130" s="1">
        <v>5826</v>
      </c>
    </row>
    <row r="131" spans="3:13" x14ac:dyDescent="0.2">
      <c r="C131" s="2"/>
      <c r="F131" s="1">
        <v>31</v>
      </c>
      <c r="G131" s="1">
        <v>2</v>
      </c>
      <c r="H131" s="1" t="s">
        <v>165</v>
      </c>
      <c r="I131" s="1" t="s">
        <v>7</v>
      </c>
      <c r="J131" s="1" t="s">
        <v>9</v>
      </c>
      <c r="K131" s="1">
        <v>26589</v>
      </c>
    </row>
    <row r="132" spans="3:13" x14ac:dyDescent="0.2">
      <c r="C132" s="2"/>
      <c r="F132" s="1">
        <v>32</v>
      </c>
      <c r="G132" s="1">
        <v>1</v>
      </c>
      <c r="H132" s="1" t="s">
        <v>164</v>
      </c>
      <c r="I132" s="1" t="s">
        <v>7</v>
      </c>
      <c r="J132" s="1" t="s">
        <v>8</v>
      </c>
      <c r="K132" s="1">
        <v>1469</v>
      </c>
    </row>
    <row r="133" spans="3:13" x14ac:dyDescent="0.2">
      <c r="C133" s="2"/>
      <c r="F133" s="1">
        <v>32</v>
      </c>
      <c r="G133" s="1">
        <v>1</v>
      </c>
      <c r="H133" s="1" t="s">
        <v>164</v>
      </c>
      <c r="I133" s="1" t="s">
        <v>7</v>
      </c>
      <c r="J133" s="1" t="s">
        <v>9</v>
      </c>
      <c r="K133" s="1">
        <v>41784</v>
      </c>
      <c r="L133" s="1">
        <f>AVERAGE(K133,K135)</f>
        <v>41931</v>
      </c>
      <c r="M133" s="1">
        <f>L133*$P$19+$P$20</f>
        <v>17.11258177058518</v>
      </c>
    </row>
    <row r="134" spans="3:13" x14ac:dyDescent="0.2">
      <c r="C134" s="2"/>
      <c r="F134" s="1">
        <v>32</v>
      </c>
      <c r="G134" s="1">
        <v>2</v>
      </c>
      <c r="H134" s="1" t="s">
        <v>164</v>
      </c>
      <c r="I134" s="1" t="s">
        <v>7</v>
      </c>
      <c r="J134" s="1" t="s">
        <v>8</v>
      </c>
      <c r="K134" s="1">
        <v>1191</v>
      </c>
    </row>
    <row r="135" spans="3:13" x14ac:dyDescent="0.2">
      <c r="C135" s="2"/>
      <c r="F135" s="1">
        <v>32</v>
      </c>
      <c r="G135" s="1">
        <v>2</v>
      </c>
      <c r="H135" s="1" t="s">
        <v>164</v>
      </c>
      <c r="I135" s="1" t="s">
        <v>7</v>
      </c>
      <c r="J135" s="1" t="s">
        <v>9</v>
      </c>
      <c r="K135" s="1">
        <v>42078</v>
      </c>
    </row>
    <row r="136" spans="3:13" x14ac:dyDescent="0.2">
      <c r="C136" s="2"/>
      <c r="F136" s="1">
        <v>33</v>
      </c>
      <c r="G136" s="1">
        <v>1</v>
      </c>
      <c r="H136" s="1" t="s">
        <v>163</v>
      </c>
      <c r="I136" s="1" t="s">
        <v>7</v>
      </c>
      <c r="J136" s="1" t="s">
        <v>8</v>
      </c>
      <c r="K136" s="1">
        <v>2921</v>
      </c>
    </row>
    <row r="137" spans="3:13" x14ac:dyDescent="0.2">
      <c r="C137" s="2"/>
      <c r="F137" s="1">
        <v>33</v>
      </c>
      <c r="G137" s="1">
        <v>1</v>
      </c>
      <c r="H137" s="1" t="s">
        <v>163</v>
      </c>
      <c r="I137" s="1" t="s">
        <v>7</v>
      </c>
      <c r="J137" s="1" t="s">
        <v>9</v>
      </c>
      <c r="K137" s="1">
        <v>24943</v>
      </c>
      <c r="L137" s="1">
        <f>AVERAGE(K137,K139)</f>
        <v>24650.5</v>
      </c>
      <c r="M137" s="1">
        <f>L137*$P$19+$P$20</f>
        <v>9.5364342607593038</v>
      </c>
    </row>
    <row r="138" spans="3:13" x14ac:dyDescent="0.2">
      <c r="C138" s="2"/>
      <c r="F138" s="1">
        <v>33</v>
      </c>
      <c r="G138" s="1">
        <v>2</v>
      </c>
      <c r="H138" s="1" t="s">
        <v>163</v>
      </c>
      <c r="I138" s="1" t="s">
        <v>7</v>
      </c>
      <c r="J138" s="1" t="s">
        <v>8</v>
      </c>
      <c r="K138" s="1">
        <v>2942</v>
      </c>
    </row>
    <row r="139" spans="3:13" x14ac:dyDescent="0.2">
      <c r="C139" s="2"/>
      <c r="F139" s="1">
        <v>33</v>
      </c>
      <c r="G139" s="1">
        <v>2</v>
      </c>
      <c r="H139" s="1" t="s">
        <v>163</v>
      </c>
      <c r="I139" s="1" t="s">
        <v>7</v>
      </c>
      <c r="J139" s="1" t="s">
        <v>9</v>
      </c>
      <c r="K139" s="1">
        <v>24358</v>
      </c>
    </row>
    <row r="140" spans="3:13" x14ac:dyDescent="0.2">
      <c r="C140" s="2"/>
      <c r="F140" s="1">
        <v>34</v>
      </c>
      <c r="G140" s="1">
        <v>1</v>
      </c>
      <c r="H140" s="1" t="s">
        <v>162</v>
      </c>
      <c r="I140" s="1" t="s">
        <v>7</v>
      </c>
      <c r="J140" s="1" t="s">
        <v>8</v>
      </c>
      <c r="K140" s="1">
        <v>1507</v>
      </c>
    </row>
    <row r="141" spans="3:13" x14ac:dyDescent="0.2">
      <c r="C141" s="2"/>
      <c r="F141" s="1">
        <v>34</v>
      </c>
      <c r="G141" s="1">
        <v>1</v>
      </c>
      <c r="H141" s="1" t="s">
        <v>162</v>
      </c>
      <c r="I141" s="1" t="s">
        <v>7</v>
      </c>
      <c r="J141" s="1" t="s">
        <v>9</v>
      </c>
      <c r="K141" s="1">
        <v>23218</v>
      </c>
      <c r="L141" s="1">
        <f>AVERAGE(K141,K143)</f>
        <v>22989.5</v>
      </c>
      <c r="M141" s="1">
        <f>L141*$P$19+$P$20</f>
        <v>8.8082156898949879</v>
      </c>
    </row>
    <row r="142" spans="3:13" x14ac:dyDescent="0.2">
      <c r="C142" s="2"/>
      <c r="F142" s="1">
        <v>34</v>
      </c>
      <c r="G142" s="1">
        <v>2</v>
      </c>
      <c r="H142" s="1" t="s">
        <v>162</v>
      </c>
      <c r="I142" s="1" t="s">
        <v>7</v>
      </c>
      <c r="J142" s="1" t="s">
        <v>8</v>
      </c>
      <c r="K142" s="1">
        <v>1285</v>
      </c>
    </row>
    <row r="143" spans="3:13" x14ac:dyDescent="0.2">
      <c r="C143" s="2"/>
      <c r="F143" s="1">
        <v>34</v>
      </c>
      <c r="G143" s="1">
        <v>2</v>
      </c>
      <c r="H143" s="1" t="s">
        <v>162</v>
      </c>
      <c r="I143" s="1" t="s">
        <v>7</v>
      </c>
      <c r="J143" s="1" t="s">
        <v>9</v>
      </c>
      <c r="K143" s="1">
        <v>22761</v>
      </c>
    </row>
    <row r="144" spans="3:13" x14ac:dyDescent="0.2">
      <c r="C144" s="2"/>
      <c r="F144" s="1">
        <v>35</v>
      </c>
      <c r="G144" s="1">
        <v>1</v>
      </c>
      <c r="H144" s="1" t="s">
        <v>161</v>
      </c>
      <c r="I144" s="1" t="s">
        <v>7</v>
      </c>
      <c r="J144" s="1" t="s">
        <v>8</v>
      </c>
      <c r="K144" s="1">
        <v>2446</v>
      </c>
    </row>
    <row r="145" spans="3:13" x14ac:dyDescent="0.2">
      <c r="C145" s="2"/>
      <c r="F145" s="1">
        <v>35</v>
      </c>
      <c r="G145" s="1">
        <v>1</v>
      </c>
      <c r="H145" s="1" t="s">
        <v>161</v>
      </c>
      <c r="I145" s="1" t="s">
        <v>7</v>
      </c>
      <c r="J145" s="1" t="s">
        <v>9</v>
      </c>
      <c r="K145" s="1">
        <v>21037</v>
      </c>
      <c r="L145" s="1">
        <f>AVERAGE(K145,K147)</f>
        <v>21067</v>
      </c>
      <c r="M145" s="1">
        <f>L145*$P$19+$P$20</f>
        <v>7.9653498244605245</v>
      </c>
    </row>
    <row r="146" spans="3:13" x14ac:dyDescent="0.2">
      <c r="C146" s="2"/>
      <c r="F146" s="1">
        <v>35</v>
      </c>
      <c r="G146" s="1">
        <v>2</v>
      </c>
      <c r="H146" s="1" t="s">
        <v>161</v>
      </c>
      <c r="I146" s="1" t="s">
        <v>7</v>
      </c>
      <c r="J146" s="1" t="s">
        <v>8</v>
      </c>
      <c r="K146" s="1">
        <v>1933</v>
      </c>
    </row>
    <row r="147" spans="3:13" x14ac:dyDescent="0.2">
      <c r="C147" s="2"/>
      <c r="F147" s="1">
        <v>35</v>
      </c>
      <c r="G147" s="1">
        <v>2</v>
      </c>
      <c r="H147" s="1" t="s">
        <v>161</v>
      </c>
      <c r="I147" s="1" t="s">
        <v>7</v>
      </c>
      <c r="J147" s="1" t="s">
        <v>9</v>
      </c>
      <c r="K147" s="1">
        <v>21097</v>
      </c>
    </row>
    <row r="148" spans="3:13" x14ac:dyDescent="0.2">
      <c r="C148" s="2"/>
      <c r="F148" s="1">
        <v>36</v>
      </c>
      <c r="G148" s="1">
        <v>1</v>
      </c>
      <c r="H148" s="1" t="s">
        <v>160</v>
      </c>
      <c r="I148" s="1" t="s">
        <v>7</v>
      </c>
      <c r="J148" s="1" t="s">
        <v>8</v>
      </c>
      <c r="K148" s="1">
        <v>3639</v>
      </c>
    </row>
    <row r="149" spans="3:13" x14ac:dyDescent="0.2">
      <c r="C149" s="2"/>
      <c r="F149" s="1">
        <v>36</v>
      </c>
      <c r="G149" s="1">
        <v>1</v>
      </c>
      <c r="H149" s="1" t="s">
        <v>160</v>
      </c>
      <c r="I149" s="1" t="s">
        <v>7</v>
      </c>
      <c r="J149" s="1" t="s">
        <v>9</v>
      </c>
      <c r="K149" s="1">
        <v>27532</v>
      </c>
      <c r="L149" s="1">
        <f>AVERAGE(K149,K151)</f>
        <v>27664.5</v>
      </c>
      <c r="M149" s="1">
        <f>L149*$P$19+$P$20</f>
        <v>10.857837495307793</v>
      </c>
    </row>
    <row r="150" spans="3:13" x14ac:dyDescent="0.2">
      <c r="C150" s="2"/>
      <c r="F150" s="1">
        <v>36</v>
      </c>
      <c r="G150" s="1">
        <v>2</v>
      </c>
      <c r="H150" s="1" t="s">
        <v>160</v>
      </c>
      <c r="I150" s="1" t="s">
        <v>7</v>
      </c>
      <c r="J150" s="1" t="s">
        <v>8</v>
      </c>
      <c r="K150" s="1">
        <v>3798</v>
      </c>
    </row>
    <row r="151" spans="3:13" x14ac:dyDescent="0.2">
      <c r="C151" s="2"/>
      <c r="F151" s="1">
        <v>36</v>
      </c>
      <c r="G151" s="1">
        <v>2</v>
      </c>
      <c r="H151" s="1" t="s">
        <v>160</v>
      </c>
      <c r="I151" s="1" t="s">
        <v>7</v>
      </c>
      <c r="J151" s="1" t="s">
        <v>9</v>
      </c>
      <c r="K151" s="1">
        <v>27797</v>
      </c>
    </row>
    <row r="152" spans="3:13" x14ac:dyDescent="0.2">
      <c r="C152" s="2"/>
      <c r="F152" s="1">
        <v>37</v>
      </c>
      <c r="G152" s="1">
        <v>1</v>
      </c>
      <c r="H152" s="1" t="s">
        <v>159</v>
      </c>
      <c r="I152" s="1" t="s">
        <v>7</v>
      </c>
      <c r="J152" s="1" t="s">
        <v>8</v>
      </c>
      <c r="K152" s="1">
        <v>4023</v>
      </c>
    </row>
    <row r="153" spans="3:13" x14ac:dyDescent="0.2">
      <c r="C153" s="2"/>
      <c r="F153" s="1">
        <v>37</v>
      </c>
      <c r="G153" s="1">
        <v>1</v>
      </c>
      <c r="H153" s="1" t="s">
        <v>159</v>
      </c>
      <c r="I153" s="1" t="s">
        <v>7</v>
      </c>
      <c r="J153" s="1" t="s">
        <v>9</v>
      </c>
      <c r="K153" s="1">
        <v>19518</v>
      </c>
      <c r="L153" s="1">
        <f>AVERAGE(K153,K155)</f>
        <v>19606.5</v>
      </c>
      <c r="M153" s="1">
        <f>L153*$P$19+$P$20</f>
        <v>7.3250348197962687</v>
      </c>
    </row>
    <row r="154" spans="3:13" x14ac:dyDescent="0.2">
      <c r="C154" s="2"/>
      <c r="F154" s="1">
        <v>37</v>
      </c>
      <c r="G154" s="1">
        <v>2</v>
      </c>
      <c r="H154" s="1" t="s">
        <v>159</v>
      </c>
      <c r="I154" s="1" t="s">
        <v>7</v>
      </c>
      <c r="J154" s="1" t="s">
        <v>8</v>
      </c>
      <c r="K154" s="1">
        <v>3718</v>
      </c>
    </row>
    <row r="155" spans="3:13" x14ac:dyDescent="0.2">
      <c r="C155" s="2"/>
      <c r="F155" s="1">
        <v>37</v>
      </c>
      <c r="G155" s="1">
        <v>2</v>
      </c>
      <c r="H155" s="1" t="s">
        <v>159</v>
      </c>
      <c r="I155" s="1" t="s">
        <v>7</v>
      </c>
      <c r="J155" s="1" t="s">
        <v>9</v>
      </c>
      <c r="K155" s="1">
        <v>19695</v>
      </c>
    </row>
    <row r="156" spans="3:13" x14ac:dyDescent="0.2">
      <c r="C156" s="2"/>
      <c r="F156" s="1">
        <v>38</v>
      </c>
      <c r="G156" s="1">
        <v>1</v>
      </c>
      <c r="H156" s="1" t="s">
        <v>158</v>
      </c>
      <c r="I156" s="1" t="s">
        <v>7</v>
      </c>
      <c r="J156" s="1" t="s">
        <v>8</v>
      </c>
      <c r="K156" s="1">
        <v>4092</v>
      </c>
    </row>
    <row r="157" spans="3:13" x14ac:dyDescent="0.2">
      <c r="C157" s="2"/>
      <c r="F157" s="1">
        <v>38</v>
      </c>
      <c r="G157" s="1">
        <v>1</v>
      </c>
      <c r="H157" s="1" t="s">
        <v>158</v>
      </c>
      <c r="I157" s="1" t="s">
        <v>7</v>
      </c>
      <c r="J157" s="1" t="s">
        <v>9</v>
      </c>
      <c r="K157" s="1">
        <v>13030</v>
      </c>
      <c r="L157" s="1">
        <f>AVERAGE(K157,K159)</f>
        <v>12756.5</v>
      </c>
      <c r="M157" s="1">
        <f>L157*$P$19+$P$20</f>
        <v>4.3218456503678793</v>
      </c>
    </row>
    <row r="158" spans="3:13" x14ac:dyDescent="0.2">
      <c r="C158" s="2"/>
      <c r="F158" s="1">
        <v>38</v>
      </c>
      <c r="G158" s="1">
        <v>2</v>
      </c>
      <c r="H158" s="1" t="s">
        <v>158</v>
      </c>
      <c r="I158" s="1" t="s">
        <v>7</v>
      </c>
      <c r="J158" s="1" t="s">
        <v>8</v>
      </c>
      <c r="K158" s="1">
        <v>3944</v>
      </c>
    </row>
    <row r="159" spans="3:13" x14ac:dyDescent="0.2">
      <c r="C159" s="2"/>
      <c r="F159" s="1">
        <v>38</v>
      </c>
      <c r="G159" s="1">
        <v>2</v>
      </c>
      <c r="H159" s="1" t="s">
        <v>158</v>
      </c>
      <c r="I159" s="1" t="s">
        <v>7</v>
      </c>
      <c r="J159" s="1" t="s">
        <v>9</v>
      </c>
      <c r="K159" s="1">
        <v>12483</v>
      </c>
    </row>
    <row r="160" spans="3:13" x14ac:dyDescent="0.2">
      <c r="C160" s="2"/>
      <c r="F160" s="1">
        <v>39</v>
      </c>
      <c r="G160" s="1">
        <v>1</v>
      </c>
      <c r="H160" s="1" t="s">
        <v>157</v>
      </c>
      <c r="I160" s="1" t="s">
        <v>7</v>
      </c>
      <c r="J160" s="1" t="s">
        <v>8</v>
      </c>
      <c r="K160" s="1">
        <v>5150</v>
      </c>
    </row>
    <row r="161" spans="3:13" x14ac:dyDescent="0.2">
      <c r="C161" s="2"/>
      <c r="F161" s="1">
        <v>39</v>
      </c>
      <c r="G161" s="1">
        <v>1</v>
      </c>
      <c r="H161" s="1" t="s">
        <v>157</v>
      </c>
      <c r="I161" s="1" t="s">
        <v>7</v>
      </c>
      <c r="J161" s="1" t="s">
        <v>9</v>
      </c>
      <c r="K161" s="1">
        <v>22037</v>
      </c>
      <c r="L161" s="1">
        <f>AVERAGE(K161,K163)</f>
        <v>22171.5</v>
      </c>
      <c r="M161" s="1">
        <f>L161*$P$19+$P$20</f>
        <v>8.4495866766698171</v>
      </c>
    </row>
    <row r="162" spans="3:13" x14ac:dyDescent="0.2">
      <c r="C162" s="2"/>
      <c r="F162" s="1">
        <v>39</v>
      </c>
      <c r="G162" s="1">
        <v>2</v>
      </c>
      <c r="H162" s="1" t="s">
        <v>157</v>
      </c>
      <c r="I162" s="1" t="s">
        <v>7</v>
      </c>
      <c r="J162" s="1" t="s">
        <v>8</v>
      </c>
      <c r="K162" s="1">
        <v>4578</v>
      </c>
    </row>
    <row r="163" spans="3:13" x14ac:dyDescent="0.2">
      <c r="C163" s="2"/>
      <c r="F163" s="1">
        <v>39</v>
      </c>
      <c r="G163" s="1">
        <v>2</v>
      </c>
      <c r="H163" s="1" t="s">
        <v>157</v>
      </c>
      <c r="I163" s="1" t="s">
        <v>7</v>
      </c>
      <c r="J163" s="1" t="s">
        <v>9</v>
      </c>
      <c r="K163" s="1">
        <v>22306</v>
      </c>
    </row>
    <row r="164" spans="3:13" x14ac:dyDescent="0.2">
      <c r="C164" s="2"/>
      <c r="F164" s="1">
        <v>40</v>
      </c>
      <c r="G164" s="1">
        <v>1</v>
      </c>
      <c r="H164" s="1" t="s">
        <v>156</v>
      </c>
      <c r="I164" s="1" t="s">
        <v>7</v>
      </c>
      <c r="J164" s="1" t="s">
        <v>8</v>
      </c>
      <c r="K164" s="1">
        <v>4588</v>
      </c>
    </row>
    <row r="165" spans="3:13" x14ac:dyDescent="0.2">
      <c r="C165" s="2"/>
      <c r="F165" s="1">
        <v>40</v>
      </c>
      <c r="G165" s="1">
        <v>1</v>
      </c>
      <c r="H165" s="1" t="s">
        <v>156</v>
      </c>
      <c r="I165" s="1" t="s">
        <v>7</v>
      </c>
      <c r="J165" s="1" t="s">
        <v>9</v>
      </c>
      <c r="K165" s="1">
        <v>21355</v>
      </c>
      <c r="L165" s="1">
        <f>AVERAGE(K165,K167)</f>
        <v>21340</v>
      </c>
      <c r="M165" s="1">
        <f>L165*$P$19+$P$20</f>
        <v>8.0850389694611025</v>
      </c>
    </row>
    <row r="166" spans="3:13" x14ac:dyDescent="0.2">
      <c r="C166" s="2"/>
      <c r="F166" s="1">
        <v>40</v>
      </c>
      <c r="G166" s="1">
        <v>2</v>
      </c>
      <c r="H166" s="1" t="s">
        <v>156</v>
      </c>
      <c r="I166" s="1" t="s">
        <v>7</v>
      </c>
      <c r="J166" s="1" t="s">
        <v>8</v>
      </c>
      <c r="K166" s="1">
        <v>4260</v>
      </c>
    </row>
    <row r="167" spans="3:13" x14ac:dyDescent="0.2">
      <c r="C167" s="2"/>
      <c r="F167" s="1">
        <v>40</v>
      </c>
      <c r="G167" s="1">
        <v>2</v>
      </c>
      <c r="H167" s="1" t="s">
        <v>156</v>
      </c>
      <c r="I167" s="1" t="s">
        <v>7</v>
      </c>
      <c r="J167" s="1" t="s">
        <v>9</v>
      </c>
      <c r="K167" s="1">
        <v>21325</v>
      </c>
    </row>
    <row r="168" spans="3:13" x14ac:dyDescent="0.2">
      <c r="C168" s="2"/>
      <c r="F168" s="1">
        <v>41</v>
      </c>
      <c r="G168" s="1">
        <v>1</v>
      </c>
      <c r="H168" s="1" t="s">
        <v>155</v>
      </c>
      <c r="I168" s="1" t="s">
        <v>7</v>
      </c>
      <c r="J168" s="1" t="s">
        <v>8</v>
      </c>
      <c r="K168" s="1">
        <v>1623</v>
      </c>
    </row>
    <row r="169" spans="3:13" x14ac:dyDescent="0.2">
      <c r="C169" s="2"/>
      <c r="F169" s="1">
        <v>41</v>
      </c>
      <c r="G169" s="1">
        <v>1</v>
      </c>
      <c r="H169" s="1" t="s">
        <v>155</v>
      </c>
      <c r="I169" s="1" t="s">
        <v>7</v>
      </c>
      <c r="J169" s="1" t="s">
        <v>9</v>
      </c>
      <c r="K169" s="1">
        <v>18080</v>
      </c>
      <c r="L169" s="1">
        <f>AVERAGE(K169,K171)</f>
        <v>18302.5</v>
      </c>
      <c r="M169" s="1">
        <f>L169*$P$19+$P$20</f>
        <v>6.7533328231634773</v>
      </c>
    </row>
    <row r="170" spans="3:13" x14ac:dyDescent="0.2">
      <c r="C170" s="2"/>
      <c r="F170" s="1">
        <v>41</v>
      </c>
      <c r="G170" s="1">
        <v>2</v>
      </c>
      <c r="H170" s="1" t="s">
        <v>155</v>
      </c>
      <c r="I170" s="1" t="s">
        <v>7</v>
      </c>
      <c r="J170" s="1" t="s">
        <v>8</v>
      </c>
      <c r="K170" s="1">
        <v>1474</v>
      </c>
    </row>
    <row r="171" spans="3:13" x14ac:dyDescent="0.2">
      <c r="C171" s="2"/>
      <c r="F171" s="1">
        <v>41</v>
      </c>
      <c r="G171" s="1">
        <v>2</v>
      </c>
      <c r="H171" s="1" t="s">
        <v>155</v>
      </c>
      <c r="I171" s="1" t="s">
        <v>7</v>
      </c>
      <c r="J171" s="1" t="s">
        <v>9</v>
      </c>
      <c r="K171" s="1">
        <v>18525</v>
      </c>
    </row>
    <row r="172" spans="3:13" x14ac:dyDescent="0.2">
      <c r="C172" s="2"/>
      <c r="F172" s="1">
        <v>42</v>
      </c>
      <c r="G172" s="1">
        <v>1</v>
      </c>
      <c r="H172" s="1" t="s">
        <v>154</v>
      </c>
      <c r="I172" s="1" t="s">
        <v>7</v>
      </c>
      <c r="J172" s="1" t="s">
        <v>8</v>
      </c>
      <c r="K172" s="1">
        <v>2582</v>
      </c>
    </row>
    <row r="173" spans="3:13" x14ac:dyDescent="0.2">
      <c r="C173" s="2"/>
      <c r="F173" s="1">
        <v>42</v>
      </c>
      <c r="G173" s="1">
        <v>1</v>
      </c>
      <c r="H173" s="1" t="s">
        <v>154</v>
      </c>
      <c r="I173" s="1" t="s">
        <v>7</v>
      </c>
      <c r="J173" s="1" t="s">
        <v>9</v>
      </c>
      <c r="K173" s="1">
        <v>20059</v>
      </c>
      <c r="L173" s="1">
        <f>AVERAGE(K173,K175)</f>
        <v>20143</v>
      </c>
      <c r="M173" s="1">
        <f>L173*$P$19+$P$20</f>
        <v>7.5602481029201112</v>
      </c>
    </row>
    <row r="174" spans="3:13" x14ac:dyDescent="0.2">
      <c r="C174" s="2"/>
      <c r="F174" s="1">
        <v>42</v>
      </c>
      <c r="G174" s="1">
        <v>2</v>
      </c>
      <c r="H174" s="1" t="s">
        <v>154</v>
      </c>
      <c r="I174" s="1" t="s">
        <v>7</v>
      </c>
      <c r="J174" s="1" t="s">
        <v>8</v>
      </c>
      <c r="K174" s="1">
        <v>2530</v>
      </c>
    </row>
    <row r="175" spans="3:13" x14ac:dyDescent="0.2">
      <c r="C175" s="2"/>
      <c r="F175" s="1">
        <v>42</v>
      </c>
      <c r="G175" s="1">
        <v>2</v>
      </c>
      <c r="H175" s="1" t="s">
        <v>154</v>
      </c>
      <c r="I175" s="1" t="s">
        <v>7</v>
      </c>
      <c r="J175" s="1" t="s">
        <v>9</v>
      </c>
      <c r="K175" s="1">
        <v>20227</v>
      </c>
    </row>
    <row r="176" spans="3:13" x14ac:dyDescent="0.2">
      <c r="C176" s="2"/>
      <c r="F176" s="1">
        <v>43</v>
      </c>
      <c r="G176" s="1">
        <v>1</v>
      </c>
      <c r="H176" s="1" t="s">
        <v>153</v>
      </c>
      <c r="I176" s="1" t="s">
        <v>7</v>
      </c>
      <c r="J176" s="1" t="s">
        <v>8</v>
      </c>
      <c r="K176" s="1">
        <v>4171</v>
      </c>
    </row>
    <row r="177" spans="3:13" x14ac:dyDescent="0.2">
      <c r="C177" s="2"/>
      <c r="F177" s="1">
        <v>43</v>
      </c>
      <c r="G177" s="1">
        <v>1</v>
      </c>
      <c r="H177" s="1" t="s">
        <v>153</v>
      </c>
      <c r="I177" s="1" t="s">
        <v>7</v>
      </c>
      <c r="J177" s="1" t="s">
        <v>9</v>
      </c>
      <c r="K177" s="1">
        <v>20520</v>
      </c>
      <c r="L177" s="1">
        <f>AVERAGE(K177,K179)</f>
        <v>20671.5</v>
      </c>
      <c r="M177" s="1">
        <f>L177*$P$19+$P$20</f>
        <v>7.7919540118314838</v>
      </c>
    </row>
    <row r="178" spans="3:13" x14ac:dyDescent="0.2">
      <c r="C178" s="2"/>
      <c r="F178" s="1">
        <v>43</v>
      </c>
      <c r="G178" s="1">
        <v>2</v>
      </c>
      <c r="H178" s="1" t="s">
        <v>153</v>
      </c>
      <c r="I178" s="1" t="s">
        <v>7</v>
      </c>
      <c r="J178" s="1" t="s">
        <v>8</v>
      </c>
      <c r="K178" s="1">
        <v>3945</v>
      </c>
    </row>
    <row r="179" spans="3:13" x14ac:dyDescent="0.2">
      <c r="C179" s="2"/>
      <c r="F179" s="1">
        <v>43</v>
      </c>
      <c r="G179" s="1">
        <v>2</v>
      </c>
      <c r="H179" s="1" t="s">
        <v>153</v>
      </c>
      <c r="I179" s="1" t="s">
        <v>7</v>
      </c>
      <c r="J179" s="1" t="s">
        <v>9</v>
      </c>
      <c r="K179" s="1">
        <v>20823</v>
      </c>
    </row>
    <row r="180" spans="3:13" x14ac:dyDescent="0.2">
      <c r="C180" s="2"/>
      <c r="F180" s="1">
        <v>44</v>
      </c>
      <c r="G180" s="1">
        <v>1</v>
      </c>
      <c r="H180" s="1" t="s">
        <v>152</v>
      </c>
      <c r="I180" s="1" t="s">
        <v>7</v>
      </c>
      <c r="J180" s="1" t="s">
        <v>8</v>
      </c>
      <c r="K180" s="1">
        <v>842</v>
      </c>
    </row>
    <row r="181" spans="3:13" x14ac:dyDescent="0.2">
      <c r="C181" s="2"/>
      <c r="F181" s="1">
        <v>44</v>
      </c>
      <c r="G181" s="1">
        <v>1</v>
      </c>
      <c r="H181" s="1" t="s">
        <v>152</v>
      </c>
      <c r="I181" s="1" t="s">
        <v>7</v>
      </c>
      <c r="J181" s="1" t="s">
        <v>9</v>
      </c>
      <c r="K181" s="1">
        <v>23716</v>
      </c>
      <c r="L181" s="1">
        <f>AVERAGE(K181,K183)</f>
        <v>23654</v>
      </c>
      <c r="M181" s="1">
        <f>L181*$P$19+$P$20</f>
        <v>9.0995469604183707</v>
      </c>
    </row>
    <row r="182" spans="3:13" x14ac:dyDescent="0.2">
      <c r="C182" s="2"/>
      <c r="F182" s="1">
        <v>44</v>
      </c>
      <c r="G182" s="1">
        <v>2</v>
      </c>
      <c r="H182" s="1" t="s">
        <v>152</v>
      </c>
      <c r="I182" s="1" t="s">
        <v>7</v>
      </c>
      <c r="J182" s="1" t="s">
        <v>8</v>
      </c>
      <c r="K182" s="1">
        <v>697</v>
      </c>
    </row>
    <row r="183" spans="3:13" x14ac:dyDescent="0.2">
      <c r="C183" s="2"/>
      <c r="F183" s="1">
        <v>44</v>
      </c>
      <c r="G183" s="1">
        <v>2</v>
      </c>
      <c r="H183" s="1" t="s">
        <v>152</v>
      </c>
      <c r="I183" s="1" t="s">
        <v>7</v>
      </c>
      <c r="J183" s="1" t="s">
        <v>9</v>
      </c>
      <c r="K183" s="1">
        <v>23592</v>
      </c>
    </row>
    <row r="184" spans="3:13" x14ac:dyDescent="0.2">
      <c r="C184" s="2"/>
      <c r="F184" s="1">
        <v>45</v>
      </c>
      <c r="G184" s="1">
        <v>1</v>
      </c>
      <c r="H184" s="1" t="s">
        <v>151</v>
      </c>
      <c r="I184" s="1" t="s">
        <v>7</v>
      </c>
      <c r="J184" s="1" t="s">
        <v>8</v>
      </c>
      <c r="K184" s="1">
        <v>3446</v>
      </c>
    </row>
    <row r="185" spans="3:13" x14ac:dyDescent="0.2">
      <c r="C185" s="2"/>
      <c r="F185" s="1">
        <v>45</v>
      </c>
      <c r="G185" s="1">
        <v>1</v>
      </c>
      <c r="H185" s="1" t="s">
        <v>151</v>
      </c>
      <c r="I185" s="1" t="s">
        <v>7</v>
      </c>
      <c r="J185" s="1" t="s">
        <v>9</v>
      </c>
      <c r="K185" s="1">
        <v>17496</v>
      </c>
      <c r="L185" s="1">
        <f>AVERAGE(K185,K187)</f>
        <v>17415.5</v>
      </c>
      <c r="M185" s="1">
        <f>L185*$P$19+$P$20</f>
        <v>6.3644527073557429</v>
      </c>
    </row>
    <row r="186" spans="3:13" x14ac:dyDescent="0.2">
      <c r="C186" s="2"/>
      <c r="F186" s="1">
        <v>45</v>
      </c>
      <c r="G186" s="1">
        <v>2</v>
      </c>
      <c r="H186" s="1" t="s">
        <v>151</v>
      </c>
      <c r="I186" s="1" t="s">
        <v>7</v>
      </c>
      <c r="J186" s="1" t="s">
        <v>8</v>
      </c>
      <c r="K186" s="1">
        <v>3160</v>
      </c>
    </row>
    <row r="187" spans="3:13" x14ac:dyDescent="0.2">
      <c r="C187" s="2"/>
      <c r="F187" s="1">
        <v>45</v>
      </c>
      <c r="G187" s="1">
        <v>2</v>
      </c>
      <c r="H187" s="1" t="s">
        <v>151</v>
      </c>
      <c r="I187" s="1" t="s">
        <v>7</v>
      </c>
      <c r="J187" s="1" t="s">
        <v>9</v>
      </c>
      <c r="K187" s="1">
        <v>17335</v>
      </c>
    </row>
    <row r="188" spans="3:13" x14ac:dyDescent="0.2">
      <c r="C188" s="2"/>
      <c r="F188" s="1">
        <v>46</v>
      </c>
      <c r="G188" s="1">
        <v>1</v>
      </c>
      <c r="H188" s="1" t="s">
        <v>150</v>
      </c>
      <c r="I188" s="1" t="s">
        <v>7</v>
      </c>
      <c r="J188" s="1" t="s">
        <v>8</v>
      </c>
      <c r="K188" s="1">
        <v>3134</v>
      </c>
    </row>
    <row r="189" spans="3:13" x14ac:dyDescent="0.2">
      <c r="C189" s="2"/>
      <c r="F189" s="1">
        <v>46</v>
      </c>
      <c r="G189" s="1">
        <v>1</v>
      </c>
      <c r="H189" s="1" t="s">
        <v>150</v>
      </c>
      <c r="I189" s="1" t="s">
        <v>7</v>
      </c>
      <c r="J189" s="1" t="s">
        <v>9</v>
      </c>
      <c r="K189" s="1">
        <v>13875</v>
      </c>
      <c r="L189" s="1">
        <f>AVERAGE(K189,K191)</f>
        <v>13895.5</v>
      </c>
      <c r="M189" s="1">
        <f>L189*$P$19+$P$20</f>
        <v>4.8212080538684541</v>
      </c>
    </row>
    <row r="190" spans="3:13" x14ac:dyDescent="0.2">
      <c r="C190" s="2"/>
      <c r="F190" s="1">
        <v>46</v>
      </c>
      <c r="G190" s="1">
        <v>2</v>
      </c>
      <c r="H190" s="1" t="s">
        <v>150</v>
      </c>
      <c r="I190" s="1" t="s">
        <v>7</v>
      </c>
      <c r="J190" s="1" t="s">
        <v>8</v>
      </c>
      <c r="K190" s="1">
        <v>2793</v>
      </c>
    </row>
    <row r="191" spans="3:13" x14ac:dyDescent="0.2">
      <c r="C191" s="2"/>
      <c r="F191" s="1">
        <v>46</v>
      </c>
      <c r="G191" s="1">
        <v>2</v>
      </c>
      <c r="H191" s="1" t="s">
        <v>150</v>
      </c>
      <c r="I191" s="1" t="s">
        <v>7</v>
      </c>
      <c r="J191" s="1" t="s">
        <v>9</v>
      </c>
      <c r="K191" s="1">
        <v>13916</v>
      </c>
    </row>
    <row r="192" spans="3:13" x14ac:dyDescent="0.2">
      <c r="C192" s="2"/>
      <c r="F192" s="1">
        <v>47</v>
      </c>
      <c r="G192" s="1">
        <v>1</v>
      </c>
      <c r="H192" s="1" t="s">
        <v>149</v>
      </c>
      <c r="I192" s="1" t="s">
        <v>7</v>
      </c>
      <c r="J192" s="1" t="s">
        <v>8</v>
      </c>
      <c r="K192" s="1">
        <v>5034</v>
      </c>
    </row>
    <row r="193" spans="3:13" x14ac:dyDescent="0.2">
      <c r="C193" s="2"/>
      <c r="F193" s="1">
        <v>47</v>
      </c>
      <c r="G193" s="1">
        <v>1</v>
      </c>
      <c r="H193" s="1" t="s">
        <v>149</v>
      </c>
      <c r="I193" s="1" t="s">
        <v>7</v>
      </c>
      <c r="J193" s="1" t="s">
        <v>9</v>
      </c>
      <c r="K193" s="1">
        <v>26896</v>
      </c>
      <c r="L193" s="1">
        <f>AVERAGE(K193,K195)</f>
        <v>27099.5</v>
      </c>
      <c r="M193" s="1">
        <f>L193*$P$19+$P$20</f>
        <v>10.610129191552021</v>
      </c>
    </row>
    <row r="194" spans="3:13" x14ac:dyDescent="0.2">
      <c r="C194" s="2"/>
      <c r="F194" s="1">
        <v>47</v>
      </c>
      <c r="G194" s="1">
        <v>2</v>
      </c>
      <c r="H194" s="1" t="s">
        <v>149</v>
      </c>
      <c r="I194" s="1" t="s">
        <v>7</v>
      </c>
      <c r="J194" s="1" t="s">
        <v>8</v>
      </c>
      <c r="K194" s="1">
        <v>4274</v>
      </c>
    </row>
    <row r="195" spans="3:13" x14ac:dyDescent="0.2">
      <c r="C195" s="2"/>
      <c r="F195" s="1">
        <v>47</v>
      </c>
      <c r="G195" s="1">
        <v>2</v>
      </c>
      <c r="H195" s="1" t="s">
        <v>149</v>
      </c>
      <c r="I195" s="1" t="s">
        <v>7</v>
      </c>
      <c r="J195" s="1" t="s">
        <v>9</v>
      </c>
      <c r="K195" s="1">
        <v>27303</v>
      </c>
    </row>
    <row r="196" spans="3:13" x14ac:dyDescent="0.2">
      <c r="C196" s="2"/>
      <c r="F196" s="1">
        <v>48</v>
      </c>
      <c r="G196" s="1">
        <v>1</v>
      </c>
      <c r="H196" s="1" t="s">
        <v>148</v>
      </c>
      <c r="I196" s="1" t="s">
        <v>7</v>
      </c>
      <c r="J196" s="1" t="s">
        <v>8</v>
      </c>
      <c r="K196" s="1">
        <v>1745</v>
      </c>
    </row>
    <row r="197" spans="3:13" x14ac:dyDescent="0.2">
      <c r="C197" s="2"/>
      <c r="F197" s="1">
        <v>48</v>
      </c>
      <c r="G197" s="1">
        <v>1</v>
      </c>
      <c r="H197" s="1" t="s">
        <v>148</v>
      </c>
      <c r="I197" s="1" t="s">
        <v>7</v>
      </c>
      <c r="J197" s="1" t="s">
        <v>9</v>
      </c>
      <c r="K197" s="1">
        <v>31970</v>
      </c>
      <c r="L197" s="1">
        <f>AVERAGE(K197,K199)</f>
        <v>31898</v>
      </c>
      <c r="M197" s="1">
        <f>L197*$P$19+$P$20</f>
        <v>12.71389608636985</v>
      </c>
    </row>
    <row r="198" spans="3:13" x14ac:dyDescent="0.2">
      <c r="C198" s="2"/>
      <c r="F198" s="1">
        <v>48</v>
      </c>
      <c r="G198" s="1">
        <v>2</v>
      </c>
      <c r="H198" s="1" t="s">
        <v>148</v>
      </c>
      <c r="I198" s="1" t="s">
        <v>7</v>
      </c>
      <c r="J198" s="1" t="s">
        <v>8</v>
      </c>
      <c r="K198" s="1">
        <v>1435</v>
      </c>
    </row>
    <row r="199" spans="3:13" x14ac:dyDescent="0.2">
      <c r="C199" s="2"/>
      <c r="F199" s="1">
        <v>48</v>
      </c>
      <c r="G199" s="1">
        <v>2</v>
      </c>
      <c r="H199" s="1" t="s">
        <v>148</v>
      </c>
      <c r="I199" s="1" t="s">
        <v>7</v>
      </c>
      <c r="J199" s="1" t="s">
        <v>9</v>
      </c>
      <c r="K199" s="1">
        <v>31826</v>
      </c>
    </row>
    <row r="200" spans="3:13" x14ac:dyDescent="0.2">
      <c r="C200" s="2"/>
      <c r="F200" s="1">
        <v>49</v>
      </c>
      <c r="G200" s="1">
        <v>1</v>
      </c>
      <c r="H200" s="1" t="s">
        <v>147</v>
      </c>
      <c r="I200" s="1" t="s">
        <v>7</v>
      </c>
      <c r="J200" s="1" t="s">
        <v>8</v>
      </c>
      <c r="K200" s="1">
        <v>2002</v>
      </c>
    </row>
    <row r="201" spans="3:13" x14ac:dyDescent="0.2">
      <c r="C201" s="2"/>
      <c r="F201" s="1">
        <v>49</v>
      </c>
      <c r="G201" s="1">
        <v>1</v>
      </c>
      <c r="H201" s="1" t="s">
        <v>147</v>
      </c>
      <c r="I201" s="1" t="s">
        <v>7</v>
      </c>
      <c r="J201" s="1" t="s">
        <v>9</v>
      </c>
      <c r="K201" s="1">
        <v>21880</v>
      </c>
      <c r="L201" s="1">
        <f>AVERAGE(K201,K203)</f>
        <v>21685.5</v>
      </c>
      <c r="M201" s="1">
        <f>L201*$P$19+$P$20</f>
        <v>8.2365136932621983</v>
      </c>
    </row>
    <row r="202" spans="3:13" x14ac:dyDescent="0.2">
      <c r="C202" s="2"/>
      <c r="F202" s="1">
        <v>49</v>
      </c>
      <c r="G202" s="1">
        <v>2</v>
      </c>
      <c r="H202" s="1" t="s">
        <v>147</v>
      </c>
      <c r="I202" s="1" t="s">
        <v>7</v>
      </c>
      <c r="J202" s="1" t="s">
        <v>8</v>
      </c>
      <c r="K202" s="1">
        <v>1950</v>
      </c>
    </row>
    <row r="203" spans="3:13" x14ac:dyDescent="0.2">
      <c r="C203" s="2"/>
      <c r="F203" s="1">
        <v>49</v>
      </c>
      <c r="G203" s="1">
        <v>2</v>
      </c>
      <c r="H203" s="1" t="s">
        <v>147</v>
      </c>
      <c r="I203" s="1" t="s">
        <v>7</v>
      </c>
      <c r="J203" s="1" t="s">
        <v>9</v>
      </c>
      <c r="K203" s="1">
        <v>21491</v>
      </c>
    </row>
    <row r="204" spans="3:13" x14ac:dyDescent="0.2">
      <c r="C204" s="2"/>
      <c r="F204" s="1">
        <v>50</v>
      </c>
      <c r="G204" s="1">
        <v>1</v>
      </c>
      <c r="H204" s="1" t="s">
        <v>146</v>
      </c>
      <c r="I204" s="1" t="s">
        <v>7</v>
      </c>
      <c r="J204" s="1" t="s">
        <v>8</v>
      </c>
      <c r="K204" s="1">
        <v>1117</v>
      </c>
    </row>
    <row r="205" spans="3:13" x14ac:dyDescent="0.2">
      <c r="C205" s="2"/>
      <c r="F205" s="1">
        <v>50</v>
      </c>
      <c r="G205" s="1">
        <v>1</v>
      </c>
      <c r="H205" s="1" t="s">
        <v>146</v>
      </c>
      <c r="I205" s="1" t="s">
        <v>7</v>
      </c>
      <c r="J205" s="1" t="s">
        <v>9</v>
      </c>
      <c r="K205" s="1">
        <v>21873</v>
      </c>
      <c r="L205" s="1">
        <f>AVERAGE(K205,K207)</f>
        <v>21859.5</v>
      </c>
      <c r="M205" s="1">
        <f>L205*$P$19+$P$20</f>
        <v>8.3127990823834441</v>
      </c>
    </row>
    <row r="206" spans="3:13" x14ac:dyDescent="0.2">
      <c r="C206" s="2"/>
      <c r="F206" s="1">
        <v>50</v>
      </c>
      <c r="G206" s="1">
        <v>2</v>
      </c>
      <c r="H206" s="1" t="s">
        <v>146</v>
      </c>
      <c r="I206" s="1" t="s">
        <v>7</v>
      </c>
      <c r="J206" s="1" t="s">
        <v>8</v>
      </c>
      <c r="K206" s="1">
        <v>1050</v>
      </c>
    </row>
    <row r="207" spans="3:13" x14ac:dyDescent="0.2">
      <c r="C207" s="2"/>
      <c r="F207" s="1">
        <v>50</v>
      </c>
      <c r="G207" s="1">
        <v>2</v>
      </c>
      <c r="H207" s="1" t="s">
        <v>146</v>
      </c>
      <c r="I207" s="1" t="s">
        <v>7</v>
      </c>
      <c r="J207" s="1" t="s">
        <v>9</v>
      </c>
      <c r="K207" s="1">
        <v>21846</v>
      </c>
    </row>
    <row r="208" spans="3:13" x14ac:dyDescent="0.2">
      <c r="C208" s="2"/>
      <c r="F208" s="1">
        <v>51</v>
      </c>
      <c r="G208" s="1">
        <v>1</v>
      </c>
      <c r="H208" s="1" t="s">
        <v>145</v>
      </c>
      <c r="I208" s="1" t="s">
        <v>7</v>
      </c>
      <c r="J208" s="1" t="s">
        <v>8</v>
      </c>
      <c r="K208" s="1">
        <v>6761</v>
      </c>
    </row>
    <row r="209" spans="3:13" x14ac:dyDescent="0.2">
      <c r="C209" s="2"/>
      <c r="F209" s="1">
        <v>51</v>
      </c>
      <c r="G209" s="1">
        <v>1</v>
      </c>
      <c r="H209" s="1" t="s">
        <v>145</v>
      </c>
      <c r="I209" s="1" t="s">
        <v>7</v>
      </c>
      <c r="J209" s="1" t="s">
        <v>9</v>
      </c>
      <c r="K209" s="1">
        <v>26346</v>
      </c>
      <c r="L209" s="1">
        <f>AVERAGE(K209,K211)</f>
        <v>26442</v>
      </c>
      <c r="M209" s="1">
        <f>L209*$P$19+$P$20</f>
        <v>10.321866873464552</v>
      </c>
    </row>
    <row r="210" spans="3:13" x14ac:dyDescent="0.2">
      <c r="C210" s="2"/>
      <c r="F210" s="1">
        <v>51</v>
      </c>
      <c r="G210" s="1">
        <v>2</v>
      </c>
      <c r="H210" s="1" t="s">
        <v>145</v>
      </c>
      <c r="I210" s="1" t="s">
        <v>7</v>
      </c>
      <c r="J210" s="1" t="s">
        <v>8</v>
      </c>
      <c r="K210" s="1">
        <v>6687</v>
      </c>
    </row>
    <row r="211" spans="3:13" x14ac:dyDescent="0.2">
      <c r="C211" s="2"/>
      <c r="F211" s="1">
        <v>51</v>
      </c>
      <c r="G211" s="1">
        <v>2</v>
      </c>
      <c r="H211" s="1" t="s">
        <v>145</v>
      </c>
      <c r="I211" s="1" t="s">
        <v>7</v>
      </c>
      <c r="J211" s="1" t="s">
        <v>9</v>
      </c>
      <c r="K211" s="1">
        <v>26538</v>
      </c>
    </row>
    <row r="212" spans="3:13" x14ac:dyDescent="0.2">
      <c r="C212" s="2"/>
      <c r="F212" s="1">
        <v>52</v>
      </c>
      <c r="G212" s="1">
        <v>1</v>
      </c>
      <c r="H212" s="1" t="s">
        <v>144</v>
      </c>
      <c r="I212" s="1" t="s">
        <v>7</v>
      </c>
      <c r="J212" s="1" t="s">
        <v>8</v>
      </c>
      <c r="K212" s="1">
        <v>2867</v>
      </c>
    </row>
    <row r="213" spans="3:13" x14ac:dyDescent="0.2">
      <c r="C213" s="2"/>
      <c r="F213" s="1">
        <v>52</v>
      </c>
      <c r="G213" s="1">
        <v>1</v>
      </c>
      <c r="H213" s="1" t="s">
        <v>144</v>
      </c>
      <c r="I213" s="1" t="s">
        <v>7</v>
      </c>
      <c r="J213" s="1" t="s">
        <v>9</v>
      </c>
      <c r="K213" s="1">
        <v>20128</v>
      </c>
      <c r="L213" s="1">
        <f>AVERAGE(K213,K215)</f>
        <v>19797</v>
      </c>
      <c r="M213" s="1">
        <f>L213*$P$19+$P$20</f>
        <v>7.4085541682307365</v>
      </c>
    </row>
    <row r="214" spans="3:13" x14ac:dyDescent="0.2">
      <c r="C214" s="2"/>
      <c r="F214" s="1">
        <v>52</v>
      </c>
      <c r="G214" s="1">
        <v>2</v>
      </c>
      <c r="H214" s="1" t="s">
        <v>144</v>
      </c>
      <c r="I214" s="1" t="s">
        <v>7</v>
      </c>
      <c r="J214" s="1" t="s">
        <v>8</v>
      </c>
      <c r="K214" s="1">
        <v>2643</v>
      </c>
    </row>
    <row r="215" spans="3:13" x14ac:dyDescent="0.2">
      <c r="C215" s="2"/>
      <c r="F215" s="1">
        <v>52</v>
      </c>
      <c r="G215" s="1">
        <v>2</v>
      </c>
      <c r="H215" s="1" t="s">
        <v>144</v>
      </c>
      <c r="I215" s="1" t="s">
        <v>7</v>
      </c>
      <c r="J215" s="1" t="s">
        <v>9</v>
      </c>
      <c r="K215" s="1">
        <v>19466</v>
      </c>
    </row>
    <row r="216" spans="3:13" x14ac:dyDescent="0.2">
      <c r="C216" s="2"/>
      <c r="F216" s="1">
        <v>53</v>
      </c>
      <c r="G216" s="1">
        <v>1</v>
      </c>
      <c r="H216" s="1" t="s">
        <v>143</v>
      </c>
      <c r="I216" s="1" t="s">
        <v>7</v>
      </c>
      <c r="J216" s="1" t="s">
        <v>8</v>
      </c>
      <c r="K216" s="1">
        <v>6429</v>
      </c>
    </row>
    <row r="217" spans="3:13" x14ac:dyDescent="0.2">
      <c r="C217" s="2"/>
      <c r="F217" s="1">
        <v>53</v>
      </c>
      <c r="G217" s="1">
        <v>1</v>
      </c>
      <c r="H217" s="1" t="s">
        <v>143</v>
      </c>
      <c r="I217" s="1" t="s">
        <v>7</v>
      </c>
      <c r="J217" s="1" t="s">
        <v>9</v>
      </c>
      <c r="K217" s="1">
        <v>20385</v>
      </c>
      <c r="L217" s="1">
        <f>AVERAGE(K217,K219)</f>
        <v>20507</v>
      </c>
      <c r="M217" s="1">
        <f>L217*$P$19+$P$20</f>
        <v>7.7198336295875478</v>
      </c>
    </row>
    <row r="218" spans="3:13" x14ac:dyDescent="0.2">
      <c r="C218" s="2"/>
      <c r="F218" s="1">
        <v>53</v>
      </c>
      <c r="G218" s="1">
        <v>2</v>
      </c>
      <c r="H218" s="1" t="s">
        <v>143</v>
      </c>
      <c r="I218" s="1" t="s">
        <v>7</v>
      </c>
      <c r="J218" s="1" t="s">
        <v>8</v>
      </c>
      <c r="K218" s="1">
        <v>6263</v>
      </c>
    </row>
    <row r="219" spans="3:13" x14ac:dyDescent="0.2">
      <c r="C219" s="2"/>
      <c r="F219" s="1">
        <v>53</v>
      </c>
      <c r="G219" s="1">
        <v>2</v>
      </c>
      <c r="H219" s="1" t="s">
        <v>143</v>
      </c>
      <c r="I219" s="1" t="s">
        <v>7</v>
      </c>
      <c r="J219" s="1" t="s">
        <v>9</v>
      </c>
      <c r="K219" s="1">
        <v>20629</v>
      </c>
    </row>
    <row r="220" spans="3:13" x14ac:dyDescent="0.2">
      <c r="C220" s="2"/>
      <c r="F220" s="1">
        <v>54</v>
      </c>
      <c r="G220" s="1">
        <v>1</v>
      </c>
      <c r="H220" s="1" t="s">
        <v>142</v>
      </c>
      <c r="I220" s="1" t="s">
        <v>7</v>
      </c>
      <c r="J220" s="1" t="s">
        <v>8</v>
      </c>
      <c r="K220" s="1">
        <v>3961</v>
      </c>
    </row>
    <row r="221" spans="3:13" x14ac:dyDescent="0.2">
      <c r="C221" s="2"/>
      <c r="F221" s="1">
        <v>54</v>
      </c>
      <c r="G221" s="1">
        <v>1</v>
      </c>
      <c r="H221" s="1" t="s">
        <v>142</v>
      </c>
      <c r="I221" s="1" t="s">
        <v>7</v>
      </c>
      <c r="J221" s="1" t="s">
        <v>9</v>
      </c>
      <c r="K221" s="1">
        <v>23700</v>
      </c>
      <c r="L221" s="1">
        <f>AVERAGE(K221,K223)</f>
        <v>23823</v>
      </c>
      <c r="M221" s="1">
        <f>L221*$P$19+$P$20</f>
        <v>9.1736402406568232</v>
      </c>
    </row>
    <row r="222" spans="3:13" x14ac:dyDescent="0.2">
      <c r="C222" s="2"/>
      <c r="F222" s="1">
        <v>54</v>
      </c>
      <c r="G222" s="1">
        <v>2</v>
      </c>
      <c r="H222" s="1" t="s">
        <v>142</v>
      </c>
      <c r="I222" s="1" t="s">
        <v>7</v>
      </c>
      <c r="J222" s="1" t="s">
        <v>8</v>
      </c>
      <c r="K222" s="1">
        <v>3806</v>
      </c>
    </row>
    <row r="223" spans="3:13" x14ac:dyDescent="0.2">
      <c r="C223" s="2"/>
      <c r="F223" s="1">
        <v>54</v>
      </c>
      <c r="G223" s="1">
        <v>2</v>
      </c>
      <c r="H223" s="1" t="s">
        <v>142</v>
      </c>
      <c r="I223" s="1" t="s">
        <v>7</v>
      </c>
      <c r="J223" s="1" t="s">
        <v>9</v>
      </c>
      <c r="K223" s="1">
        <v>23946</v>
      </c>
    </row>
    <row r="224" spans="3:13" x14ac:dyDescent="0.2">
      <c r="C224" s="2"/>
      <c r="F224" s="1">
        <v>55</v>
      </c>
      <c r="G224" s="1">
        <v>1</v>
      </c>
      <c r="H224" s="1" t="s">
        <v>141</v>
      </c>
      <c r="I224" s="1" t="s">
        <v>7</v>
      </c>
      <c r="J224" s="1" t="s">
        <v>8</v>
      </c>
      <c r="K224" s="1">
        <v>6806</v>
      </c>
    </row>
    <row r="225" spans="3:13" x14ac:dyDescent="0.2">
      <c r="C225" s="2"/>
      <c r="F225" s="1">
        <v>55</v>
      </c>
      <c r="G225" s="1">
        <v>1</v>
      </c>
      <c r="H225" s="1" t="s">
        <v>141</v>
      </c>
      <c r="I225" s="1" t="s">
        <v>7</v>
      </c>
      <c r="J225" s="1" t="s">
        <v>9</v>
      </c>
      <c r="K225" s="1">
        <v>24885</v>
      </c>
      <c r="L225" s="1">
        <f>AVERAGE(K225,K227)</f>
        <v>24701</v>
      </c>
      <c r="M225" s="1">
        <f>L225*$P$19+$P$20</f>
        <v>9.5585745604755274</v>
      </c>
    </row>
    <row r="226" spans="3:13" x14ac:dyDescent="0.2">
      <c r="C226" s="2"/>
      <c r="F226" s="1">
        <v>55</v>
      </c>
      <c r="G226" s="1">
        <v>2</v>
      </c>
      <c r="H226" s="1" t="s">
        <v>141</v>
      </c>
      <c r="I226" s="1" t="s">
        <v>7</v>
      </c>
      <c r="J226" s="1" t="s">
        <v>8</v>
      </c>
      <c r="K226" s="1">
        <v>6658</v>
      </c>
    </row>
    <row r="227" spans="3:13" x14ac:dyDescent="0.2">
      <c r="C227" s="2"/>
      <c r="F227" s="1">
        <v>55</v>
      </c>
      <c r="G227" s="1">
        <v>2</v>
      </c>
      <c r="H227" s="1" t="s">
        <v>141</v>
      </c>
      <c r="I227" s="1" t="s">
        <v>7</v>
      </c>
      <c r="J227" s="1" t="s">
        <v>9</v>
      </c>
      <c r="K227" s="1">
        <v>24517</v>
      </c>
    </row>
    <row r="228" spans="3:13" x14ac:dyDescent="0.2">
      <c r="C228" s="2"/>
      <c r="F228" s="1">
        <v>56</v>
      </c>
      <c r="G228" s="1">
        <v>1</v>
      </c>
      <c r="H228" s="1" t="s">
        <v>55</v>
      </c>
      <c r="I228" s="1" t="s">
        <v>7</v>
      </c>
      <c r="J228" s="1" t="s">
        <v>8</v>
      </c>
      <c r="K228" s="1">
        <v>689</v>
      </c>
    </row>
    <row r="229" spans="3:13" x14ac:dyDescent="0.2">
      <c r="C229" s="2"/>
      <c r="F229" s="1">
        <v>56</v>
      </c>
      <c r="G229" s="1">
        <v>1</v>
      </c>
      <c r="H229" s="1" t="s">
        <v>55</v>
      </c>
      <c r="I229" s="1" t="s">
        <v>7</v>
      </c>
      <c r="J229" s="1" t="s">
        <v>9</v>
      </c>
      <c r="K229" s="1">
        <v>2269</v>
      </c>
      <c r="L229" s="1">
        <f>AVERAGE(K229,K231)</f>
        <v>2250</v>
      </c>
      <c r="M229" s="1">
        <f>L229*$P$19+$P$20</f>
        <v>-0.28443274504808536</v>
      </c>
    </row>
    <row r="230" spans="3:13" x14ac:dyDescent="0.2">
      <c r="C230" s="2"/>
      <c r="F230" s="1">
        <v>56</v>
      </c>
      <c r="G230" s="1">
        <v>2</v>
      </c>
      <c r="H230" s="1" t="s">
        <v>55</v>
      </c>
      <c r="I230" s="1" t="s">
        <v>7</v>
      </c>
      <c r="J230" s="1" t="s">
        <v>8</v>
      </c>
      <c r="K230" s="1">
        <v>663</v>
      </c>
    </row>
    <row r="231" spans="3:13" x14ac:dyDescent="0.2">
      <c r="C231" s="2"/>
      <c r="F231" s="1">
        <v>56</v>
      </c>
      <c r="G231" s="1">
        <v>2</v>
      </c>
      <c r="H231" s="1" t="s">
        <v>55</v>
      </c>
      <c r="I231" s="1" t="s">
        <v>7</v>
      </c>
      <c r="J231" s="1" t="s">
        <v>9</v>
      </c>
      <c r="K231" s="1">
        <v>2231</v>
      </c>
    </row>
    <row r="232" spans="3:13" x14ac:dyDescent="0.2">
      <c r="C232" s="2"/>
    </row>
    <row r="233" spans="3:13" x14ac:dyDescent="0.2">
      <c r="C233" s="2"/>
    </row>
    <row r="234" spans="3:13" x14ac:dyDescent="0.2">
      <c r="C234" s="2"/>
    </row>
    <row r="235" spans="3:13" x14ac:dyDescent="0.2">
      <c r="C235" s="2"/>
    </row>
    <row r="236" spans="3:13" x14ac:dyDescent="0.2">
      <c r="C236" s="2"/>
    </row>
    <row r="237" spans="3:13" x14ac:dyDescent="0.2">
      <c r="C237" s="2"/>
    </row>
    <row r="238" spans="3:13" x14ac:dyDescent="0.2">
      <c r="C238" s="2"/>
    </row>
    <row r="239" spans="3:13" x14ac:dyDescent="0.2">
      <c r="C239" s="2"/>
    </row>
    <row r="240" spans="3:1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281"/>
  <sheetViews>
    <sheetView tabSelected="1" topLeftCell="B17" workbookViewId="0">
      <selection activeCell="C45" sqref="C45"/>
    </sheetView>
  </sheetViews>
  <sheetFormatPr defaultRowHeight="12.75" x14ac:dyDescent="0.2"/>
  <cols>
    <col min="1" max="7" width="9.140625" style="1"/>
    <col min="8" max="8" width="31.42578125" style="1" bestFit="1" customWidth="1"/>
    <col min="9" max="16384" width="9.140625" style="1"/>
  </cols>
  <sheetData>
    <row r="7" spans="3:16" x14ac:dyDescent="0.2">
      <c r="F7" s="1" t="s">
        <v>0</v>
      </c>
      <c r="G7" s="1" t="s">
        <v>1</v>
      </c>
      <c r="K7" s="1" t="s">
        <v>2</v>
      </c>
      <c r="L7" s="1" t="s">
        <v>3</v>
      </c>
      <c r="O7" s="1" t="s">
        <v>4</v>
      </c>
      <c r="P7" s="1" t="s">
        <v>5</v>
      </c>
    </row>
    <row r="8" spans="3:16" x14ac:dyDescent="0.2">
      <c r="C8" s="2"/>
      <c r="F8" s="1">
        <v>1</v>
      </c>
      <c r="G8" s="1">
        <v>3</v>
      </c>
      <c r="H8" s="1" t="s">
        <v>31</v>
      </c>
      <c r="I8" s="1" t="s">
        <v>7</v>
      </c>
      <c r="J8" s="1" t="s">
        <v>8</v>
      </c>
      <c r="K8" s="1">
        <v>265</v>
      </c>
    </row>
    <row r="9" spans="3:16" x14ac:dyDescent="0.2">
      <c r="C9" s="2"/>
      <c r="F9" s="1">
        <v>1</v>
      </c>
      <c r="G9" s="1">
        <v>3</v>
      </c>
      <c r="H9" s="1" t="s">
        <v>31</v>
      </c>
      <c r="I9" s="1" t="s">
        <v>7</v>
      </c>
      <c r="J9" s="1" t="s">
        <v>9</v>
      </c>
      <c r="K9" s="1">
        <v>1314</v>
      </c>
      <c r="L9" s="1">
        <f>AVERAGE(K9,K11)</f>
        <v>1117.5</v>
      </c>
      <c r="O9" s="1">
        <v>0</v>
      </c>
      <c r="P9" s="1">
        <f>L9</f>
        <v>1117.5</v>
      </c>
    </row>
    <row r="10" spans="3:16" x14ac:dyDescent="0.2">
      <c r="C10" s="2"/>
      <c r="F10" s="1">
        <v>1</v>
      </c>
      <c r="G10" s="1">
        <v>4</v>
      </c>
      <c r="H10" s="1" t="s">
        <v>31</v>
      </c>
      <c r="I10" s="1" t="s">
        <v>7</v>
      </c>
      <c r="J10" s="1" t="s">
        <v>8</v>
      </c>
      <c r="K10" s="1">
        <v>380</v>
      </c>
      <c r="O10" s="1">
        <v>1.01</v>
      </c>
      <c r="P10" s="1">
        <f>L13</f>
        <v>3897.5</v>
      </c>
    </row>
    <row r="11" spans="3:16" x14ac:dyDescent="0.2">
      <c r="C11" s="2"/>
      <c r="F11" s="1">
        <v>1</v>
      </c>
      <c r="G11" s="1">
        <v>4</v>
      </c>
      <c r="H11" s="1" t="s">
        <v>31</v>
      </c>
      <c r="I11" s="1" t="s">
        <v>7</v>
      </c>
      <c r="J11" s="1" t="s">
        <v>9</v>
      </c>
      <c r="K11" s="1">
        <v>921</v>
      </c>
      <c r="O11" s="1">
        <v>3.01</v>
      </c>
      <c r="P11" s="1">
        <f>L17</f>
        <v>8705</v>
      </c>
    </row>
    <row r="12" spans="3:16" x14ac:dyDescent="0.2">
      <c r="C12" s="2"/>
      <c r="F12" s="1">
        <v>2</v>
      </c>
      <c r="G12" s="1">
        <v>1</v>
      </c>
      <c r="H12" s="1">
        <v>1.01</v>
      </c>
      <c r="I12" s="1" t="s">
        <v>7</v>
      </c>
      <c r="J12" s="1" t="s">
        <v>8</v>
      </c>
      <c r="K12" s="1">
        <v>796</v>
      </c>
      <c r="O12" s="1">
        <v>5.01</v>
      </c>
      <c r="P12" s="1">
        <f>L21</f>
        <v>13391.5</v>
      </c>
    </row>
    <row r="13" spans="3:16" x14ac:dyDescent="0.2">
      <c r="C13" s="2"/>
      <c r="F13" s="1">
        <v>2</v>
      </c>
      <c r="G13" s="1">
        <v>1</v>
      </c>
      <c r="H13" s="1">
        <v>1.01</v>
      </c>
      <c r="I13" s="1" t="s">
        <v>7</v>
      </c>
      <c r="J13" s="1" t="s">
        <v>9</v>
      </c>
      <c r="K13" s="1">
        <v>3753</v>
      </c>
      <c r="L13" s="1">
        <f>AVERAGE(K13,K15)</f>
        <v>3897.5</v>
      </c>
      <c r="O13" s="1">
        <v>9.07</v>
      </c>
      <c r="P13" s="1">
        <f>L25</f>
        <v>22003.5</v>
      </c>
    </row>
    <row r="14" spans="3:16" x14ac:dyDescent="0.2">
      <c r="C14" s="2"/>
      <c r="F14" s="1">
        <v>2</v>
      </c>
      <c r="G14" s="1">
        <v>2</v>
      </c>
      <c r="H14" s="1">
        <v>1.01</v>
      </c>
      <c r="I14" s="1" t="s">
        <v>7</v>
      </c>
      <c r="J14" s="1" t="s">
        <v>8</v>
      </c>
      <c r="K14" s="1">
        <v>550</v>
      </c>
    </row>
    <row r="15" spans="3:16" x14ac:dyDescent="0.2">
      <c r="C15" s="2"/>
      <c r="F15" s="1">
        <v>2</v>
      </c>
      <c r="G15" s="1">
        <v>2</v>
      </c>
      <c r="H15" s="1">
        <v>1.01</v>
      </c>
      <c r="I15" s="1" t="s">
        <v>7</v>
      </c>
      <c r="J15" s="1" t="s">
        <v>9</v>
      </c>
      <c r="K15" s="1">
        <v>4042</v>
      </c>
      <c r="O15" s="1">
        <v>16.05</v>
      </c>
      <c r="P15" s="1">
        <f>L29</f>
        <v>34734.5</v>
      </c>
    </row>
    <row r="16" spans="3:16" x14ac:dyDescent="0.2">
      <c r="C16" s="2"/>
      <c r="F16" s="1">
        <v>3</v>
      </c>
      <c r="G16" s="1">
        <v>1</v>
      </c>
      <c r="H16" s="1">
        <v>3.01</v>
      </c>
      <c r="I16" s="1" t="s">
        <v>7</v>
      </c>
      <c r="J16" s="1" t="s">
        <v>8</v>
      </c>
      <c r="K16" s="1">
        <v>874</v>
      </c>
      <c r="O16" s="1">
        <v>20</v>
      </c>
      <c r="P16" s="1">
        <f>L33</f>
        <v>40893</v>
      </c>
    </row>
    <row r="17" spans="3:16" x14ac:dyDescent="0.2">
      <c r="C17" s="2"/>
      <c r="F17" s="1">
        <v>3</v>
      </c>
      <c r="G17" s="1">
        <v>1</v>
      </c>
      <c r="H17" s="1">
        <v>3.01</v>
      </c>
      <c r="I17" s="1" t="s">
        <v>7</v>
      </c>
      <c r="J17" s="1" t="s">
        <v>9</v>
      </c>
      <c r="K17" s="1">
        <v>8588</v>
      </c>
      <c r="L17" s="1">
        <f>AVERAGE(K17,K19)</f>
        <v>8705</v>
      </c>
    </row>
    <row r="18" spans="3:16" x14ac:dyDescent="0.2">
      <c r="C18" s="2"/>
      <c r="F18" s="1">
        <v>3</v>
      </c>
      <c r="G18" s="1">
        <v>2</v>
      </c>
      <c r="H18" s="1">
        <v>3.01</v>
      </c>
      <c r="I18" s="1" t="s">
        <v>7</v>
      </c>
      <c r="J18" s="1" t="s">
        <v>8</v>
      </c>
      <c r="K18" s="1">
        <v>745</v>
      </c>
    </row>
    <row r="19" spans="3:16" x14ac:dyDescent="0.2">
      <c r="C19" s="2"/>
      <c r="F19" s="1">
        <v>3</v>
      </c>
      <c r="G19" s="1">
        <v>2</v>
      </c>
      <c r="H19" s="1">
        <v>3.01</v>
      </c>
      <c r="I19" s="1" t="s">
        <v>7</v>
      </c>
      <c r="J19" s="1" t="s">
        <v>9</v>
      </c>
      <c r="K19" s="1">
        <v>8822</v>
      </c>
      <c r="O19" s="1" t="s">
        <v>10</v>
      </c>
      <c r="P19" s="1">
        <f>SLOPE(O9:O16,P9:P16)</f>
        <v>5.0102250907422912E-4</v>
      </c>
    </row>
    <row r="20" spans="3:16" x14ac:dyDescent="0.2">
      <c r="C20" s="2"/>
      <c r="F20" s="1">
        <v>4</v>
      </c>
      <c r="G20" s="1">
        <v>1</v>
      </c>
      <c r="H20" s="1">
        <v>5.01</v>
      </c>
      <c r="I20" s="1" t="s">
        <v>7</v>
      </c>
      <c r="J20" s="1" t="s">
        <v>8</v>
      </c>
      <c r="K20" s="1">
        <v>715</v>
      </c>
      <c r="O20" s="1" t="s">
        <v>11</v>
      </c>
      <c r="P20" s="1">
        <f>INTERCEPT(O9:O16,P9:P16)</f>
        <v>-1.1926857625988587</v>
      </c>
    </row>
    <row r="21" spans="3:16" x14ac:dyDescent="0.2">
      <c r="C21" s="2"/>
      <c r="F21" s="1">
        <v>4</v>
      </c>
      <c r="G21" s="1">
        <v>1</v>
      </c>
      <c r="H21" s="1">
        <v>5.01</v>
      </c>
      <c r="I21" s="1" t="s">
        <v>7</v>
      </c>
      <c r="J21" s="1" t="s">
        <v>9</v>
      </c>
      <c r="K21" s="1">
        <v>13443</v>
      </c>
      <c r="L21" s="1">
        <f>AVERAGE(K21,K23)</f>
        <v>13391.5</v>
      </c>
      <c r="O21" s="1" t="s">
        <v>12</v>
      </c>
      <c r="P21" s="1">
        <f>RSQ(O9:O16,P9:P16)</f>
        <v>0.99481512116177739</v>
      </c>
    </row>
    <row r="22" spans="3:16" x14ac:dyDescent="0.2">
      <c r="C22" s="2"/>
      <c r="F22" s="1">
        <v>4</v>
      </c>
      <c r="G22" s="1">
        <v>2</v>
      </c>
      <c r="H22" s="1">
        <v>5.01</v>
      </c>
      <c r="I22" s="1" t="s">
        <v>7</v>
      </c>
      <c r="J22" s="1" t="s">
        <v>8</v>
      </c>
      <c r="K22" s="1">
        <v>517</v>
      </c>
    </row>
    <row r="23" spans="3:16" x14ac:dyDescent="0.2">
      <c r="C23" s="2"/>
      <c r="F23" s="1">
        <v>4</v>
      </c>
      <c r="G23" s="1">
        <v>2</v>
      </c>
      <c r="H23" s="1">
        <v>5.01</v>
      </c>
      <c r="I23" s="1" t="s">
        <v>7</v>
      </c>
      <c r="J23" s="1" t="s">
        <v>9</v>
      </c>
      <c r="K23" s="1">
        <v>13340</v>
      </c>
    </row>
    <row r="24" spans="3:16" x14ac:dyDescent="0.2">
      <c r="C24" s="2"/>
      <c r="F24" s="1">
        <v>5</v>
      </c>
      <c r="G24" s="1">
        <v>1</v>
      </c>
      <c r="H24" s="1">
        <v>9.07</v>
      </c>
      <c r="I24" s="1" t="s">
        <v>7</v>
      </c>
      <c r="J24" s="1" t="s">
        <v>8</v>
      </c>
      <c r="K24" s="1">
        <v>798</v>
      </c>
    </row>
    <row r="25" spans="3:16" x14ac:dyDescent="0.2">
      <c r="C25" s="2"/>
      <c r="F25" s="1">
        <v>5</v>
      </c>
      <c r="G25" s="1">
        <v>1</v>
      </c>
      <c r="H25" s="1">
        <v>9.07</v>
      </c>
      <c r="I25" s="1" t="s">
        <v>7</v>
      </c>
      <c r="J25" s="1" t="s">
        <v>9</v>
      </c>
      <c r="K25" s="1">
        <v>22029</v>
      </c>
      <c r="L25" s="1">
        <f>AVERAGE(K25,K27)</f>
        <v>22003.5</v>
      </c>
    </row>
    <row r="26" spans="3:16" x14ac:dyDescent="0.2">
      <c r="C26" s="2"/>
      <c r="F26" s="1">
        <v>5</v>
      </c>
      <c r="G26" s="1">
        <v>2</v>
      </c>
      <c r="H26" s="1">
        <v>9.07</v>
      </c>
      <c r="I26" s="1" t="s">
        <v>7</v>
      </c>
      <c r="J26" s="1" t="s">
        <v>8</v>
      </c>
      <c r="K26" s="1">
        <v>652</v>
      </c>
    </row>
    <row r="27" spans="3:16" x14ac:dyDescent="0.2">
      <c r="C27" s="2"/>
      <c r="F27" s="1">
        <v>5</v>
      </c>
      <c r="G27" s="1">
        <v>2</v>
      </c>
      <c r="H27" s="1">
        <v>9.07</v>
      </c>
      <c r="I27" s="1" t="s">
        <v>7</v>
      </c>
      <c r="J27" s="1" t="s">
        <v>9</v>
      </c>
      <c r="K27" s="1">
        <v>21978</v>
      </c>
    </row>
    <row r="28" spans="3:16" x14ac:dyDescent="0.2">
      <c r="C28" s="2"/>
      <c r="F28" s="1">
        <v>7</v>
      </c>
      <c r="G28" s="1">
        <v>1</v>
      </c>
      <c r="H28" s="1">
        <v>16.05</v>
      </c>
      <c r="I28" s="1" t="s">
        <v>7</v>
      </c>
      <c r="J28" s="1" t="s">
        <v>8</v>
      </c>
      <c r="K28" s="1">
        <v>694</v>
      </c>
    </row>
    <row r="29" spans="3:16" x14ac:dyDescent="0.2">
      <c r="C29" s="2"/>
      <c r="F29" s="1">
        <v>7</v>
      </c>
      <c r="G29" s="1">
        <v>1</v>
      </c>
      <c r="H29" s="1">
        <v>16.05</v>
      </c>
      <c r="I29" s="1" t="s">
        <v>7</v>
      </c>
      <c r="J29" s="1" t="s">
        <v>9</v>
      </c>
      <c r="K29" s="1">
        <v>34838</v>
      </c>
      <c r="L29" s="1">
        <f>AVERAGE(K29,K31)</f>
        <v>34734.5</v>
      </c>
    </row>
    <row r="30" spans="3:16" x14ac:dyDescent="0.2">
      <c r="C30" s="2"/>
      <c r="F30" s="1">
        <v>7</v>
      </c>
      <c r="G30" s="1">
        <v>2</v>
      </c>
      <c r="H30" s="1">
        <v>16.05</v>
      </c>
      <c r="I30" s="1" t="s">
        <v>7</v>
      </c>
      <c r="J30" s="1" t="s">
        <v>8</v>
      </c>
      <c r="K30" s="1">
        <v>503</v>
      </c>
    </row>
    <row r="31" spans="3:16" x14ac:dyDescent="0.2">
      <c r="C31" s="2"/>
      <c r="F31" s="1">
        <v>7</v>
      </c>
      <c r="G31" s="1">
        <v>2</v>
      </c>
      <c r="H31" s="1">
        <v>16.05</v>
      </c>
      <c r="I31" s="1" t="s">
        <v>7</v>
      </c>
      <c r="J31" s="1" t="s">
        <v>9</v>
      </c>
      <c r="K31" s="1">
        <v>34631</v>
      </c>
    </row>
    <row r="32" spans="3:16" x14ac:dyDescent="0.2">
      <c r="C32" s="2"/>
      <c r="F32" s="1">
        <v>8</v>
      </c>
      <c r="G32" s="1">
        <v>1</v>
      </c>
      <c r="H32" s="1">
        <v>20</v>
      </c>
      <c r="I32" s="1" t="s">
        <v>7</v>
      </c>
      <c r="J32" s="1" t="s">
        <v>8</v>
      </c>
      <c r="K32" s="1">
        <v>781</v>
      </c>
    </row>
    <row r="33" spans="3:13" x14ac:dyDescent="0.2">
      <c r="C33" s="2"/>
      <c r="F33" s="1">
        <v>8</v>
      </c>
      <c r="G33" s="1">
        <v>1</v>
      </c>
      <c r="H33" s="1">
        <v>20</v>
      </c>
      <c r="I33" s="1" t="s">
        <v>7</v>
      </c>
      <c r="J33" s="1" t="s">
        <v>9</v>
      </c>
      <c r="K33" s="1">
        <v>41177</v>
      </c>
      <c r="L33" s="1">
        <f>AVERAGE(K33,K35)</f>
        <v>40893</v>
      </c>
    </row>
    <row r="34" spans="3:13" x14ac:dyDescent="0.2">
      <c r="C34" s="2"/>
      <c r="F34" s="1">
        <v>8</v>
      </c>
      <c r="G34" s="1">
        <v>2</v>
      </c>
      <c r="H34" s="1">
        <v>20</v>
      </c>
      <c r="I34" s="1" t="s">
        <v>7</v>
      </c>
      <c r="J34" s="1" t="s">
        <v>8</v>
      </c>
      <c r="K34" s="1">
        <v>631</v>
      </c>
    </row>
    <row r="35" spans="3:13" x14ac:dyDescent="0.2">
      <c r="C35" s="2"/>
      <c r="F35" s="1">
        <v>8</v>
      </c>
      <c r="G35" s="1">
        <v>2</v>
      </c>
      <c r="H35" s="1">
        <v>20</v>
      </c>
      <c r="I35" s="1" t="s">
        <v>7</v>
      </c>
      <c r="J35" s="1" t="s">
        <v>9</v>
      </c>
      <c r="K35" s="1">
        <v>40609</v>
      </c>
    </row>
    <row r="36" spans="3:13" x14ac:dyDescent="0.2">
      <c r="C36" s="2"/>
      <c r="F36" s="1">
        <v>9</v>
      </c>
      <c r="G36" s="1">
        <v>1</v>
      </c>
      <c r="H36" s="1" t="s">
        <v>31</v>
      </c>
      <c r="I36" s="1" t="s">
        <v>7</v>
      </c>
      <c r="J36" s="1" t="s">
        <v>8</v>
      </c>
      <c r="K36" s="1">
        <v>589</v>
      </c>
    </row>
    <row r="37" spans="3:13" x14ac:dyDescent="0.2">
      <c r="C37" s="2"/>
      <c r="F37" s="1">
        <v>9</v>
      </c>
      <c r="G37" s="1">
        <v>1</v>
      </c>
      <c r="H37" s="1" t="s">
        <v>31</v>
      </c>
      <c r="I37" s="1" t="s">
        <v>7</v>
      </c>
      <c r="J37" s="1" t="s">
        <v>9</v>
      </c>
      <c r="K37" s="1">
        <v>1644</v>
      </c>
    </row>
    <row r="38" spans="3:13" x14ac:dyDescent="0.2">
      <c r="C38" s="2"/>
      <c r="F38" s="1">
        <v>9</v>
      </c>
      <c r="G38" s="1">
        <v>2</v>
      </c>
      <c r="H38" s="1" t="s">
        <v>31</v>
      </c>
      <c r="I38" s="1" t="s">
        <v>7</v>
      </c>
      <c r="J38" s="1" t="s">
        <v>8</v>
      </c>
      <c r="K38" s="1">
        <v>506</v>
      </c>
    </row>
    <row r="39" spans="3:13" x14ac:dyDescent="0.2">
      <c r="C39" s="2"/>
      <c r="F39" s="1">
        <v>9</v>
      </c>
      <c r="G39" s="1">
        <v>2</v>
      </c>
      <c r="H39" s="1" t="s">
        <v>31</v>
      </c>
      <c r="I39" s="1" t="s">
        <v>7</v>
      </c>
      <c r="J39" s="1" t="s">
        <v>9</v>
      </c>
      <c r="K39" s="1">
        <v>1268</v>
      </c>
      <c r="L39" s="1">
        <f>AVERAGE(K37,K39)</f>
        <v>1456</v>
      </c>
    </row>
    <row r="40" spans="3:13" x14ac:dyDescent="0.2">
      <c r="C40" s="2"/>
      <c r="F40" s="1">
        <v>28</v>
      </c>
      <c r="G40" s="1">
        <v>1</v>
      </c>
      <c r="H40" s="1" t="s">
        <v>197</v>
      </c>
      <c r="I40" s="1" t="s">
        <v>7</v>
      </c>
      <c r="J40" s="1" t="s">
        <v>8</v>
      </c>
      <c r="K40" s="1">
        <v>6462</v>
      </c>
    </row>
    <row r="41" spans="3:13" x14ac:dyDescent="0.2">
      <c r="C41" s="2"/>
      <c r="F41" s="1">
        <v>28</v>
      </c>
      <c r="G41" s="1">
        <v>1</v>
      </c>
      <c r="H41" s="1" t="s">
        <v>197</v>
      </c>
      <c r="I41" s="1" t="s">
        <v>7</v>
      </c>
      <c r="J41" s="1" t="s">
        <v>9</v>
      </c>
      <c r="K41" s="1">
        <v>23658</v>
      </c>
      <c r="L41" s="1">
        <f>AVERAGE(K41,K43)</f>
        <v>23642</v>
      </c>
      <c r="M41" s="1">
        <f>L41*'Oct 2012'!$P$19+'Oct 2012'!$P$20</f>
        <v>10.652488396934068</v>
      </c>
    </row>
    <row r="42" spans="3:13" x14ac:dyDescent="0.2">
      <c r="C42" s="2"/>
      <c r="F42" s="1">
        <v>28</v>
      </c>
      <c r="G42" s="1">
        <v>2</v>
      </c>
      <c r="H42" s="1" t="s">
        <v>197</v>
      </c>
      <c r="I42" s="1" t="s">
        <v>7</v>
      </c>
      <c r="J42" s="1" t="s">
        <v>8</v>
      </c>
      <c r="K42" s="1">
        <v>5857</v>
      </c>
    </row>
    <row r="43" spans="3:13" x14ac:dyDescent="0.2">
      <c r="C43" s="2"/>
      <c r="F43" s="1">
        <v>28</v>
      </c>
      <c r="G43" s="1">
        <v>2</v>
      </c>
      <c r="H43" s="1" t="s">
        <v>197</v>
      </c>
      <c r="I43" s="1" t="s">
        <v>7</v>
      </c>
      <c r="J43" s="1" t="s">
        <v>9</v>
      </c>
      <c r="K43" s="1">
        <v>23626</v>
      </c>
    </row>
    <row r="44" spans="3:13" x14ac:dyDescent="0.2">
      <c r="C44" s="2"/>
      <c r="F44" s="1">
        <v>29</v>
      </c>
      <c r="G44" s="1">
        <v>1</v>
      </c>
      <c r="H44" s="1" t="s">
        <v>196</v>
      </c>
      <c r="I44" s="1" t="s">
        <v>7</v>
      </c>
      <c r="J44" s="1" t="s">
        <v>8</v>
      </c>
      <c r="K44" s="1">
        <v>1198</v>
      </c>
    </row>
    <row r="45" spans="3:13" x14ac:dyDescent="0.2">
      <c r="C45" s="2"/>
      <c r="F45" s="1">
        <v>29</v>
      </c>
      <c r="G45" s="1">
        <v>1</v>
      </c>
      <c r="H45" s="1" t="s">
        <v>196</v>
      </c>
      <c r="I45" s="1" t="s">
        <v>7</v>
      </c>
      <c r="J45" s="1" t="s">
        <v>9</v>
      </c>
      <c r="K45" s="1">
        <v>25871</v>
      </c>
      <c r="L45" s="1">
        <f>AVERAGE(K45,K47)</f>
        <v>25846.5</v>
      </c>
      <c r="M45" s="1">
        <f>L45*'Oct 2012'!$P$19+'Oct 2012'!$P$20</f>
        <v>11.756992518188206</v>
      </c>
    </row>
    <row r="46" spans="3:13" x14ac:dyDescent="0.2">
      <c r="C46" s="2"/>
      <c r="F46" s="1">
        <v>29</v>
      </c>
      <c r="G46" s="1">
        <v>2</v>
      </c>
      <c r="H46" s="1" t="s">
        <v>196</v>
      </c>
      <c r="I46" s="1" t="s">
        <v>7</v>
      </c>
      <c r="J46" s="1" t="s">
        <v>8</v>
      </c>
      <c r="K46" s="1">
        <v>1180</v>
      </c>
    </row>
    <row r="47" spans="3:13" x14ac:dyDescent="0.2">
      <c r="C47" s="2"/>
      <c r="F47" s="1">
        <v>29</v>
      </c>
      <c r="G47" s="1">
        <v>2</v>
      </c>
      <c r="H47" s="1" t="s">
        <v>196</v>
      </c>
      <c r="I47" s="1" t="s">
        <v>7</v>
      </c>
      <c r="J47" s="1" t="s">
        <v>9</v>
      </c>
      <c r="K47" s="1">
        <v>25822</v>
      </c>
    </row>
    <row r="48" spans="3:13" x14ac:dyDescent="0.2">
      <c r="C48" s="2"/>
      <c r="F48" s="1">
        <v>30</v>
      </c>
      <c r="G48" s="1">
        <v>1</v>
      </c>
      <c r="H48" s="1" t="s">
        <v>195</v>
      </c>
      <c r="I48" s="1" t="s">
        <v>7</v>
      </c>
      <c r="J48" s="1" t="s">
        <v>8</v>
      </c>
      <c r="K48" s="1">
        <v>1915</v>
      </c>
    </row>
    <row r="49" spans="3:13" x14ac:dyDescent="0.2">
      <c r="C49" s="2"/>
      <c r="F49" s="1">
        <v>30</v>
      </c>
      <c r="G49" s="1">
        <v>1</v>
      </c>
      <c r="H49" s="1" t="s">
        <v>195</v>
      </c>
      <c r="I49" s="1" t="s">
        <v>7</v>
      </c>
      <c r="J49" s="1" t="s">
        <v>9</v>
      </c>
      <c r="K49" s="1">
        <v>24766</v>
      </c>
      <c r="L49" s="1">
        <f>AVERAGE(K49,K51)</f>
        <v>24497.5</v>
      </c>
      <c r="M49" s="1">
        <f>L49*'Oct 2012'!$P$19+'Oct 2012'!$P$20</f>
        <v>11.08111315344707</v>
      </c>
    </row>
    <row r="50" spans="3:13" x14ac:dyDescent="0.2">
      <c r="C50" s="2"/>
      <c r="F50" s="1">
        <v>30</v>
      </c>
      <c r="G50" s="1">
        <v>2</v>
      </c>
      <c r="H50" s="1" t="s">
        <v>195</v>
      </c>
      <c r="I50" s="1" t="s">
        <v>7</v>
      </c>
      <c r="J50" s="1" t="s">
        <v>8</v>
      </c>
      <c r="K50" s="1">
        <v>1814</v>
      </c>
    </row>
    <row r="51" spans="3:13" x14ac:dyDescent="0.2">
      <c r="C51" s="2"/>
      <c r="F51" s="1">
        <v>30</v>
      </c>
      <c r="G51" s="1">
        <v>2</v>
      </c>
      <c r="H51" s="1" t="s">
        <v>195</v>
      </c>
      <c r="I51" s="1" t="s">
        <v>7</v>
      </c>
      <c r="J51" s="1" t="s">
        <v>9</v>
      </c>
      <c r="K51" s="1">
        <v>24229</v>
      </c>
    </row>
    <row r="52" spans="3:13" x14ac:dyDescent="0.2">
      <c r="C52" s="2"/>
      <c r="F52" s="1">
        <v>31</v>
      </c>
      <c r="G52" s="1">
        <v>1</v>
      </c>
      <c r="H52" s="1" t="s">
        <v>194</v>
      </c>
      <c r="I52" s="1" t="s">
        <v>7</v>
      </c>
      <c r="J52" s="1" t="s">
        <v>8</v>
      </c>
      <c r="K52" s="1">
        <v>6063</v>
      </c>
    </row>
    <row r="53" spans="3:13" x14ac:dyDescent="0.2">
      <c r="C53" s="2"/>
      <c r="F53" s="1">
        <v>31</v>
      </c>
      <c r="G53" s="1">
        <v>1</v>
      </c>
      <c r="H53" s="1" t="s">
        <v>194</v>
      </c>
      <c r="I53" s="1" t="s">
        <v>7</v>
      </c>
      <c r="J53" s="1" t="s">
        <v>9</v>
      </c>
      <c r="K53" s="1">
        <v>21782</v>
      </c>
      <c r="L53" s="1">
        <f>AVERAGE(K53,K55)</f>
        <v>21815</v>
      </c>
      <c r="M53" s="1">
        <f>L53*'Oct 2012'!$P$19+'Oct 2012'!$P$20</f>
        <v>9.7371202728554493</v>
      </c>
    </row>
    <row r="54" spans="3:13" x14ac:dyDescent="0.2">
      <c r="C54" s="2"/>
      <c r="F54" s="1">
        <v>31</v>
      </c>
      <c r="G54" s="1">
        <v>2</v>
      </c>
      <c r="H54" s="1" t="s">
        <v>194</v>
      </c>
      <c r="I54" s="1" t="s">
        <v>7</v>
      </c>
      <c r="J54" s="1" t="s">
        <v>8</v>
      </c>
      <c r="K54" s="1">
        <v>5804</v>
      </c>
    </row>
    <row r="55" spans="3:13" x14ac:dyDescent="0.2">
      <c r="C55" s="2"/>
      <c r="F55" s="1">
        <v>31</v>
      </c>
      <c r="G55" s="1">
        <v>2</v>
      </c>
      <c r="H55" s="1" t="s">
        <v>194</v>
      </c>
      <c r="I55" s="1" t="s">
        <v>7</v>
      </c>
      <c r="J55" s="1" t="s">
        <v>9</v>
      </c>
      <c r="K55" s="1">
        <v>21848</v>
      </c>
    </row>
    <row r="56" spans="3:13" x14ac:dyDescent="0.2">
      <c r="C56" s="2"/>
      <c r="F56" s="1">
        <v>32</v>
      </c>
      <c r="G56" s="1">
        <v>1</v>
      </c>
      <c r="H56" s="1" t="s">
        <v>193</v>
      </c>
      <c r="I56" s="1" t="s">
        <v>7</v>
      </c>
      <c r="J56" s="1" t="s">
        <v>8</v>
      </c>
      <c r="K56" s="1">
        <v>4380</v>
      </c>
    </row>
    <row r="57" spans="3:13" x14ac:dyDescent="0.2">
      <c r="C57" s="2"/>
      <c r="F57" s="1">
        <v>32</v>
      </c>
      <c r="G57" s="1">
        <v>1</v>
      </c>
      <c r="H57" s="1" t="s">
        <v>193</v>
      </c>
      <c r="I57" s="1" t="s">
        <v>7</v>
      </c>
      <c r="J57" s="1" t="s">
        <v>9</v>
      </c>
      <c r="K57" s="1">
        <v>17441</v>
      </c>
      <c r="L57" s="1">
        <f>AVERAGE(K57,K59)</f>
        <v>17382.5</v>
      </c>
      <c r="M57" s="1">
        <f>L57*'Oct 2012'!$P$19+'Oct 2012'!$P$20</f>
        <v>7.5163380013839296</v>
      </c>
    </row>
    <row r="58" spans="3:13" x14ac:dyDescent="0.2">
      <c r="C58" s="2"/>
      <c r="F58" s="1">
        <v>32</v>
      </c>
      <c r="G58" s="1">
        <v>2</v>
      </c>
      <c r="H58" s="1" t="s">
        <v>193</v>
      </c>
      <c r="I58" s="1" t="s">
        <v>7</v>
      </c>
      <c r="J58" s="1" t="s">
        <v>8</v>
      </c>
      <c r="K58" s="1">
        <v>4128</v>
      </c>
    </row>
    <row r="59" spans="3:13" x14ac:dyDescent="0.2">
      <c r="C59" s="2"/>
      <c r="F59" s="1">
        <v>32</v>
      </c>
      <c r="G59" s="1">
        <v>2</v>
      </c>
      <c r="H59" s="1" t="s">
        <v>193</v>
      </c>
      <c r="I59" s="1" t="s">
        <v>7</v>
      </c>
      <c r="J59" s="1" t="s">
        <v>9</v>
      </c>
      <c r="K59" s="1">
        <v>17324</v>
      </c>
    </row>
    <row r="60" spans="3:13" x14ac:dyDescent="0.2">
      <c r="C60" s="2"/>
      <c r="F60" s="1">
        <v>33</v>
      </c>
      <c r="G60" s="1">
        <v>1</v>
      </c>
      <c r="H60" s="1" t="s">
        <v>192</v>
      </c>
      <c r="I60" s="1" t="s">
        <v>7</v>
      </c>
      <c r="J60" s="1" t="s">
        <v>8</v>
      </c>
      <c r="K60" s="1">
        <v>694</v>
      </c>
    </row>
    <row r="61" spans="3:13" x14ac:dyDescent="0.2">
      <c r="C61" s="2"/>
      <c r="F61" s="1">
        <v>33</v>
      </c>
      <c r="G61" s="1">
        <v>1</v>
      </c>
      <c r="H61" s="1" t="s">
        <v>192</v>
      </c>
      <c r="I61" s="1" t="s">
        <v>7</v>
      </c>
      <c r="J61" s="1" t="s">
        <v>9</v>
      </c>
      <c r="K61" s="1">
        <v>21774</v>
      </c>
      <c r="L61" s="1">
        <f>AVERAGE(K61,K63)</f>
        <v>21636</v>
      </c>
      <c r="M61" s="1">
        <f>L61*'Oct 2012'!$P$19+'Oct 2012'!$P$20</f>
        <v>9.6474372437311615</v>
      </c>
    </row>
    <row r="62" spans="3:13" x14ac:dyDescent="0.2">
      <c r="C62" s="2"/>
      <c r="F62" s="1">
        <v>33</v>
      </c>
      <c r="G62" s="1">
        <v>2</v>
      </c>
      <c r="H62" s="1" t="s">
        <v>192</v>
      </c>
      <c r="I62" s="1" t="s">
        <v>7</v>
      </c>
      <c r="J62" s="1" t="s">
        <v>8</v>
      </c>
      <c r="K62" s="1">
        <v>585</v>
      </c>
    </row>
    <row r="63" spans="3:13" x14ac:dyDescent="0.2">
      <c r="C63" s="2"/>
      <c r="F63" s="1">
        <v>33</v>
      </c>
      <c r="G63" s="1">
        <v>2</v>
      </c>
      <c r="H63" s="1" t="s">
        <v>192</v>
      </c>
      <c r="I63" s="1" t="s">
        <v>7</v>
      </c>
      <c r="J63" s="1" t="s">
        <v>9</v>
      </c>
      <c r="K63" s="1">
        <v>21498</v>
      </c>
    </row>
    <row r="64" spans="3:13" x14ac:dyDescent="0.2">
      <c r="C64" s="2"/>
      <c r="F64" s="1">
        <v>34</v>
      </c>
      <c r="G64" s="1">
        <v>1</v>
      </c>
      <c r="H64" s="1" t="s">
        <v>191</v>
      </c>
      <c r="I64" s="1" t="s">
        <v>7</v>
      </c>
      <c r="J64" s="1" t="s">
        <v>8</v>
      </c>
      <c r="K64" s="1">
        <v>3368</v>
      </c>
    </row>
    <row r="65" spans="3:13" x14ac:dyDescent="0.2">
      <c r="C65" s="2"/>
      <c r="F65" s="1">
        <v>34</v>
      </c>
      <c r="G65" s="1">
        <v>1</v>
      </c>
      <c r="H65" s="1" t="s">
        <v>191</v>
      </c>
      <c r="I65" s="1" t="s">
        <v>7</v>
      </c>
      <c r="J65" s="1" t="s">
        <v>9</v>
      </c>
      <c r="K65" s="1">
        <v>19022</v>
      </c>
      <c r="L65" s="1">
        <f>AVERAGE(K65,K67)</f>
        <v>19133</v>
      </c>
      <c r="M65" s="1">
        <f>L65*'Oct 2012'!$P$19+'Oct 2012'!$P$20</f>
        <v>8.3933779035183669</v>
      </c>
    </row>
    <row r="66" spans="3:13" x14ac:dyDescent="0.2">
      <c r="C66" s="2"/>
      <c r="F66" s="1">
        <v>34</v>
      </c>
      <c r="G66" s="1">
        <v>2</v>
      </c>
      <c r="H66" s="1" t="s">
        <v>191</v>
      </c>
      <c r="I66" s="1" t="s">
        <v>7</v>
      </c>
      <c r="J66" s="1" t="s">
        <v>8</v>
      </c>
      <c r="K66" s="1">
        <v>3399</v>
      </c>
    </row>
    <row r="67" spans="3:13" x14ac:dyDescent="0.2">
      <c r="C67" s="2"/>
      <c r="F67" s="1">
        <v>34</v>
      </c>
      <c r="G67" s="1">
        <v>2</v>
      </c>
      <c r="H67" s="1" t="s">
        <v>191</v>
      </c>
      <c r="I67" s="1" t="s">
        <v>7</v>
      </c>
      <c r="J67" s="1" t="s">
        <v>9</v>
      </c>
      <c r="K67" s="1">
        <v>19244</v>
      </c>
    </row>
    <row r="68" spans="3:13" x14ac:dyDescent="0.2">
      <c r="C68" s="2"/>
      <c r="F68" s="1">
        <v>35</v>
      </c>
      <c r="G68" s="1">
        <v>1</v>
      </c>
      <c r="H68" s="1" t="s">
        <v>190</v>
      </c>
      <c r="I68" s="1" t="s">
        <v>7</v>
      </c>
      <c r="J68" s="1" t="s">
        <v>8</v>
      </c>
      <c r="K68" s="1">
        <v>2426</v>
      </c>
    </row>
    <row r="69" spans="3:13" x14ac:dyDescent="0.2">
      <c r="C69" s="2"/>
      <c r="F69" s="1">
        <v>35</v>
      </c>
      <c r="G69" s="1">
        <v>1</v>
      </c>
      <c r="H69" s="1" t="s">
        <v>190</v>
      </c>
      <c r="I69" s="1" t="s">
        <v>7</v>
      </c>
      <c r="J69" s="1" t="s">
        <v>9</v>
      </c>
      <c r="K69" s="1">
        <v>14531</v>
      </c>
      <c r="L69" s="1">
        <f>AVERAGE(K69,K71)</f>
        <v>14557</v>
      </c>
      <c r="M69" s="1">
        <f>L69*'Oct 2012'!$P$19+'Oct 2012'!$P$20</f>
        <v>6.1006989019946944</v>
      </c>
    </row>
    <row r="70" spans="3:13" x14ac:dyDescent="0.2">
      <c r="C70" s="2"/>
      <c r="F70" s="1">
        <v>35</v>
      </c>
      <c r="G70" s="1">
        <v>2</v>
      </c>
      <c r="H70" s="1" t="s">
        <v>190</v>
      </c>
      <c r="I70" s="1" t="s">
        <v>7</v>
      </c>
      <c r="J70" s="1" t="s">
        <v>8</v>
      </c>
      <c r="K70" s="1">
        <v>2342</v>
      </c>
    </row>
    <row r="71" spans="3:13" x14ac:dyDescent="0.2">
      <c r="C71" s="2"/>
      <c r="F71" s="1">
        <v>35</v>
      </c>
      <c r="G71" s="1">
        <v>2</v>
      </c>
      <c r="H71" s="1" t="s">
        <v>190</v>
      </c>
      <c r="I71" s="1" t="s">
        <v>7</v>
      </c>
      <c r="J71" s="1" t="s">
        <v>9</v>
      </c>
      <c r="K71" s="1">
        <v>14583</v>
      </c>
    </row>
    <row r="72" spans="3:13" x14ac:dyDescent="0.2">
      <c r="C72" s="2"/>
      <c r="F72" s="1">
        <v>36</v>
      </c>
      <c r="G72" s="1">
        <v>1</v>
      </c>
      <c r="H72" s="1" t="s">
        <v>189</v>
      </c>
      <c r="I72" s="1" t="s">
        <v>7</v>
      </c>
      <c r="J72" s="1" t="s">
        <v>8</v>
      </c>
      <c r="K72" s="1">
        <v>2716</v>
      </c>
    </row>
    <row r="73" spans="3:13" x14ac:dyDescent="0.2">
      <c r="C73" s="2"/>
      <c r="F73" s="1">
        <v>36</v>
      </c>
      <c r="G73" s="1">
        <v>1</v>
      </c>
      <c r="H73" s="1" t="s">
        <v>189</v>
      </c>
      <c r="I73" s="1" t="s">
        <v>7</v>
      </c>
      <c r="J73" s="1" t="s">
        <v>9</v>
      </c>
      <c r="K73" s="1">
        <v>10310</v>
      </c>
      <c r="L73" s="1">
        <f>AVERAGE(K73,K75)</f>
        <v>10263</v>
      </c>
      <c r="M73" s="1">
        <f>L73*'Oct 2012'!$P$19+'Oct 2012'!$P$20</f>
        <v>3.9493082480299551</v>
      </c>
    </row>
    <row r="74" spans="3:13" x14ac:dyDescent="0.2">
      <c r="C74" s="2"/>
      <c r="F74" s="1">
        <v>36</v>
      </c>
      <c r="G74" s="1">
        <v>2</v>
      </c>
      <c r="H74" s="1" t="s">
        <v>189</v>
      </c>
      <c r="I74" s="1" t="s">
        <v>7</v>
      </c>
      <c r="J74" s="1" t="s">
        <v>8</v>
      </c>
      <c r="K74" s="1">
        <v>2745</v>
      </c>
    </row>
    <row r="75" spans="3:13" x14ac:dyDescent="0.2">
      <c r="C75" s="2"/>
      <c r="F75" s="1">
        <v>36</v>
      </c>
      <c r="G75" s="1">
        <v>2</v>
      </c>
      <c r="H75" s="1" t="s">
        <v>189</v>
      </c>
      <c r="I75" s="1" t="s">
        <v>7</v>
      </c>
      <c r="J75" s="1" t="s">
        <v>9</v>
      </c>
      <c r="K75" s="1">
        <v>10216</v>
      </c>
    </row>
    <row r="76" spans="3:13" x14ac:dyDescent="0.2">
      <c r="C76" s="2"/>
      <c r="F76" s="1">
        <v>37</v>
      </c>
      <c r="G76" s="1">
        <v>1</v>
      </c>
      <c r="H76" s="1" t="s">
        <v>188</v>
      </c>
      <c r="I76" s="1" t="s">
        <v>7</v>
      </c>
      <c r="J76" s="1" t="s">
        <v>8</v>
      </c>
      <c r="K76" s="1">
        <v>2453</v>
      </c>
    </row>
    <row r="77" spans="3:13" x14ac:dyDescent="0.2">
      <c r="C77" s="2"/>
      <c r="F77" s="1">
        <v>37</v>
      </c>
      <c r="G77" s="1">
        <v>1</v>
      </c>
      <c r="H77" s="1" t="s">
        <v>188</v>
      </c>
      <c r="I77" s="1" t="s">
        <v>7</v>
      </c>
      <c r="J77" s="1" t="s">
        <v>9</v>
      </c>
      <c r="K77" s="1">
        <v>16178</v>
      </c>
      <c r="L77" s="1">
        <f>AVERAGE(K77,K79)</f>
        <v>16262</v>
      </c>
      <c r="M77" s="1">
        <f>L77*'Oct 2012'!$P$19+'Oct 2012'!$P$20</f>
        <v>6.9549422799662546</v>
      </c>
    </row>
    <row r="78" spans="3:13" x14ac:dyDescent="0.2">
      <c r="C78" s="2"/>
      <c r="F78" s="1">
        <v>37</v>
      </c>
      <c r="G78" s="1">
        <v>2</v>
      </c>
      <c r="H78" s="1" t="s">
        <v>188</v>
      </c>
      <c r="I78" s="1" t="s">
        <v>7</v>
      </c>
      <c r="J78" s="1" t="s">
        <v>8</v>
      </c>
      <c r="K78" s="1">
        <v>2484</v>
      </c>
    </row>
    <row r="79" spans="3:13" x14ac:dyDescent="0.2">
      <c r="C79" s="2"/>
      <c r="F79" s="1">
        <v>37</v>
      </c>
      <c r="G79" s="1">
        <v>2</v>
      </c>
      <c r="H79" s="1" t="s">
        <v>188</v>
      </c>
      <c r="I79" s="1" t="s">
        <v>7</v>
      </c>
      <c r="J79" s="1" t="s">
        <v>9</v>
      </c>
      <c r="K79" s="1">
        <v>16346</v>
      </c>
    </row>
    <row r="80" spans="3:13" x14ac:dyDescent="0.2">
      <c r="C80" s="2"/>
      <c r="F80" s="1">
        <v>38</v>
      </c>
      <c r="G80" s="1">
        <v>1</v>
      </c>
      <c r="H80" s="1" t="s">
        <v>6</v>
      </c>
      <c r="I80" s="1" t="s">
        <v>7</v>
      </c>
      <c r="J80" s="1" t="s">
        <v>8</v>
      </c>
      <c r="K80" s="1">
        <v>601</v>
      </c>
    </row>
    <row r="81" spans="3:13" x14ac:dyDescent="0.2">
      <c r="C81" s="2"/>
      <c r="F81" s="1">
        <v>38</v>
      </c>
      <c r="G81" s="1">
        <v>1</v>
      </c>
      <c r="H81" s="1" t="s">
        <v>6</v>
      </c>
      <c r="I81" s="1" t="s">
        <v>7</v>
      </c>
      <c r="J81" s="1" t="s">
        <v>9</v>
      </c>
      <c r="K81" s="1">
        <v>1904</v>
      </c>
      <c r="L81" s="1">
        <f>AVERAGE(K81,K83)</f>
        <v>1798</v>
      </c>
      <c r="M81" s="1">
        <f>L81*$P$19+$P$20</f>
        <v>-0.29184729128339482</v>
      </c>
    </row>
    <row r="82" spans="3:13" x14ac:dyDescent="0.2">
      <c r="C82" s="2"/>
      <c r="F82" s="1">
        <v>38</v>
      </c>
      <c r="G82" s="1">
        <v>2</v>
      </c>
      <c r="H82" s="1" t="s">
        <v>6</v>
      </c>
      <c r="I82" s="1" t="s">
        <v>7</v>
      </c>
      <c r="J82" s="1" t="s">
        <v>8</v>
      </c>
      <c r="K82" s="1">
        <v>626</v>
      </c>
    </row>
    <row r="83" spans="3:13" x14ac:dyDescent="0.2">
      <c r="C83" s="2"/>
      <c r="F83" s="1">
        <v>38</v>
      </c>
      <c r="G83" s="1">
        <v>2</v>
      </c>
      <c r="H83" s="1" t="s">
        <v>6</v>
      </c>
      <c r="I83" s="1" t="s">
        <v>7</v>
      </c>
      <c r="J83" s="1" t="s">
        <v>9</v>
      </c>
      <c r="K83" s="1">
        <v>1692</v>
      </c>
    </row>
    <row r="84" spans="3:13" x14ac:dyDescent="0.2">
      <c r="C84" s="2"/>
    </row>
    <row r="85" spans="3:13" x14ac:dyDescent="0.2">
      <c r="C85" s="2"/>
    </row>
    <row r="86" spans="3:13" x14ac:dyDescent="0.2">
      <c r="C86" s="2"/>
    </row>
    <row r="87" spans="3:13" x14ac:dyDescent="0.2">
      <c r="C87" s="2"/>
    </row>
    <row r="88" spans="3:13" x14ac:dyDescent="0.2">
      <c r="C88" s="2"/>
    </row>
    <row r="89" spans="3:13" x14ac:dyDescent="0.2">
      <c r="C89" s="2"/>
    </row>
    <row r="90" spans="3:13" x14ac:dyDescent="0.2">
      <c r="C90" s="2"/>
    </row>
    <row r="91" spans="3:13" x14ac:dyDescent="0.2">
      <c r="C91" s="2"/>
    </row>
    <row r="92" spans="3:13" x14ac:dyDescent="0.2">
      <c r="C92" s="2"/>
    </row>
    <row r="93" spans="3:13" x14ac:dyDescent="0.2">
      <c r="C93" s="2"/>
    </row>
    <row r="94" spans="3:13" x14ac:dyDescent="0.2">
      <c r="C94" s="2"/>
    </row>
    <row r="95" spans="3:13" x14ac:dyDescent="0.2">
      <c r="C95" s="2"/>
    </row>
    <row r="96" spans="3:1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281"/>
  <sheetViews>
    <sheetView topLeftCell="E52" workbookViewId="0">
      <selection activeCell="G79" sqref="G79"/>
    </sheetView>
  </sheetViews>
  <sheetFormatPr defaultRowHeight="12.75" x14ac:dyDescent="0.2"/>
  <cols>
    <col min="1" max="7" width="9.140625" style="1"/>
    <col min="8" max="8" width="31.42578125" style="1" bestFit="1" customWidth="1"/>
    <col min="9" max="263" width="9.140625" style="1"/>
    <col min="264" max="264" width="31.42578125" style="1" bestFit="1" customWidth="1"/>
    <col min="265" max="519" width="9.140625" style="1"/>
    <col min="520" max="520" width="31.42578125" style="1" bestFit="1" customWidth="1"/>
    <col min="521" max="775" width="9.140625" style="1"/>
    <col min="776" max="776" width="31.42578125" style="1" bestFit="1" customWidth="1"/>
    <col min="777" max="1031" width="9.140625" style="1"/>
    <col min="1032" max="1032" width="31.42578125" style="1" bestFit="1" customWidth="1"/>
    <col min="1033" max="1287" width="9.140625" style="1"/>
    <col min="1288" max="1288" width="31.42578125" style="1" bestFit="1" customWidth="1"/>
    <col min="1289" max="1543" width="9.140625" style="1"/>
    <col min="1544" max="1544" width="31.42578125" style="1" bestFit="1" customWidth="1"/>
    <col min="1545" max="1799" width="9.140625" style="1"/>
    <col min="1800" max="1800" width="31.42578125" style="1" bestFit="1" customWidth="1"/>
    <col min="1801" max="2055" width="9.140625" style="1"/>
    <col min="2056" max="2056" width="31.42578125" style="1" bestFit="1" customWidth="1"/>
    <col min="2057" max="2311" width="9.140625" style="1"/>
    <col min="2312" max="2312" width="31.42578125" style="1" bestFit="1" customWidth="1"/>
    <col min="2313" max="2567" width="9.140625" style="1"/>
    <col min="2568" max="2568" width="31.42578125" style="1" bestFit="1" customWidth="1"/>
    <col min="2569" max="2823" width="9.140625" style="1"/>
    <col min="2824" max="2824" width="31.42578125" style="1" bestFit="1" customWidth="1"/>
    <col min="2825" max="3079" width="9.140625" style="1"/>
    <col min="3080" max="3080" width="31.42578125" style="1" bestFit="1" customWidth="1"/>
    <col min="3081" max="3335" width="9.140625" style="1"/>
    <col min="3336" max="3336" width="31.42578125" style="1" bestFit="1" customWidth="1"/>
    <col min="3337" max="3591" width="9.140625" style="1"/>
    <col min="3592" max="3592" width="31.42578125" style="1" bestFit="1" customWidth="1"/>
    <col min="3593" max="3847" width="9.140625" style="1"/>
    <col min="3848" max="3848" width="31.42578125" style="1" bestFit="1" customWidth="1"/>
    <col min="3849" max="4103" width="9.140625" style="1"/>
    <col min="4104" max="4104" width="31.42578125" style="1" bestFit="1" customWidth="1"/>
    <col min="4105" max="4359" width="9.140625" style="1"/>
    <col min="4360" max="4360" width="31.42578125" style="1" bestFit="1" customWidth="1"/>
    <col min="4361" max="4615" width="9.140625" style="1"/>
    <col min="4616" max="4616" width="31.42578125" style="1" bestFit="1" customWidth="1"/>
    <col min="4617" max="4871" width="9.140625" style="1"/>
    <col min="4872" max="4872" width="31.42578125" style="1" bestFit="1" customWidth="1"/>
    <col min="4873" max="5127" width="9.140625" style="1"/>
    <col min="5128" max="5128" width="31.42578125" style="1" bestFit="1" customWidth="1"/>
    <col min="5129" max="5383" width="9.140625" style="1"/>
    <col min="5384" max="5384" width="31.42578125" style="1" bestFit="1" customWidth="1"/>
    <col min="5385" max="5639" width="9.140625" style="1"/>
    <col min="5640" max="5640" width="31.42578125" style="1" bestFit="1" customWidth="1"/>
    <col min="5641" max="5895" width="9.140625" style="1"/>
    <col min="5896" max="5896" width="31.42578125" style="1" bestFit="1" customWidth="1"/>
    <col min="5897" max="6151" width="9.140625" style="1"/>
    <col min="6152" max="6152" width="31.42578125" style="1" bestFit="1" customWidth="1"/>
    <col min="6153" max="6407" width="9.140625" style="1"/>
    <col min="6408" max="6408" width="31.42578125" style="1" bestFit="1" customWidth="1"/>
    <col min="6409" max="6663" width="9.140625" style="1"/>
    <col min="6664" max="6664" width="31.42578125" style="1" bestFit="1" customWidth="1"/>
    <col min="6665" max="6919" width="9.140625" style="1"/>
    <col min="6920" max="6920" width="31.42578125" style="1" bestFit="1" customWidth="1"/>
    <col min="6921" max="7175" width="9.140625" style="1"/>
    <col min="7176" max="7176" width="31.42578125" style="1" bestFit="1" customWidth="1"/>
    <col min="7177" max="7431" width="9.140625" style="1"/>
    <col min="7432" max="7432" width="31.42578125" style="1" bestFit="1" customWidth="1"/>
    <col min="7433" max="7687" width="9.140625" style="1"/>
    <col min="7688" max="7688" width="31.42578125" style="1" bestFit="1" customWidth="1"/>
    <col min="7689" max="7943" width="9.140625" style="1"/>
    <col min="7944" max="7944" width="31.42578125" style="1" bestFit="1" customWidth="1"/>
    <col min="7945" max="8199" width="9.140625" style="1"/>
    <col min="8200" max="8200" width="31.42578125" style="1" bestFit="1" customWidth="1"/>
    <col min="8201" max="8455" width="9.140625" style="1"/>
    <col min="8456" max="8456" width="31.42578125" style="1" bestFit="1" customWidth="1"/>
    <col min="8457" max="8711" width="9.140625" style="1"/>
    <col min="8712" max="8712" width="31.42578125" style="1" bestFit="1" customWidth="1"/>
    <col min="8713" max="8967" width="9.140625" style="1"/>
    <col min="8968" max="8968" width="31.42578125" style="1" bestFit="1" customWidth="1"/>
    <col min="8969" max="9223" width="9.140625" style="1"/>
    <col min="9224" max="9224" width="31.42578125" style="1" bestFit="1" customWidth="1"/>
    <col min="9225" max="9479" width="9.140625" style="1"/>
    <col min="9480" max="9480" width="31.42578125" style="1" bestFit="1" customWidth="1"/>
    <col min="9481" max="9735" width="9.140625" style="1"/>
    <col min="9736" max="9736" width="31.42578125" style="1" bestFit="1" customWidth="1"/>
    <col min="9737" max="9991" width="9.140625" style="1"/>
    <col min="9992" max="9992" width="31.42578125" style="1" bestFit="1" customWidth="1"/>
    <col min="9993" max="10247" width="9.140625" style="1"/>
    <col min="10248" max="10248" width="31.42578125" style="1" bestFit="1" customWidth="1"/>
    <col min="10249" max="10503" width="9.140625" style="1"/>
    <col min="10504" max="10504" width="31.42578125" style="1" bestFit="1" customWidth="1"/>
    <col min="10505" max="10759" width="9.140625" style="1"/>
    <col min="10760" max="10760" width="31.42578125" style="1" bestFit="1" customWidth="1"/>
    <col min="10761" max="11015" width="9.140625" style="1"/>
    <col min="11016" max="11016" width="31.42578125" style="1" bestFit="1" customWidth="1"/>
    <col min="11017" max="11271" width="9.140625" style="1"/>
    <col min="11272" max="11272" width="31.42578125" style="1" bestFit="1" customWidth="1"/>
    <col min="11273" max="11527" width="9.140625" style="1"/>
    <col min="11528" max="11528" width="31.42578125" style="1" bestFit="1" customWidth="1"/>
    <col min="11529" max="11783" width="9.140625" style="1"/>
    <col min="11784" max="11784" width="31.42578125" style="1" bestFit="1" customWidth="1"/>
    <col min="11785" max="12039" width="9.140625" style="1"/>
    <col min="12040" max="12040" width="31.42578125" style="1" bestFit="1" customWidth="1"/>
    <col min="12041" max="12295" width="9.140625" style="1"/>
    <col min="12296" max="12296" width="31.42578125" style="1" bestFit="1" customWidth="1"/>
    <col min="12297" max="12551" width="9.140625" style="1"/>
    <col min="12552" max="12552" width="31.42578125" style="1" bestFit="1" customWidth="1"/>
    <col min="12553" max="12807" width="9.140625" style="1"/>
    <col min="12808" max="12808" width="31.42578125" style="1" bestFit="1" customWidth="1"/>
    <col min="12809" max="13063" width="9.140625" style="1"/>
    <col min="13064" max="13064" width="31.42578125" style="1" bestFit="1" customWidth="1"/>
    <col min="13065" max="13319" width="9.140625" style="1"/>
    <col min="13320" max="13320" width="31.42578125" style="1" bestFit="1" customWidth="1"/>
    <col min="13321" max="13575" width="9.140625" style="1"/>
    <col min="13576" max="13576" width="31.42578125" style="1" bestFit="1" customWidth="1"/>
    <col min="13577" max="13831" width="9.140625" style="1"/>
    <col min="13832" max="13832" width="31.42578125" style="1" bestFit="1" customWidth="1"/>
    <col min="13833" max="14087" width="9.140625" style="1"/>
    <col min="14088" max="14088" width="31.42578125" style="1" bestFit="1" customWidth="1"/>
    <col min="14089" max="14343" width="9.140625" style="1"/>
    <col min="14344" max="14344" width="31.42578125" style="1" bestFit="1" customWidth="1"/>
    <col min="14345" max="14599" width="9.140625" style="1"/>
    <col min="14600" max="14600" width="31.42578125" style="1" bestFit="1" customWidth="1"/>
    <col min="14601" max="14855" width="9.140625" style="1"/>
    <col min="14856" max="14856" width="31.42578125" style="1" bestFit="1" customWidth="1"/>
    <col min="14857" max="15111" width="9.140625" style="1"/>
    <col min="15112" max="15112" width="31.42578125" style="1" bestFit="1" customWidth="1"/>
    <col min="15113" max="15367" width="9.140625" style="1"/>
    <col min="15368" max="15368" width="31.42578125" style="1" bestFit="1" customWidth="1"/>
    <col min="15369" max="15623" width="9.140625" style="1"/>
    <col min="15624" max="15624" width="31.42578125" style="1" bestFit="1" customWidth="1"/>
    <col min="15625" max="15879" width="9.140625" style="1"/>
    <col min="15880" max="15880" width="31.42578125" style="1" bestFit="1" customWidth="1"/>
    <col min="15881" max="16135" width="9.140625" style="1"/>
    <col min="16136" max="16136" width="31.42578125" style="1" bestFit="1" customWidth="1"/>
    <col min="16137" max="16384" width="9.140625" style="1"/>
  </cols>
  <sheetData>
    <row r="7" spans="3:16" x14ac:dyDescent="0.2">
      <c r="F7" s="1" t="s">
        <v>0</v>
      </c>
      <c r="G7" s="1" t="s">
        <v>1</v>
      </c>
      <c r="K7" s="1" t="s">
        <v>2</v>
      </c>
      <c r="L7" s="1" t="s">
        <v>3</v>
      </c>
      <c r="O7" s="1" t="s">
        <v>4</v>
      </c>
      <c r="P7" s="1" t="s">
        <v>5</v>
      </c>
    </row>
    <row r="8" spans="3:16" x14ac:dyDescent="0.2">
      <c r="C8" s="2"/>
      <c r="F8" s="1">
        <v>1</v>
      </c>
      <c r="G8" s="1">
        <v>3</v>
      </c>
      <c r="H8" s="1" t="s">
        <v>31</v>
      </c>
      <c r="I8" s="1" t="s">
        <v>7</v>
      </c>
      <c r="J8" s="1" t="s">
        <v>8</v>
      </c>
      <c r="K8" s="1">
        <v>507</v>
      </c>
    </row>
    <row r="9" spans="3:16" x14ac:dyDescent="0.2">
      <c r="C9" s="2"/>
      <c r="F9" s="1">
        <v>1</v>
      </c>
      <c r="G9" s="1">
        <v>3</v>
      </c>
      <c r="H9" s="1" t="s">
        <v>31</v>
      </c>
      <c r="I9" s="1" t="s">
        <v>7</v>
      </c>
      <c r="J9" s="1" t="s">
        <v>9</v>
      </c>
      <c r="K9" s="1">
        <v>2342</v>
      </c>
      <c r="L9" s="1">
        <f>AVERAGE(K9,K11)</f>
        <v>2484.5</v>
      </c>
      <c r="O9" s="1">
        <v>0</v>
      </c>
      <c r="P9" s="1">
        <f>L9</f>
        <v>2484.5</v>
      </c>
    </row>
    <row r="10" spans="3:16" x14ac:dyDescent="0.2">
      <c r="C10" s="2"/>
      <c r="F10" s="1">
        <v>1</v>
      </c>
      <c r="G10" s="1">
        <v>4</v>
      </c>
      <c r="H10" s="1" t="s">
        <v>31</v>
      </c>
      <c r="I10" s="1" t="s">
        <v>7</v>
      </c>
      <c r="J10" s="1" t="s">
        <v>8</v>
      </c>
      <c r="K10" s="1">
        <v>688</v>
      </c>
      <c r="O10" s="1">
        <v>1.0489999999999999</v>
      </c>
      <c r="P10" s="1">
        <f>L13</f>
        <v>8774.5</v>
      </c>
    </row>
    <row r="11" spans="3:16" x14ac:dyDescent="0.2">
      <c r="C11" s="2"/>
      <c r="F11" s="1">
        <v>1</v>
      </c>
      <c r="G11" s="1">
        <v>4</v>
      </c>
      <c r="H11" s="1" t="s">
        <v>31</v>
      </c>
      <c r="I11" s="1" t="s">
        <v>7</v>
      </c>
      <c r="J11" s="1" t="s">
        <v>9</v>
      </c>
      <c r="K11" s="1">
        <v>2627</v>
      </c>
      <c r="O11" s="1">
        <v>3</v>
      </c>
      <c r="P11" s="1">
        <f>L17</f>
        <v>21032</v>
      </c>
    </row>
    <row r="12" spans="3:16" x14ac:dyDescent="0.2">
      <c r="C12" s="2"/>
      <c r="F12" s="1">
        <v>2</v>
      </c>
      <c r="G12" s="1">
        <v>1</v>
      </c>
      <c r="H12" s="1">
        <v>1</v>
      </c>
      <c r="I12" s="1" t="s">
        <v>7</v>
      </c>
      <c r="J12" s="1" t="s">
        <v>8</v>
      </c>
      <c r="K12" s="1">
        <v>1792</v>
      </c>
      <c r="O12" s="1">
        <v>5</v>
      </c>
      <c r="P12" s="1">
        <f>L21</f>
        <v>33195.5</v>
      </c>
    </row>
    <row r="13" spans="3:16" x14ac:dyDescent="0.2">
      <c r="C13" s="2"/>
      <c r="F13" s="1">
        <v>2</v>
      </c>
      <c r="G13" s="1">
        <v>1</v>
      </c>
      <c r="H13" s="1">
        <v>1</v>
      </c>
      <c r="I13" s="1" t="s">
        <v>7</v>
      </c>
      <c r="J13" s="1" t="s">
        <v>9</v>
      </c>
      <c r="K13" s="1">
        <v>9111</v>
      </c>
      <c r="L13" s="1">
        <f>AVERAGE(K13,K15)</f>
        <v>8774.5</v>
      </c>
      <c r="O13" s="1">
        <v>8</v>
      </c>
      <c r="P13" s="1">
        <f>L25</f>
        <v>49956</v>
      </c>
    </row>
    <row r="14" spans="3:16" x14ac:dyDescent="0.2">
      <c r="C14" s="2"/>
      <c r="F14" s="1">
        <v>2</v>
      </c>
      <c r="G14" s="1">
        <v>2</v>
      </c>
      <c r="H14" s="1">
        <v>1</v>
      </c>
      <c r="I14" s="1" t="s">
        <v>7</v>
      </c>
      <c r="J14" s="1" t="s">
        <v>8</v>
      </c>
      <c r="K14" s="1">
        <v>942</v>
      </c>
      <c r="O14" s="1">
        <v>16</v>
      </c>
      <c r="P14" s="1">
        <f>L29</f>
        <v>89274</v>
      </c>
    </row>
    <row r="15" spans="3:16" x14ac:dyDescent="0.2">
      <c r="C15" s="2"/>
      <c r="F15" s="1">
        <v>2</v>
      </c>
      <c r="G15" s="1">
        <v>2</v>
      </c>
      <c r="H15" s="1">
        <v>1</v>
      </c>
      <c r="I15" s="1" t="s">
        <v>7</v>
      </c>
      <c r="J15" s="1" t="s">
        <v>9</v>
      </c>
      <c r="K15" s="1">
        <v>8438</v>
      </c>
      <c r="O15" s="1">
        <v>20.5</v>
      </c>
      <c r="P15" s="1">
        <f>L33</f>
        <v>109542</v>
      </c>
    </row>
    <row r="16" spans="3:16" x14ac:dyDescent="0.2">
      <c r="C16" s="2"/>
      <c r="F16" s="1">
        <v>3</v>
      </c>
      <c r="G16" s="1">
        <v>1</v>
      </c>
      <c r="H16" s="1">
        <v>3</v>
      </c>
      <c r="I16" s="1" t="s">
        <v>7</v>
      </c>
      <c r="J16" s="1" t="s">
        <v>8</v>
      </c>
      <c r="K16" s="1">
        <v>2365</v>
      </c>
    </row>
    <row r="17" spans="3:16" x14ac:dyDescent="0.2">
      <c r="C17" s="2"/>
      <c r="F17" s="1">
        <v>3</v>
      </c>
      <c r="G17" s="1">
        <v>1</v>
      </c>
      <c r="H17" s="1">
        <v>3</v>
      </c>
      <c r="I17" s="1" t="s">
        <v>7</v>
      </c>
      <c r="J17" s="1" t="s">
        <v>9</v>
      </c>
      <c r="K17" s="1">
        <v>20745</v>
      </c>
      <c r="L17" s="1">
        <f>AVERAGE(K17,K19)</f>
        <v>21032</v>
      </c>
    </row>
    <row r="18" spans="3:16" x14ac:dyDescent="0.2">
      <c r="C18" s="2"/>
      <c r="F18" s="1">
        <v>3</v>
      </c>
      <c r="G18" s="1">
        <v>2</v>
      </c>
      <c r="H18" s="1">
        <v>3</v>
      </c>
      <c r="I18" s="1" t="s">
        <v>7</v>
      </c>
      <c r="J18" s="1" t="s">
        <v>8</v>
      </c>
      <c r="K18" s="1">
        <v>1677</v>
      </c>
    </row>
    <row r="19" spans="3:16" x14ac:dyDescent="0.2">
      <c r="C19" s="2"/>
      <c r="F19" s="1">
        <v>3</v>
      </c>
      <c r="G19" s="1">
        <v>2</v>
      </c>
      <c r="H19" s="1">
        <v>3</v>
      </c>
      <c r="I19" s="1" t="s">
        <v>7</v>
      </c>
      <c r="J19" s="1" t="s">
        <v>9</v>
      </c>
      <c r="K19" s="1">
        <v>21319</v>
      </c>
      <c r="O19" s="1" t="s">
        <v>10</v>
      </c>
      <c r="P19" s="1">
        <f>SLOPE(O9:O16,P9:P16)</f>
        <v>1.9109446721134649E-4</v>
      </c>
    </row>
    <row r="20" spans="3:16" x14ac:dyDescent="0.2">
      <c r="C20" s="2"/>
      <c r="F20" s="1">
        <v>4</v>
      </c>
      <c r="G20" s="1">
        <v>1</v>
      </c>
      <c r="H20" s="1">
        <v>5</v>
      </c>
      <c r="I20" s="1" t="s">
        <v>7</v>
      </c>
      <c r="J20" s="1" t="s">
        <v>8</v>
      </c>
      <c r="K20" s="1">
        <v>2060</v>
      </c>
      <c r="O20" s="1" t="s">
        <v>11</v>
      </c>
      <c r="P20" s="1">
        <f>INTERCEPT(O9:O16,P9:P16)</f>
        <v>-0.92915151773384697</v>
      </c>
    </row>
    <row r="21" spans="3:16" x14ac:dyDescent="0.2">
      <c r="C21" s="2"/>
      <c r="F21" s="1">
        <v>4</v>
      </c>
      <c r="G21" s="1">
        <v>1</v>
      </c>
      <c r="H21" s="1">
        <v>5</v>
      </c>
      <c r="I21" s="1" t="s">
        <v>7</v>
      </c>
      <c r="J21" s="1" t="s">
        <v>9</v>
      </c>
      <c r="K21" s="1">
        <v>33615</v>
      </c>
      <c r="L21" s="1">
        <f>AVERAGE(K21,K23)</f>
        <v>33195.5</v>
      </c>
      <c r="O21" s="1" t="s">
        <v>12</v>
      </c>
      <c r="P21" s="1">
        <f>RSQ(O9:O16,P9:P16)</f>
        <v>0.99693389722390302</v>
      </c>
    </row>
    <row r="22" spans="3:16" x14ac:dyDescent="0.2">
      <c r="C22" s="2"/>
      <c r="F22" s="1">
        <v>4</v>
      </c>
      <c r="G22" s="1">
        <v>2</v>
      </c>
      <c r="H22" s="1">
        <v>5</v>
      </c>
      <c r="I22" s="1" t="s">
        <v>7</v>
      </c>
      <c r="J22" s="1" t="s">
        <v>8</v>
      </c>
      <c r="K22" s="1">
        <v>1516</v>
      </c>
    </row>
    <row r="23" spans="3:16" x14ac:dyDescent="0.2">
      <c r="C23" s="2"/>
      <c r="F23" s="1">
        <v>4</v>
      </c>
      <c r="G23" s="1">
        <v>2</v>
      </c>
      <c r="H23" s="1">
        <v>5</v>
      </c>
      <c r="I23" s="1" t="s">
        <v>7</v>
      </c>
      <c r="J23" s="1" t="s">
        <v>9</v>
      </c>
      <c r="K23" s="1">
        <v>32776</v>
      </c>
    </row>
    <row r="24" spans="3:16" x14ac:dyDescent="0.2">
      <c r="C24" s="2"/>
      <c r="F24" s="1">
        <v>5</v>
      </c>
      <c r="G24" s="1">
        <v>1</v>
      </c>
      <c r="H24" s="1">
        <v>8</v>
      </c>
      <c r="I24" s="1" t="s">
        <v>7</v>
      </c>
      <c r="J24" s="1" t="s">
        <v>8</v>
      </c>
      <c r="K24" s="1">
        <v>2269</v>
      </c>
    </row>
    <row r="25" spans="3:16" x14ac:dyDescent="0.2">
      <c r="C25" s="2"/>
      <c r="F25" s="1">
        <v>5</v>
      </c>
      <c r="G25" s="1">
        <v>1</v>
      </c>
      <c r="H25" s="1">
        <v>8</v>
      </c>
      <c r="I25" s="1" t="s">
        <v>7</v>
      </c>
      <c r="J25" s="1" t="s">
        <v>9</v>
      </c>
      <c r="K25" s="1">
        <v>49205</v>
      </c>
      <c r="L25" s="1">
        <f>AVERAGE(K25,K27)</f>
        <v>49956</v>
      </c>
    </row>
    <row r="26" spans="3:16" x14ac:dyDescent="0.2">
      <c r="C26" s="2"/>
      <c r="F26" s="1">
        <v>5</v>
      </c>
      <c r="G26" s="1">
        <v>2</v>
      </c>
      <c r="H26" s="1">
        <v>8</v>
      </c>
      <c r="I26" s="1" t="s">
        <v>7</v>
      </c>
      <c r="J26" s="1" t="s">
        <v>8</v>
      </c>
      <c r="K26" s="1">
        <v>1840</v>
      </c>
    </row>
    <row r="27" spans="3:16" x14ac:dyDescent="0.2">
      <c r="C27" s="2"/>
      <c r="F27" s="1">
        <v>5</v>
      </c>
      <c r="G27" s="1">
        <v>2</v>
      </c>
      <c r="H27" s="1">
        <v>8</v>
      </c>
      <c r="I27" s="1" t="s">
        <v>7</v>
      </c>
      <c r="J27" s="1" t="s">
        <v>9</v>
      </c>
      <c r="K27" s="1">
        <v>50707</v>
      </c>
    </row>
    <row r="28" spans="3:16" x14ac:dyDescent="0.2">
      <c r="C28" s="2"/>
      <c r="F28" s="1">
        <v>6</v>
      </c>
      <c r="G28" s="1">
        <v>1</v>
      </c>
      <c r="H28" s="1">
        <v>16</v>
      </c>
      <c r="I28" s="1" t="s">
        <v>7</v>
      </c>
      <c r="J28" s="1" t="s">
        <v>8</v>
      </c>
      <c r="K28" s="1">
        <v>2243</v>
      </c>
    </row>
    <row r="29" spans="3:16" x14ac:dyDescent="0.2">
      <c r="C29" s="2"/>
      <c r="F29" s="1">
        <v>6</v>
      </c>
      <c r="G29" s="1">
        <v>1</v>
      </c>
      <c r="H29" s="1">
        <v>16</v>
      </c>
      <c r="I29" s="1" t="s">
        <v>7</v>
      </c>
      <c r="J29" s="1" t="s">
        <v>9</v>
      </c>
      <c r="K29" s="1">
        <v>89151</v>
      </c>
      <c r="L29" s="1">
        <f>AVERAGE(K29,K31)</f>
        <v>89274</v>
      </c>
    </row>
    <row r="30" spans="3:16" x14ac:dyDescent="0.2">
      <c r="C30" s="2"/>
      <c r="F30" s="1">
        <v>6</v>
      </c>
      <c r="G30" s="1">
        <v>2</v>
      </c>
      <c r="H30" s="1">
        <v>16</v>
      </c>
      <c r="I30" s="1" t="s">
        <v>7</v>
      </c>
      <c r="J30" s="1" t="s">
        <v>8</v>
      </c>
      <c r="K30" s="1">
        <v>1083</v>
      </c>
    </row>
    <row r="31" spans="3:16" x14ac:dyDescent="0.2">
      <c r="C31" s="2"/>
      <c r="F31" s="1">
        <v>6</v>
      </c>
      <c r="G31" s="1">
        <v>2</v>
      </c>
      <c r="H31" s="1">
        <v>16</v>
      </c>
      <c r="I31" s="1" t="s">
        <v>7</v>
      </c>
      <c r="J31" s="1" t="s">
        <v>9</v>
      </c>
      <c r="K31" s="1">
        <v>89397</v>
      </c>
    </row>
    <row r="32" spans="3:16" x14ac:dyDescent="0.2">
      <c r="C32" s="2"/>
      <c r="F32" s="1">
        <v>7</v>
      </c>
      <c r="G32" s="1">
        <v>1</v>
      </c>
      <c r="H32" s="1">
        <v>20</v>
      </c>
      <c r="I32" s="1" t="s">
        <v>7</v>
      </c>
      <c r="J32" s="1" t="s">
        <v>8</v>
      </c>
      <c r="K32" s="1">
        <v>2044</v>
      </c>
    </row>
    <row r="33" spans="3:13" x14ac:dyDescent="0.2">
      <c r="C33" s="2"/>
      <c r="F33" s="1">
        <v>7</v>
      </c>
      <c r="G33" s="1">
        <v>1</v>
      </c>
      <c r="H33" s="1">
        <v>20</v>
      </c>
      <c r="I33" s="1" t="s">
        <v>7</v>
      </c>
      <c r="J33" s="1" t="s">
        <v>9</v>
      </c>
      <c r="K33" s="1">
        <v>109245</v>
      </c>
      <c r="L33" s="1">
        <f>AVERAGE(K33,K35)</f>
        <v>109542</v>
      </c>
    </row>
    <row r="34" spans="3:13" x14ac:dyDescent="0.2">
      <c r="C34" s="2"/>
      <c r="F34" s="1">
        <v>7</v>
      </c>
      <c r="G34" s="1">
        <v>2</v>
      </c>
      <c r="H34" s="1">
        <v>20</v>
      </c>
      <c r="I34" s="1" t="s">
        <v>7</v>
      </c>
      <c r="J34" s="1" t="s">
        <v>8</v>
      </c>
      <c r="K34" s="1">
        <v>1297</v>
      </c>
    </row>
    <row r="35" spans="3:13" x14ac:dyDescent="0.2">
      <c r="C35" s="2"/>
      <c r="F35" s="1">
        <v>7</v>
      </c>
      <c r="G35" s="1">
        <v>2</v>
      </c>
      <c r="H35" s="1">
        <v>20</v>
      </c>
      <c r="I35" s="1" t="s">
        <v>7</v>
      </c>
      <c r="J35" s="1" t="s">
        <v>9</v>
      </c>
      <c r="K35" s="1">
        <v>109839</v>
      </c>
    </row>
    <row r="36" spans="3:13" x14ac:dyDescent="0.2">
      <c r="C36" s="2"/>
      <c r="F36" s="1">
        <v>8</v>
      </c>
      <c r="G36" s="1">
        <v>1</v>
      </c>
      <c r="H36" s="1" t="s">
        <v>31</v>
      </c>
      <c r="I36" s="1" t="s">
        <v>7</v>
      </c>
      <c r="J36" s="1" t="s">
        <v>8</v>
      </c>
      <c r="K36" s="1">
        <v>1508</v>
      </c>
    </row>
    <row r="37" spans="3:13" x14ac:dyDescent="0.2">
      <c r="C37" s="2"/>
      <c r="F37" s="1">
        <v>8</v>
      </c>
      <c r="G37" s="1">
        <v>1</v>
      </c>
      <c r="H37" s="1" t="s">
        <v>31</v>
      </c>
      <c r="I37" s="1" t="s">
        <v>7</v>
      </c>
      <c r="J37" s="1" t="s">
        <v>9</v>
      </c>
      <c r="K37" s="1">
        <v>3071</v>
      </c>
      <c r="L37" s="1">
        <f>AVERAGE(K37,K39)</f>
        <v>2524.5</v>
      </c>
    </row>
    <row r="38" spans="3:13" x14ac:dyDescent="0.2">
      <c r="C38" s="2"/>
      <c r="F38" s="1">
        <v>8</v>
      </c>
      <c r="G38" s="1">
        <v>2</v>
      </c>
      <c r="H38" s="1" t="s">
        <v>31</v>
      </c>
      <c r="I38" s="1" t="s">
        <v>7</v>
      </c>
      <c r="J38" s="1" t="s">
        <v>8</v>
      </c>
      <c r="K38" s="1">
        <v>1019</v>
      </c>
    </row>
    <row r="39" spans="3:13" x14ac:dyDescent="0.2">
      <c r="C39" s="2"/>
      <c r="F39" s="1">
        <v>8</v>
      </c>
      <c r="G39" s="1">
        <v>2</v>
      </c>
      <c r="H39" s="1" t="s">
        <v>31</v>
      </c>
      <c r="I39" s="1" t="s">
        <v>7</v>
      </c>
      <c r="J39" s="1" t="s">
        <v>9</v>
      </c>
      <c r="K39" s="1">
        <v>1978</v>
      </c>
    </row>
    <row r="40" spans="3:13" x14ac:dyDescent="0.2">
      <c r="C40" s="2"/>
      <c r="F40" s="1">
        <v>9</v>
      </c>
      <c r="G40" s="1">
        <v>1</v>
      </c>
      <c r="H40" s="1" t="s">
        <v>32</v>
      </c>
      <c r="I40" s="1" t="s">
        <v>7</v>
      </c>
      <c r="J40" s="1" t="s">
        <v>8</v>
      </c>
      <c r="K40" s="1">
        <v>16514</v>
      </c>
    </row>
    <row r="41" spans="3:13" x14ac:dyDescent="0.2">
      <c r="C41" s="2"/>
      <c r="F41" s="1">
        <v>9</v>
      </c>
      <c r="G41" s="1">
        <v>1</v>
      </c>
      <c r="H41" s="1" t="s">
        <v>32</v>
      </c>
      <c r="I41" s="1" t="s">
        <v>7</v>
      </c>
      <c r="J41" s="1" t="s">
        <v>9</v>
      </c>
      <c r="K41" s="1">
        <v>43590</v>
      </c>
    </row>
    <row r="42" spans="3:13" x14ac:dyDescent="0.2">
      <c r="C42" s="2"/>
      <c r="F42" s="1">
        <v>9</v>
      </c>
      <c r="G42" s="1">
        <v>2</v>
      </c>
      <c r="H42" s="1" t="s">
        <v>32</v>
      </c>
      <c r="I42" s="1" t="s">
        <v>7</v>
      </c>
      <c r="J42" s="1" t="s">
        <v>8</v>
      </c>
      <c r="K42" s="1">
        <v>15383</v>
      </c>
    </row>
    <row r="43" spans="3:13" x14ac:dyDescent="0.2">
      <c r="C43" s="2"/>
      <c r="F43" s="1">
        <v>9</v>
      </c>
      <c r="G43" s="1">
        <v>2</v>
      </c>
      <c r="H43" s="1" t="s">
        <v>32</v>
      </c>
      <c r="I43" s="1" t="s">
        <v>7</v>
      </c>
      <c r="J43" s="1" t="s">
        <v>9</v>
      </c>
      <c r="K43" s="1">
        <v>44980</v>
      </c>
      <c r="L43" s="1">
        <f>AVERAGE(K41,K43)</f>
        <v>44285</v>
      </c>
    </row>
    <row r="44" spans="3:13" x14ac:dyDescent="0.2">
      <c r="C44" s="2"/>
      <c r="F44" s="1">
        <v>10</v>
      </c>
      <c r="G44" s="1">
        <v>1</v>
      </c>
      <c r="H44" s="1" t="s">
        <v>33</v>
      </c>
      <c r="I44" s="1" t="s">
        <v>7</v>
      </c>
      <c r="J44" s="1" t="s">
        <v>8</v>
      </c>
      <c r="K44" s="1">
        <v>8060</v>
      </c>
    </row>
    <row r="45" spans="3:13" x14ac:dyDescent="0.2">
      <c r="C45" s="2"/>
      <c r="F45" s="1">
        <v>10</v>
      </c>
      <c r="G45" s="1">
        <v>1</v>
      </c>
      <c r="H45" s="1" t="s">
        <v>33</v>
      </c>
      <c r="I45" s="1" t="s">
        <v>7</v>
      </c>
      <c r="J45" s="1" t="s">
        <v>9</v>
      </c>
      <c r="K45" s="1">
        <v>60021</v>
      </c>
      <c r="L45" s="1">
        <f>AVERAGE(K45,K47)</f>
        <v>60734.5</v>
      </c>
      <c r="M45" s="1">
        <f>L45*$P$19+$P$20</f>
        <v>10.676875401113676</v>
      </c>
    </row>
    <row r="46" spans="3:13" x14ac:dyDescent="0.2">
      <c r="C46" s="2"/>
      <c r="F46" s="1">
        <v>10</v>
      </c>
      <c r="G46" s="1">
        <v>2</v>
      </c>
      <c r="H46" s="1" t="s">
        <v>33</v>
      </c>
      <c r="I46" s="1" t="s">
        <v>7</v>
      </c>
      <c r="J46" s="1" t="s">
        <v>8</v>
      </c>
      <c r="K46" s="1">
        <v>6968</v>
      </c>
    </row>
    <row r="47" spans="3:13" x14ac:dyDescent="0.2">
      <c r="C47" s="2"/>
      <c r="F47" s="1">
        <v>10</v>
      </c>
      <c r="G47" s="1">
        <v>2</v>
      </c>
      <c r="H47" s="1" t="s">
        <v>33</v>
      </c>
      <c r="I47" s="1" t="s">
        <v>7</v>
      </c>
      <c r="J47" s="1" t="s">
        <v>9</v>
      </c>
      <c r="K47" s="1">
        <v>61448</v>
      </c>
    </row>
    <row r="48" spans="3:13" x14ac:dyDescent="0.2">
      <c r="C48" s="2"/>
      <c r="F48" s="1">
        <v>11</v>
      </c>
      <c r="G48" s="1">
        <v>1</v>
      </c>
      <c r="H48" s="1" t="s">
        <v>34</v>
      </c>
      <c r="I48" s="1" t="s">
        <v>7</v>
      </c>
      <c r="J48" s="1" t="s">
        <v>8</v>
      </c>
      <c r="K48" s="1">
        <v>12151</v>
      </c>
    </row>
    <row r="49" spans="3:13" x14ac:dyDescent="0.2">
      <c r="C49" s="2"/>
      <c r="F49" s="1">
        <v>11</v>
      </c>
      <c r="G49" s="1">
        <v>1</v>
      </c>
      <c r="H49" s="1" t="s">
        <v>34</v>
      </c>
      <c r="I49" s="1" t="s">
        <v>7</v>
      </c>
      <c r="J49" s="1" t="s">
        <v>9</v>
      </c>
      <c r="K49" s="1">
        <v>51554</v>
      </c>
      <c r="L49" s="1">
        <f>AVERAGE(K49,K51)</f>
        <v>51053</v>
      </c>
      <c r="M49" s="1">
        <f>L49*$P$19+$P$20</f>
        <v>8.8267943168070246</v>
      </c>
    </row>
    <row r="50" spans="3:13" x14ac:dyDescent="0.2">
      <c r="C50" s="2"/>
      <c r="F50" s="1">
        <v>11</v>
      </c>
      <c r="G50" s="1">
        <v>2</v>
      </c>
      <c r="H50" s="1" t="s">
        <v>34</v>
      </c>
      <c r="I50" s="1" t="s">
        <v>7</v>
      </c>
      <c r="J50" s="1" t="s">
        <v>8</v>
      </c>
      <c r="K50" s="1">
        <v>9980</v>
      </c>
    </row>
    <row r="51" spans="3:13" x14ac:dyDescent="0.2">
      <c r="C51" s="2"/>
      <c r="F51" s="1">
        <v>11</v>
      </c>
      <c r="G51" s="1">
        <v>2</v>
      </c>
      <c r="H51" s="1" t="s">
        <v>34</v>
      </c>
      <c r="I51" s="1" t="s">
        <v>7</v>
      </c>
      <c r="J51" s="1" t="s">
        <v>9</v>
      </c>
      <c r="K51" s="1">
        <v>50552</v>
      </c>
    </row>
    <row r="52" spans="3:13" x14ac:dyDescent="0.2">
      <c r="C52" s="2"/>
      <c r="F52" s="1">
        <v>12</v>
      </c>
      <c r="G52" s="1">
        <v>1</v>
      </c>
      <c r="H52" s="1" t="s">
        <v>35</v>
      </c>
      <c r="I52" s="1" t="s">
        <v>7</v>
      </c>
      <c r="J52" s="1" t="s">
        <v>8</v>
      </c>
      <c r="K52" s="1">
        <v>7680</v>
      </c>
    </row>
    <row r="53" spans="3:13" x14ac:dyDescent="0.2">
      <c r="C53" s="2"/>
      <c r="F53" s="1">
        <v>12</v>
      </c>
      <c r="G53" s="1">
        <v>1</v>
      </c>
      <c r="H53" s="1" t="s">
        <v>35</v>
      </c>
      <c r="I53" s="1" t="s">
        <v>7</v>
      </c>
      <c r="J53" s="1" t="s">
        <v>9</v>
      </c>
      <c r="K53" s="1">
        <v>37583</v>
      </c>
      <c r="L53" s="1">
        <f>AVERAGE(K53,K55)</f>
        <v>37299</v>
      </c>
      <c r="M53" s="1">
        <f>L53*$P$19+$P$20</f>
        <v>6.1984810147821658</v>
      </c>
    </row>
    <row r="54" spans="3:13" x14ac:dyDescent="0.2">
      <c r="C54" s="2"/>
      <c r="F54" s="1">
        <v>12</v>
      </c>
      <c r="G54" s="1">
        <v>2</v>
      </c>
      <c r="H54" s="1" t="s">
        <v>35</v>
      </c>
      <c r="I54" s="1" t="s">
        <v>7</v>
      </c>
      <c r="J54" s="1" t="s">
        <v>8</v>
      </c>
      <c r="K54" s="1">
        <v>5782</v>
      </c>
    </row>
    <row r="55" spans="3:13" x14ac:dyDescent="0.2">
      <c r="C55" s="2"/>
      <c r="F55" s="1">
        <v>12</v>
      </c>
      <c r="G55" s="1">
        <v>2</v>
      </c>
      <c r="H55" s="1" t="s">
        <v>35</v>
      </c>
      <c r="I55" s="1" t="s">
        <v>7</v>
      </c>
      <c r="J55" s="1" t="s">
        <v>9</v>
      </c>
      <c r="K55" s="1">
        <v>37015</v>
      </c>
    </row>
    <row r="56" spans="3:13" x14ac:dyDescent="0.2">
      <c r="C56" s="2"/>
      <c r="F56" s="1">
        <v>13</v>
      </c>
      <c r="G56" s="1">
        <v>1</v>
      </c>
      <c r="H56" s="1" t="s">
        <v>36</v>
      </c>
      <c r="I56" s="1" t="s">
        <v>7</v>
      </c>
      <c r="J56" s="1" t="s">
        <v>8</v>
      </c>
      <c r="K56" s="1">
        <v>14379</v>
      </c>
    </row>
    <row r="57" spans="3:13" x14ac:dyDescent="0.2">
      <c r="C57" s="2"/>
      <c r="F57" s="1">
        <v>13</v>
      </c>
      <c r="G57" s="1">
        <v>1</v>
      </c>
      <c r="H57" s="1" t="s">
        <v>36</v>
      </c>
      <c r="I57" s="1" t="s">
        <v>7</v>
      </c>
      <c r="J57" s="1" t="s">
        <v>9</v>
      </c>
      <c r="K57" s="1">
        <v>59550</v>
      </c>
      <c r="L57" s="1">
        <f>AVERAGE(K57,K59)</f>
        <v>60553.5</v>
      </c>
      <c r="M57" s="1">
        <f>L57*$P$19+$P$20</f>
        <v>10.642287302548421</v>
      </c>
    </row>
    <row r="58" spans="3:13" x14ac:dyDescent="0.2">
      <c r="C58" s="2"/>
      <c r="F58" s="1">
        <v>13</v>
      </c>
      <c r="G58" s="1">
        <v>2</v>
      </c>
      <c r="H58" s="1" t="s">
        <v>36</v>
      </c>
      <c r="I58" s="1" t="s">
        <v>7</v>
      </c>
      <c r="J58" s="1" t="s">
        <v>8</v>
      </c>
      <c r="K58" s="1">
        <v>13365</v>
      </c>
    </row>
    <row r="59" spans="3:13" x14ac:dyDescent="0.2">
      <c r="C59" s="2"/>
      <c r="F59" s="1">
        <v>13</v>
      </c>
      <c r="G59" s="1">
        <v>2</v>
      </c>
      <c r="H59" s="1" t="s">
        <v>36</v>
      </c>
      <c r="I59" s="1" t="s">
        <v>7</v>
      </c>
      <c r="J59" s="1" t="s">
        <v>9</v>
      </c>
      <c r="K59" s="1">
        <v>61557</v>
      </c>
    </row>
    <row r="60" spans="3:13" x14ac:dyDescent="0.2">
      <c r="C60" s="2"/>
      <c r="F60" s="1">
        <v>14</v>
      </c>
      <c r="G60" s="1">
        <v>1</v>
      </c>
      <c r="H60" s="1" t="s">
        <v>37</v>
      </c>
      <c r="I60" s="1" t="s">
        <v>7</v>
      </c>
      <c r="J60" s="1" t="s">
        <v>8</v>
      </c>
      <c r="K60" s="1">
        <v>9759</v>
      </c>
    </row>
    <row r="61" spans="3:13" x14ac:dyDescent="0.2">
      <c r="C61" s="2"/>
      <c r="F61" s="1">
        <v>14</v>
      </c>
      <c r="G61" s="1">
        <v>1</v>
      </c>
      <c r="H61" s="1" t="s">
        <v>37</v>
      </c>
      <c r="I61" s="1" t="s">
        <v>7</v>
      </c>
      <c r="J61" s="1" t="s">
        <v>9</v>
      </c>
      <c r="K61" s="1">
        <v>34153</v>
      </c>
      <c r="L61" s="1">
        <f>AVERAGE(K61,K63)</f>
        <v>34106</v>
      </c>
      <c r="M61" s="1">
        <f>L61*$P$19+$P$20</f>
        <v>5.5883163809763365</v>
      </c>
    </row>
    <row r="62" spans="3:13" x14ac:dyDescent="0.2">
      <c r="C62" s="2"/>
      <c r="F62" s="1">
        <v>14</v>
      </c>
      <c r="G62" s="1">
        <v>2</v>
      </c>
      <c r="H62" s="1" t="s">
        <v>37</v>
      </c>
      <c r="I62" s="1" t="s">
        <v>7</v>
      </c>
      <c r="J62" s="1" t="s">
        <v>8</v>
      </c>
      <c r="K62" s="1">
        <v>7646</v>
      </c>
    </row>
    <row r="63" spans="3:13" x14ac:dyDescent="0.2">
      <c r="C63" s="2"/>
      <c r="F63" s="1">
        <v>14</v>
      </c>
      <c r="G63" s="1">
        <v>2</v>
      </c>
      <c r="H63" s="1" t="s">
        <v>37</v>
      </c>
      <c r="I63" s="1" t="s">
        <v>7</v>
      </c>
      <c r="J63" s="1" t="s">
        <v>9</v>
      </c>
      <c r="K63" s="1">
        <v>34059</v>
      </c>
    </row>
    <row r="64" spans="3:13" x14ac:dyDescent="0.2">
      <c r="C64" s="2"/>
      <c r="F64" s="1">
        <v>15</v>
      </c>
      <c r="G64" s="1">
        <v>1</v>
      </c>
      <c r="H64" s="1" t="s">
        <v>38</v>
      </c>
      <c r="I64" s="1" t="s">
        <v>7</v>
      </c>
      <c r="J64" s="1" t="s">
        <v>8</v>
      </c>
      <c r="K64" s="1">
        <v>13862</v>
      </c>
    </row>
    <row r="65" spans="3:13" x14ac:dyDescent="0.2">
      <c r="C65" s="2"/>
      <c r="F65" s="1">
        <v>15</v>
      </c>
      <c r="G65" s="1">
        <v>1</v>
      </c>
      <c r="H65" s="1" t="s">
        <v>38</v>
      </c>
      <c r="I65" s="1" t="s">
        <v>7</v>
      </c>
      <c r="J65" s="1" t="s">
        <v>9</v>
      </c>
      <c r="K65" s="1">
        <v>43803</v>
      </c>
      <c r="L65" s="1">
        <f>AVERAGE(K65,K67)</f>
        <v>43855</v>
      </c>
      <c r="M65" s="1">
        <f>L65*$P$19+$P$20</f>
        <v>7.4512963418197531</v>
      </c>
    </row>
    <row r="66" spans="3:13" x14ac:dyDescent="0.2">
      <c r="C66" s="2"/>
      <c r="F66" s="1">
        <v>15</v>
      </c>
      <c r="G66" s="1">
        <v>2</v>
      </c>
      <c r="H66" s="1" t="s">
        <v>38</v>
      </c>
      <c r="I66" s="1" t="s">
        <v>7</v>
      </c>
      <c r="J66" s="1" t="s">
        <v>8</v>
      </c>
      <c r="K66" s="1">
        <v>12896</v>
      </c>
    </row>
    <row r="67" spans="3:13" x14ac:dyDescent="0.2">
      <c r="C67" s="2"/>
      <c r="F67" s="1">
        <v>15</v>
      </c>
      <c r="G67" s="1">
        <v>2</v>
      </c>
      <c r="H67" s="1" t="s">
        <v>38</v>
      </c>
      <c r="I67" s="1" t="s">
        <v>7</v>
      </c>
      <c r="J67" s="1" t="s">
        <v>9</v>
      </c>
      <c r="K67" s="1">
        <v>43907</v>
      </c>
    </row>
    <row r="68" spans="3:13" x14ac:dyDescent="0.2">
      <c r="C68" s="2"/>
      <c r="F68" s="1">
        <v>16</v>
      </c>
      <c r="G68" s="1">
        <v>1</v>
      </c>
      <c r="H68" s="1" t="s">
        <v>39</v>
      </c>
      <c r="I68" s="1" t="s">
        <v>7</v>
      </c>
      <c r="J68" s="1" t="s">
        <v>8</v>
      </c>
      <c r="K68" s="1">
        <v>6920</v>
      </c>
    </row>
    <row r="69" spans="3:13" x14ac:dyDescent="0.2">
      <c r="C69" s="2"/>
      <c r="F69" s="1">
        <v>16</v>
      </c>
      <c r="G69" s="1">
        <v>1</v>
      </c>
      <c r="H69" s="1" t="s">
        <v>39</v>
      </c>
      <c r="I69" s="1" t="s">
        <v>7</v>
      </c>
      <c r="J69" s="1" t="s">
        <v>9</v>
      </c>
      <c r="K69" s="1">
        <v>70422</v>
      </c>
      <c r="L69" s="1">
        <f>AVERAGE(K69,K71)</f>
        <v>70482</v>
      </c>
      <c r="M69" s="1">
        <f>L69*$P$19+$P$20</f>
        <v>12.539568720256277</v>
      </c>
    </row>
    <row r="70" spans="3:13" x14ac:dyDescent="0.2">
      <c r="C70" s="2"/>
      <c r="F70" s="1">
        <v>16</v>
      </c>
      <c r="G70" s="1">
        <v>2</v>
      </c>
      <c r="H70" s="1" t="s">
        <v>39</v>
      </c>
      <c r="I70" s="1" t="s">
        <v>7</v>
      </c>
      <c r="J70" s="1" t="s">
        <v>8</v>
      </c>
      <c r="K70" s="1">
        <v>5445</v>
      </c>
    </row>
    <row r="71" spans="3:13" x14ac:dyDescent="0.2">
      <c r="C71" s="2"/>
      <c r="F71" s="1">
        <v>16</v>
      </c>
      <c r="G71" s="1">
        <v>2</v>
      </c>
      <c r="H71" s="1" t="s">
        <v>39</v>
      </c>
      <c r="I71" s="1" t="s">
        <v>7</v>
      </c>
      <c r="J71" s="1" t="s">
        <v>9</v>
      </c>
      <c r="K71" s="1">
        <v>70542</v>
      </c>
    </row>
    <row r="72" spans="3:13" x14ac:dyDescent="0.2">
      <c r="C72" s="2"/>
      <c r="F72" s="1">
        <v>17</v>
      </c>
      <c r="G72" s="1">
        <v>1</v>
      </c>
      <c r="H72" s="1" t="s">
        <v>6</v>
      </c>
      <c r="I72" s="1" t="s">
        <v>7</v>
      </c>
      <c r="J72" s="1" t="s">
        <v>8</v>
      </c>
      <c r="K72" s="1">
        <v>1689</v>
      </c>
    </row>
    <row r="73" spans="3:13" x14ac:dyDescent="0.2">
      <c r="C73" s="2"/>
      <c r="F73" s="1">
        <v>17</v>
      </c>
      <c r="G73" s="1">
        <v>1</v>
      </c>
      <c r="H73" s="1" t="s">
        <v>6</v>
      </c>
      <c r="I73" s="1" t="s">
        <v>7</v>
      </c>
      <c r="J73" s="1" t="s">
        <v>9</v>
      </c>
      <c r="K73" s="1">
        <v>3935</v>
      </c>
      <c r="L73" s="1">
        <f>AVERAGE(K73,K75)</f>
        <v>2856</v>
      </c>
      <c r="M73" s="1">
        <f>L73*$P$19+$P$20</f>
        <v>-0.3833857193782414</v>
      </c>
    </row>
    <row r="74" spans="3:13" x14ac:dyDescent="0.2">
      <c r="C74" s="2"/>
      <c r="F74" s="1">
        <v>17</v>
      </c>
      <c r="G74" s="1">
        <v>2</v>
      </c>
      <c r="H74" s="1" t="s">
        <v>6</v>
      </c>
      <c r="I74" s="1" t="s">
        <v>7</v>
      </c>
      <c r="J74" s="1" t="s">
        <v>8</v>
      </c>
      <c r="K74" s="1">
        <v>1250</v>
      </c>
    </row>
    <row r="75" spans="3:13" x14ac:dyDescent="0.2">
      <c r="C75" s="2"/>
      <c r="F75" s="1">
        <v>17</v>
      </c>
      <c r="G75" s="1">
        <v>2</v>
      </c>
      <c r="H75" s="1" t="s">
        <v>6</v>
      </c>
      <c r="I75" s="1" t="s">
        <v>7</v>
      </c>
      <c r="J75" s="1" t="s">
        <v>9</v>
      </c>
      <c r="K75" s="1">
        <v>1777</v>
      </c>
    </row>
    <row r="76" spans="3:13" x14ac:dyDescent="0.2">
      <c r="C76" s="2"/>
    </row>
    <row r="77" spans="3:13" x14ac:dyDescent="0.2">
      <c r="C77" s="2"/>
    </row>
    <row r="78" spans="3:13" x14ac:dyDescent="0.2">
      <c r="C78" s="2"/>
    </row>
    <row r="79" spans="3:13" x14ac:dyDescent="0.2">
      <c r="C79" s="2"/>
    </row>
    <row r="80" spans="3:1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281"/>
  <sheetViews>
    <sheetView topLeftCell="B256" workbookViewId="0">
      <selection activeCell="E285" sqref="E285"/>
    </sheetView>
  </sheetViews>
  <sheetFormatPr defaultRowHeight="12.75" x14ac:dyDescent="0.2"/>
  <cols>
    <col min="1" max="7" width="9.140625" style="1"/>
    <col min="8" max="8" width="31.42578125" style="1" bestFit="1" customWidth="1"/>
    <col min="9" max="16384" width="9.140625" style="1"/>
  </cols>
  <sheetData>
    <row r="7" spans="3:16" x14ac:dyDescent="0.2">
      <c r="F7" s="1" t="s">
        <v>0</v>
      </c>
      <c r="G7" s="1" t="s">
        <v>1</v>
      </c>
      <c r="K7" s="1" t="s">
        <v>2</v>
      </c>
      <c r="L7" s="1" t="s">
        <v>3</v>
      </c>
      <c r="O7" s="1" t="s">
        <v>4</v>
      </c>
      <c r="P7" s="1" t="s">
        <v>5</v>
      </c>
    </row>
    <row r="8" spans="3:16" x14ac:dyDescent="0.2">
      <c r="C8" s="2"/>
      <c r="F8" s="1">
        <v>1</v>
      </c>
      <c r="G8" s="1">
        <v>3</v>
      </c>
      <c r="H8" s="1" t="s">
        <v>6</v>
      </c>
      <c r="I8" s="1" t="s">
        <v>7</v>
      </c>
      <c r="J8" s="1" t="s">
        <v>8</v>
      </c>
      <c r="K8" s="1">
        <v>688</v>
      </c>
    </row>
    <row r="9" spans="3:16" x14ac:dyDescent="0.2">
      <c r="C9" s="2"/>
      <c r="F9" s="1">
        <v>1</v>
      </c>
      <c r="G9" s="1">
        <v>3</v>
      </c>
      <c r="H9" s="1" t="s">
        <v>6</v>
      </c>
      <c r="I9" s="1" t="s">
        <v>7</v>
      </c>
      <c r="J9" s="1" t="s">
        <v>9</v>
      </c>
      <c r="K9" s="1">
        <v>2431</v>
      </c>
      <c r="L9" s="1">
        <f>AVERAGE(K9,K11)</f>
        <v>2371.5</v>
      </c>
      <c r="O9" s="1">
        <v>0</v>
      </c>
      <c r="P9" s="1">
        <f>L9</f>
        <v>2371.5</v>
      </c>
    </row>
    <row r="10" spans="3:16" x14ac:dyDescent="0.2">
      <c r="C10" s="2"/>
      <c r="F10" s="1">
        <v>1</v>
      </c>
      <c r="G10" s="1">
        <v>4</v>
      </c>
      <c r="H10" s="1" t="s">
        <v>6</v>
      </c>
      <c r="I10" s="1" t="s">
        <v>7</v>
      </c>
      <c r="J10" s="1" t="s">
        <v>8</v>
      </c>
      <c r="K10" s="1">
        <v>565</v>
      </c>
      <c r="O10" s="1">
        <v>1.081</v>
      </c>
      <c r="P10" s="1">
        <f>L13</f>
        <v>5704.5</v>
      </c>
    </row>
    <row r="11" spans="3:16" x14ac:dyDescent="0.2">
      <c r="C11" s="2"/>
      <c r="F11" s="1">
        <v>1</v>
      </c>
      <c r="G11" s="1">
        <v>4</v>
      </c>
      <c r="H11" s="1" t="s">
        <v>6</v>
      </c>
      <c r="I11" s="1" t="s">
        <v>7</v>
      </c>
      <c r="J11" s="1" t="s">
        <v>9</v>
      </c>
      <c r="K11" s="1">
        <v>2312</v>
      </c>
      <c r="O11" s="1">
        <v>3.145</v>
      </c>
      <c r="P11" s="1">
        <f>L17</f>
        <v>16658</v>
      </c>
    </row>
    <row r="12" spans="3:16" x14ac:dyDescent="0.2">
      <c r="C12" s="2"/>
      <c r="F12" s="1">
        <v>2</v>
      </c>
      <c r="G12" s="1">
        <v>1</v>
      </c>
      <c r="H12" s="1">
        <v>1.081</v>
      </c>
      <c r="I12" s="1" t="s">
        <v>7</v>
      </c>
      <c r="J12" s="1" t="s">
        <v>8</v>
      </c>
      <c r="K12" s="1">
        <v>1245</v>
      </c>
      <c r="O12" s="1">
        <v>5.61</v>
      </c>
      <c r="P12" s="1">
        <f>L21</f>
        <v>26322</v>
      </c>
    </row>
    <row r="13" spans="3:16" x14ac:dyDescent="0.2">
      <c r="C13" s="2"/>
      <c r="F13" s="1">
        <v>2</v>
      </c>
      <c r="G13" s="1">
        <v>1</v>
      </c>
      <c r="H13" s="1">
        <v>1.081</v>
      </c>
      <c r="I13" s="1" t="s">
        <v>7</v>
      </c>
      <c r="J13" s="1" t="s">
        <v>9</v>
      </c>
      <c r="K13" s="1">
        <v>5846</v>
      </c>
      <c r="L13" s="1">
        <v>5704.5</v>
      </c>
      <c r="O13" s="1">
        <v>10</v>
      </c>
      <c r="P13" s="1">
        <f>L25</f>
        <v>42159.5</v>
      </c>
    </row>
    <row r="14" spans="3:16" x14ac:dyDescent="0.2">
      <c r="C14" s="2"/>
      <c r="F14" s="1">
        <v>2</v>
      </c>
      <c r="G14" s="1">
        <v>2</v>
      </c>
      <c r="H14" s="1">
        <v>1.081</v>
      </c>
      <c r="I14" s="1" t="s">
        <v>7</v>
      </c>
      <c r="J14" s="1" t="s">
        <v>8</v>
      </c>
      <c r="K14" s="1">
        <v>1236</v>
      </c>
      <c r="O14" s="1">
        <v>16</v>
      </c>
      <c r="P14" s="1">
        <f>L29</f>
        <v>60106</v>
      </c>
    </row>
    <row r="15" spans="3:16" x14ac:dyDescent="0.2">
      <c r="C15" s="2"/>
      <c r="F15" s="1">
        <v>2</v>
      </c>
      <c r="G15" s="1">
        <v>2</v>
      </c>
      <c r="H15" s="1">
        <v>1.081</v>
      </c>
      <c r="I15" s="1" t="s">
        <v>7</v>
      </c>
      <c r="J15" s="1" t="s">
        <v>9</v>
      </c>
      <c r="K15" s="1">
        <v>5563</v>
      </c>
    </row>
    <row r="16" spans="3:16" x14ac:dyDescent="0.2">
      <c r="C16" s="2"/>
      <c r="F16" s="1">
        <v>3</v>
      </c>
      <c r="G16" s="1">
        <v>1</v>
      </c>
      <c r="H16" s="1">
        <v>3.395</v>
      </c>
      <c r="I16" s="1" t="s">
        <v>7</v>
      </c>
      <c r="J16" s="1" t="s">
        <v>8</v>
      </c>
      <c r="K16" s="1">
        <v>1419</v>
      </c>
    </row>
    <row r="17" spans="3:16" x14ac:dyDescent="0.2">
      <c r="C17" s="2"/>
      <c r="F17" s="1">
        <v>3</v>
      </c>
      <c r="G17" s="1">
        <v>1</v>
      </c>
      <c r="H17" s="1">
        <v>3.14</v>
      </c>
      <c r="I17" s="1" t="s">
        <v>7</v>
      </c>
      <c r="J17" s="1" t="s">
        <v>9</v>
      </c>
      <c r="K17" s="1">
        <v>16440</v>
      </c>
      <c r="L17" s="1">
        <f>AVERAGE(K17,K19)</f>
        <v>16658</v>
      </c>
    </row>
    <row r="18" spans="3:16" x14ac:dyDescent="0.2">
      <c r="C18" s="2"/>
      <c r="F18" s="1">
        <v>3</v>
      </c>
      <c r="G18" s="1">
        <v>2</v>
      </c>
      <c r="H18" s="1">
        <v>3.14</v>
      </c>
      <c r="I18" s="1" t="s">
        <v>7</v>
      </c>
      <c r="J18" s="1" t="s">
        <v>8</v>
      </c>
      <c r="K18" s="1">
        <v>615</v>
      </c>
    </row>
    <row r="19" spans="3:16" x14ac:dyDescent="0.2">
      <c r="C19" s="2"/>
      <c r="F19" s="1">
        <v>3</v>
      </c>
      <c r="G19" s="1">
        <v>2</v>
      </c>
      <c r="H19" s="1">
        <v>3.14</v>
      </c>
      <c r="I19" s="1" t="s">
        <v>7</v>
      </c>
      <c r="J19" s="1" t="s">
        <v>9</v>
      </c>
      <c r="K19" s="1">
        <v>16876</v>
      </c>
      <c r="O19" s="1" t="s">
        <v>10</v>
      </c>
      <c r="P19" s="1">
        <f>SLOPE(O9:O16,P9:P16)</f>
        <v>2.7160217775804924E-4</v>
      </c>
    </row>
    <row r="20" spans="3:16" x14ac:dyDescent="0.2">
      <c r="C20" s="2"/>
      <c r="F20" s="1">
        <v>4</v>
      </c>
      <c r="G20" s="1">
        <v>1</v>
      </c>
      <c r="H20" s="1">
        <v>5</v>
      </c>
      <c r="I20" s="1" t="s">
        <v>7</v>
      </c>
      <c r="J20" s="1" t="s">
        <v>8</v>
      </c>
      <c r="K20" s="1">
        <v>912</v>
      </c>
      <c r="O20" s="1" t="s">
        <v>11</v>
      </c>
      <c r="P20" s="1">
        <f>INTERCEPT(O9:O16,P9:P16)</f>
        <v>-0.96774221618845768</v>
      </c>
    </row>
    <row r="21" spans="3:16" x14ac:dyDescent="0.2">
      <c r="C21" s="2"/>
      <c r="F21" s="1">
        <v>4</v>
      </c>
      <c r="G21" s="1">
        <v>1</v>
      </c>
      <c r="H21" s="1">
        <v>5</v>
      </c>
      <c r="I21" s="1" t="s">
        <v>7</v>
      </c>
      <c r="J21" s="1" t="s">
        <v>9</v>
      </c>
      <c r="K21" s="1">
        <v>26385</v>
      </c>
      <c r="L21" s="1">
        <f>AVERAGE(K21,K23)</f>
        <v>26322</v>
      </c>
      <c r="O21" s="1" t="s">
        <v>12</v>
      </c>
      <c r="P21" s="1">
        <f>RSQ(O9:O16,P9:P16)</f>
        <v>0.99188923879589075</v>
      </c>
    </row>
    <row r="22" spans="3:16" x14ac:dyDescent="0.2">
      <c r="C22" s="2"/>
      <c r="F22" s="1">
        <v>4</v>
      </c>
      <c r="G22" s="1">
        <v>2</v>
      </c>
      <c r="H22" s="1">
        <v>5</v>
      </c>
      <c r="I22" s="1" t="s">
        <v>7</v>
      </c>
      <c r="J22" s="1" t="s">
        <v>8</v>
      </c>
      <c r="K22" s="1">
        <v>884</v>
      </c>
    </row>
    <row r="23" spans="3:16" x14ac:dyDescent="0.2">
      <c r="C23" s="2"/>
      <c r="F23" s="1">
        <v>4</v>
      </c>
      <c r="G23" s="1">
        <v>2</v>
      </c>
      <c r="H23" s="1">
        <v>5</v>
      </c>
      <c r="I23" s="1" t="s">
        <v>7</v>
      </c>
      <c r="J23" s="1" t="s">
        <v>9</v>
      </c>
      <c r="K23" s="1">
        <v>26259</v>
      </c>
    </row>
    <row r="24" spans="3:16" x14ac:dyDescent="0.2">
      <c r="C24" s="2"/>
      <c r="F24" s="1">
        <v>5</v>
      </c>
      <c r="G24" s="1">
        <v>1</v>
      </c>
      <c r="H24" s="1">
        <v>10</v>
      </c>
      <c r="I24" s="1" t="s">
        <v>7</v>
      </c>
      <c r="J24" s="1" t="s">
        <v>8</v>
      </c>
      <c r="K24" s="1">
        <v>1283</v>
      </c>
    </row>
    <row r="25" spans="3:16" x14ac:dyDescent="0.2">
      <c r="C25" s="2"/>
      <c r="F25" s="1">
        <v>5</v>
      </c>
      <c r="G25" s="1">
        <v>1</v>
      </c>
      <c r="H25" s="1">
        <v>10</v>
      </c>
      <c r="I25" s="1" t="s">
        <v>7</v>
      </c>
      <c r="J25" s="1" t="s">
        <v>9</v>
      </c>
      <c r="K25" s="1">
        <v>41676</v>
      </c>
      <c r="L25" s="1">
        <f>AVERAGE(K25,K27)</f>
        <v>42159.5</v>
      </c>
    </row>
    <row r="26" spans="3:16" x14ac:dyDescent="0.2">
      <c r="C26" s="2"/>
      <c r="F26" s="1">
        <v>5</v>
      </c>
      <c r="G26" s="1">
        <v>2</v>
      </c>
      <c r="H26" s="1">
        <v>10</v>
      </c>
      <c r="I26" s="1" t="s">
        <v>7</v>
      </c>
      <c r="J26" s="1" t="s">
        <v>8</v>
      </c>
      <c r="K26" s="1">
        <v>877</v>
      </c>
    </row>
    <row r="27" spans="3:16" x14ac:dyDescent="0.2">
      <c r="C27" s="2"/>
      <c r="F27" s="1">
        <v>5</v>
      </c>
      <c r="G27" s="1">
        <v>2</v>
      </c>
      <c r="H27" s="1">
        <v>10</v>
      </c>
      <c r="I27" s="1" t="s">
        <v>7</v>
      </c>
      <c r="J27" s="1" t="s">
        <v>9</v>
      </c>
      <c r="K27" s="1">
        <v>42643</v>
      </c>
    </row>
    <row r="28" spans="3:16" x14ac:dyDescent="0.2">
      <c r="C28" s="2"/>
      <c r="F28" s="1">
        <v>6</v>
      </c>
      <c r="G28" s="1">
        <v>1</v>
      </c>
      <c r="H28" s="1">
        <v>16</v>
      </c>
      <c r="I28" s="1" t="s">
        <v>7</v>
      </c>
      <c r="J28" s="1" t="s">
        <v>8</v>
      </c>
      <c r="K28" s="1">
        <v>1418</v>
      </c>
    </row>
    <row r="29" spans="3:16" x14ac:dyDescent="0.2">
      <c r="C29" s="2"/>
      <c r="F29" s="1">
        <v>6</v>
      </c>
      <c r="G29" s="1">
        <v>1</v>
      </c>
      <c r="H29" s="1">
        <v>16</v>
      </c>
      <c r="I29" s="1" t="s">
        <v>7</v>
      </c>
      <c r="J29" s="1" t="s">
        <v>9</v>
      </c>
      <c r="K29" s="1">
        <v>60054</v>
      </c>
      <c r="L29" s="1">
        <f>AVERAGE(K29,K31)</f>
        <v>60106</v>
      </c>
    </row>
    <row r="30" spans="3:16" x14ac:dyDescent="0.2">
      <c r="C30" s="2"/>
      <c r="F30" s="1">
        <v>6</v>
      </c>
      <c r="G30" s="1">
        <v>2</v>
      </c>
      <c r="H30" s="1">
        <v>16</v>
      </c>
      <c r="I30" s="1" t="s">
        <v>7</v>
      </c>
      <c r="J30" s="1" t="s">
        <v>8</v>
      </c>
      <c r="K30" s="1">
        <v>915</v>
      </c>
    </row>
    <row r="31" spans="3:16" x14ac:dyDescent="0.2">
      <c r="C31" s="2"/>
      <c r="F31" s="1">
        <v>6</v>
      </c>
      <c r="G31" s="1">
        <v>2</v>
      </c>
      <c r="H31" s="1">
        <v>16</v>
      </c>
      <c r="I31" s="1" t="s">
        <v>7</v>
      </c>
      <c r="J31" s="1" t="s">
        <v>9</v>
      </c>
      <c r="K31" s="1">
        <v>60158</v>
      </c>
    </row>
    <row r="32" spans="3:16" x14ac:dyDescent="0.2">
      <c r="C32" s="2"/>
      <c r="F32" s="1">
        <v>7</v>
      </c>
      <c r="G32" s="1">
        <v>1</v>
      </c>
      <c r="H32" s="1">
        <v>21.966000000000001</v>
      </c>
      <c r="I32" s="1" t="s">
        <v>7</v>
      </c>
      <c r="J32" s="1" t="s">
        <v>8</v>
      </c>
      <c r="K32" s="1">
        <v>907</v>
      </c>
    </row>
    <row r="33" spans="3:13" x14ac:dyDescent="0.2">
      <c r="C33" s="2"/>
      <c r="F33" s="1">
        <v>7</v>
      </c>
      <c r="G33" s="1">
        <v>1</v>
      </c>
      <c r="H33" s="1">
        <v>21.966000000000001</v>
      </c>
      <c r="I33" s="1" t="s">
        <v>7</v>
      </c>
      <c r="J33" s="1" t="s">
        <v>9</v>
      </c>
      <c r="K33" s="1">
        <v>78498</v>
      </c>
      <c r="L33" s="1">
        <f>AVERAGE(K33,K35)</f>
        <v>79569</v>
      </c>
    </row>
    <row r="34" spans="3:13" x14ac:dyDescent="0.2">
      <c r="C34" s="2"/>
      <c r="F34" s="1">
        <v>7</v>
      </c>
      <c r="G34" s="1">
        <v>2</v>
      </c>
      <c r="H34" s="1">
        <v>21.966000000000001</v>
      </c>
      <c r="I34" s="1" t="s">
        <v>7</v>
      </c>
      <c r="J34" s="1" t="s">
        <v>8</v>
      </c>
      <c r="K34" s="1">
        <v>793</v>
      </c>
    </row>
    <row r="35" spans="3:13" x14ac:dyDescent="0.2">
      <c r="C35" s="2"/>
      <c r="F35" s="1">
        <v>7</v>
      </c>
      <c r="G35" s="1">
        <v>2</v>
      </c>
      <c r="H35" s="1">
        <v>21.966000000000001</v>
      </c>
      <c r="I35" s="1" t="s">
        <v>7</v>
      </c>
      <c r="J35" s="1" t="s">
        <v>9</v>
      </c>
      <c r="K35" s="1">
        <v>80640</v>
      </c>
    </row>
    <row r="36" spans="3:13" x14ac:dyDescent="0.2">
      <c r="C36" s="2"/>
      <c r="F36" s="1">
        <v>8</v>
      </c>
      <c r="G36" s="1">
        <v>1</v>
      </c>
      <c r="H36" s="1" t="s">
        <v>6</v>
      </c>
      <c r="I36" s="1" t="s">
        <v>7</v>
      </c>
      <c r="J36" s="1" t="s">
        <v>8</v>
      </c>
      <c r="K36" s="1">
        <v>504</v>
      </c>
    </row>
    <row r="37" spans="3:13" x14ac:dyDescent="0.2">
      <c r="C37" s="2"/>
      <c r="F37" s="1">
        <v>8</v>
      </c>
      <c r="G37" s="1">
        <v>1</v>
      </c>
      <c r="H37" s="1" t="s">
        <v>6</v>
      </c>
      <c r="I37" s="1" t="s">
        <v>7</v>
      </c>
      <c r="J37" s="1" t="s">
        <v>9</v>
      </c>
      <c r="K37" s="1">
        <v>2328</v>
      </c>
      <c r="L37" s="1">
        <f>AVERAGE(K37,K39)</f>
        <v>1726.5</v>
      </c>
    </row>
    <row r="38" spans="3:13" x14ac:dyDescent="0.2">
      <c r="C38" s="2"/>
      <c r="F38" s="1">
        <v>8</v>
      </c>
      <c r="G38" s="1">
        <v>2</v>
      </c>
      <c r="H38" s="1" t="s">
        <v>6</v>
      </c>
      <c r="I38" s="1" t="s">
        <v>7</v>
      </c>
      <c r="J38" s="1" t="s">
        <v>8</v>
      </c>
      <c r="K38" s="1">
        <v>790</v>
      </c>
    </row>
    <row r="39" spans="3:13" x14ac:dyDescent="0.2">
      <c r="C39" s="2"/>
      <c r="F39" s="1">
        <v>8</v>
      </c>
      <c r="G39" s="1">
        <v>2</v>
      </c>
      <c r="H39" s="1" t="s">
        <v>6</v>
      </c>
      <c r="I39" s="1" t="s">
        <v>7</v>
      </c>
      <c r="J39" s="1" t="s">
        <v>9</v>
      </c>
      <c r="K39" s="1">
        <v>1125</v>
      </c>
    </row>
    <row r="40" spans="3:13" x14ac:dyDescent="0.2">
      <c r="C40" s="2"/>
      <c r="F40" s="1">
        <v>9</v>
      </c>
      <c r="G40" s="1">
        <v>1</v>
      </c>
      <c r="H40" s="1" t="s">
        <v>112</v>
      </c>
      <c r="I40" s="1" t="s">
        <v>7</v>
      </c>
      <c r="J40" s="1" t="s">
        <v>8</v>
      </c>
      <c r="K40" s="1">
        <v>7065</v>
      </c>
    </row>
    <row r="41" spans="3:13" x14ac:dyDescent="0.2">
      <c r="C41" s="2"/>
      <c r="F41" s="1">
        <v>9</v>
      </c>
      <c r="G41" s="1">
        <v>1</v>
      </c>
      <c r="H41" s="1" t="s">
        <v>112</v>
      </c>
      <c r="I41" s="1" t="s">
        <v>7</v>
      </c>
      <c r="J41" s="1" t="s">
        <v>9</v>
      </c>
      <c r="K41" s="1">
        <v>30575</v>
      </c>
    </row>
    <row r="42" spans="3:13" x14ac:dyDescent="0.2">
      <c r="C42" s="2"/>
      <c r="F42" s="1">
        <v>9</v>
      </c>
      <c r="G42" s="1">
        <v>2</v>
      </c>
      <c r="H42" s="1" t="s">
        <v>112</v>
      </c>
      <c r="I42" s="1" t="s">
        <v>7</v>
      </c>
      <c r="J42" s="1" t="s">
        <v>8</v>
      </c>
      <c r="K42" s="1">
        <v>6832</v>
      </c>
    </row>
    <row r="43" spans="3:13" x14ac:dyDescent="0.2">
      <c r="C43" s="2"/>
      <c r="F43" s="1">
        <v>9</v>
      </c>
      <c r="G43" s="1">
        <v>2</v>
      </c>
      <c r="H43" s="1" t="s">
        <v>112</v>
      </c>
      <c r="I43" s="1" t="s">
        <v>7</v>
      </c>
      <c r="J43" s="1" t="s">
        <v>9</v>
      </c>
      <c r="K43" s="1">
        <v>31640</v>
      </c>
      <c r="L43" s="1">
        <f>AVERAGE(K41,K43)</f>
        <v>31107.5</v>
      </c>
      <c r="M43" s="1">
        <f>L43*$P$19+$P$20</f>
        <v>7.4811225284200598</v>
      </c>
    </row>
    <row r="44" spans="3:13" x14ac:dyDescent="0.2">
      <c r="C44" s="2"/>
      <c r="F44" s="1">
        <v>10</v>
      </c>
      <c r="G44" s="1">
        <v>1</v>
      </c>
      <c r="H44" s="1" t="s">
        <v>111</v>
      </c>
      <c r="I44" s="1" t="s">
        <v>7</v>
      </c>
      <c r="J44" s="1" t="s">
        <v>8</v>
      </c>
      <c r="K44" s="1">
        <v>4266</v>
      </c>
    </row>
    <row r="45" spans="3:13" x14ac:dyDescent="0.2">
      <c r="C45" s="2"/>
      <c r="F45" s="1">
        <v>10</v>
      </c>
      <c r="G45" s="1">
        <v>1</v>
      </c>
      <c r="H45" s="1" t="s">
        <v>111</v>
      </c>
      <c r="I45" s="1" t="s">
        <v>7</v>
      </c>
      <c r="J45" s="1" t="s">
        <v>9</v>
      </c>
      <c r="K45" s="1">
        <v>25961</v>
      </c>
      <c r="L45" s="1">
        <f>AVERAGE(K45,K47)</f>
        <v>25360</v>
      </c>
      <c r="M45" s="1">
        <f>L45*$P$19+$P$20</f>
        <v>5.920089011755671</v>
      </c>
    </row>
    <row r="46" spans="3:13" x14ac:dyDescent="0.2">
      <c r="C46" s="2"/>
      <c r="F46" s="1">
        <v>10</v>
      </c>
      <c r="G46" s="1">
        <v>2</v>
      </c>
      <c r="H46" s="1" t="s">
        <v>111</v>
      </c>
      <c r="I46" s="1" t="s">
        <v>7</v>
      </c>
      <c r="J46" s="1" t="s">
        <v>8</v>
      </c>
      <c r="K46" s="1">
        <v>3920</v>
      </c>
    </row>
    <row r="47" spans="3:13" x14ac:dyDescent="0.2">
      <c r="C47" s="2"/>
      <c r="F47" s="1">
        <v>10</v>
      </c>
      <c r="G47" s="1">
        <v>2</v>
      </c>
      <c r="H47" s="1" t="s">
        <v>111</v>
      </c>
      <c r="I47" s="1" t="s">
        <v>7</v>
      </c>
      <c r="J47" s="1" t="s">
        <v>9</v>
      </c>
      <c r="K47" s="1">
        <v>24759</v>
      </c>
    </row>
    <row r="48" spans="3:13" x14ac:dyDescent="0.2">
      <c r="C48" s="2"/>
      <c r="F48" s="1">
        <v>11</v>
      </c>
      <c r="G48" s="1">
        <v>1</v>
      </c>
      <c r="H48" s="1" t="s">
        <v>110</v>
      </c>
      <c r="I48" s="1" t="s">
        <v>7</v>
      </c>
      <c r="J48" s="1" t="s">
        <v>8</v>
      </c>
      <c r="K48" s="1">
        <v>3091</v>
      </c>
    </row>
    <row r="49" spans="3:13" x14ac:dyDescent="0.2">
      <c r="C49" s="2"/>
      <c r="F49" s="1">
        <v>11</v>
      </c>
      <c r="G49" s="1">
        <v>1</v>
      </c>
      <c r="H49" s="1" t="s">
        <v>110</v>
      </c>
      <c r="I49" s="1" t="s">
        <v>7</v>
      </c>
      <c r="J49" s="1" t="s">
        <v>9</v>
      </c>
      <c r="K49" s="1">
        <v>50766</v>
      </c>
      <c r="L49" s="1">
        <f>AVERAGE(K49,K51)</f>
        <v>50728</v>
      </c>
      <c r="M49" s="1">
        <f>L49*$P$19+$P$20</f>
        <v>12.810093057121865</v>
      </c>
    </row>
    <row r="50" spans="3:13" x14ac:dyDescent="0.2">
      <c r="C50" s="2"/>
      <c r="F50" s="1">
        <v>11</v>
      </c>
      <c r="G50" s="1">
        <v>2</v>
      </c>
      <c r="H50" s="1" t="s">
        <v>110</v>
      </c>
      <c r="I50" s="1" t="s">
        <v>7</v>
      </c>
      <c r="J50" s="1" t="s">
        <v>8</v>
      </c>
      <c r="K50" s="1">
        <v>2338</v>
      </c>
    </row>
    <row r="51" spans="3:13" x14ac:dyDescent="0.2">
      <c r="C51" s="2"/>
      <c r="F51" s="1">
        <v>11</v>
      </c>
      <c r="G51" s="1">
        <v>2</v>
      </c>
      <c r="H51" s="1" t="s">
        <v>110</v>
      </c>
      <c r="I51" s="1" t="s">
        <v>7</v>
      </c>
      <c r="J51" s="1" t="s">
        <v>9</v>
      </c>
      <c r="K51" s="1">
        <v>50690</v>
      </c>
    </row>
    <row r="52" spans="3:13" x14ac:dyDescent="0.2">
      <c r="C52" s="2"/>
      <c r="F52" s="1">
        <v>12</v>
      </c>
      <c r="G52" s="1">
        <v>1</v>
      </c>
      <c r="H52" s="1" t="s">
        <v>109</v>
      </c>
      <c r="I52" s="1" t="s">
        <v>7</v>
      </c>
      <c r="J52" s="1" t="s">
        <v>8</v>
      </c>
      <c r="K52" s="1">
        <v>9763</v>
      </c>
    </row>
    <row r="53" spans="3:13" x14ac:dyDescent="0.2">
      <c r="C53" s="2"/>
      <c r="F53" s="1">
        <v>12</v>
      </c>
      <c r="G53" s="1">
        <v>1</v>
      </c>
      <c r="H53" s="1" t="s">
        <v>109</v>
      </c>
      <c r="I53" s="1" t="s">
        <v>7</v>
      </c>
      <c r="J53" s="1" t="s">
        <v>9</v>
      </c>
      <c r="K53" s="1">
        <v>43463</v>
      </c>
      <c r="L53" s="1">
        <f>AVERAGE(K53,K55)</f>
        <v>43255.5</v>
      </c>
      <c r="M53" s="1">
        <f>L53*$P$19+$P$20</f>
        <v>10.780545783824842</v>
      </c>
    </row>
    <row r="54" spans="3:13" x14ac:dyDescent="0.2">
      <c r="C54" s="2"/>
      <c r="F54" s="1">
        <v>12</v>
      </c>
      <c r="G54" s="1">
        <v>2</v>
      </c>
      <c r="H54" s="1" t="s">
        <v>109</v>
      </c>
      <c r="I54" s="1" t="s">
        <v>7</v>
      </c>
      <c r="J54" s="1" t="s">
        <v>8</v>
      </c>
      <c r="K54" s="1">
        <v>8542</v>
      </c>
    </row>
    <row r="55" spans="3:13" x14ac:dyDescent="0.2">
      <c r="C55" s="2"/>
      <c r="F55" s="1">
        <v>12</v>
      </c>
      <c r="G55" s="1">
        <v>2</v>
      </c>
      <c r="H55" s="1" t="s">
        <v>109</v>
      </c>
      <c r="I55" s="1" t="s">
        <v>7</v>
      </c>
      <c r="J55" s="1" t="s">
        <v>9</v>
      </c>
      <c r="K55" s="1">
        <v>43048</v>
      </c>
    </row>
    <row r="56" spans="3:13" x14ac:dyDescent="0.2">
      <c r="C56" s="2"/>
      <c r="F56" s="1">
        <v>13</v>
      </c>
      <c r="G56" s="1">
        <v>1</v>
      </c>
      <c r="H56" s="1" t="s">
        <v>108</v>
      </c>
      <c r="I56" s="1" t="s">
        <v>7</v>
      </c>
      <c r="J56" s="1" t="s">
        <v>8</v>
      </c>
      <c r="K56" s="1">
        <v>3468</v>
      </c>
    </row>
    <row r="57" spans="3:13" x14ac:dyDescent="0.2">
      <c r="C57" s="2"/>
      <c r="F57" s="1">
        <v>13</v>
      </c>
      <c r="G57" s="1">
        <v>1</v>
      </c>
      <c r="H57" s="1" t="s">
        <v>108</v>
      </c>
      <c r="I57" s="1" t="s">
        <v>7</v>
      </c>
      <c r="J57" s="1" t="s">
        <v>9</v>
      </c>
      <c r="K57" s="1">
        <v>50318</v>
      </c>
      <c r="L57" s="1">
        <f>AVERAGE(K57,K59)</f>
        <v>50518</v>
      </c>
      <c r="M57" s="1">
        <f>L57*$P$19+$P$20</f>
        <v>12.753056599792675</v>
      </c>
    </row>
    <row r="58" spans="3:13" x14ac:dyDescent="0.2">
      <c r="C58" s="2"/>
      <c r="F58" s="1">
        <v>13</v>
      </c>
      <c r="G58" s="1">
        <v>2</v>
      </c>
      <c r="H58" s="1" t="s">
        <v>108</v>
      </c>
      <c r="I58" s="1" t="s">
        <v>7</v>
      </c>
      <c r="J58" s="1" t="s">
        <v>8</v>
      </c>
      <c r="K58" s="1">
        <v>2933</v>
      </c>
    </row>
    <row r="59" spans="3:13" x14ac:dyDescent="0.2">
      <c r="C59" s="2"/>
      <c r="F59" s="1">
        <v>13</v>
      </c>
      <c r="G59" s="1">
        <v>2</v>
      </c>
      <c r="H59" s="1" t="s">
        <v>108</v>
      </c>
      <c r="I59" s="1" t="s">
        <v>7</v>
      </c>
      <c r="J59" s="1" t="s">
        <v>9</v>
      </c>
      <c r="K59" s="1">
        <v>50718</v>
      </c>
    </row>
    <row r="60" spans="3:13" x14ac:dyDescent="0.2">
      <c r="C60" s="2"/>
      <c r="F60" s="1">
        <v>14</v>
      </c>
      <c r="G60" s="1">
        <v>1</v>
      </c>
      <c r="H60" s="1" t="s">
        <v>107</v>
      </c>
      <c r="I60" s="1" t="s">
        <v>7</v>
      </c>
      <c r="J60" s="1" t="s">
        <v>8</v>
      </c>
      <c r="K60" s="1">
        <v>2422</v>
      </c>
    </row>
    <row r="61" spans="3:13" x14ac:dyDescent="0.2">
      <c r="C61" s="2"/>
      <c r="F61" s="1">
        <v>14</v>
      </c>
      <c r="G61" s="1">
        <v>1</v>
      </c>
      <c r="H61" s="1" t="s">
        <v>107</v>
      </c>
      <c r="I61" s="1" t="s">
        <v>7</v>
      </c>
      <c r="J61" s="1" t="s">
        <v>9</v>
      </c>
      <c r="K61" s="1">
        <v>37034</v>
      </c>
      <c r="L61" s="1">
        <f>AVERAGE(K61,K63)</f>
        <v>36926</v>
      </c>
      <c r="M61" s="1">
        <f>L61*$P$19+$P$20</f>
        <v>9.0614397997052691</v>
      </c>
    </row>
    <row r="62" spans="3:13" x14ac:dyDescent="0.2">
      <c r="C62" s="2"/>
      <c r="F62" s="1">
        <v>14</v>
      </c>
      <c r="G62" s="1">
        <v>2</v>
      </c>
      <c r="H62" s="1" t="s">
        <v>107</v>
      </c>
      <c r="I62" s="1" t="s">
        <v>7</v>
      </c>
      <c r="J62" s="1" t="s">
        <v>8</v>
      </c>
      <c r="K62" s="1">
        <v>2593</v>
      </c>
    </row>
    <row r="63" spans="3:13" x14ac:dyDescent="0.2">
      <c r="C63" s="2"/>
      <c r="F63" s="1">
        <v>14</v>
      </c>
      <c r="G63" s="1">
        <v>2</v>
      </c>
      <c r="H63" s="1" t="s">
        <v>107</v>
      </c>
      <c r="I63" s="1" t="s">
        <v>7</v>
      </c>
      <c r="J63" s="1" t="s">
        <v>9</v>
      </c>
      <c r="K63" s="1">
        <v>36818</v>
      </c>
    </row>
    <row r="64" spans="3:13" x14ac:dyDescent="0.2">
      <c r="C64" s="2"/>
      <c r="F64" s="1">
        <v>15</v>
      </c>
      <c r="G64" s="1">
        <v>1</v>
      </c>
      <c r="H64" s="1" t="s">
        <v>106</v>
      </c>
      <c r="I64" s="1" t="s">
        <v>7</v>
      </c>
      <c r="J64" s="1" t="s">
        <v>8</v>
      </c>
      <c r="K64" s="1">
        <v>7244</v>
      </c>
    </row>
    <row r="65" spans="3:13" x14ac:dyDescent="0.2">
      <c r="C65" s="2"/>
      <c r="F65" s="1">
        <v>15</v>
      </c>
      <c r="G65" s="1">
        <v>1</v>
      </c>
      <c r="H65" s="1" t="s">
        <v>106</v>
      </c>
      <c r="I65" s="1" t="s">
        <v>7</v>
      </c>
      <c r="J65" s="1" t="s">
        <v>9</v>
      </c>
      <c r="K65" s="1">
        <v>33816</v>
      </c>
      <c r="L65" s="1">
        <f>AVERAGE(K65,K67)</f>
        <v>33675.5</v>
      </c>
      <c r="M65" s="1">
        <f>L65*$P$19+$P$20</f>
        <v>8.1785969209027307</v>
      </c>
    </row>
    <row r="66" spans="3:13" x14ac:dyDescent="0.2">
      <c r="C66" s="2"/>
      <c r="F66" s="1">
        <v>15</v>
      </c>
      <c r="G66" s="1">
        <v>2</v>
      </c>
      <c r="H66" s="1" t="s">
        <v>106</v>
      </c>
      <c r="I66" s="1" t="s">
        <v>7</v>
      </c>
      <c r="J66" s="1" t="s">
        <v>8</v>
      </c>
      <c r="K66" s="1">
        <v>6744</v>
      </c>
    </row>
    <row r="67" spans="3:13" x14ac:dyDescent="0.2">
      <c r="C67" s="2"/>
      <c r="F67" s="1">
        <v>15</v>
      </c>
      <c r="G67" s="1">
        <v>2</v>
      </c>
      <c r="H67" s="1" t="s">
        <v>106</v>
      </c>
      <c r="I67" s="1" t="s">
        <v>7</v>
      </c>
      <c r="J67" s="1" t="s">
        <v>9</v>
      </c>
      <c r="K67" s="1">
        <v>33535</v>
      </c>
    </row>
    <row r="68" spans="3:13" x14ac:dyDescent="0.2">
      <c r="C68" s="2"/>
      <c r="F68" s="1">
        <v>16</v>
      </c>
      <c r="G68" s="1">
        <v>1</v>
      </c>
      <c r="H68" s="1" t="s">
        <v>105</v>
      </c>
      <c r="I68" s="1" t="s">
        <v>7</v>
      </c>
      <c r="J68" s="1" t="s">
        <v>8</v>
      </c>
      <c r="K68" s="1">
        <v>3009</v>
      </c>
    </row>
    <row r="69" spans="3:13" x14ac:dyDescent="0.2">
      <c r="C69" s="2"/>
      <c r="F69" s="1">
        <v>16</v>
      </c>
      <c r="G69" s="1">
        <v>1</v>
      </c>
      <c r="H69" s="1" t="s">
        <v>105</v>
      </c>
      <c r="I69" s="1" t="s">
        <v>7</v>
      </c>
      <c r="J69" s="1" t="s">
        <v>9</v>
      </c>
      <c r="K69" s="1">
        <v>49927</v>
      </c>
      <c r="L69" s="1">
        <f>AVERAGE(K69,K71)</f>
        <v>50623</v>
      </c>
      <c r="M69" s="1">
        <f>L69*$P$19+$P$20</f>
        <v>12.78157482845727</v>
      </c>
    </row>
    <row r="70" spans="3:13" x14ac:dyDescent="0.2">
      <c r="C70" s="2"/>
      <c r="F70" s="1">
        <v>16</v>
      </c>
      <c r="G70" s="1">
        <v>2</v>
      </c>
      <c r="H70" s="1" t="s">
        <v>105</v>
      </c>
      <c r="I70" s="1" t="s">
        <v>7</v>
      </c>
      <c r="J70" s="1" t="s">
        <v>8</v>
      </c>
      <c r="K70" s="1">
        <v>2676</v>
      </c>
    </row>
    <row r="71" spans="3:13" x14ac:dyDescent="0.2">
      <c r="C71" s="2"/>
      <c r="F71" s="1">
        <v>16</v>
      </c>
      <c r="G71" s="1">
        <v>2</v>
      </c>
      <c r="H71" s="1" t="s">
        <v>105</v>
      </c>
      <c r="I71" s="1" t="s">
        <v>7</v>
      </c>
      <c r="J71" s="1" t="s">
        <v>9</v>
      </c>
      <c r="K71" s="1">
        <v>51319</v>
      </c>
    </row>
    <row r="72" spans="3:13" x14ac:dyDescent="0.2">
      <c r="C72" s="2"/>
      <c r="F72" s="1">
        <v>17</v>
      </c>
      <c r="G72" s="1">
        <v>1</v>
      </c>
      <c r="H72" s="1" t="s">
        <v>104</v>
      </c>
      <c r="I72" s="1" t="s">
        <v>7</v>
      </c>
      <c r="J72" s="1" t="s">
        <v>8</v>
      </c>
      <c r="K72" s="1">
        <v>2899</v>
      </c>
    </row>
    <row r="73" spans="3:13" x14ac:dyDescent="0.2">
      <c r="C73" s="2"/>
      <c r="F73" s="1">
        <v>17</v>
      </c>
      <c r="G73" s="1">
        <v>1</v>
      </c>
      <c r="H73" s="1" t="s">
        <v>104</v>
      </c>
      <c r="I73" s="1" t="s">
        <v>7</v>
      </c>
      <c r="J73" s="1" t="s">
        <v>9</v>
      </c>
      <c r="K73" s="1">
        <v>41046</v>
      </c>
      <c r="L73" s="1">
        <f>AVERAGE(K73,K75)</f>
        <v>40613.5</v>
      </c>
      <c r="M73" s="1">
        <f>L73*$P$19+$P$20</f>
        <v>10.062972830188077</v>
      </c>
    </row>
    <row r="74" spans="3:13" x14ac:dyDescent="0.2">
      <c r="C74" s="2"/>
      <c r="F74" s="1">
        <v>17</v>
      </c>
      <c r="G74" s="1">
        <v>2</v>
      </c>
      <c r="H74" s="1" t="s">
        <v>104</v>
      </c>
      <c r="I74" s="1" t="s">
        <v>7</v>
      </c>
      <c r="J74" s="1" t="s">
        <v>8</v>
      </c>
      <c r="K74" s="1">
        <v>2231</v>
      </c>
    </row>
    <row r="75" spans="3:13" x14ac:dyDescent="0.2">
      <c r="C75" s="2"/>
      <c r="F75" s="1">
        <v>17</v>
      </c>
      <c r="G75" s="1">
        <v>2</v>
      </c>
      <c r="H75" s="1" t="s">
        <v>104</v>
      </c>
      <c r="I75" s="1" t="s">
        <v>7</v>
      </c>
      <c r="J75" s="1" t="s">
        <v>9</v>
      </c>
      <c r="K75" s="1">
        <v>40181</v>
      </c>
    </row>
    <row r="76" spans="3:13" x14ac:dyDescent="0.2">
      <c r="C76" s="2"/>
      <c r="F76" s="1">
        <v>18</v>
      </c>
      <c r="G76" s="1">
        <v>1</v>
      </c>
      <c r="H76" s="1" t="s">
        <v>103</v>
      </c>
      <c r="I76" s="1" t="s">
        <v>7</v>
      </c>
      <c r="J76" s="1" t="s">
        <v>8</v>
      </c>
      <c r="K76" s="1">
        <v>2788</v>
      </c>
    </row>
    <row r="77" spans="3:13" x14ac:dyDescent="0.2">
      <c r="C77" s="2"/>
      <c r="F77" s="1">
        <v>18</v>
      </c>
      <c r="G77" s="1">
        <v>1</v>
      </c>
      <c r="H77" s="1" t="s">
        <v>103</v>
      </c>
      <c r="I77" s="1" t="s">
        <v>7</v>
      </c>
      <c r="J77" s="1" t="s">
        <v>9</v>
      </c>
      <c r="K77" s="1">
        <v>41519</v>
      </c>
      <c r="L77" s="1">
        <f>AVERAGE(K77,K79)</f>
        <v>41314</v>
      </c>
      <c r="M77" s="1">
        <f>L77*$P$19+$P$20</f>
        <v>10.253230155707588</v>
      </c>
    </row>
    <row r="78" spans="3:13" x14ac:dyDescent="0.2">
      <c r="C78" s="2"/>
      <c r="F78" s="1">
        <v>18</v>
      </c>
      <c r="G78" s="1">
        <v>2</v>
      </c>
      <c r="H78" s="1" t="s">
        <v>103</v>
      </c>
      <c r="I78" s="1" t="s">
        <v>7</v>
      </c>
      <c r="J78" s="1" t="s">
        <v>8</v>
      </c>
      <c r="K78" s="1">
        <v>2619</v>
      </c>
    </row>
    <row r="79" spans="3:13" x14ac:dyDescent="0.2">
      <c r="C79" s="2"/>
      <c r="F79" s="1">
        <v>18</v>
      </c>
      <c r="G79" s="1">
        <v>2</v>
      </c>
      <c r="H79" s="1" t="s">
        <v>103</v>
      </c>
      <c r="I79" s="1" t="s">
        <v>7</v>
      </c>
      <c r="J79" s="1" t="s">
        <v>9</v>
      </c>
      <c r="K79" s="1">
        <v>41109</v>
      </c>
    </row>
    <row r="80" spans="3:13" x14ac:dyDescent="0.2">
      <c r="C80" s="2"/>
      <c r="F80" s="1">
        <v>19</v>
      </c>
      <c r="G80" s="1">
        <v>1</v>
      </c>
      <c r="H80" s="1" t="s">
        <v>102</v>
      </c>
      <c r="I80" s="1" t="s">
        <v>7</v>
      </c>
      <c r="J80" s="1" t="s">
        <v>8</v>
      </c>
      <c r="K80" s="1">
        <v>8867</v>
      </c>
    </row>
    <row r="81" spans="3:13" x14ac:dyDescent="0.2">
      <c r="C81" s="2"/>
      <c r="F81" s="1">
        <v>19</v>
      </c>
      <c r="G81" s="1">
        <v>1</v>
      </c>
      <c r="H81" s="1" t="s">
        <v>102</v>
      </c>
      <c r="I81" s="1" t="s">
        <v>7</v>
      </c>
      <c r="J81" s="1" t="s">
        <v>9</v>
      </c>
      <c r="K81" s="1">
        <v>32506</v>
      </c>
      <c r="L81" s="1">
        <f>AVERAGE(K81,K83)</f>
        <v>32878</v>
      </c>
      <c r="M81" s="1">
        <f>L81*$P$19+$P$20</f>
        <v>7.9619941841406847</v>
      </c>
    </row>
    <row r="82" spans="3:13" x14ac:dyDescent="0.2">
      <c r="C82" s="2"/>
      <c r="F82" s="1">
        <v>19</v>
      </c>
      <c r="G82" s="1">
        <v>2</v>
      </c>
      <c r="H82" s="1" t="s">
        <v>102</v>
      </c>
      <c r="I82" s="1" t="s">
        <v>7</v>
      </c>
      <c r="J82" s="1" t="s">
        <v>8</v>
      </c>
      <c r="K82" s="1">
        <v>7809</v>
      </c>
    </row>
    <row r="83" spans="3:13" x14ac:dyDescent="0.2">
      <c r="C83" s="2"/>
      <c r="F83" s="1">
        <v>19</v>
      </c>
      <c r="G83" s="1">
        <v>2</v>
      </c>
      <c r="H83" s="1" t="s">
        <v>102</v>
      </c>
      <c r="I83" s="1" t="s">
        <v>7</v>
      </c>
      <c r="J83" s="1" t="s">
        <v>9</v>
      </c>
      <c r="K83" s="1">
        <v>33250</v>
      </c>
    </row>
    <row r="84" spans="3:13" x14ac:dyDescent="0.2">
      <c r="C84" s="2"/>
      <c r="F84" s="1">
        <v>20</v>
      </c>
      <c r="G84" s="1">
        <v>1</v>
      </c>
      <c r="H84" s="1" t="s">
        <v>101</v>
      </c>
      <c r="I84" s="1" t="s">
        <v>7</v>
      </c>
      <c r="J84" s="1" t="s">
        <v>8</v>
      </c>
      <c r="K84" s="1">
        <v>2406</v>
      </c>
    </row>
    <row r="85" spans="3:13" x14ac:dyDescent="0.2">
      <c r="C85" s="2"/>
      <c r="F85" s="1">
        <v>20</v>
      </c>
      <c r="G85" s="1">
        <v>1</v>
      </c>
      <c r="H85" s="1" t="s">
        <v>101</v>
      </c>
      <c r="I85" s="1" t="s">
        <v>7</v>
      </c>
      <c r="J85" s="1" t="s">
        <v>9</v>
      </c>
      <c r="K85" s="1">
        <v>35860</v>
      </c>
      <c r="L85" s="1">
        <f>AVERAGE(K85,K87)</f>
        <v>35807.5</v>
      </c>
      <c r="M85" s="1">
        <f>L85*$P$19+$P$20</f>
        <v>8.7576527638828914</v>
      </c>
    </row>
    <row r="86" spans="3:13" x14ac:dyDescent="0.2">
      <c r="C86" s="2"/>
      <c r="F86" s="1">
        <v>20</v>
      </c>
      <c r="G86" s="1">
        <v>2</v>
      </c>
      <c r="H86" s="1" t="s">
        <v>101</v>
      </c>
      <c r="I86" s="1" t="s">
        <v>7</v>
      </c>
      <c r="J86" s="1" t="s">
        <v>8</v>
      </c>
      <c r="K86" s="1">
        <v>2161</v>
      </c>
    </row>
    <row r="87" spans="3:13" x14ac:dyDescent="0.2">
      <c r="C87" s="2"/>
      <c r="F87" s="1">
        <v>20</v>
      </c>
      <c r="G87" s="1">
        <v>2</v>
      </c>
      <c r="H87" s="1" t="s">
        <v>101</v>
      </c>
      <c r="I87" s="1" t="s">
        <v>7</v>
      </c>
      <c r="J87" s="1" t="s">
        <v>9</v>
      </c>
      <c r="K87" s="1">
        <v>35755</v>
      </c>
    </row>
    <row r="88" spans="3:13" x14ac:dyDescent="0.2">
      <c r="C88" s="2"/>
      <c r="F88" s="1">
        <v>21</v>
      </c>
      <c r="G88" s="1">
        <v>1</v>
      </c>
      <c r="H88" s="1" t="s">
        <v>100</v>
      </c>
      <c r="I88" s="1" t="s">
        <v>7</v>
      </c>
      <c r="J88" s="1" t="s">
        <v>8</v>
      </c>
      <c r="K88" s="1">
        <v>5999</v>
      </c>
    </row>
    <row r="89" spans="3:13" x14ac:dyDescent="0.2">
      <c r="C89" s="2"/>
      <c r="F89" s="1">
        <v>21</v>
      </c>
      <c r="G89" s="1">
        <v>1</v>
      </c>
      <c r="H89" s="1" t="s">
        <v>100</v>
      </c>
      <c r="I89" s="1" t="s">
        <v>7</v>
      </c>
      <c r="J89" s="1" t="s">
        <v>9</v>
      </c>
      <c r="K89" s="1">
        <v>17700</v>
      </c>
      <c r="L89" s="1">
        <f>AVERAGE(K89,K91)</f>
        <v>17614</v>
      </c>
      <c r="M89" s="1">
        <f>L89*$P$19+$P$20</f>
        <v>3.8162585428418216</v>
      </c>
    </row>
    <row r="90" spans="3:13" x14ac:dyDescent="0.2">
      <c r="C90" s="2"/>
      <c r="F90" s="1">
        <v>21</v>
      </c>
      <c r="G90" s="1">
        <v>2</v>
      </c>
      <c r="H90" s="1" t="s">
        <v>100</v>
      </c>
      <c r="I90" s="1" t="s">
        <v>7</v>
      </c>
      <c r="J90" s="1" t="s">
        <v>8</v>
      </c>
      <c r="K90" s="1">
        <v>5159</v>
      </c>
    </row>
    <row r="91" spans="3:13" x14ac:dyDescent="0.2">
      <c r="C91" s="2"/>
      <c r="F91" s="1">
        <v>21</v>
      </c>
      <c r="G91" s="1">
        <v>2</v>
      </c>
      <c r="H91" s="1" t="s">
        <v>100</v>
      </c>
      <c r="I91" s="1" t="s">
        <v>7</v>
      </c>
      <c r="J91" s="1" t="s">
        <v>9</v>
      </c>
      <c r="K91" s="1">
        <v>17528</v>
      </c>
    </row>
    <row r="92" spans="3:13" x14ac:dyDescent="0.2">
      <c r="C92" s="2"/>
      <c r="F92" s="1">
        <v>22</v>
      </c>
      <c r="G92" s="1">
        <v>1</v>
      </c>
      <c r="H92" s="1" t="s">
        <v>99</v>
      </c>
      <c r="I92" s="1" t="s">
        <v>7</v>
      </c>
      <c r="J92" s="1" t="s">
        <v>8</v>
      </c>
      <c r="K92" s="1">
        <v>3297</v>
      </c>
    </row>
    <row r="93" spans="3:13" x14ac:dyDescent="0.2">
      <c r="C93" s="2"/>
      <c r="F93" s="1">
        <v>22</v>
      </c>
      <c r="G93" s="1">
        <v>1</v>
      </c>
      <c r="H93" s="1" t="s">
        <v>99</v>
      </c>
      <c r="I93" s="1" t="s">
        <v>7</v>
      </c>
      <c r="J93" s="1" t="s">
        <v>9</v>
      </c>
      <c r="K93" s="1">
        <v>50144</v>
      </c>
      <c r="L93" s="1">
        <f>AVERAGE(K93,K95)</f>
        <v>50401</v>
      </c>
      <c r="M93" s="1">
        <f>L93*$P$19+$P$20</f>
        <v>12.72127914499498</v>
      </c>
    </row>
    <row r="94" spans="3:13" x14ac:dyDescent="0.2">
      <c r="C94" s="2"/>
      <c r="F94" s="1">
        <v>22</v>
      </c>
      <c r="G94" s="1">
        <v>2</v>
      </c>
      <c r="H94" s="1" t="s">
        <v>99</v>
      </c>
      <c r="I94" s="1" t="s">
        <v>7</v>
      </c>
      <c r="J94" s="1" t="s">
        <v>8</v>
      </c>
      <c r="K94" s="1">
        <v>2816</v>
      </c>
    </row>
    <row r="95" spans="3:13" x14ac:dyDescent="0.2">
      <c r="C95" s="2"/>
      <c r="F95" s="1">
        <v>22</v>
      </c>
      <c r="G95" s="1">
        <v>2</v>
      </c>
      <c r="H95" s="1" t="s">
        <v>99</v>
      </c>
      <c r="I95" s="1" t="s">
        <v>7</v>
      </c>
      <c r="J95" s="1" t="s">
        <v>9</v>
      </c>
      <c r="K95" s="1">
        <v>50658</v>
      </c>
    </row>
    <row r="96" spans="3:13" x14ac:dyDescent="0.2">
      <c r="C96" s="2"/>
      <c r="F96" s="1">
        <v>23</v>
      </c>
      <c r="G96" s="1">
        <v>1</v>
      </c>
      <c r="H96" s="1" t="s">
        <v>98</v>
      </c>
      <c r="I96" s="1" t="s">
        <v>7</v>
      </c>
      <c r="J96" s="1" t="s">
        <v>8</v>
      </c>
      <c r="K96" s="1">
        <v>9429</v>
      </c>
    </row>
    <row r="97" spans="3:13" x14ac:dyDescent="0.2">
      <c r="C97" s="2"/>
      <c r="F97" s="1">
        <v>23</v>
      </c>
      <c r="G97" s="1">
        <v>1</v>
      </c>
      <c r="H97" s="1" t="s">
        <v>98</v>
      </c>
      <c r="I97" s="1" t="s">
        <v>7</v>
      </c>
      <c r="J97" s="1" t="s">
        <v>9</v>
      </c>
      <c r="K97" s="1">
        <v>33223</v>
      </c>
      <c r="L97" s="1">
        <f>AVERAGE(K97,K99)</f>
        <v>32983.5</v>
      </c>
      <c r="M97" s="1">
        <f>L97*$P$19+$P$20</f>
        <v>7.9906482138941586</v>
      </c>
    </row>
    <row r="98" spans="3:13" x14ac:dyDescent="0.2">
      <c r="C98" s="2"/>
      <c r="F98" s="1">
        <v>23</v>
      </c>
      <c r="G98" s="1">
        <v>2</v>
      </c>
      <c r="H98" s="1" t="s">
        <v>98</v>
      </c>
      <c r="I98" s="1" t="s">
        <v>7</v>
      </c>
      <c r="J98" s="1" t="s">
        <v>8</v>
      </c>
      <c r="K98" s="1">
        <v>8848</v>
      </c>
    </row>
    <row r="99" spans="3:13" x14ac:dyDescent="0.2">
      <c r="C99" s="2"/>
      <c r="F99" s="1">
        <v>23</v>
      </c>
      <c r="G99" s="1">
        <v>2</v>
      </c>
      <c r="H99" s="1" t="s">
        <v>98</v>
      </c>
      <c r="I99" s="1" t="s">
        <v>7</v>
      </c>
      <c r="J99" s="1" t="s">
        <v>9</v>
      </c>
      <c r="K99" s="1">
        <v>32744</v>
      </c>
    </row>
    <row r="100" spans="3:13" x14ac:dyDescent="0.2">
      <c r="C100" s="2"/>
      <c r="F100" s="1">
        <v>24</v>
      </c>
      <c r="G100" s="1">
        <v>1</v>
      </c>
      <c r="H100" s="1" t="s">
        <v>97</v>
      </c>
      <c r="I100" s="1" t="s">
        <v>7</v>
      </c>
      <c r="J100" s="1" t="s">
        <v>8</v>
      </c>
      <c r="K100" s="1">
        <v>5767</v>
      </c>
    </row>
    <row r="101" spans="3:13" x14ac:dyDescent="0.2">
      <c r="C101" s="2"/>
      <c r="F101" s="1">
        <v>24</v>
      </c>
      <c r="G101" s="1">
        <v>1</v>
      </c>
      <c r="H101" s="1" t="s">
        <v>97</v>
      </c>
      <c r="I101" s="1" t="s">
        <v>7</v>
      </c>
      <c r="J101" s="1" t="s">
        <v>9</v>
      </c>
      <c r="K101" s="1">
        <v>18906</v>
      </c>
      <c r="L101" s="1">
        <f>AVERAGE(K101,K103)</f>
        <v>18568</v>
      </c>
      <c r="M101" s="1">
        <f>L101*$P$19+$P$20</f>
        <v>4.075367020423001</v>
      </c>
    </row>
    <row r="102" spans="3:13" x14ac:dyDescent="0.2">
      <c r="C102" s="2"/>
      <c r="F102" s="1">
        <v>24</v>
      </c>
      <c r="G102" s="1">
        <v>2</v>
      </c>
      <c r="H102" s="1" t="s">
        <v>97</v>
      </c>
      <c r="I102" s="1" t="s">
        <v>7</v>
      </c>
      <c r="J102" s="1" t="s">
        <v>8</v>
      </c>
      <c r="K102" s="1">
        <v>5110</v>
      </c>
    </row>
    <row r="103" spans="3:13" x14ac:dyDescent="0.2">
      <c r="C103" s="2"/>
      <c r="F103" s="1">
        <v>24</v>
      </c>
      <c r="G103" s="1">
        <v>2</v>
      </c>
      <c r="H103" s="1" t="s">
        <v>97</v>
      </c>
      <c r="I103" s="1" t="s">
        <v>7</v>
      </c>
      <c r="J103" s="1" t="s">
        <v>9</v>
      </c>
      <c r="K103" s="1">
        <v>18230</v>
      </c>
    </row>
    <row r="104" spans="3:13" x14ac:dyDescent="0.2">
      <c r="C104" s="2"/>
      <c r="F104" s="1">
        <v>25</v>
      </c>
      <c r="G104" s="1">
        <v>1</v>
      </c>
      <c r="H104" s="1" t="s">
        <v>96</v>
      </c>
      <c r="I104" s="1" t="s">
        <v>7</v>
      </c>
      <c r="J104" s="1" t="s">
        <v>8</v>
      </c>
      <c r="K104" s="1">
        <v>10920</v>
      </c>
    </row>
    <row r="105" spans="3:13" x14ac:dyDescent="0.2">
      <c r="C105" s="2"/>
      <c r="F105" s="1">
        <v>25</v>
      </c>
      <c r="G105" s="1">
        <v>1</v>
      </c>
      <c r="H105" s="1" t="s">
        <v>96</v>
      </c>
      <c r="I105" s="1" t="s">
        <v>7</v>
      </c>
      <c r="J105" s="1" t="s">
        <v>9</v>
      </c>
      <c r="K105" s="1">
        <v>39629</v>
      </c>
      <c r="L105" s="1">
        <f>AVERAGE(K105,K107)</f>
        <v>39716</v>
      </c>
      <c r="M105" s="1">
        <f>L105*$P$19+$P$20</f>
        <v>9.8192098756502268</v>
      </c>
    </row>
    <row r="106" spans="3:13" x14ac:dyDescent="0.2">
      <c r="C106" s="2"/>
      <c r="F106" s="1">
        <v>25</v>
      </c>
      <c r="G106" s="1">
        <v>2</v>
      </c>
      <c r="H106" s="1" t="s">
        <v>96</v>
      </c>
      <c r="I106" s="1" t="s">
        <v>7</v>
      </c>
      <c r="J106" s="1" t="s">
        <v>8</v>
      </c>
      <c r="K106" s="1">
        <v>11255</v>
      </c>
    </row>
    <row r="107" spans="3:13" x14ac:dyDescent="0.2">
      <c r="C107" s="2"/>
      <c r="F107" s="1">
        <v>25</v>
      </c>
      <c r="G107" s="1">
        <v>2</v>
      </c>
      <c r="H107" s="1" t="s">
        <v>96</v>
      </c>
      <c r="I107" s="1" t="s">
        <v>7</v>
      </c>
      <c r="J107" s="1" t="s">
        <v>9</v>
      </c>
      <c r="K107" s="1">
        <v>39803</v>
      </c>
    </row>
    <row r="108" spans="3:13" x14ac:dyDescent="0.2">
      <c r="C108" s="2"/>
      <c r="F108" s="1">
        <v>26</v>
      </c>
      <c r="G108" s="1">
        <v>1</v>
      </c>
      <c r="H108" s="1" t="s">
        <v>95</v>
      </c>
      <c r="I108" s="1" t="s">
        <v>7</v>
      </c>
      <c r="J108" s="1" t="s">
        <v>8</v>
      </c>
      <c r="K108" s="1">
        <v>4278</v>
      </c>
    </row>
    <row r="109" spans="3:13" x14ac:dyDescent="0.2">
      <c r="C109" s="2"/>
      <c r="F109" s="1">
        <v>26</v>
      </c>
      <c r="G109" s="1">
        <v>1</v>
      </c>
      <c r="H109" s="1" t="s">
        <v>95</v>
      </c>
      <c r="I109" s="1" t="s">
        <v>7</v>
      </c>
      <c r="J109" s="1" t="s">
        <v>9</v>
      </c>
      <c r="K109" s="1">
        <v>27679</v>
      </c>
      <c r="L109" s="1">
        <f>AVERAGE(K109,K111)</f>
        <v>27381</v>
      </c>
      <c r="M109" s="1">
        <f>L109*$P$19+$P$20</f>
        <v>6.4689970130046888</v>
      </c>
    </row>
    <row r="110" spans="3:13" x14ac:dyDescent="0.2">
      <c r="C110" s="2"/>
      <c r="F110" s="1">
        <v>26</v>
      </c>
      <c r="G110" s="1">
        <v>2</v>
      </c>
      <c r="H110" s="1" t="s">
        <v>95</v>
      </c>
      <c r="I110" s="1" t="s">
        <v>7</v>
      </c>
      <c r="J110" s="1" t="s">
        <v>8</v>
      </c>
      <c r="K110" s="1">
        <v>4231</v>
      </c>
    </row>
    <row r="111" spans="3:13" x14ac:dyDescent="0.2">
      <c r="C111" s="2"/>
      <c r="F111" s="1">
        <v>26</v>
      </c>
      <c r="G111" s="1">
        <v>2</v>
      </c>
      <c r="H111" s="1" t="s">
        <v>95</v>
      </c>
      <c r="I111" s="1" t="s">
        <v>7</v>
      </c>
      <c r="J111" s="1" t="s">
        <v>9</v>
      </c>
      <c r="K111" s="1">
        <v>27083</v>
      </c>
    </row>
    <row r="112" spans="3:13" x14ac:dyDescent="0.2">
      <c r="C112" s="2"/>
      <c r="F112" s="1">
        <v>27</v>
      </c>
      <c r="G112" s="1">
        <v>1</v>
      </c>
      <c r="H112" s="1" t="s">
        <v>94</v>
      </c>
      <c r="I112" s="1" t="s">
        <v>7</v>
      </c>
      <c r="J112" s="1" t="s">
        <v>8</v>
      </c>
      <c r="K112" s="1">
        <v>9275</v>
      </c>
    </row>
    <row r="113" spans="3:13" x14ac:dyDescent="0.2">
      <c r="C113" s="2"/>
      <c r="F113" s="1">
        <v>27</v>
      </c>
      <c r="G113" s="1">
        <v>1</v>
      </c>
      <c r="H113" s="1" t="s">
        <v>94</v>
      </c>
      <c r="I113" s="1" t="s">
        <v>7</v>
      </c>
      <c r="J113" s="1" t="s">
        <v>9</v>
      </c>
      <c r="K113" s="1">
        <v>44143</v>
      </c>
      <c r="L113" s="1">
        <f>AVERAGE(K113,K115)</f>
        <v>44189</v>
      </c>
      <c r="M113" s="1">
        <f>L113*$P$19+$P$20</f>
        <v>11.03408641676198</v>
      </c>
    </row>
    <row r="114" spans="3:13" x14ac:dyDescent="0.2">
      <c r="C114" s="2"/>
      <c r="F114" s="1">
        <v>27</v>
      </c>
      <c r="G114" s="1">
        <v>2</v>
      </c>
      <c r="H114" s="1" t="s">
        <v>94</v>
      </c>
      <c r="I114" s="1" t="s">
        <v>7</v>
      </c>
      <c r="J114" s="1" t="s">
        <v>8</v>
      </c>
      <c r="K114" s="1">
        <v>9020</v>
      </c>
    </row>
    <row r="115" spans="3:13" x14ac:dyDescent="0.2">
      <c r="C115" s="2"/>
      <c r="F115" s="1">
        <v>27</v>
      </c>
      <c r="G115" s="1">
        <v>2</v>
      </c>
      <c r="H115" s="1" t="s">
        <v>94</v>
      </c>
      <c r="I115" s="1" t="s">
        <v>7</v>
      </c>
      <c r="J115" s="1" t="s">
        <v>9</v>
      </c>
      <c r="K115" s="1">
        <v>44235</v>
      </c>
    </row>
    <row r="116" spans="3:13" x14ac:dyDescent="0.2">
      <c r="C116" s="2"/>
      <c r="F116" s="1">
        <v>28</v>
      </c>
      <c r="G116" s="1">
        <v>1</v>
      </c>
      <c r="H116" s="1" t="s">
        <v>93</v>
      </c>
      <c r="I116" s="1" t="s">
        <v>7</v>
      </c>
      <c r="J116" s="1" t="s">
        <v>8</v>
      </c>
      <c r="K116" s="1">
        <v>8999</v>
      </c>
    </row>
    <row r="117" spans="3:13" x14ac:dyDescent="0.2">
      <c r="C117" s="2"/>
      <c r="F117" s="1">
        <v>28</v>
      </c>
      <c r="G117" s="1">
        <v>1</v>
      </c>
      <c r="H117" s="1" t="s">
        <v>93</v>
      </c>
      <c r="I117" s="1" t="s">
        <v>7</v>
      </c>
      <c r="J117" s="1" t="s">
        <v>9</v>
      </c>
      <c r="K117" s="1">
        <v>45904</v>
      </c>
      <c r="L117" s="1">
        <f>AVERAGE(K117,K119)</f>
        <v>45605</v>
      </c>
      <c r="M117" s="1">
        <f>L117*$P$19+$P$20</f>
        <v>11.418675100467379</v>
      </c>
    </row>
    <row r="118" spans="3:13" x14ac:dyDescent="0.2">
      <c r="C118" s="2"/>
      <c r="F118" s="1">
        <v>28</v>
      </c>
      <c r="G118" s="1">
        <v>2</v>
      </c>
      <c r="H118" s="1" t="s">
        <v>93</v>
      </c>
      <c r="I118" s="1" t="s">
        <v>7</v>
      </c>
      <c r="J118" s="1" t="s">
        <v>8</v>
      </c>
      <c r="K118" s="1">
        <v>8633</v>
      </c>
    </row>
    <row r="119" spans="3:13" x14ac:dyDescent="0.2">
      <c r="C119" s="2"/>
      <c r="F119" s="1">
        <v>28</v>
      </c>
      <c r="G119" s="1">
        <v>2</v>
      </c>
      <c r="H119" s="1" t="s">
        <v>93</v>
      </c>
      <c r="I119" s="1" t="s">
        <v>7</v>
      </c>
      <c r="J119" s="1" t="s">
        <v>9</v>
      </c>
      <c r="K119" s="1">
        <v>45306</v>
      </c>
    </row>
    <row r="120" spans="3:13" x14ac:dyDescent="0.2">
      <c r="C120" s="2"/>
      <c r="F120" s="1">
        <v>29</v>
      </c>
      <c r="G120" s="1">
        <v>1</v>
      </c>
      <c r="H120" s="1" t="s">
        <v>31</v>
      </c>
      <c r="I120" s="1" t="s">
        <v>7</v>
      </c>
      <c r="J120" s="1" t="s">
        <v>8</v>
      </c>
      <c r="K120" s="1">
        <v>945</v>
      </c>
    </row>
    <row r="121" spans="3:13" x14ac:dyDescent="0.2">
      <c r="C121" s="2"/>
      <c r="F121" s="1">
        <v>29</v>
      </c>
      <c r="G121" s="1">
        <v>1</v>
      </c>
      <c r="H121" s="1" t="s">
        <v>31</v>
      </c>
      <c r="I121" s="1" t="s">
        <v>7</v>
      </c>
      <c r="J121" s="1" t="s">
        <v>9</v>
      </c>
      <c r="K121" s="1">
        <v>2252</v>
      </c>
      <c r="L121" s="1">
        <f>AVERAGE(K121,K123)</f>
        <v>1847.5</v>
      </c>
      <c r="M121" s="1">
        <f>L121*$P$19+$P$20</f>
        <v>-0.46595719278046166</v>
      </c>
    </row>
    <row r="122" spans="3:13" x14ac:dyDescent="0.2">
      <c r="C122" s="2"/>
      <c r="F122" s="1">
        <v>29</v>
      </c>
      <c r="G122" s="1">
        <v>2</v>
      </c>
      <c r="H122" s="1" t="s">
        <v>31</v>
      </c>
      <c r="I122" s="1" t="s">
        <v>7</v>
      </c>
      <c r="J122" s="1" t="s">
        <v>8</v>
      </c>
      <c r="K122" s="1">
        <v>914</v>
      </c>
    </row>
    <row r="123" spans="3:13" x14ac:dyDescent="0.2">
      <c r="C123" s="2"/>
      <c r="F123" s="1">
        <v>29</v>
      </c>
      <c r="G123" s="1">
        <v>2</v>
      </c>
      <c r="H123" s="1" t="s">
        <v>31</v>
      </c>
      <c r="I123" s="1" t="s">
        <v>7</v>
      </c>
      <c r="J123" s="1" t="s">
        <v>9</v>
      </c>
      <c r="K123" s="1">
        <v>1443</v>
      </c>
    </row>
    <row r="124" spans="3:13" x14ac:dyDescent="0.2">
      <c r="C124" s="2"/>
      <c r="F124" s="1">
        <v>30</v>
      </c>
      <c r="G124" s="1">
        <v>1</v>
      </c>
      <c r="H124" s="1" t="s">
        <v>92</v>
      </c>
      <c r="I124" s="1" t="s">
        <v>7</v>
      </c>
      <c r="J124" s="1" t="s">
        <v>8</v>
      </c>
      <c r="K124" s="1">
        <v>1697</v>
      </c>
    </row>
    <row r="125" spans="3:13" x14ac:dyDescent="0.2">
      <c r="C125" s="2"/>
      <c r="F125" s="1">
        <v>30</v>
      </c>
      <c r="G125" s="1">
        <v>1</v>
      </c>
      <c r="H125" s="1" t="s">
        <v>92</v>
      </c>
      <c r="I125" s="1" t="s">
        <v>7</v>
      </c>
      <c r="J125" s="1" t="s">
        <v>9</v>
      </c>
      <c r="K125" s="1">
        <v>19130</v>
      </c>
      <c r="L125" s="1">
        <f>AVERAGE(K125,K127)</f>
        <v>19280</v>
      </c>
      <c r="M125" s="1">
        <f>L125*$P$19+$P$20</f>
        <v>4.2687477709867316</v>
      </c>
    </row>
    <row r="126" spans="3:13" x14ac:dyDescent="0.2">
      <c r="C126" s="2"/>
      <c r="F126" s="1">
        <v>30</v>
      </c>
      <c r="G126" s="1">
        <v>2</v>
      </c>
      <c r="H126" s="1" t="s">
        <v>92</v>
      </c>
      <c r="I126" s="1" t="s">
        <v>7</v>
      </c>
      <c r="J126" s="1" t="s">
        <v>8</v>
      </c>
      <c r="K126" s="1">
        <v>1445</v>
      </c>
    </row>
    <row r="127" spans="3:13" x14ac:dyDescent="0.2">
      <c r="C127" s="2"/>
      <c r="F127" s="1">
        <v>30</v>
      </c>
      <c r="G127" s="1">
        <v>2</v>
      </c>
      <c r="H127" s="1" t="s">
        <v>92</v>
      </c>
      <c r="I127" s="1" t="s">
        <v>7</v>
      </c>
      <c r="J127" s="1" t="s">
        <v>9</v>
      </c>
      <c r="K127" s="1">
        <v>19430</v>
      </c>
    </row>
    <row r="128" spans="3:13" x14ac:dyDescent="0.2">
      <c r="C128" s="2"/>
      <c r="F128" s="1">
        <v>31</v>
      </c>
      <c r="G128" s="1">
        <v>1</v>
      </c>
      <c r="H128" s="1" t="s">
        <v>91</v>
      </c>
      <c r="I128" s="1" t="s">
        <v>7</v>
      </c>
      <c r="J128" s="1" t="s">
        <v>8</v>
      </c>
      <c r="K128" s="1">
        <v>1318</v>
      </c>
    </row>
    <row r="129" spans="3:13" x14ac:dyDescent="0.2">
      <c r="C129" s="2"/>
      <c r="F129" s="1">
        <v>31</v>
      </c>
      <c r="G129" s="1">
        <v>1</v>
      </c>
      <c r="H129" s="1" t="s">
        <v>91</v>
      </c>
      <c r="I129" s="1" t="s">
        <v>7</v>
      </c>
      <c r="J129" s="1" t="s">
        <v>9</v>
      </c>
      <c r="K129" s="1">
        <v>21048</v>
      </c>
      <c r="L129" s="1">
        <f>AVERAGE(K129,K131)</f>
        <v>21024.5</v>
      </c>
      <c r="M129" s="1">
        <f>L129*$P$19+$P$20</f>
        <v>4.7425577700856483</v>
      </c>
    </row>
    <row r="130" spans="3:13" x14ac:dyDescent="0.2">
      <c r="C130" s="2"/>
      <c r="F130" s="1">
        <v>31</v>
      </c>
      <c r="G130" s="1">
        <v>2</v>
      </c>
      <c r="H130" s="1" t="s">
        <v>91</v>
      </c>
      <c r="I130" s="1" t="s">
        <v>7</v>
      </c>
      <c r="J130" s="1" t="s">
        <v>8</v>
      </c>
      <c r="K130" s="1">
        <v>1109</v>
      </c>
    </row>
    <row r="131" spans="3:13" x14ac:dyDescent="0.2">
      <c r="C131" s="2"/>
      <c r="F131" s="1">
        <v>31</v>
      </c>
      <c r="G131" s="1">
        <v>2</v>
      </c>
      <c r="H131" s="1" t="s">
        <v>91</v>
      </c>
      <c r="I131" s="1" t="s">
        <v>7</v>
      </c>
      <c r="J131" s="1" t="s">
        <v>9</v>
      </c>
      <c r="K131" s="1">
        <v>21001</v>
      </c>
    </row>
    <row r="132" spans="3:13" x14ac:dyDescent="0.2">
      <c r="C132" s="2"/>
      <c r="F132" s="1">
        <v>32</v>
      </c>
      <c r="G132" s="1">
        <v>1</v>
      </c>
      <c r="H132" s="1" t="s">
        <v>90</v>
      </c>
      <c r="I132" s="1" t="s">
        <v>7</v>
      </c>
      <c r="J132" s="1" t="s">
        <v>8</v>
      </c>
      <c r="K132" s="1">
        <v>3003</v>
      </c>
    </row>
    <row r="133" spans="3:13" x14ac:dyDescent="0.2">
      <c r="C133" s="2"/>
      <c r="F133" s="1">
        <v>32</v>
      </c>
      <c r="G133" s="1">
        <v>1</v>
      </c>
      <c r="H133" s="1" t="s">
        <v>90</v>
      </c>
      <c r="I133" s="1" t="s">
        <v>7</v>
      </c>
      <c r="J133" s="1" t="s">
        <v>9</v>
      </c>
      <c r="K133" s="1">
        <v>21984</v>
      </c>
      <c r="L133" s="1">
        <f>AVERAGE(K133,K135)</f>
        <v>21682</v>
      </c>
      <c r="M133" s="1">
        <f>L133*$P$19+$P$20</f>
        <v>4.9211362019615663</v>
      </c>
    </row>
    <row r="134" spans="3:13" x14ac:dyDescent="0.2">
      <c r="C134" s="2"/>
      <c r="F134" s="1">
        <v>32</v>
      </c>
      <c r="G134" s="1">
        <v>2</v>
      </c>
      <c r="H134" s="1" t="s">
        <v>90</v>
      </c>
      <c r="I134" s="1" t="s">
        <v>7</v>
      </c>
      <c r="J134" s="1" t="s">
        <v>8</v>
      </c>
      <c r="K134" s="1">
        <v>2515</v>
      </c>
    </row>
    <row r="135" spans="3:13" x14ac:dyDescent="0.2">
      <c r="C135" s="2"/>
      <c r="F135" s="1">
        <v>32</v>
      </c>
      <c r="G135" s="1">
        <v>2</v>
      </c>
      <c r="H135" s="1" t="s">
        <v>90</v>
      </c>
      <c r="I135" s="1" t="s">
        <v>7</v>
      </c>
      <c r="J135" s="1" t="s">
        <v>9</v>
      </c>
      <c r="K135" s="1">
        <v>21380</v>
      </c>
    </row>
    <row r="136" spans="3:13" x14ac:dyDescent="0.2">
      <c r="C136" s="2"/>
      <c r="F136" s="1">
        <v>33</v>
      </c>
      <c r="G136" s="1">
        <v>1</v>
      </c>
      <c r="H136" s="1" t="s">
        <v>89</v>
      </c>
      <c r="I136" s="1" t="s">
        <v>7</v>
      </c>
      <c r="J136" s="1" t="s">
        <v>8</v>
      </c>
      <c r="K136" s="1">
        <v>2686</v>
      </c>
    </row>
    <row r="137" spans="3:13" x14ac:dyDescent="0.2">
      <c r="C137" s="2"/>
      <c r="F137" s="1">
        <v>33</v>
      </c>
      <c r="G137" s="1">
        <v>1</v>
      </c>
      <c r="H137" s="1" t="s">
        <v>89</v>
      </c>
      <c r="I137" s="1" t="s">
        <v>7</v>
      </c>
      <c r="J137" s="1" t="s">
        <v>9</v>
      </c>
      <c r="K137" s="1">
        <v>20910</v>
      </c>
      <c r="L137" s="1">
        <f>AVERAGE(K137,K139)</f>
        <v>20467</v>
      </c>
      <c r="M137" s="1">
        <f>L137*$P$19+$P$20</f>
        <v>4.5911395559855359</v>
      </c>
    </row>
    <row r="138" spans="3:13" x14ac:dyDescent="0.2">
      <c r="C138" s="2"/>
      <c r="F138" s="1">
        <v>33</v>
      </c>
      <c r="G138" s="1">
        <v>2</v>
      </c>
      <c r="H138" s="1" t="s">
        <v>89</v>
      </c>
      <c r="I138" s="1" t="s">
        <v>7</v>
      </c>
      <c r="J138" s="1" t="s">
        <v>8</v>
      </c>
      <c r="K138" s="1">
        <v>2520</v>
      </c>
    </row>
    <row r="139" spans="3:13" x14ac:dyDescent="0.2">
      <c r="C139" s="2"/>
      <c r="F139" s="1">
        <v>33</v>
      </c>
      <c r="G139" s="1">
        <v>2</v>
      </c>
      <c r="H139" s="1" t="s">
        <v>89</v>
      </c>
      <c r="I139" s="1" t="s">
        <v>7</v>
      </c>
      <c r="J139" s="1" t="s">
        <v>9</v>
      </c>
      <c r="K139" s="1">
        <v>20024</v>
      </c>
    </row>
    <row r="140" spans="3:13" x14ac:dyDescent="0.2">
      <c r="C140" s="2"/>
      <c r="F140" s="1">
        <v>34</v>
      </c>
      <c r="G140" s="1">
        <v>1</v>
      </c>
      <c r="H140" s="1" t="s">
        <v>88</v>
      </c>
      <c r="I140" s="1" t="s">
        <v>7</v>
      </c>
      <c r="J140" s="1" t="s">
        <v>8</v>
      </c>
      <c r="K140" s="1">
        <v>2086</v>
      </c>
    </row>
    <row r="141" spans="3:13" x14ac:dyDescent="0.2">
      <c r="C141" s="2"/>
      <c r="F141" s="1">
        <v>34</v>
      </c>
      <c r="G141" s="1">
        <v>1</v>
      </c>
      <c r="H141" s="1" t="s">
        <v>88</v>
      </c>
      <c r="I141" s="1" t="s">
        <v>7</v>
      </c>
      <c r="J141" s="1" t="s">
        <v>9</v>
      </c>
      <c r="K141" s="1">
        <v>14751</v>
      </c>
      <c r="L141" s="1">
        <f>AVERAGE(K141,K143)</f>
        <v>15097.5</v>
      </c>
      <c r="M141" s="1">
        <f>L141*$P$19+$P$20</f>
        <v>3.132771662513691</v>
      </c>
    </row>
    <row r="142" spans="3:13" x14ac:dyDescent="0.2">
      <c r="C142" s="2"/>
      <c r="F142" s="1">
        <v>34</v>
      </c>
      <c r="G142" s="1">
        <v>2</v>
      </c>
      <c r="H142" s="1" t="s">
        <v>88</v>
      </c>
      <c r="I142" s="1" t="s">
        <v>7</v>
      </c>
      <c r="J142" s="1" t="s">
        <v>8</v>
      </c>
      <c r="K142" s="1">
        <v>1847</v>
      </c>
    </row>
    <row r="143" spans="3:13" x14ac:dyDescent="0.2">
      <c r="C143" s="2"/>
      <c r="F143" s="1">
        <v>34</v>
      </c>
      <c r="G143" s="1">
        <v>2</v>
      </c>
      <c r="H143" s="1" t="s">
        <v>88</v>
      </c>
      <c r="I143" s="1" t="s">
        <v>7</v>
      </c>
      <c r="J143" s="1" t="s">
        <v>9</v>
      </c>
      <c r="K143" s="1">
        <v>15444</v>
      </c>
    </row>
    <row r="144" spans="3:13" x14ac:dyDescent="0.2">
      <c r="C144" s="2"/>
      <c r="F144" s="1">
        <v>35</v>
      </c>
      <c r="G144" s="1">
        <v>1</v>
      </c>
      <c r="H144" s="1" t="s">
        <v>87</v>
      </c>
      <c r="I144" s="1" t="s">
        <v>7</v>
      </c>
      <c r="J144" s="1" t="s">
        <v>8</v>
      </c>
      <c r="K144" s="1">
        <v>2001</v>
      </c>
    </row>
    <row r="145" spans="3:13" x14ac:dyDescent="0.2">
      <c r="C145" s="2"/>
      <c r="F145" s="1">
        <v>35</v>
      </c>
      <c r="G145" s="1">
        <v>1</v>
      </c>
      <c r="H145" s="1" t="s">
        <v>87</v>
      </c>
      <c r="I145" s="1" t="s">
        <v>7</v>
      </c>
      <c r="J145" s="1" t="s">
        <v>9</v>
      </c>
      <c r="K145" s="1">
        <v>37739</v>
      </c>
      <c r="L145" s="1">
        <f>AVERAGE(K145,K147)</f>
        <v>38036</v>
      </c>
      <c r="M145" s="1">
        <f>L145*$P$19+$P$20</f>
        <v>9.362918217016702</v>
      </c>
    </row>
    <row r="146" spans="3:13" x14ac:dyDescent="0.2">
      <c r="C146" s="2"/>
      <c r="F146" s="1">
        <v>35</v>
      </c>
      <c r="G146" s="1">
        <v>2</v>
      </c>
      <c r="H146" s="1" t="s">
        <v>87</v>
      </c>
      <c r="I146" s="1" t="s">
        <v>7</v>
      </c>
      <c r="J146" s="1" t="s">
        <v>8</v>
      </c>
      <c r="K146" s="1">
        <v>1374</v>
      </c>
    </row>
    <row r="147" spans="3:13" x14ac:dyDescent="0.2">
      <c r="C147" s="2"/>
      <c r="F147" s="1">
        <v>35</v>
      </c>
      <c r="G147" s="1">
        <v>2</v>
      </c>
      <c r="H147" s="1" t="s">
        <v>87</v>
      </c>
      <c r="I147" s="1" t="s">
        <v>7</v>
      </c>
      <c r="J147" s="1" t="s">
        <v>9</v>
      </c>
      <c r="K147" s="1">
        <v>38333</v>
      </c>
    </row>
    <row r="148" spans="3:13" x14ac:dyDescent="0.2">
      <c r="C148" s="2"/>
      <c r="F148" s="1">
        <v>36</v>
      </c>
      <c r="G148" s="1">
        <v>1</v>
      </c>
      <c r="H148" s="1" t="s">
        <v>86</v>
      </c>
      <c r="I148" s="1" t="s">
        <v>7</v>
      </c>
      <c r="J148" s="1" t="s">
        <v>8</v>
      </c>
      <c r="K148" s="1">
        <v>1307</v>
      </c>
    </row>
    <row r="149" spans="3:13" x14ac:dyDescent="0.2">
      <c r="C149" s="2"/>
      <c r="F149" s="1">
        <v>36</v>
      </c>
      <c r="G149" s="1">
        <v>1</v>
      </c>
      <c r="H149" s="1" t="s">
        <v>86</v>
      </c>
      <c r="I149" s="1" t="s">
        <v>7</v>
      </c>
      <c r="J149" s="1" t="s">
        <v>9</v>
      </c>
      <c r="K149" s="1">
        <v>18444</v>
      </c>
      <c r="L149" s="1">
        <f>AVERAGE(K149,K151)</f>
        <v>18060.5</v>
      </c>
      <c r="M149" s="1">
        <f>L149*$P$19+$P$20</f>
        <v>3.9375289152107902</v>
      </c>
    </row>
    <row r="150" spans="3:13" x14ac:dyDescent="0.2">
      <c r="C150" s="2"/>
      <c r="F150" s="1">
        <v>36</v>
      </c>
      <c r="G150" s="1">
        <v>2</v>
      </c>
      <c r="H150" s="1" t="s">
        <v>86</v>
      </c>
      <c r="I150" s="1" t="s">
        <v>7</v>
      </c>
      <c r="J150" s="1" t="s">
        <v>8</v>
      </c>
      <c r="K150" s="1">
        <v>1117</v>
      </c>
    </row>
    <row r="151" spans="3:13" x14ac:dyDescent="0.2">
      <c r="C151" s="2"/>
      <c r="F151" s="1">
        <v>36</v>
      </c>
      <c r="G151" s="1">
        <v>2</v>
      </c>
      <c r="H151" s="1" t="s">
        <v>86</v>
      </c>
      <c r="I151" s="1" t="s">
        <v>7</v>
      </c>
      <c r="J151" s="1" t="s">
        <v>9</v>
      </c>
      <c r="K151" s="1">
        <v>17677</v>
      </c>
    </row>
    <row r="152" spans="3:13" x14ac:dyDescent="0.2">
      <c r="C152" s="2"/>
      <c r="F152" s="1">
        <v>37</v>
      </c>
      <c r="G152" s="1">
        <v>1</v>
      </c>
      <c r="H152" s="1" t="s">
        <v>85</v>
      </c>
      <c r="I152" s="1" t="s">
        <v>7</v>
      </c>
      <c r="J152" s="1" t="s">
        <v>8</v>
      </c>
      <c r="K152" s="1">
        <v>2226</v>
      </c>
    </row>
    <row r="153" spans="3:13" x14ac:dyDescent="0.2">
      <c r="C153" s="2"/>
      <c r="F153" s="1">
        <v>37</v>
      </c>
      <c r="G153" s="1">
        <v>1</v>
      </c>
      <c r="H153" s="1" t="s">
        <v>85</v>
      </c>
      <c r="I153" s="1" t="s">
        <v>7</v>
      </c>
      <c r="J153" s="1" t="s">
        <v>9</v>
      </c>
      <c r="K153" s="1">
        <v>27640</v>
      </c>
      <c r="L153" s="1">
        <f>AVERAGE(K153,K155)</f>
        <v>27495</v>
      </c>
      <c r="M153" s="1">
        <f>L153*$P$19+$P$20</f>
        <v>6.4999596612691057</v>
      </c>
    </row>
    <row r="154" spans="3:13" x14ac:dyDescent="0.2">
      <c r="C154" s="2"/>
      <c r="F154" s="1">
        <v>37</v>
      </c>
      <c r="G154" s="1">
        <v>2</v>
      </c>
      <c r="H154" s="1" t="s">
        <v>85</v>
      </c>
      <c r="I154" s="1" t="s">
        <v>7</v>
      </c>
      <c r="J154" s="1" t="s">
        <v>8</v>
      </c>
      <c r="K154" s="1">
        <v>2201</v>
      </c>
    </row>
    <row r="155" spans="3:13" x14ac:dyDescent="0.2">
      <c r="C155" s="2"/>
      <c r="F155" s="1">
        <v>37</v>
      </c>
      <c r="G155" s="1">
        <v>2</v>
      </c>
      <c r="H155" s="1" t="s">
        <v>85</v>
      </c>
      <c r="I155" s="1" t="s">
        <v>7</v>
      </c>
      <c r="J155" s="1" t="s">
        <v>9</v>
      </c>
      <c r="K155" s="1">
        <v>27350</v>
      </c>
    </row>
    <row r="156" spans="3:13" x14ac:dyDescent="0.2">
      <c r="C156" s="2"/>
      <c r="F156" s="1">
        <v>38</v>
      </c>
      <c r="G156" s="1">
        <v>1</v>
      </c>
      <c r="H156" s="1" t="s">
        <v>84</v>
      </c>
      <c r="I156" s="1" t="s">
        <v>7</v>
      </c>
      <c r="J156" s="1" t="s">
        <v>8</v>
      </c>
      <c r="K156" s="1">
        <v>1557</v>
      </c>
    </row>
    <row r="157" spans="3:13" x14ac:dyDescent="0.2">
      <c r="C157" s="2"/>
      <c r="F157" s="1">
        <v>38</v>
      </c>
      <c r="G157" s="1">
        <v>1</v>
      </c>
      <c r="H157" s="1" t="s">
        <v>84</v>
      </c>
      <c r="I157" s="1" t="s">
        <v>7</v>
      </c>
      <c r="J157" s="1" t="s">
        <v>9</v>
      </c>
      <c r="K157" s="1">
        <v>49918</v>
      </c>
      <c r="L157" s="1">
        <f>AVERAGE(K157,K159)</f>
        <v>49834</v>
      </c>
      <c r="M157" s="1">
        <f>L157*$P$19+$P$20</f>
        <v>12.56728071020617</v>
      </c>
    </row>
    <row r="158" spans="3:13" x14ac:dyDescent="0.2">
      <c r="C158" s="2"/>
      <c r="F158" s="1">
        <v>38</v>
      </c>
      <c r="G158" s="1">
        <v>2</v>
      </c>
      <c r="H158" s="1" t="s">
        <v>84</v>
      </c>
      <c r="I158" s="1" t="s">
        <v>7</v>
      </c>
      <c r="J158" s="1" t="s">
        <v>8</v>
      </c>
      <c r="K158" s="1">
        <v>1419</v>
      </c>
    </row>
    <row r="159" spans="3:13" x14ac:dyDescent="0.2">
      <c r="C159" s="2"/>
      <c r="F159" s="1">
        <v>38</v>
      </c>
      <c r="G159" s="1">
        <v>2</v>
      </c>
      <c r="H159" s="1" t="s">
        <v>84</v>
      </c>
      <c r="I159" s="1" t="s">
        <v>7</v>
      </c>
      <c r="J159" s="1" t="s">
        <v>9</v>
      </c>
      <c r="K159" s="1">
        <v>49750</v>
      </c>
    </row>
    <row r="160" spans="3:13" x14ac:dyDescent="0.2">
      <c r="C160" s="2"/>
      <c r="F160" s="1">
        <v>39</v>
      </c>
      <c r="G160" s="1">
        <v>1</v>
      </c>
      <c r="H160" s="1" t="s">
        <v>83</v>
      </c>
      <c r="I160" s="1" t="s">
        <v>7</v>
      </c>
      <c r="J160" s="1" t="s">
        <v>8</v>
      </c>
      <c r="K160" s="1">
        <v>1217</v>
      </c>
    </row>
    <row r="161" spans="3:13" x14ac:dyDescent="0.2">
      <c r="C161" s="2"/>
      <c r="F161" s="1">
        <v>39</v>
      </c>
      <c r="G161" s="1">
        <v>1</v>
      </c>
      <c r="H161" s="1" t="s">
        <v>83</v>
      </c>
      <c r="I161" s="1" t="s">
        <v>7</v>
      </c>
      <c r="J161" s="1" t="s">
        <v>9</v>
      </c>
      <c r="K161" s="1">
        <v>52179</v>
      </c>
      <c r="L161" s="1">
        <f>AVERAGE(K161,K163)</f>
        <v>52169.5</v>
      </c>
      <c r="M161" s="1">
        <f>L161*$P$19+$P$20</f>
        <v>13.201607596360091</v>
      </c>
    </row>
    <row r="162" spans="3:13" x14ac:dyDescent="0.2">
      <c r="C162" s="2"/>
      <c r="F162" s="1">
        <v>39</v>
      </c>
      <c r="G162" s="1">
        <v>2</v>
      </c>
      <c r="H162" s="1" t="s">
        <v>83</v>
      </c>
      <c r="I162" s="1" t="s">
        <v>7</v>
      </c>
      <c r="J162" s="1" t="s">
        <v>8</v>
      </c>
      <c r="K162" s="1">
        <v>1096</v>
      </c>
    </row>
    <row r="163" spans="3:13" x14ac:dyDescent="0.2">
      <c r="C163" s="2"/>
      <c r="F163" s="1">
        <v>39</v>
      </c>
      <c r="G163" s="1">
        <v>2</v>
      </c>
      <c r="H163" s="1" t="s">
        <v>83</v>
      </c>
      <c r="I163" s="1" t="s">
        <v>7</v>
      </c>
      <c r="J163" s="1" t="s">
        <v>9</v>
      </c>
      <c r="K163" s="1">
        <v>52160</v>
      </c>
    </row>
    <row r="164" spans="3:13" x14ac:dyDescent="0.2">
      <c r="C164" s="2"/>
      <c r="F164" s="1">
        <v>40</v>
      </c>
      <c r="G164" s="1">
        <v>1</v>
      </c>
      <c r="H164" s="1" t="s">
        <v>82</v>
      </c>
      <c r="I164" s="1" t="s">
        <v>7</v>
      </c>
      <c r="J164" s="1" t="s">
        <v>8</v>
      </c>
      <c r="K164" s="1">
        <v>1583</v>
      </c>
    </row>
    <row r="165" spans="3:13" x14ac:dyDescent="0.2">
      <c r="C165" s="2"/>
      <c r="F165" s="1">
        <v>40</v>
      </c>
      <c r="G165" s="1">
        <v>1</v>
      </c>
      <c r="H165" s="1" t="s">
        <v>82</v>
      </c>
      <c r="I165" s="1" t="s">
        <v>7</v>
      </c>
      <c r="J165" s="1" t="s">
        <v>9</v>
      </c>
      <c r="K165" s="1">
        <v>16276</v>
      </c>
      <c r="L165" s="1">
        <f>AVERAGE(K165,K167)</f>
        <v>15810</v>
      </c>
      <c r="M165" s="1">
        <f>L165*$P$19+$P$20</f>
        <v>3.3262882141663006</v>
      </c>
    </row>
    <row r="166" spans="3:13" x14ac:dyDescent="0.2">
      <c r="C166" s="2"/>
      <c r="F166" s="1">
        <v>40</v>
      </c>
      <c r="G166" s="1">
        <v>2</v>
      </c>
      <c r="H166" s="1" t="s">
        <v>82</v>
      </c>
      <c r="I166" s="1" t="s">
        <v>7</v>
      </c>
      <c r="J166" s="1" t="s">
        <v>8</v>
      </c>
      <c r="K166" s="1">
        <v>1384</v>
      </c>
    </row>
    <row r="167" spans="3:13" x14ac:dyDescent="0.2">
      <c r="C167" s="2"/>
      <c r="F167" s="1">
        <v>40</v>
      </c>
      <c r="G167" s="1">
        <v>2</v>
      </c>
      <c r="H167" s="1" t="s">
        <v>82</v>
      </c>
      <c r="I167" s="1" t="s">
        <v>7</v>
      </c>
      <c r="J167" s="1" t="s">
        <v>9</v>
      </c>
      <c r="K167" s="1">
        <v>15344</v>
      </c>
    </row>
    <row r="168" spans="3:13" x14ac:dyDescent="0.2">
      <c r="C168" s="2"/>
      <c r="F168" s="1">
        <v>41</v>
      </c>
      <c r="G168" s="1">
        <v>1</v>
      </c>
      <c r="H168" s="1" t="s">
        <v>81</v>
      </c>
      <c r="I168" s="1" t="s">
        <v>7</v>
      </c>
      <c r="J168" s="1" t="s">
        <v>8</v>
      </c>
      <c r="K168" s="1">
        <v>1855</v>
      </c>
    </row>
    <row r="169" spans="3:13" x14ac:dyDescent="0.2">
      <c r="C169" s="2"/>
      <c r="F169" s="1">
        <v>41</v>
      </c>
      <c r="G169" s="1">
        <v>1</v>
      </c>
      <c r="H169" s="1" t="s">
        <v>81</v>
      </c>
      <c r="I169" s="1" t="s">
        <v>7</v>
      </c>
      <c r="J169" s="1" t="s">
        <v>9</v>
      </c>
      <c r="K169" s="1">
        <v>18361</v>
      </c>
      <c r="L169" s="1">
        <f>AVERAGE(K169,K171)</f>
        <v>18312.5</v>
      </c>
      <c r="M169" s="1">
        <f>L169*$P$19+$P$20</f>
        <v>4.0059726640058191</v>
      </c>
    </row>
    <row r="170" spans="3:13" x14ac:dyDescent="0.2">
      <c r="C170" s="2"/>
      <c r="F170" s="1">
        <v>41</v>
      </c>
      <c r="G170" s="1">
        <v>2</v>
      </c>
      <c r="H170" s="1" t="s">
        <v>81</v>
      </c>
      <c r="I170" s="1" t="s">
        <v>7</v>
      </c>
      <c r="J170" s="1" t="s">
        <v>8</v>
      </c>
      <c r="K170" s="1">
        <v>1537</v>
      </c>
    </row>
    <row r="171" spans="3:13" x14ac:dyDescent="0.2">
      <c r="C171" s="2"/>
      <c r="F171" s="1">
        <v>41</v>
      </c>
      <c r="G171" s="1">
        <v>2</v>
      </c>
      <c r="H171" s="1" t="s">
        <v>81</v>
      </c>
      <c r="I171" s="1" t="s">
        <v>7</v>
      </c>
      <c r="J171" s="1" t="s">
        <v>9</v>
      </c>
      <c r="K171" s="1">
        <v>18264</v>
      </c>
    </row>
    <row r="172" spans="3:13" x14ac:dyDescent="0.2">
      <c r="C172" s="2"/>
      <c r="F172" s="1">
        <v>42</v>
      </c>
      <c r="G172" s="1">
        <v>1</v>
      </c>
      <c r="H172" s="1" t="s">
        <v>80</v>
      </c>
      <c r="I172" s="1" t="s">
        <v>7</v>
      </c>
      <c r="J172" s="1" t="s">
        <v>8</v>
      </c>
      <c r="K172" s="1">
        <v>2096</v>
      </c>
    </row>
    <row r="173" spans="3:13" x14ac:dyDescent="0.2">
      <c r="C173" s="2"/>
      <c r="F173" s="1">
        <v>42</v>
      </c>
      <c r="G173" s="1">
        <v>1</v>
      </c>
      <c r="H173" s="1" t="s">
        <v>80</v>
      </c>
      <c r="I173" s="1" t="s">
        <v>7</v>
      </c>
      <c r="J173" s="1" t="s">
        <v>9</v>
      </c>
      <c r="K173" s="1">
        <v>20090</v>
      </c>
      <c r="L173" s="1">
        <f>AVERAGE(K173,K175)</f>
        <v>20183</v>
      </c>
      <c r="M173" s="1">
        <f>L173*$P$19+$P$20</f>
        <v>4.5140045375022497</v>
      </c>
    </row>
    <row r="174" spans="3:13" x14ac:dyDescent="0.2">
      <c r="C174" s="2"/>
      <c r="F174" s="1">
        <v>42</v>
      </c>
      <c r="G174" s="1">
        <v>2</v>
      </c>
      <c r="H174" s="1" t="s">
        <v>80</v>
      </c>
      <c r="I174" s="1" t="s">
        <v>7</v>
      </c>
      <c r="J174" s="1" t="s">
        <v>8</v>
      </c>
      <c r="K174" s="1">
        <v>1870</v>
      </c>
    </row>
    <row r="175" spans="3:13" x14ac:dyDescent="0.2">
      <c r="C175" s="2"/>
      <c r="F175" s="1">
        <v>42</v>
      </c>
      <c r="G175" s="1">
        <v>2</v>
      </c>
      <c r="H175" s="1" t="s">
        <v>80</v>
      </c>
      <c r="I175" s="1" t="s">
        <v>7</v>
      </c>
      <c r="J175" s="1" t="s">
        <v>9</v>
      </c>
      <c r="K175" s="1">
        <v>20276</v>
      </c>
    </row>
    <row r="176" spans="3:13" x14ac:dyDescent="0.2">
      <c r="C176" s="2"/>
      <c r="F176" s="1">
        <v>43</v>
      </c>
      <c r="G176" s="1">
        <v>1</v>
      </c>
      <c r="H176" s="1" t="s">
        <v>79</v>
      </c>
      <c r="I176" s="1" t="s">
        <v>7</v>
      </c>
      <c r="J176" s="1" t="s">
        <v>8</v>
      </c>
      <c r="K176" s="1">
        <v>2082</v>
      </c>
    </row>
    <row r="177" spans="3:13" x14ac:dyDescent="0.2">
      <c r="C177" s="2"/>
      <c r="F177" s="1">
        <v>43</v>
      </c>
      <c r="G177" s="1">
        <v>1</v>
      </c>
      <c r="H177" s="1" t="s">
        <v>79</v>
      </c>
      <c r="I177" s="1" t="s">
        <v>7</v>
      </c>
      <c r="J177" s="1" t="s">
        <v>9</v>
      </c>
      <c r="K177" s="1">
        <v>17308</v>
      </c>
      <c r="L177" s="1">
        <f>AVERAGE(K177,K179)</f>
        <v>16797</v>
      </c>
      <c r="M177" s="1">
        <f>L177*$P$19+$P$20</f>
        <v>3.5943595636134953</v>
      </c>
    </row>
    <row r="178" spans="3:13" x14ac:dyDescent="0.2">
      <c r="C178" s="2"/>
      <c r="F178" s="1">
        <v>43</v>
      </c>
      <c r="G178" s="1">
        <v>2</v>
      </c>
      <c r="H178" s="1" t="s">
        <v>79</v>
      </c>
      <c r="I178" s="1" t="s">
        <v>7</v>
      </c>
      <c r="J178" s="1" t="s">
        <v>8</v>
      </c>
      <c r="K178" s="1">
        <v>1971</v>
      </c>
    </row>
    <row r="179" spans="3:13" x14ac:dyDescent="0.2">
      <c r="C179" s="2"/>
      <c r="F179" s="1">
        <v>43</v>
      </c>
      <c r="G179" s="1">
        <v>2</v>
      </c>
      <c r="H179" s="1" t="s">
        <v>79</v>
      </c>
      <c r="I179" s="1" t="s">
        <v>7</v>
      </c>
      <c r="J179" s="1" t="s">
        <v>9</v>
      </c>
      <c r="K179" s="1">
        <v>16286</v>
      </c>
    </row>
    <row r="180" spans="3:13" x14ac:dyDescent="0.2">
      <c r="C180" s="2"/>
      <c r="F180" s="1">
        <v>44</v>
      </c>
      <c r="G180" s="1">
        <v>1</v>
      </c>
      <c r="H180" s="1" t="s">
        <v>78</v>
      </c>
      <c r="I180" s="1" t="s">
        <v>7</v>
      </c>
      <c r="J180" s="1" t="s">
        <v>8</v>
      </c>
      <c r="K180" s="1">
        <v>2531</v>
      </c>
    </row>
    <row r="181" spans="3:13" x14ac:dyDescent="0.2">
      <c r="C181" s="2"/>
      <c r="F181" s="1">
        <v>44</v>
      </c>
      <c r="G181" s="1">
        <v>1</v>
      </c>
      <c r="H181" s="1" t="s">
        <v>78</v>
      </c>
      <c r="I181" s="1" t="s">
        <v>7</v>
      </c>
      <c r="J181" s="1" t="s">
        <v>9</v>
      </c>
      <c r="K181" s="1">
        <v>63080</v>
      </c>
      <c r="L181" s="1">
        <f>AVERAGE(K181,K183)</f>
        <v>62957</v>
      </c>
      <c r="M181" s="1">
        <f>L181*$P$19+$P$20</f>
        <v>16.131516088925046</v>
      </c>
    </row>
    <row r="182" spans="3:13" x14ac:dyDescent="0.2">
      <c r="C182" s="2"/>
      <c r="F182" s="1">
        <v>44</v>
      </c>
      <c r="G182" s="1">
        <v>2</v>
      </c>
      <c r="H182" s="1" t="s">
        <v>78</v>
      </c>
      <c r="I182" s="1" t="s">
        <v>7</v>
      </c>
      <c r="J182" s="1" t="s">
        <v>8</v>
      </c>
      <c r="K182" s="1">
        <v>2018</v>
      </c>
    </row>
    <row r="183" spans="3:13" x14ac:dyDescent="0.2">
      <c r="C183" s="2"/>
      <c r="F183" s="1">
        <v>44</v>
      </c>
      <c r="G183" s="1">
        <v>2</v>
      </c>
      <c r="H183" s="1" t="s">
        <v>78</v>
      </c>
      <c r="I183" s="1" t="s">
        <v>7</v>
      </c>
      <c r="J183" s="1" t="s">
        <v>9</v>
      </c>
      <c r="K183" s="1">
        <v>62834</v>
      </c>
    </row>
    <row r="184" spans="3:13" x14ac:dyDescent="0.2">
      <c r="C184" s="2"/>
      <c r="F184" s="1">
        <v>45</v>
      </c>
      <c r="G184" s="1">
        <v>1</v>
      </c>
      <c r="H184" s="1" t="s">
        <v>55</v>
      </c>
      <c r="I184" s="1" t="s">
        <v>7</v>
      </c>
      <c r="J184" s="1" t="s">
        <v>8</v>
      </c>
      <c r="K184" s="1">
        <v>1109</v>
      </c>
    </row>
    <row r="185" spans="3:13" x14ac:dyDescent="0.2">
      <c r="C185" s="2"/>
      <c r="F185" s="1">
        <v>45</v>
      </c>
      <c r="G185" s="1">
        <v>1</v>
      </c>
      <c r="H185" s="1" t="s">
        <v>55</v>
      </c>
      <c r="I185" s="1" t="s">
        <v>7</v>
      </c>
      <c r="J185" s="1" t="s">
        <v>9</v>
      </c>
      <c r="K185" s="1">
        <v>3924</v>
      </c>
      <c r="L185" s="1">
        <f>AVERAGE(K185,K187)</f>
        <v>2998.5</v>
      </c>
      <c r="M185" s="1">
        <f>L185*$P$19+$P$20</f>
        <v>-0.15334308618094705</v>
      </c>
    </row>
    <row r="186" spans="3:13" x14ac:dyDescent="0.2">
      <c r="C186" s="2"/>
      <c r="F186" s="1">
        <v>45</v>
      </c>
      <c r="G186" s="1">
        <v>2</v>
      </c>
      <c r="H186" s="1" t="s">
        <v>55</v>
      </c>
      <c r="I186" s="1" t="s">
        <v>7</v>
      </c>
      <c r="J186" s="1" t="s">
        <v>8</v>
      </c>
      <c r="K186" s="1">
        <v>1155</v>
      </c>
    </row>
    <row r="187" spans="3:13" x14ac:dyDescent="0.2">
      <c r="C187" s="2"/>
      <c r="F187" s="1">
        <v>45</v>
      </c>
      <c r="G187" s="1">
        <v>2</v>
      </c>
      <c r="H187" s="1" t="s">
        <v>55</v>
      </c>
      <c r="I187" s="1" t="s">
        <v>7</v>
      </c>
      <c r="J187" s="1" t="s">
        <v>9</v>
      </c>
      <c r="K187" s="1">
        <v>2073</v>
      </c>
    </row>
    <row r="188" spans="3:13" x14ac:dyDescent="0.2">
      <c r="C188" s="2"/>
      <c r="F188" s="1">
        <v>46</v>
      </c>
      <c r="G188" s="1">
        <v>1</v>
      </c>
      <c r="H188" s="1" t="s">
        <v>77</v>
      </c>
      <c r="I188" s="1" t="s">
        <v>7</v>
      </c>
      <c r="J188" s="1" t="s">
        <v>8</v>
      </c>
      <c r="K188" s="1">
        <v>10275</v>
      </c>
    </row>
    <row r="189" spans="3:13" x14ac:dyDescent="0.2">
      <c r="C189" s="2"/>
      <c r="F189" s="1">
        <v>46</v>
      </c>
      <c r="G189" s="1">
        <v>1</v>
      </c>
      <c r="H189" s="1" t="s">
        <v>77</v>
      </c>
      <c r="I189" s="1" t="s">
        <v>7</v>
      </c>
      <c r="J189" s="1" t="s">
        <v>9</v>
      </c>
      <c r="K189" s="1">
        <v>44369</v>
      </c>
      <c r="L189" s="1">
        <f>AVERAGE(K189,K191)</f>
        <v>44905</v>
      </c>
      <c r="M189" s="1">
        <f>L189*$P$19+$P$20</f>
        <v>11.228553576036742</v>
      </c>
    </row>
    <row r="190" spans="3:13" x14ac:dyDescent="0.2">
      <c r="C190" s="2"/>
      <c r="F190" s="1">
        <v>46</v>
      </c>
      <c r="G190" s="1">
        <v>2</v>
      </c>
      <c r="H190" s="1" t="s">
        <v>77</v>
      </c>
      <c r="I190" s="1" t="s">
        <v>7</v>
      </c>
      <c r="J190" s="1" t="s">
        <v>8</v>
      </c>
      <c r="K190" s="1">
        <v>9419</v>
      </c>
    </row>
    <row r="191" spans="3:13" x14ac:dyDescent="0.2">
      <c r="C191" s="2"/>
      <c r="F191" s="1">
        <v>46</v>
      </c>
      <c r="G191" s="1">
        <v>2</v>
      </c>
      <c r="H191" s="1" t="s">
        <v>77</v>
      </c>
      <c r="I191" s="1" t="s">
        <v>7</v>
      </c>
      <c r="J191" s="1" t="s">
        <v>9</v>
      </c>
      <c r="K191" s="1">
        <v>45441</v>
      </c>
    </row>
    <row r="192" spans="3:13" x14ac:dyDescent="0.2">
      <c r="C192" s="2"/>
      <c r="F192" s="1">
        <v>47</v>
      </c>
      <c r="G192" s="1">
        <v>1</v>
      </c>
      <c r="H192" s="1" t="s">
        <v>76</v>
      </c>
      <c r="I192" s="1" t="s">
        <v>7</v>
      </c>
      <c r="J192" s="1" t="s">
        <v>8</v>
      </c>
      <c r="K192" s="1">
        <v>9502</v>
      </c>
    </row>
    <row r="193" spans="3:13" x14ac:dyDescent="0.2">
      <c r="C193" s="2"/>
      <c r="F193" s="1">
        <v>47</v>
      </c>
      <c r="G193" s="1">
        <v>1</v>
      </c>
      <c r="H193" s="1" t="s">
        <v>76</v>
      </c>
      <c r="I193" s="1" t="s">
        <v>7</v>
      </c>
      <c r="J193" s="1" t="s">
        <v>9</v>
      </c>
      <c r="K193" s="1">
        <v>45264</v>
      </c>
      <c r="L193" s="1">
        <f>AVERAGE(K193,K195)</f>
        <v>45087</v>
      </c>
      <c r="M193" s="1">
        <f>L193*$P$19+$P$20</f>
        <v>11.277985172388707</v>
      </c>
    </row>
    <row r="194" spans="3:13" x14ac:dyDescent="0.2">
      <c r="C194" s="2"/>
      <c r="F194" s="1">
        <v>47</v>
      </c>
      <c r="G194" s="1">
        <v>2</v>
      </c>
      <c r="H194" s="1" t="s">
        <v>76</v>
      </c>
      <c r="I194" s="1" t="s">
        <v>7</v>
      </c>
      <c r="J194" s="1" t="s">
        <v>8</v>
      </c>
      <c r="K194" s="1">
        <v>9028</v>
      </c>
    </row>
    <row r="195" spans="3:13" x14ac:dyDescent="0.2">
      <c r="C195" s="2"/>
      <c r="F195" s="1">
        <v>47</v>
      </c>
      <c r="G195" s="1">
        <v>2</v>
      </c>
      <c r="H195" s="1" t="s">
        <v>76</v>
      </c>
      <c r="I195" s="1" t="s">
        <v>7</v>
      </c>
      <c r="J195" s="1" t="s">
        <v>9</v>
      </c>
      <c r="K195" s="1">
        <v>44910</v>
      </c>
    </row>
    <row r="196" spans="3:13" x14ac:dyDescent="0.2">
      <c r="C196" s="2"/>
      <c r="F196" s="1">
        <v>48</v>
      </c>
      <c r="G196" s="1">
        <v>1</v>
      </c>
      <c r="H196" s="1" t="s">
        <v>75</v>
      </c>
      <c r="I196" s="1" t="s">
        <v>7</v>
      </c>
      <c r="J196" s="1" t="s">
        <v>8</v>
      </c>
      <c r="K196" s="1">
        <v>7945</v>
      </c>
    </row>
    <row r="197" spans="3:13" x14ac:dyDescent="0.2">
      <c r="C197" s="2"/>
      <c r="F197" s="1">
        <v>48</v>
      </c>
      <c r="G197" s="1">
        <v>1</v>
      </c>
      <c r="H197" s="1" t="s">
        <v>75</v>
      </c>
      <c r="I197" s="1" t="s">
        <v>7</v>
      </c>
      <c r="J197" s="1" t="s">
        <v>9</v>
      </c>
      <c r="K197" s="1">
        <v>45227</v>
      </c>
      <c r="L197" s="1">
        <f>AVERAGE(K197,K199)</f>
        <v>45063</v>
      </c>
      <c r="M197" s="1">
        <f>L197*$P$19+$P$20</f>
        <v>11.271466720122515</v>
      </c>
    </row>
    <row r="198" spans="3:13" x14ac:dyDescent="0.2">
      <c r="C198" s="2"/>
      <c r="F198" s="1">
        <v>48</v>
      </c>
      <c r="G198" s="1">
        <v>2</v>
      </c>
      <c r="H198" s="1" t="s">
        <v>75</v>
      </c>
      <c r="I198" s="1" t="s">
        <v>7</v>
      </c>
      <c r="J198" s="1" t="s">
        <v>8</v>
      </c>
      <c r="K198" s="1">
        <v>7367</v>
      </c>
    </row>
    <row r="199" spans="3:13" x14ac:dyDescent="0.2">
      <c r="C199" s="2"/>
      <c r="F199" s="1">
        <v>48</v>
      </c>
      <c r="G199" s="1">
        <v>2</v>
      </c>
      <c r="H199" s="1" t="s">
        <v>75</v>
      </c>
      <c r="I199" s="1" t="s">
        <v>7</v>
      </c>
      <c r="J199" s="1" t="s">
        <v>9</v>
      </c>
      <c r="K199" s="1">
        <v>44899</v>
      </c>
    </row>
    <row r="200" spans="3:13" x14ac:dyDescent="0.2">
      <c r="C200" s="2"/>
      <c r="F200" s="1">
        <v>49</v>
      </c>
      <c r="G200" s="1">
        <v>1</v>
      </c>
      <c r="H200" s="1" t="s">
        <v>74</v>
      </c>
      <c r="I200" s="1" t="s">
        <v>7</v>
      </c>
      <c r="J200" s="1" t="s">
        <v>8</v>
      </c>
      <c r="K200" s="1">
        <v>9138</v>
      </c>
    </row>
    <row r="201" spans="3:13" x14ac:dyDescent="0.2">
      <c r="C201" s="2"/>
      <c r="F201" s="1">
        <v>49</v>
      </c>
      <c r="G201" s="1">
        <v>1</v>
      </c>
      <c r="H201" s="1" t="s">
        <v>74</v>
      </c>
      <c r="I201" s="1" t="s">
        <v>7</v>
      </c>
      <c r="J201" s="1" t="s">
        <v>9</v>
      </c>
      <c r="K201" s="1">
        <v>46067</v>
      </c>
      <c r="L201" s="1">
        <f>AVERAGE(K201,K203)</f>
        <v>46029</v>
      </c>
      <c r="M201" s="1">
        <f>L201*$P$19+$P$20</f>
        <v>11.53383442383679</v>
      </c>
    </row>
    <row r="202" spans="3:13" x14ac:dyDescent="0.2">
      <c r="C202" s="2"/>
      <c r="F202" s="1">
        <v>49</v>
      </c>
      <c r="G202" s="1">
        <v>2</v>
      </c>
      <c r="H202" s="1" t="s">
        <v>74</v>
      </c>
      <c r="I202" s="1" t="s">
        <v>7</v>
      </c>
      <c r="J202" s="1" t="s">
        <v>8</v>
      </c>
      <c r="K202" s="1">
        <v>9109</v>
      </c>
    </row>
    <row r="203" spans="3:13" x14ac:dyDescent="0.2">
      <c r="C203" s="2"/>
      <c r="F203" s="1">
        <v>49</v>
      </c>
      <c r="G203" s="1">
        <v>2</v>
      </c>
      <c r="H203" s="1" t="s">
        <v>74</v>
      </c>
      <c r="I203" s="1" t="s">
        <v>7</v>
      </c>
      <c r="J203" s="1" t="s">
        <v>9</v>
      </c>
      <c r="K203" s="1">
        <v>45991</v>
      </c>
    </row>
    <row r="204" spans="3:13" x14ac:dyDescent="0.2">
      <c r="C204" s="2"/>
      <c r="F204" s="1">
        <v>50</v>
      </c>
      <c r="G204" s="1">
        <v>1</v>
      </c>
      <c r="H204" s="1" t="s">
        <v>73</v>
      </c>
      <c r="I204" s="1" t="s">
        <v>7</v>
      </c>
      <c r="J204" s="1" t="s">
        <v>8</v>
      </c>
      <c r="K204" s="1">
        <v>9058</v>
      </c>
    </row>
    <row r="205" spans="3:13" x14ac:dyDescent="0.2">
      <c r="C205" s="2"/>
      <c r="F205" s="1">
        <v>50</v>
      </c>
      <c r="G205" s="1">
        <v>1</v>
      </c>
      <c r="H205" s="1" t="s">
        <v>73</v>
      </c>
      <c r="I205" s="1" t="s">
        <v>7</v>
      </c>
      <c r="J205" s="1" t="s">
        <v>9</v>
      </c>
      <c r="K205" s="1">
        <v>45857</v>
      </c>
      <c r="L205" s="1">
        <f>AVERAGE(K205,K207)</f>
        <v>45812</v>
      </c>
      <c r="M205" s="1">
        <f>L205*$P$19+$P$20</f>
        <v>11.474896751263294</v>
      </c>
    </row>
    <row r="206" spans="3:13" x14ac:dyDescent="0.2">
      <c r="C206" s="2"/>
      <c r="F206" s="1">
        <v>50</v>
      </c>
      <c r="G206" s="1">
        <v>2</v>
      </c>
      <c r="H206" s="1" t="s">
        <v>73</v>
      </c>
      <c r="I206" s="1" t="s">
        <v>7</v>
      </c>
      <c r="J206" s="1" t="s">
        <v>8</v>
      </c>
      <c r="K206" s="1">
        <v>9130</v>
      </c>
    </row>
    <row r="207" spans="3:13" x14ac:dyDescent="0.2">
      <c r="C207" s="2"/>
      <c r="F207" s="1">
        <v>50</v>
      </c>
      <c r="G207" s="1">
        <v>2</v>
      </c>
      <c r="H207" s="1" t="s">
        <v>73</v>
      </c>
      <c r="I207" s="1" t="s">
        <v>7</v>
      </c>
      <c r="J207" s="1" t="s">
        <v>9</v>
      </c>
      <c r="K207" s="1">
        <v>45767</v>
      </c>
    </row>
    <row r="208" spans="3:13" x14ac:dyDescent="0.2">
      <c r="C208" s="2"/>
      <c r="F208" s="1">
        <v>51</v>
      </c>
      <c r="G208" s="1">
        <v>1</v>
      </c>
      <c r="H208" s="1" t="s">
        <v>72</v>
      </c>
      <c r="I208" s="1" t="s">
        <v>7</v>
      </c>
      <c r="J208" s="1" t="s">
        <v>8</v>
      </c>
      <c r="K208" s="1">
        <v>8353</v>
      </c>
    </row>
    <row r="209" spans="3:13" x14ac:dyDescent="0.2">
      <c r="C209" s="2"/>
      <c r="F209" s="1">
        <v>51</v>
      </c>
      <c r="G209" s="1">
        <v>1</v>
      </c>
      <c r="H209" s="1" t="s">
        <v>72</v>
      </c>
      <c r="I209" s="1" t="s">
        <v>7</v>
      </c>
      <c r="J209" s="1" t="s">
        <v>9</v>
      </c>
      <c r="K209" s="1">
        <v>44796</v>
      </c>
      <c r="L209" s="1">
        <f>AVERAGE(K209,K211)</f>
        <v>44902</v>
      </c>
      <c r="M209" s="1">
        <f>L209*$P$19+$P$20</f>
        <v>11.227738769503468</v>
      </c>
    </row>
    <row r="210" spans="3:13" x14ac:dyDescent="0.2">
      <c r="C210" s="2"/>
      <c r="F210" s="1">
        <v>51</v>
      </c>
      <c r="G210" s="1">
        <v>2</v>
      </c>
      <c r="H210" s="1" t="s">
        <v>72</v>
      </c>
      <c r="I210" s="1" t="s">
        <v>7</v>
      </c>
      <c r="J210" s="1" t="s">
        <v>8</v>
      </c>
      <c r="K210" s="1">
        <v>8460</v>
      </c>
    </row>
    <row r="211" spans="3:13" x14ac:dyDescent="0.2">
      <c r="C211" s="2"/>
      <c r="F211" s="1">
        <v>51</v>
      </c>
      <c r="G211" s="1">
        <v>2</v>
      </c>
      <c r="H211" s="1" t="s">
        <v>72</v>
      </c>
      <c r="I211" s="1" t="s">
        <v>7</v>
      </c>
      <c r="J211" s="1" t="s">
        <v>9</v>
      </c>
      <c r="K211" s="1">
        <v>45008</v>
      </c>
    </row>
    <row r="212" spans="3:13" x14ac:dyDescent="0.2">
      <c r="C212" s="2"/>
      <c r="F212" s="1">
        <v>52</v>
      </c>
      <c r="G212" s="1">
        <v>1</v>
      </c>
      <c r="H212" s="1" t="s">
        <v>71</v>
      </c>
      <c r="I212" s="1" t="s">
        <v>7</v>
      </c>
      <c r="J212" s="1" t="s">
        <v>8</v>
      </c>
      <c r="K212" s="1">
        <v>9134</v>
      </c>
    </row>
    <row r="213" spans="3:13" x14ac:dyDescent="0.2">
      <c r="C213" s="2"/>
      <c r="F213" s="1">
        <v>52</v>
      </c>
      <c r="G213" s="1">
        <v>1</v>
      </c>
      <c r="H213" s="1" t="s">
        <v>71</v>
      </c>
      <c r="I213" s="1" t="s">
        <v>7</v>
      </c>
      <c r="J213" s="1" t="s">
        <v>9</v>
      </c>
      <c r="K213" s="1">
        <v>45089</v>
      </c>
      <c r="L213" s="1">
        <f>AVERAGE(K213,K215)</f>
        <v>45071.5</v>
      </c>
      <c r="M213" s="1">
        <f>L213*$P$19+$P$20</f>
        <v>11.27377533863346</v>
      </c>
    </row>
    <row r="214" spans="3:13" x14ac:dyDescent="0.2">
      <c r="C214" s="2"/>
      <c r="F214" s="1">
        <v>52</v>
      </c>
      <c r="G214" s="1">
        <v>2</v>
      </c>
      <c r="H214" s="1" t="s">
        <v>71</v>
      </c>
      <c r="I214" s="1" t="s">
        <v>7</v>
      </c>
      <c r="J214" s="1" t="s">
        <v>8</v>
      </c>
      <c r="K214" s="1">
        <v>9020</v>
      </c>
    </row>
    <row r="215" spans="3:13" x14ac:dyDescent="0.2">
      <c r="C215" s="2"/>
      <c r="F215" s="1">
        <v>52</v>
      </c>
      <c r="G215" s="1">
        <v>2</v>
      </c>
      <c r="H215" s="1" t="s">
        <v>71</v>
      </c>
      <c r="I215" s="1" t="s">
        <v>7</v>
      </c>
      <c r="J215" s="1" t="s">
        <v>9</v>
      </c>
      <c r="K215" s="1">
        <v>45054</v>
      </c>
    </row>
    <row r="216" spans="3:13" x14ac:dyDescent="0.2">
      <c r="C216" s="2"/>
      <c r="F216" s="1">
        <v>53</v>
      </c>
      <c r="G216" s="1">
        <v>1</v>
      </c>
      <c r="H216" s="1" t="s">
        <v>70</v>
      </c>
      <c r="I216" s="1" t="s">
        <v>7</v>
      </c>
      <c r="J216" s="1" t="s">
        <v>8</v>
      </c>
      <c r="K216" s="1">
        <v>8752</v>
      </c>
    </row>
    <row r="217" spans="3:13" x14ac:dyDescent="0.2">
      <c r="C217" s="2"/>
      <c r="F217" s="1">
        <v>53</v>
      </c>
      <c r="G217" s="1">
        <v>1</v>
      </c>
      <c r="H217" s="1" t="s">
        <v>70</v>
      </c>
      <c r="I217" s="1" t="s">
        <v>7</v>
      </c>
      <c r="J217" s="1" t="s">
        <v>9</v>
      </c>
      <c r="K217" s="1">
        <v>44877</v>
      </c>
      <c r="L217" s="1">
        <f>AVERAGE(K217,K219)</f>
        <v>44982</v>
      </c>
      <c r="M217" s="1">
        <f>L217*$P$19+$P$20</f>
        <v>11.249466943724112</v>
      </c>
    </row>
    <row r="218" spans="3:13" x14ac:dyDescent="0.2">
      <c r="C218" s="2"/>
      <c r="F218" s="1">
        <v>53</v>
      </c>
      <c r="G218" s="1">
        <v>2</v>
      </c>
      <c r="H218" s="1" t="s">
        <v>70</v>
      </c>
      <c r="I218" s="1" t="s">
        <v>7</v>
      </c>
      <c r="J218" s="1" t="s">
        <v>8</v>
      </c>
      <c r="K218" s="1">
        <v>8669</v>
      </c>
    </row>
    <row r="219" spans="3:13" x14ac:dyDescent="0.2">
      <c r="C219" s="2"/>
      <c r="F219" s="1">
        <v>53</v>
      </c>
      <c r="G219" s="1">
        <v>2</v>
      </c>
      <c r="H219" s="1" t="s">
        <v>70</v>
      </c>
      <c r="I219" s="1" t="s">
        <v>7</v>
      </c>
      <c r="J219" s="1" t="s">
        <v>9</v>
      </c>
      <c r="K219" s="1">
        <v>45087</v>
      </c>
    </row>
    <row r="220" spans="3:13" x14ac:dyDescent="0.2">
      <c r="C220" s="2"/>
      <c r="F220" s="1">
        <v>54</v>
      </c>
      <c r="G220" s="1">
        <v>1</v>
      </c>
      <c r="H220" s="1" t="s">
        <v>69</v>
      </c>
      <c r="I220" s="1" t="s">
        <v>7</v>
      </c>
      <c r="J220" s="1" t="s">
        <v>8</v>
      </c>
      <c r="K220" s="1">
        <v>9133</v>
      </c>
    </row>
    <row r="221" spans="3:13" x14ac:dyDescent="0.2">
      <c r="C221" s="2"/>
      <c r="F221" s="1">
        <v>54</v>
      </c>
      <c r="G221" s="1">
        <v>1</v>
      </c>
      <c r="H221" s="1" t="s">
        <v>69</v>
      </c>
      <c r="I221" s="1" t="s">
        <v>7</v>
      </c>
      <c r="J221" s="1" t="s">
        <v>9</v>
      </c>
      <c r="K221" s="1">
        <v>45170</v>
      </c>
      <c r="L221" s="1">
        <f>AVERAGE(K221,K223)</f>
        <v>44768.5</v>
      </c>
      <c r="M221" s="1">
        <f>L221*$P$19+$P$20</f>
        <v>11.191479878772771</v>
      </c>
    </row>
    <row r="222" spans="3:13" x14ac:dyDescent="0.2">
      <c r="C222" s="2"/>
      <c r="F222" s="1">
        <v>54</v>
      </c>
      <c r="G222" s="1">
        <v>2</v>
      </c>
      <c r="H222" s="1" t="s">
        <v>69</v>
      </c>
      <c r="I222" s="1" t="s">
        <v>7</v>
      </c>
      <c r="J222" s="1" t="s">
        <v>8</v>
      </c>
      <c r="K222" s="1">
        <v>8812</v>
      </c>
    </row>
    <row r="223" spans="3:13" x14ac:dyDescent="0.2">
      <c r="C223" s="2"/>
      <c r="F223" s="1">
        <v>54</v>
      </c>
      <c r="G223" s="1">
        <v>2</v>
      </c>
      <c r="H223" s="1" t="s">
        <v>69</v>
      </c>
      <c r="I223" s="1" t="s">
        <v>7</v>
      </c>
      <c r="J223" s="1" t="s">
        <v>9</v>
      </c>
      <c r="K223" s="1">
        <v>44367</v>
      </c>
    </row>
    <row r="224" spans="3:13" x14ac:dyDescent="0.2">
      <c r="C224" s="2"/>
      <c r="F224" s="1">
        <v>55</v>
      </c>
      <c r="G224" s="1">
        <v>1</v>
      </c>
      <c r="H224" s="1" t="s">
        <v>68</v>
      </c>
      <c r="I224" s="1" t="s">
        <v>7</v>
      </c>
      <c r="J224" s="1" t="s">
        <v>8</v>
      </c>
      <c r="K224" s="1">
        <v>9171</v>
      </c>
    </row>
    <row r="225" spans="3:13" x14ac:dyDescent="0.2">
      <c r="C225" s="2"/>
      <c r="F225" s="1">
        <v>55</v>
      </c>
      <c r="G225" s="1">
        <v>1</v>
      </c>
      <c r="H225" s="1" t="s">
        <v>68</v>
      </c>
      <c r="I225" s="1" t="s">
        <v>7</v>
      </c>
      <c r="J225" s="1" t="s">
        <v>9</v>
      </c>
      <c r="K225" s="1">
        <v>45853</v>
      </c>
      <c r="L225" s="1">
        <f>AVERAGE(K225,K227)</f>
        <v>45433.5</v>
      </c>
      <c r="M225" s="1">
        <f>L225*$P$19+$P$20</f>
        <v>11.372095326981871</v>
      </c>
    </row>
    <row r="226" spans="3:13" x14ac:dyDescent="0.2">
      <c r="C226" s="2"/>
      <c r="F226" s="1">
        <v>55</v>
      </c>
      <c r="G226" s="1">
        <v>2</v>
      </c>
      <c r="H226" s="1" t="s">
        <v>68</v>
      </c>
      <c r="I226" s="1" t="s">
        <v>7</v>
      </c>
      <c r="J226" s="1" t="s">
        <v>8</v>
      </c>
      <c r="K226" s="1">
        <v>9443</v>
      </c>
    </row>
    <row r="227" spans="3:13" x14ac:dyDescent="0.2">
      <c r="C227" s="2"/>
      <c r="F227" s="1">
        <v>55</v>
      </c>
      <c r="G227" s="1">
        <v>2</v>
      </c>
      <c r="H227" s="1" t="s">
        <v>68</v>
      </c>
      <c r="I227" s="1" t="s">
        <v>7</v>
      </c>
      <c r="J227" s="1" t="s">
        <v>9</v>
      </c>
      <c r="K227" s="1">
        <v>45014</v>
      </c>
    </row>
    <row r="228" spans="3:13" x14ac:dyDescent="0.2">
      <c r="C228" s="2"/>
      <c r="F228" s="1">
        <v>56</v>
      </c>
      <c r="G228" s="1">
        <v>1</v>
      </c>
      <c r="H228" s="1" t="s">
        <v>67</v>
      </c>
      <c r="I228" s="1" t="s">
        <v>7</v>
      </c>
      <c r="J228" s="1" t="s">
        <v>8</v>
      </c>
      <c r="K228" s="1">
        <v>8963</v>
      </c>
    </row>
    <row r="229" spans="3:13" x14ac:dyDescent="0.2">
      <c r="C229" s="2"/>
      <c r="F229" s="1">
        <v>56</v>
      </c>
      <c r="G229" s="1">
        <v>1</v>
      </c>
      <c r="H229" s="1" t="s">
        <v>67</v>
      </c>
      <c r="I229" s="1" t="s">
        <v>7</v>
      </c>
      <c r="J229" s="1" t="s">
        <v>9</v>
      </c>
      <c r="K229" s="1">
        <v>45192</v>
      </c>
      <c r="L229" s="1">
        <f>AVERAGE(K229,K231)</f>
        <v>45086</v>
      </c>
      <c r="M229" s="1">
        <f>L229*$P$19+$P$20</f>
        <v>11.277713570210949</v>
      </c>
    </row>
    <row r="230" spans="3:13" x14ac:dyDescent="0.2">
      <c r="C230" s="2"/>
      <c r="F230" s="1">
        <v>56</v>
      </c>
      <c r="G230" s="1">
        <v>2</v>
      </c>
      <c r="H230" s="1" t="s">
        <v>67</v>
      </c>
      <c r="I230" s="1" t="s">
        <v>7</v>
      </c>
      <c r="J230" s="1" t="s">
        <v>8</v>
      </c>
      <c r="K230" s="1">
        <v>8907</v>
      </c>
    </row>
    <row r="231" spans="3:13" x14ac:dyDescent="0.2">
      <c r="C231" s="2"/>
      <c r="F231" s="1">
        <v>56</v>
      </c>
      <c r="G231" s="1">
        <v>2</v>
      </c>
      <c r="H231" s="1" t="s">
        <v>67</v>
      </c>
      <c r="I231" s="1" t="s">
        <v>7</v>
      </c>
      <c r="J231" s="1" t="s">
        <v>9</v>
      </c>
      <c r="K231" s="1">
        <v>44980</v>
      </c>
    </row>
    <row r="232" spans="3:13" x14ac:dyDescent="0.2">
      <c r="C232" s="2"/>
      <c r="F232" s="1">
        <v>57</v>
      </c>
      <c r="G232" s="1">
        <v>1</v>
      </c>
      <c r="H232" s="1" t="s">
        <v>66</v>
      </c>
      <c r="I232" s="1" t="s">
        <v>7</v>
      </c>
      <c r="J232" s="1" t="s">
        <v>8</v>
      </c>
      <c r="K232" s="1">
        <v>8789</v>
      </c>
    </row>
    <row r="233" spans="3:13" x14ac:dyDescent="0.2">
      <c r="C233" s="2"/>
      <c r="F233" s="1">
        <v>57</v>
      </c>
      <c r="G233" s="1">
        <v>1</v>
      </c>
      <c r="H233" s="1" t="s">
        <v>66</v>
      </c>
      <c r="I233" s="1" t="s">
        <v>7</v>
      </c>
      <c r="J233" s="1" t="s">
        <v>9</v>
      </c>
      <c r="K233" s="1">
        <v>45987</v>
      </c>
      <c r="L233" s="1">
        <f>AVERAGE(K233,K235)</f>
        <v>45581.5</v>
      </c>
      <c r="M233" s="1">
        <f>L233*$P$19+$P$20</f>
        <v>11.412292449290064</v>
      </c>
    </row>
    <row r="234" spans="3:13" x14ac:dyDescent="0.2">
      <c r="C234" s="2"/>
      <c r="F234" s="1">
        <v>57</v>
      </c>
      <c r="G234" s="1">
        <v>2</v>
      </c>
      <c r="H234" s="1" t="s">
        <v>66</v>
      </c>
      <c r="I234" s="1" t="s">
        <v>7</v>
      </c>
      <c r="J234" s="1" t="s">
        <v>8</v>
      </c>
      <c r="K234" s="1">
        <v>8143</v>
      </c>
    </row>
    <row r="235" spans="3:13" x14ac:dyDescent="0.2">
      <c r="C235" s="2"/>
      <c r="F235" s="1">
        <v>57</v>
      </c>
      <c r="G235" s="1">
        <v>2</v>
      </c>
      <c r="H235" s="1" t="s">
        <v>66</v>
      </c>
      <c r="I235" s="1" t="s">
        <v>7</v>
      </c>
      <c r="J235" s="1" t="s">
        <v>9</v>
      </c>
      <c r="K235" s="1">
        <v>45176</v>
      </c>
    </row>
    <row r="236" spans="3:13" x14ac:dyDescent="0.2">
      <c r="C236" s="2"/>
      <c r="F236" s="1">
        <v>58</v>
      </c>
      <c r="G236" s="1">
        <v>1</v>
      </c>
      <c r="H236" s="1" t="s">
        <v>65</v>
      </c>
      <c r="I236" s="1" t="s">
        <v>7</v>
      </c>
      <c r="J236" s="1" t="s">
        <v>8</v>
      </c>
      <c r="K236" s="1">
        <v>9346</v>
      </c>
    </row>
    <row r="237" spans="3:13" x14ac:dyDescent="0.2">
      <c r="C237" s="2"/>
      <c r="F237" s="1">
        <v>58</v>
      </c>
      <c r="G237" s="1">
        <v>1</v>
      </c>
      <c r="H237" s="1" t="s">
        <v>65</v>
      </c>
      <c r="I237" s="1" t="s">
        <v>7</v>
      </c>
      <c r="J237" s="1" t="s">
        <v>9</v>
      </c>
      <c r="K237" s="1">
        <v>44296</v>
      </c>
      <c r="L237" s="1">
        <f>AVERAGE(K237,K239)</f>
        <v>44733</v>
      </c>
      <c r="M237" s="1">
        <f>L237*$P$19+$P$20</f>
        <v>11.18183800146236</v>
      </c>
    </row>
    <row r="238" spans="3:13" x14ac:dyDescent="0.2">
      <c r="C238" s="2"/>
      <c r="F238" s="1">
        <v>58</v>
      </c>
      <c r="G238" s="1">
        <v>2</v>
      </c>
      <c r="H238" s="1" t="s">
        <v>65</v>
      </c>
      <c r="I238" s="1" t="s">
        <v>7</v>
      </c>
      <c r="J238" s="1" t="s">
        <v>8</v>
      </c>
      <c r="K238" s="1">
        <v>8542</v>
      </c>
    </row>
    <row r="239" spans="3:13" x14ac:dyDescent="0.2">
      <c r="C239" s="2"/>
      <c r="F239" s="1">
        <v>58</v>
      </c>
      <c r="G239" s="1">
        <v>2</v>
      </c>
      <c r="H239" s="1" t="s">
        <v>65</v>
      </c>
      <c r="I239" s="1" t="s">
        <v>7</v>
      </c>
      <c r="J239" s="1" t="s">
        <v>9</v>
      </c>
      <c r="K239" s="1">
        <v>45170</v>
      </c>
    </row>
    <row r="240" spans="3:13" x14ac:dyDescent="0.2">
      <c r="C240" s="2"/>
      <c r="F240" s="1">
        <v>59</v>
      </c>
      <c r="G240" s="1">
        <v>1</v>
      </c>
      <c r="H240" s="1" t="s">
        <v>64</v>
      </c>
      <c r="I240" s="1" t="s">
        <v>7</v>
      </c>
      <c r="J240" s="1" t="s">
        <v>8</v>
      </c>
      <c r="K240" s="1">
        <v>6402</v>
      </c>
    </row>
    <row r="241" spans="3:13" x14ac:dyDescent="0.2">
      <c r="C241" s="2"/>
      <c r="F241" s="1">
        <v>59</v>
      </c>
      <c r="G241" s="1">
        <v>1</v>
      </c>
      <c r="H241" s="1" t="s">
        <v>64</v>
      </c>
      <c r="I241" s="1" t="s">
        <v>7</v>
      </c>
      <c r="J241" s="1" t="s">
        <v>9</v>
      </c>
      <c r="K241" s="1">
        <v>44451</v>
      </c>
      <c r="L241" s="1">
        <f>AVERAGE(K241,K243)</f>
        <v>44515</v>
      </c>
      <c r="M241" s="1">
        <f>L241*$P$19+$P$20</f>
        <v>11.122628726711103</v>
      </c>
    </row>
    <row r="242" spans="3:13" x14ac:dyDescent="0.2">
      <c r="C242" s="2"/>
      <c r="F242" s="1">
        <v>59</v>
      </c>
      <c r="G242" s="1">
        <v>2</v>
      </c>
      <c r="H242" s="1" t="s">
        <v>64</v>
      </c>
      <c r="I242" s="1" t="s">
        <v>7</v>
      </c>
      <c r="J242" s="1" t="s">
        <v>8</v>
      </c>
      <c r="K242" s="1">
        <v>5324</v>
      </c>
    </row>
    <row r="243" spans="3:13" x14ac:dyDescent="0.2">
      <c r="C243" s="2"/>
      <c r="F243" s="1">
        <v>59</v>
      </c>
      <c r="G243" s="1">
        <v>2</v>
      </c>
      <c r="H243" s="1" t="s">
        <v>64</v>
      </c>
      <c r="I243" s="1" t="s">
        <v>7</v>
      </c>
      <c r="J243" s="1" t="s">
        <v>9</v>
      </c>
      <c r="K243" s="1">
        <v>44579</v>
      </c>
    </row>
    <row r="244" spans="3:13" x14ac:dyDescent="0.2">
      <c r="C244" s="2"/>
      <c r="F244" s="1">
        <v>60</v>
      </c>
      <c r="G244" s="1">
        <v>1</v>
      </c>
      <c r="H244" s="1" t="s">
        <v>63</v>
      </c>
      <c r="I244" s="1" t="s">
        <v>7</v>
      </c>
      <c r="J244" s="1" t="s">
        <v>8</v>
      </c>
      <c r="K244" s="1">
        <v>8998</v>
      </c>
    </row>
    <row r="245" spans="3:13" x14ac:dyDescent="0.2">
      <c r="C245" s="2"/>
      <c r="F245" s="1">
        <v>60</v>
      </c>
      <c r="G245" s="1">
        <v>1</v>
      </c>
      <c r="H245" s="1" t="s">
        <v>63</v>
      </c>
      <c r="I245" s="1" t="s">
        <v>7</v>
      </c>
      <c r="J245" s="1" t="s">
        <v>9</v>
      </c>
      <c r="K245" s="1">
        <v>46544</v>
      </c>
      <c r="L245" s="1">
        <f>AVERAGE(K245,K247)</f>
        <v>46467.5</v>
      </c>
      <c r="M245" s="1">
        <f>L245*$P$19+$P$20</f>
        <v>11.652931978783695</v>
      </c>
    </row>
    <row r="246" spans="3:13" x14ac:dyDescent="0.2">
      <c r="C246" s="2"/>
      <c r="F246" s="1">
        <v>60</v>
      </c>
      <c r="G246" s="1">
        <v>2</v>
      </c>
      <c r="H246" s="1" t="s">
        <v>63</v>
      </c>
      <c r="I246" s="1" t="s">
        <v>7</v>
      </c>
      <c r="J246" s="1" t="s">
        <v>8</v>
      </c>
      <c r="K246" s="1">
        <v>8696</v>
      </c>
    </row>
    <row r="247" spans="3:13" x14ac:dyDescent="0.2">
      <c r="C247" s="2"/>
      <c r="F247" s="1">
        <v>60</v>
      </c>
      <c r="G247" s="1">
        <v>2</v>
      </c>
      <c r="H247" s="1" t="s">
        <v>63</v>
      </c>
      <c r="I247" s="1" t="s">
        <v>7</v>
      </c>
      <c r="J247" s="1" t="s">
        <v>9</v>
      </c>
      <c r="K247" s="1">
        <v>46391</v>
      </c>
    </row>
    <row r="248" spans="3:13" x14ac:dyDescent="0.2">
      <c r="C248" s="2"/>
      <c r="F248" s="1">
        <v>61</v>
      </c>
      <c r="G248" s="1">
        <v>1</v>
      </c>
      <c r="H248" s="1" t="s">
        <v>62</v>
      </c>
      <c r="I248" s="1" t="s">
        <v>7</v>
      </c>
      <c r="J248" s="1" t="s">
        <v>8</v>
      </c>
      <c r="K248" s="1">
        <v>9691</v>
      </c>
    </row>
    <row r="249" spans="3:13" x14ac:dyDescent="0.2">
      <c r="C249" s="2"/>
      <c r="F249" s="1">
        <v>61</v>
      </c>
      <c r="G249" s="1">
        <v>1</v>
      </c>
      <c r="H249" s="1" t="s">
        <v>62</v>
      </c>
      <c r="I249" s="1" t="s">
        <v>7</v>
      </c>
      <c r="J249" s="1" t="s">
        <v>9</v>
      </c>
      <c r="K249" s="1">
        <v>45379</v>
      </c>
      <c r="L249" s="1">
        <f>AVERAGE(K249,K251)</f>
        <v>45274</v>
      </c>
      <c r="M249" s="1">
        <f>L249*$P$19+$P$20</f>
        <v>11.328774779629462</v>
      </c>
    </row>
    <row r="250" spans="3:13" x14ac:dyDescent="0.2">
      <c r="C250" s="2"/>
      <c r="F250" s="1">
        <v>61</v>
      </c>
      <c r="G250" s="1">
        <v>2</v>
      </c>
      <c r="H250" s="1" t="s">
        <v>62</v>
      </c>
      <c r="I250" s="1" t="s">
        <v>7</v>
      </c>
      <c r="J250" s="1" t="s">
        <v>8</v>
      </c>
      <c r="K250" s="1">
        <v>9413</v>
      </c>
    </row>
    <row r="251" spans="3:13" x14ac:dyDescent="0.2">
      <c r="C251" s="2"/>
      <c r="F251" s="1">
        <v>61</v>
      </c>
      <c r="G251" s="1">
        <v>2</v>
      </c>
      <c r="H251" s="1" t="s">
        <v>62</v>
      </c>
      <c r="I251" s="1" t="s">
        <v>7</v>
      </c>
      <c r="J251" s="1" t="s">
        <v>9</v>
      </c>
      <c r="K251" s="1">
        <v>45169</v>
      </c>
    </row>
    <row r="252" spans="3:13" x14ac:dyDescent="0.2">
      <c r="C252" s="2"/>
      <c r="F252" s="1">
        <v>62</v>
      </c>
      <c r="G252" s="1">
        <v>1</v>
      </c>
      <c r="H252" s="1" t="s">
        <v>61</v>
      </c>
      <c r="I252" s="1" t="s">
        <v>7</v>
      </c>
      <c r="J252" s="1" t="s">
        <v>8</v>
      </c>
      <c r="K252" s="1">
        <v>9253</v>
      </c>
    </row>
    <row r="253" spans="3:13" x14ac:dyDescent="0.2">
      <c r="C253" s="2"/>
      <c r="F253" s="1">
        <v>62</v>
      </c>
      <c r="G253" s="1">
        <v>1</v>
      </c>
      <c r="H253" s="1" t="s">
        <v>61</v>
      </c>
      <c r="I253" s="1" t="s">
        <v>7</v>
      </c>
      <c r="J253" s="1" t="s">
        <v>9</v>
      </c>
      <c r="K253" s="1">
        <v>45225</v>
      </c>
      <c r="L253" s="1">
        <f>AVERAGE(K253,K255)</f>
        <v>45169.5</v>
      </c>
      <c r="M253" s="1">
        <f>L253*$P$19+$P$20</f>
        <v>11.300392352053748</v>
      </c>
    </row>
    <row r="254" spans="3:13" x14ac:dyDescent="0.2">
      <c r="C254" s="2"/>
      <c r="F254" s="1">
        <v>62</v>
      </c>
      <c r="G254" s="1">
        <v>2</v>
      </c>
      <c r="H254" s="1" t="s">
        <v>61</v>
      </c>
      <c r="I254" s="1" t="s">
        <v>7</v>
      </c>
      <c r="J254" s="1" t="s">
        <v>8</v>
      </c>
      <c r="K254" s="1">
        <v>8941</v>
      </c>
    </row>
    <row r="255" spans="3:13" x14ac:dyDescent="0.2">
      <c r="C255" s="2"/>
      <c r="F255" s="1">
        <v>62</v>
      </c>
      <c r="G255" s="1">
        <v>2</v>
      </c>
      <c r="H255" s="1" t="s">
        <v>61</v>
      </c>
      <c r="I255" s="1" t="s">
        <v>7</v>
      </c>
      <c r="J255" s="1" t="s">
        <v>9</v>
      </c>
      <c r="K255" s="1">
        <v>45114</v>
      </c>
    </row>
    <row r="256" spans="3:13" x14ac:dyDescent="0.2">
      <c r="C256" s="2"/>
      <c r="F256" s="1">
        <v>63</v>
      </c>
      <c r="G256" s="1">
        <v>1</v>
      </c>
      <c r="H256" s="1" t="s">
        <v>60</v>
      </c>
      <c r="I256" s="1" t="s">
        <v>7</v>
      </c>
      <c r="J256" s="1" t="s">
        <v>8</v>
      </c>
      <c r="K256" s="1">
        <v>9016</v>
      </c>
    </row>
    <row r="257" spans="3:13" x14ac:dyDescent="0.2">
      <c r="C257" s="2"/>
      <c r="F257" s="1">
        <v>63</v>
      </c>
      <c r="G257" s="1">
        <v>1</v>
      </c>
      <c r="H257" s="1" t="s">
        <v>60</v>
      </c>
      <c r="I257" s="1" t="s">
        <v>7</v>
      </c>
      <c r="J257" s="1" t="s">
        <v>9</v>
      </c>
      <c r="K257" s="1">
        <v>45021</v>
      </c>
      <c r="L257" s="1">
        <f>AVERAGE(K257,K259)</f>
        <v>45123</v>
      </c>
      <c r="M257" s="1">
        <f>L257*$P$19+$P$20</f>
        <v>11.287762850787999</v>
      </c>
    </row>
    <row r="258" spans="3:13" x14ac:dyDescent="0.2">
      <c r="C258" s="2"/>
      <c r="F258" s="1">
        <v>63</v>
      </c>
      <c r="G258" s="1">
        <v>2</v>
      </c>
      <c r="H258" s="1" t="s">
        <v>60</v>
      </c>
      <c r="I258" s="1" t="s">
        <v>7</v>
      </c>
      <c r="J258" s="1" t="s">
        <v>8</v>
      </c>
      <c r="K258" s="1">
        <v>7333</v>
      </c>
    </row>
    <row r="259" spans="3:13" x14ac:dyDescent="0.2">
      <c r="C259" s="2"/>
      <c r="F259" s="1">
        <v>63</v>
      </c>
      <c r="G259" s="1">
        <v>2</v>
      </c>
      <c r="H259" s="1" t="s">
        <v>60</v>
      </c>
      <c r="I259" s="1" t="s">
        <v>7</v>
      </c>
      <c r="J259" s="1" t="s">
        <v>9</v>
      </c>
      <c r="K259" s="1">
        <v>45225</v>
      </c>
    </row>
    <row r="260" spans="3:13" x14ac:dyDescent="0.2">
      <c r="C260" s="2"/>
      <c r="F260" s="1">
        <v>64</v>
      </c>
      <c r="G260" s="1">
        <v>1</v>
      </c>
      <c r="H260" s="1" t="s">
        <v>59</v>
      </c>
      <c r="I260" s="1" t="s">
        <v>7</v>
      </c>
      <c r="J260" s="1" t="s">
        <v>8</v>
      </c>
      <c r="K260" s="1">
        <v>8638</v>
      </c>
    </row>
    <row r="261" spans="3:13" x14ac:dyDescent="0.2">
      <c r="C261" s="2"/>
      <c r="F261" s="1">
        <v>64</v>
      </c>
      <c r="G261" s="1">
        <v>1</v>
      </c>
      <c r="H261" s="1" t="s">
        <v>59</v>
      </c>
      <c r="I261" s="1" t="s">
        <v>7</v>
      </c>
      <c r="J261" s="1" t="s">
        <v>9</v>
      </c>
      <c r="K261" s="1">
        <v>44791</v>
      </c>
      <c r="L261" s="1">
        <f>AVERAGE(K261,K263)</f>
        <v>44979</v>
      </c>
      <c r="M261" s="1">
        <f>L261*$P$19+$P$20</f>
        <v>11.248652137190838</v>
      </c>
    </row>
    <row r="262" spans="3:13" x14ac:dyDescent="0.2">
      <c r="C262" s="2"/>
      <c r="F262" s="1">
        <v>64</v>
      </c>
      <c r="G262" s="1">
        <v>2</v>
      </c>
      <c r="H262" s="1" t="s">
        <v>59</v>
      </c>
      <c r="I262" s="1" t="s">
        <v>7</v>
      </c>
      <c r="J262" s="1" t="s">
        <v>8</v>
      </c>
      <c r="K262" s="1">
        <v>8075</v>
      </c>
    </row>
    <row r="263" spans="3:13" x14ac:dyDescent="0.2">
      <c r="C263" s="2"/>
      <c r="F263" s="1">
        <v>64</v>
      </c>
      <c r="G263" s="1">
        <v>2</v>
      </c>
      <c r="H263" s="1" t="s">
        <v>59</v>
      </c>
      <c r="I263" s="1" t="s">
        <v>7</v>
      </c>
      <c r="J263" s="1" t="s">
        <v>9</v>
      </c>
      <c r="K263" s="1">
        <v>45167</v>
      </c>
    </row>
    <row r="264" spans="3:13" x14ac:dyDescent="0.2">
      <c r="C264" s="2"/>
      <c r="F264" s="1">
        <v>65</v>
      </c>
      <c r="G264" s="1">
        <v>1</v>
      </c>
      <c r="H264" s="1" t="s">
        <v>58</v>
      </c>
      <c r="I264" s="1" t="s">
        <v>7</v>
      </c>
      <c r="J264" s="1" t="s">
        <v>8</v>
      </c>
      <c r="K264" s="1">
        <v>8937</v>
      </c>
    </row>
    <row r="265" spans="3:13" x14ac:dyDescent="0.2">
      <c r="C265" s="2"/>
      <c r="F265" s="1">
        <v>65</v>
      </c>
      <c r="G265" s="1">
        <v>1</v>
      </c>
      <c r="H265" s="1" t="s">
        <v>58</v>
      </c>
      <c r="I265" s="1" t="s">
        <v>7</v>
      </c>
      <c r="J265" s="1" t="s">
        <v>9</v>
      </c>
      <c r="K265" s="1">
        <v>45755</v>
      </c>
      <c r="L265" s="1">
        <f>AVERAGE(K265,K267)</f>
        <v>46359.5</v>
      </c>
      <c r="M265" s="1">
        <f>L265*$P$19+$P$20</f>
        <v>11.623598943585826</v>
      </c>
    </row>
    <row r="266" spans="3:13" x14ac:dyDescent="0.2">
      <c r="C266" s="2"/>
      <c r="F266" s="1">
        <v>65</v>
      </c>
      <c r="G266" s="1">
        <v>2</v>
      </c>
      <c r="H266" s="1" t="s">
        <v>58</v>
      </c>
      <c r="I266" s="1" t="s">
        <v>7</v>
      </c>
      <c r="J266" s="1" t="s">
        <v>8</v>
      </c>
      <c r="K266" s="1">
        <v>8030</v>
      </c>
    </row>
    <row r="267" spans="3:13" x14ac:dyDescent="0.2">
      <c r="C267" s="2"/>
      <c r="F267" s="1">
        <v>65</v>
      </c>
      <c r="G267" s="1">
        <v>2</v>
      </c>
      <c r="H267" s="1" t="s">
        <v>58</v>
      </c>
      <c r="I267" s="1" t="s">
        <v>7</v>
      </c>
      <c r="J267" s="1" t="s">
        <v>9</v>
      </c>
      <c r="K267" s="1">
        <v>46964</v>
      </c>
    </row>
    <row r="268" spans="3:13" x14ac:dyDescent="0.2">
      <c r="C268" s="2"/>
      <c r="F268" s="1">
        <v>66</v>
      </c>
      <c r="G268" s="1">
        <v>1</v>
      </c>
      <c r="H268" s="1" t="s">
        <v>57</v>
      </c>
      <c r="I268" s="1" t="s">
        <v>7</v>
      </c>
      <c r="J268" s="1" t="s">
        <v>8</v>
      </c>
      <c r="K268" s="1">
        <v>9119</v>
      </c>
    </row>
    <row r="269" spans="3:13" x14ac:dyDescent="0.2">
      <c r="C269" s="2"/>
      <c r="F269" s="1">
        <v>66</v>
      </c>
      <c r="G269" s="1">
        <v>1</v>
      </c>
      <c r="H269" s="1" t="s">
        <v>57</v>
      </c>
      <c r="I269" s="1" t="s">
        <v>7</v>
      </c>
      <c r="J269" s="1" t="s">
        <v>9</v>
      </c>
      <c r="K269" s="1">
        <v>45569</v>
      </c>
      <c r="L269" s="1">
        <f>AVERAGE(K269,K271)</f>
        <v>45525.5</v>
      </c>
      <c r="M269" s="1">
        <f>L269*$P$19+$P$20</f>
        <v>11.397082727335611</v>
      </c>
    </row>
    <row r="270" spans="3:13" x14ac:dyDescent="0.2">
      <c r="C270" s="2"/>
      <c r="F270" s="1">
        <v>66</v>
      </c>
      <c r="G270" s="1">
        <v>2</v>
      </c>
      <c r="H270" s="1" t="s">
        <v>57</v>
      </c>
      <c r="I270" s="1" t="s">
        <v>7</v>
      </c>
      <c r="J270" s="1" t="s">
        <v>8</v>
      </c>
      <c r="K270" s="1">
        <v>8983</v>
      </c>
    </row>
    <row r="271" spans="3:13" x14ac:dyDescent="0.2">
      <c r="C271" s="2"/>
      <c r="F271" s="1">
        <v>66</v>
      </c>
      <c r="G271" s="1">
        <v>2</v>
      </c>
      <c r="H271" s="1" t="s">
        <v>57</v>
      </c>
      <c r="I271" s="1" t="s">
        <v>7</v>
      </c>
      <c r="J271" s="1" t="s">
        <v>9</v>
      </c>
      <c r="K271" s="1">
        <v>45482</v>
      </c>
    </row>
    <row r="272" spans="3:13" x14ac:dyDescent="0.2">
      <c r="C272" s="2"/>
      <c r="F272" s="1">
        <v>67</v>
      </c>
      <c r="G272" s="1">
        <v>1</v>
      </c>
      <c r="H272" s="1" t="s">
        <v>56</v>
      </c>
      <c r="I272" s="1" t="s">
        <v>7</v>
      </c>
      <c r="J272" s="1" t="s">
        <v>8</v>
      </c>
      <c r="K272" s="1">
        <v>9035</v>
      </c>
    </row>
    <row r="273" spans="3:13" x14ac:dyDescent="0.2">
      <c r="C273" s="2"/>
      <c r="F273" s="1">
        <v>67</v>
      </c>
      <c r="G273" s="1">
        <v>1</v>
      </c>
      <c r="H273" s="1" t="s">
        <v>56</v>
      </c>
      <c r="I273" s="1" t="s">
        <v>7</v>
      </c>
      <c r="J273" s="1" t="s">
        <v>9</v>
      </c>
      <c r="K273" s="1">
        <v>45255</v>
      </c>
      <c r="L273" s="1">
        <f>AVERAGE(K273,K275)</f>
        <v>45177</v>
      </c>
      <c r="M273" s="1">
        <f>L273*$P$19+$P$20</f>
        <v>11.302429368386932</v>
      </c>
    </row>
    <row r="274" spans="3:13" x14ac:dyDescent="0.2">
      <c r="C274" s="2"/>
      <c r="F274" s="1">
        <v>67</v>
      </c>
      <c r="G274" s="1">
        <v>2</v>
      </c>
      <c r="H274" s="1" t="s">
        <v>56</v>
      </c>
      <c r="I274" s="1" t="s">
        <v>7</v>
      </c>
      <c r="J274" s="1" t="s">
        <v>8</v>
      </c>
      <c r="K274" s="1">
        <v>8863</v>
      </c>
    </row>
    <row r="275" spans="3:13" x14ac:dyDescent="0.2">
      <c r="C275" s="2"/>
      <c r="F275" s="1">
        <v>67</v>
      </c>
      <c r="G275" s="1">
        <v>2</v>
      </c>
      <c r="H275" s="1" t="s">
        <v>56</v>
      </c>
      <c r="I275" s="1" t="s">
        <v>7</v>
      </c>
      <c r="J275" s="1" t="s">
        <v>9</v>
      </c>
      <c r="K275" s="1">
        <v>45099</v>
      </c>
    </row>
    <row r="276" spans="3:13" x14ac:dyDescent="0.2">
      <c r="C276" s="2"/>
      <c r="F276" s="1">
        <v>68</v>
      </c>
      <c r="G276" s="1">
        <v>1</v>
      </c>
      <c r="H276" s="1" t="s">
        <v>55</v>
      </c>
      <c r="I276" s="1" t="s">
        <v>7</v>
      </c>
      <c r="J276" s="1" t="s">
        <v>8</v>
      </c>
      <c r="K276" s="1">
        <v>1001</v>
      </c>
    </row>
    <row r="277" spans="3:13" x14ac:dyDescent="0.2">
      <c r="C277" s="2"/>
      <c r="F277" s="1">
        <v>68</v>
      </c>
      <c r="G277" s="1">
        <v>1</v>
      </c>
      <c r="H277" s="1" t="s">
        <v>55</v>
      </c>
      <c r="I277" s="1" t="s">
        <v>7</v>
      </c>
      <c r="J277" s="1" t="s">
        <v>9</v>
      </c>
      <c r="K277" s="1">
        <v>2297</v>
      </c>
      <c r="L277" s="1">
        <f>AVERAGE(K277,K279)</f>
        <v>2054.5</v>
      </c>
      <c r="M277" s="1">
        <f>L277*$P$19+$P$20</f>
        <v>-0.40973554198454554</v>
      </c>
    </row>
    <row r="278" spans="3:13" x14ac:dyDescent="0.2">
      <c r="C278" s="2"/>
      <c r="F278" s="1">
        <v>68</v>
      </c>
      <c r="G278" s="1">
        <v>2</v>
      </c>
      <c r="H278" s="1" t="s">
        <v>55</v>
      </c>
      <c r="I278" s="1" t="s">
        <v>7</v>
      </c>
      <c r="J278" s="1" t="s">
        <v>8</v>
      </c>
      <c r="K278" s="1">
        <v>896</v>
      </c>
    </row>
    <row r="279" spans="3:13" x14ac:dyDescent="0.2">
      <c r="C279" s="2"/>
      <c r="F279" s="1">
        <v>68</v>
      </c>
      <c r="G279" s="1">
        <v>2</v>
      </c>
      <c r="H279" s="1" t="s">
        <v>55</v>
      </c>
      <c r="I279" s="1" t="s">
        <v>7</v>
      </c>
      <c r="J279" s="1" t="s">
        <v>9</v>
      </c>
      <c r="K279" s="1">
        <v>1812</v>
      </c>
    </row>
    <row r="280" spans="3:13" x14ac:dyDescent="0.2">
      <c r="C280" s="2"/>
    </row>
    <row r="281" spans="3:13" x14ac:dyDescent="0.2">
      <c r="C281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281"/>
  <sheetViews>
    <sheetView topLeftCell="B36" workbookViewId="0">
      <selection activeCell="D58" sqref="D58"/>
    </sheetView>
  </sheetViews>
  <sheetFormatPr defaultRowHeight="12.75" x14ac:dyDescent="0.2"/>
  <cols>
    <col min="1" max="7" width="9.140625" style="1"/>
    <col min="8" max="8" width="31.42578125" style="1" bestFit="1" customWidth="1"/>
    <col min="9" max="16384" width="9.140625" style="1"/>
  </cols>
  <sheetData>
    <row r="7" spans="3:16" x14ac:dyDescent="0.2">
      <c r="F7" s="1" t="s">
        <v>0</v>
      </c>
      <c r="G7" s="1" t="s">
        <v>1</v>
      </c>
      <c r="K7" s="1" t="s">
        <v>2</v>
      </c>
      <c r="L7" s="1" t="s">
        <v>3</v>
      </c>
      <c r="O7" s="1" t="s">
        <v>4</v>
      </c>
      <c r="P7" s="1" t="s">
        <v>5</v>
      </c>
    </row>
    <row r="8" spans="3:16" x14ac:dyDescent="0.2">
      <c r="C8" s="2"/>
      <c r="F8" s="1">
        <v>1</v>
      </c>
      <c r="G8" s="1">
        <v>1</v>
      </c>
      <c r="H8" s="1" t="s">
        <v>6</v>
      </c>
      <c r="I8" s="1" t="s">
        <v>7</v>
      </c>
      <c r="J8" s="1" t="s">
        <v>8</v>
      </c>
      <c r="K8" s="1">
        <v>4</v>
      </c>
    </row>
    <row r="9" spans="3:16" x14ac:dyDescent="0.2">
      <c r="C9" s="2"/>
      <c r="F9" s="1">
        <v>1</v>
      </c>
      <c r="G9" s="1">
        <v>1</v>
      </c>
      <c r="H9" s="1" t="s">
        <v>6</v>
      </c>
      <c r="I9" s="1" t="s">
        <v>7</v>
      </c>
      <c r="J9" s="1" t="s">
        <v>9</v>
      </c>
      <c r="K9" s="1">
        <v>2172</v>
      </c>
      <c r="L9" s="1">
        <f>AVERAGE(K9,K11)</f>
        <v>1735.5</v>
      </c>
      <c r="O9" s="1">
        <v>0</v>
      </c>
      <c r="P9" s="1">
        <f>L9</f>
        <v>1735.5</v>
      </c>
    </row>
    <row r="10" spans="3:16" x14ac:dyDescent="0.2">
      <c r="C10" s="2"/>
      <c r="F10" s="1">
        <v>1</v>
      </c>
      <c r="G10" s="1">
        <v>2</v>
      </c>
      <c r="H10" s="1" t="s">
        <v>6</v>
      </c>
      <c r="I10" s="1" t="s">
        <v>7</v>
      </c>
      <c r="J10" s="1" t="s">
        <v>8</v>
      </c>
      <c r="K10" s="1">
        <v>170</v>
      </c>
      <c r="O10" s="1">
        <v>1.3859999999999999</v>
      </c>
      <c r="P10" s="1">
        <f>L13</f>
        <v>5704.5</v>
      </c>
    </row>
    <row r="11" spans="3:16" x14ac:dyDescent="0.2">
      <c r="C11" s="2"/>
      <c r="F11" s="1">
        <v>1</v>
      </c>
      <c r="G11" s="1">
        <v>2</v>
      </c>
      <c r="H11" s="1" t="s">
        <v>6</v>
      </c>
      <c r="I11" s="1" t="s">
        <v>7</v>
      </c>
      <c r="J11" s="1" t="s">
        <v>9</v>
      </c>
      <c r="K11" s="1">
        <v>1299</v>
      </c>
      <c r="O11" s="1">
        <v>3.83</v>
      </c>
      <c r="P11" s="1">
        <f>L17</f>
        <v>10000.5</v>
      </c>
    </row>
    <row r="12" spans="3:16" x14ac:dyDescent="0.2">
      <c r="C12" s="2"/>
      <c r="F12" s="1">
        <v>2</v>
      </c>
      <c r="G12" s="1">
        <v>1</v>
      </c>
      <c r="H12" s="1">
        <v>1.3859999999999999</v>
      </c>
      <c r="I12" s="1" t="s">
        <v>7</v>
      </c>
      <c r="J12" s="1" t="s">
        <v>8</v>
      </c>
      <c r="K12" s="1">
        <v>924</v>
      </c>
      <c r="O12" s="1">
        <v>5.6189999999999998</v>
      </c>
      <c r="P12" s="1">
        <f>L21</f>
        <v>14919</v>
      </c>
    </row>
    <row r="13" spans="3:16" x14ac:dyDescent="0.2">
      <c r="C13" s="2"/>
      <c r="F13" s="1">
        <v>2</v>
      </c>
      <c r="G13" s="1">
        <v>1</v>
      </c>
      <c r="H13" s="1">
        <v>1.3859999999999999</v>
      </c>
      <c r="I13" s="1" t="s">
        <v>7</v>
      </c>
      <c r="J13" s="1" t="s">
        <v>9</v>
      </c>
      <c r="K13" s="1">
        <v>4415</v>
      </c>
      <c r="L13" s="1">
        <v>5704.5</v>
      </c>
      <c r="O13" s="1">
        <v>9.6449999999999996</v>
      </c>
      <c r="P13" s="1">
        <f>L25</f>
        <v>21272</v>
      </c>
    </row>
    <row r="14" spans="3:16" x14ac:dyDescent="0.2">
      <c r="C14" s="2"/>
      <c r="F14" s="1">
        <v>2</v>
      </c>
      <c r="G14" s="1">
        <v>2</v>
      </c>
      <c r="H14" s="1">
        <v>1.3859999999999999</v>
      </c>
      <c r="I14" s="1" t="s">
        <v>7</v>
      </c>
      <c r="J14" s="1" t="s">
        <v>8</v>
      </c>
      <c r="K14" s="1">
        <v>792</v>
      </c>
      <c r="O14" s="1">
        <v>15.24</v>
      </c>
      <c r="P14" s="1">
        <f>L29</f>
        <v>30446</v>
      </c>
    </row>
    <row r="15" spans="3:16" x14ac:dyDescent="0.2">
      <c r="C15" s="2"/>
      <c r="F15" s="1">
        <v>2</v>
      </c>
      <c r="G15" s="1">
        <v>2</v>
      </c>
      <c r="H15" s="1">
        <v>1.3859999999999999</v>
      </c>
      <c r="I15" s="1" t="s">
        <v>7</v>
      </c>
      <c r="J15" s="1" t="s">
        <v>9</v>
      </c>
      <c r="K15" s="1">
        <v>4378</v>
      </c>
    </row>
    <row r="16" spans="3:16" x14ac:dyDescent="0.2">
      <c r="C16" s="2"/>
      <c r="F16" s="1">
        <v>3</v>
      </c>
      <c r="G16" s="1">
        <v>1</v>
      </c>
      <c r="H16" s="1">
        <v>3.83</v>
      </c>
      <c r="I16" s="1" t="s">
        <v>7</v>
      </c>
      <c r="J16" s="1" t="s">
        <v>8</v>
      </c>
      <c r="K16" s="1">
        <v>844</v>
      </c>
    </row>
    <row r="17" spans="3:16" x14ac:dyDescent="0.2">
      <c r="C17" s="2"/>
      <c r="F17" s="1">
        <v>3</v>
      </c>
      <c r="G17" s="1">
        <v>1</v>
      </c>
      <c r="H17" s="1">
        <v>3.83</v>
      </c>
      <c r="I17" s="1" t="s">
        <v>7</v>
      </c>
      <c r="J17" s="1" t="s">
        <v>9</v>
      </c>
      <c r="K17" s="1">
        <v>9887</v>
      </c>
      <c r="L17" s="1">
        <f>AVERAGE(K17,K19)</f>
        <v>10000.5</v>
      </c>
    </row>
    <row r="18" spans="3:16" x14ac:dyDescent="0.2">
      <c r="C18" s="2"/>
      <c r="F18" s="1">
        <v>3</v>
      </c>
      <c r="G18" s="1">
        <v>2</v>
      </c>
      <c r="H18" s="1">
        <v>3.83</v>
      </c>
      <c r="I18" s="1" t="s">
        <v>7</v>
      </c>
      <c r="J18" s="1" t="s">
        <v>8</v>
      </c>
      <c r="K18" s="1">
        <v>807</v>
      </c>
    </row>
    <row r="19" spans="3:16" x14ac:dyDescent="0.2">
      <c r="C19" s="2"/>
      <c r="F19" s="1">
        <v>3</v>
      </c>
      <c r="G19" s="1">
        <v>2</v>
      </c>
      <c r="H19" s="1">
        <v>3.83</v>
      </c>
      <c r="I19" s="1" t="s">
        <v>7</v>
      </c>
      <c r="J19" s="1" t="s">
        <v>9</v>
      </c>
      <c r="K19" s="1">
        <v>10114</v>
      </c>
      <c r="O19" s="1" t="s">
        <v>10</v>
      </c>
      <c r="P19" s="1">
        <f>SLOPE(O9:O16,P9:P16)</f>
        <v>5.3387302001603747E-4</v>
      </c>
    </row>
    <row r="20" spans="3:16" x14ac:dyDescent="0.2">
      <c r="C20" s="2"/>
      <c r="F20" s="1">
        <v>4</v>
      </c>
      <c r="G20" s="1">
        <v>1</v>
      </c>
      <c r="H20" s="1">
        <v>5.6189999999999998</v>
      </c>
      <c r="I20" s="1" t="s">
        <v>7</v>
      </c>
      <c r="J20" s="1" t="s">
        <v>8</v>
      </c>
      <c r="K20" s="1">
        <v>823</v>
      </c>
      <c r="O20" s="1" t="s">
        <v>11</v>
      </c>
      <c r="P20" s="1">
        <f>INTERCEPT(O9:O16,P9:P16)</f>
        <v>-1.5277848067330648</v>
      </c>
    </row>
    <row r="21" spans="3:16" x14ac:dyDescent="0.2">
      <c r="C21" s="2"/>
      <c r="F21" s="1">
        <v>4</v>
      </c>
      <c r="G21" s="1">
        <v>1</v>
      </c>
      <c r="H21" s="1">
        <v>5.6189999999999998</v>
      </c>
      <c r="I21" s="1" t="s">
        <v>7</v>
      </c>
      <c r="J21" s="1" t="s">
        <v>9</v>
      </c>
      <c r="K21" s="1">
        <v>14986</v>
      </c>
      <c r="L21" s="1">
        <f>AVERAGE(K21,K23)</f>
        <v>14919</v>
      </c>
      <c r="O21" s="1" t="s">
        <v>12</v>
      </c>
      <c r="P21" s="1">
        <f>RSQ(O9:O16,P9:P16)</f>
        <v>0.9916298535620649</v>
      </c>
    </row>
    <row r="22" spans="3:16" x14ac:dyDescent="0.2">
      <c r="C22" s="2"/>
      <c r="F22" s="1">
        <v>4</v>
      </c>
      <c r="G22" s="1">
        <v>2</v>
      </c>
      <c r="H22" s="1">
        <v>5.6189999999999998</v>
      </c>
      <c r="I22" s="1" t="s">
        <v>7</v>
      </c>
      <c r="J22" s="1" t="s">
        <v>8</v>
      </c>
      <c r="K22" s="1">
        <v>712</v>
      </c>
    </row>
    <row r="23" spans="3:16" x14ac:dyDescent="0.2">
      <c r="C23" s="2"/>
      <c r="F23" s="1">
        <v>4</v>
      </c>
      <c r="G23" s="1">
        <v>2</v>
      </c>
      <c r="H23" s="1">
        <v>5.6189999999999998</v>
      </c>
      <c r="I23" s="1" t="s">
        <v>7</v>
      </c>
      <c r="J23" s="1" t="s">
        <v>9</v>
      </c>
      <c r="K23" s="1">
        <v>14852</v>
      </c>
    </row>
    <row r="24" spans="3:16" x14ac:dyDescent="0.2">
      <c r="C24" s="2"/>
      <c r="F24" s="1">
        <v>5</v>
      </c>
      <c r="G24" s="1">
        <v>1</v>
      </c>
      <c r="H24" s="1">
        <v>9.6449999999999996</v>
      </c>
      <c r="I24" s="1" t="s">
        <v>7</v>
      </c>
      <c r="J24" s="1" t="s">
        <v>8</v>
      </c>
      <c r="K24" s="1">
        <v>674</v>
      </c>
    </row>
    <row r="25" spans="3:16" x14ac:dyDescent="0.2">
      <c r="C25" s="2"/>
      <c r="F25" s="1">
        <v>5</v>
      </c>
      <c r="G25" s="1">
        <v>1</v>
      </c>
      <c r="H25" s="1">
        <v>9.6449999999999996</v>
      </c>
      <c r="I25" s="1" t="s">
        <v>7</v>
      </c>
      <c r="J25" s="1" t="s">
        <v>9</v>
      </c>
      <c r="K25" s="1">
        <v>21251</v>
      </c>
      <c r="L25" s="1">
        <f>AVERAGE(K25,K27)</f>
        <v>21272</v>
      </c>
    </row>
    <row r="26" spans="3:16" x14ac:dyDescent="0.2">
      <c r="C26" s="2"/>
      <c r="F26" s="1">
        <v>5</v>
      </c>
      <c r="G26" s="1">
        <v>2</v>
      </c>
      <c r="H26" s="1">
        <v>9.6449999999999996</v>
      </c>
      <c r="I26" s="1" t="s">
        <v>7</v>
      </c>
      <c r="J26" s="1" t="s">
        <v>8</v>
      </c>
      <c r="K26" s="1">
        <v>705</v>
      </c>
    </row>
    <row r="27" spans="3:16" x14ac:dyDescent="0.2">
      <c r="C27" s="2"/>
      <c r="F27" s="1">
        <v>5</v>
      </c>
      <c r="G27" s="1">
        <v>2</v>
      </c>
      <c r="H27" s="1">
        <v>9.6449999999999996</v>
      </c>
      <c r="I27" s="1" t="s">
        <v>7</v>
      </c>
      <c r="J27" s="1" t="s">
        <v>9</v>
      </c>
      <c r="K27" s="1">
        <v>21293</v>
      </c>
    </row>
    <row r="28" spans="3:16" x14ac:dyDescent="0.2">
      <c r="C28" s="2"/>
      <c r="F28" s="1">
        <v>6</v>
      </c>
      <c r="G28" s="1">
        <v>1</v>
      </c>
      <c r="H28" s="1">
        <v>15.24</v>
      </c>
      <c r="I28" s="1" t="s">
        <v>7</v>
      </c>
      <c r="J28" s="1" t="s">
        <v>8</v>
      </c>
      <c r="K28" s="1">
        <v>872</v>
      </c>
    </row>
    <row r="29" spans="3:16" x14ac:dyDescent="0.2">
      <c r="C29" s="2"/>
      <c r="F29" s="1">
        <v>6</v>
      </c>
      <c r="G29" s="1">
        <v>1</v>
      </c>
      <c r="H29" s="1">
        <v>15.24</v>
      </c>
      <c r="I29" s="1" t="s">
        <v>7</v>
      </c>
      <c r="J29" s="1" t="s">
        <v>9</v>
      </c>
      <c r="K29" s="1">
        <v>30432</v>
      </c>
      <c r="L29" s="1">
        <f>AVERAGE(K29,K31)</f>
        <v>30446</v>
      </c>
    </row>
    <row r="30" spans="3:16" x14ac:dyDescent="0.2">
      <c r="C30" s="2"/>
      <c r="F30" s="1">
        <v>6</v>
      </c>
      <c r="G30" s="1">
        <v>2</v>
      </c>
      <c r="H30" s="1">
        <v>15.24</v>
      </c>
      <c r="I30" s="1" t="s">
        <v>7</v>
      </c>
      <c r="J30" s="1" t="s">
        <v>8</v>
      </c>
      <c r="K30" s="1">
        <v>637</v>
      </c>
    </row>
    <row r="31" spans="3:16" x14ac:dyDescent="0.2">
      <c r="C31" s="2"/>
      <c r="F31" s="1">
        <v>6</v>
      </c>
      <c r="G31" s="1">
        <v>2</v>
      </c>
      <c r="H31" s="1">
        <v>15.24</v>
      </c>
      <c r="I31" s="1" t="s">
        <v>7</v>
      </c>
      <c r="J31" s="1" t="s">
        <v>9</v>
      </c>
      <c r="K31" s="1">
        <v>30460</v>
      </c>
    </row>
    <row r="32" spans="3:16" x14ac:dyDescent="0.2">
      <c r="C32" s="2"/>
      <c r="F32" s="1">
        <v>7</v>
      </c>
      <c r="G32" s="1">
        <v>1</v>
      </c>
      <c r="H32" s="1">
        <v>23.4</v>
      </c>
      <c r="I32" s="1" t="s">
        <v>7</v>
      </c>
      <c r="J32" s="1" t="s">
        <v>8</v>
      </c>
      <c r="K32" s="1">
        <v>844</v>
      </c>
    </row>
    <row r="33" spans="3:13" x14ac:dyDescent="0.2">
      <c r="C33" s="2"/>
      <c r="F33" s="1">
        <v>7</v>
      </c>
      <c r="G33" s="1">
        <v>1</v>
      </c>
      <c r="H33" s="1">
        <v>23.4</v>
      </c>
      <c r="I33" s="1" t="s">
        <v>7</v>
      </c>
      <c r="J33" s="1" t="s">
        <v>9</v>
      </c>
      <c r="K33" s="1">
        <v>42103</v>
      </c>
      <c r="L33" s="1">
        <f>AVERAGE(K33,K35)</f>
        <v>42035</v>
      </c>
    </row>
    <row r="34" spans="3:13" x14ac:dyDescent="0.2">
      <c r="C34" s="2"/>
      <c r="F34" s="1">
        <v>7</v>
      </c>
      <c r="G34" s="1">
        <v>2</v>
      </c>
      <c r="H34" s="1">
        <v>23.4</v>
      </c>
      <c r="I34" s="1" t="s">
        <v>7</v>
      </c>
      <c r="J34" s="1" t="s">
        <v>8</v>
      </c>
      <c r="K34" s="1">
        <v>591</v>
      </c>
    </row>
    <row r="35" spans="3:13" x14ac:dyDescent="0.2">
      <c r="C35" s="2"/>
      <c r="F35" s="1">
        <v>7</v>
      </c>
      <c r="G35" s="1">
        <v>2</v>
      </c>
      <c r="H35" s="1">
        <v>23.4</v>
      </c>
      <c r="I35" s="1" t="s">
        <v>7</v>
      </c>
      <c r="J35" s="1" t="s">
        <v>9</v>
      </c>
      <c r="K35" s="1">
        <v>41967</v>
      </c>
    </row>
    <row r="36" spans="3:13" x14ac:dyDescent="0.2">
      <c r="C36" s="2"/>
      <c r="F36" s="1">
        <v>8</v>
      </c>
      <c r="G36" s="1">
        <v>1</v>
      </c>
      <c r="H36" s="1" t="s">
        <v>6</v>
      </c>
      <c r="I36" s="1" t="s">
        <v>7</v>
      </c>
      <c r="J36" s="1" t="s">
        <v>8</v>
      </c>
      <c r="K36" s="1">
        <v>475</v>
      </c>
    </row>
    <row r="37" spans="3:13" x14ac:dyDescent="0.2">
      <c r="C37" s="2"/>
      <c r="F37" s="1">
        <v>8</v>
      </c>
      <c r="G37" s="1">
        <v>1</v>
      </c>
      <c r="H37" s="1" t="s">
        <v>6</v>
      </c>
      <c r="I37" s="1" t="s">
        <v>7</v>
      </c>
      <c r="J37" s="1" t="s">
        <v>9</v>
      </c>
      <c r="K37" s="1">
        <v>1887</v>
      </c>
      <c r="L37" s="1">
        <f>AVERAGE(K37,K39)</f>
        <v>1366</v>
      </c>
    </row>
    <row r="38" spans="3:13" x14ac:dyDescent="0.2">
      <c r="C38" s="2"/>
      <c r="F38" s="1">
        <v>8</v>
      </c>
      <c r="G38" s="1">
        <v>2</v>
      </c>
      <c r="H38" s="1" t="s">
        <v>6</v>
      </c>
      <c r="I38" s="1" t="s">
        <v>7</v>
      </c>
      <c r="J38" s="1" t="s">
        <v>8</v>
      </c>
      <c r="K38" s="1">
        <v>387</v>
      </c>
    </row>
    <row r="39" spans="3:13" x14ac:dyDescent="0.2">
      <c r="C39" s="2"/>
      <c r="F39" s="1">
        <v>8</v>
      </c>
      <c r="G39" s="1">
        <v>2</v>
      </c>
      <c r="H39" s="1" t="s">
        <v>6</v>
      </c>
      <c r="I39" s="1" t="s">
        <v>7</v>
      </c>
      <c r="J39" s="1" t="s">
        <v>9</v>
      </c>
      <c r="K39" s="1">
        <v>845</v>
      </c>
    </row>
    <row r="40" spans="3:13" x14ac:dyDescent="0.2">
      <c r="C40" s="2"/>
      <c r="F40" s="1">
        <v>9</v>
      </c>
      <c r="G40" s="1">
        <v>1</v>
      </c>
      <c r="H40" s="1" t="s">
        <v>140</v>
      </c>
      <c r="I40" s="1" t="s">
        <v>7</v>
      </c>
      <c r="J40" s="1" t="s">
        <v>8</v>
      </c>
      <c r="K40" s="1">
        <v>1893</v>
      </c>
    </row>
    <row r="41" spans="3:13" x14ac:dyDescent="0.2">
      <c r="C41" s="2"/>
      <c r="F41" s="1">
        <v>9</v>
      </c>
      <c r="G41" s="1">
        <v>1</v>
      </c>
      <c r="H41" s="1" t="s">
        <v>140</v>
      </c>
      <c r="I41" s="1" t="s">
        <v>7</v>
      </c>
      <c r="J41" s="1" t="s">
        <v>9</v>
      </c>
      <c r="K41" s="1">
        <v>14194</v>
      </c>
    </row>
    <row r="42" spans="3:13" x14ac:dyDescent="0.2">
      <c r="C42" s="2"/>
      <c r="F42" s="1">
        <v>9</v>
      </c>
      <c r="G42" s="1">
        <v>2</v>
      </c>
      <c r="H42" s="1" t="s">
        <v>140</v>
      </c>
      <c r="I42" s="1" t="s">
        <v>7</v>
      </c>
      <c r="J42" s="1" t="s">
        <v>8</v>
      </c>
      <c r="K42" s="1">
        <v>1986</v>
      </c>
    </row>
    <row r="43" spans="3:13" x14ac:dyDescent="0.2">
      <c r="C43" s="2"/>
      <c r="F43" s="1">
        <v>9</v>
      </c>
      <c r="G43" s="1">
        <v>2</v>
      </c>
      <c r="H43" s="1" t="s">
        <v>140</v>
      </c>
      <c r="I43" s="1" t="s">
        <v>7</v>
      </c>
      <c r="J43" s="1" t="s">
        <v>9</v>
      </c>
      <c r="K43" s="1">
        <v>14449</v>
      </c>
      <c r="L43" s="1">
        <f>AVERAGE(K41,K43)</f>
        <v>14321.5</v>
      </c>
      <c r="M43" s="1">
        <f>L43*$P$19+$P$20</f>
        <v>6.118077649426616</v>
      </c>
    </row>
    <row r="44" spans="3:13" x14ac:dyDescent="0.2">
      <c r="C44" s="2"/>
      <c r="F44" s="1">
        <v>10</v>
      </c>
      <c r="G44" s="1">
        <v>1</v>
      </c>
      <c r="H44" s="1" t="s">
        <v>139</v>
      </c>
      <c r="I44" s="1" t="s">
        <v>7</v>
      </c>
      <c r="J44" s="1" t="s">
        <v>8</v>
      </c>
      <c r="K44" s="1">
        <v>4454</v>
      </c>
    </row>
    <row r="45" spans="3:13" x14ac:dyDescent="0.2">
      <c r="C45" s="2"/>
      <c r="F45" s="1">
        <v>10</v>
      </c>
      <c r="G45" s="1">
        <v>1</v>
      </c>
      <c r="H45" s="1" t="s">
        <v>139</v>
      </c>
      <c r="I45" s="1" t="s">
        <v>7</v>
      </c>
      <c r="J45" s="1" t="s">
        <v>9</v>
      </c>
      <c r="K45" s="1">
        <v>17245</v>
      </c>
      <c r="L45" s="1">
        <f>AVERAGE(K45,K47)</f>
        <v>17113</v>
      </c>
      <c r="M45" s="1">
        <f>L45*$P$19+$P$20</f>
        <v>7.608384184801384</v>
      </c>
    </row>
    <row r="46" spans="3:13" x14ac:dyDescent="0.2">
      <c r="C46" s="2"/>
      <c r="F46" s="1">
        <v>10</v>
      </c>
      <c r="G46" s="1">
        <v>2</v>
      </c>
      <c r="H46" s="1" t="s">
        <v>139</v>
      </c>
      <c r="I46" s="1" t="s">
        <v>7</v>
      </c>
      <c r="J46" s="1" t="s">
        <v>8</v>
      </c>
      <c r="K46" s="1">
        <v>4427</v>
      </c>
    </row>
    <row r="47" spans="3:13" x14ac:dyDescent="0.2">
      <c r="C47" s="2"/>
      <c r="F47" s="1">
        <v>10</v>
      </c>
      <c r="G47" s="1">
        <v>2</v>
      </c>
      <c r="H47" s="1" t="s">
        <v>139</v>
      </c>
      <c r="I47" s="1" t="s">
        <v>7</v>
      </c>
      <c r="J47" s="1" t="s">
        <v>9</v>
      </c>
      <c r="K47" s="1">
        <v>16981</v>
      </c>
    </row>
    <row r="48" spans="3:13" x14ac:dyDescent="0.2">
      <c r="C48" s="2"/>
      <c r="F48" s="1">
        <v>11</v>
      </c>
      <c r="G48" s="1">
        <v>1</v>
      </c>
      <c r="H48" s="1" t="s">
        <v>138</v>
      </c>
      <c r="I48" s="1" t="s">
        <v>7</v>
      </c>
      <c r="J48" s="1" t="s">
        <v>8</v>
      </c>
      <c r="K48" s="1">
        <v>2056</v>
      </c>
    </row>
    <row r="49" spans="3:13" x14ac:dyDescent="0.2">
      <c r="C49" s="2"/>
      <c r="F49" s="1">
        <v>11</v>
      </c>
      <c r="G49" s="1">
        <v>1</v>
      </c>
      <c r="H49" s="1" t="s">
        <v>138</v>
      </c>
      <c r="I49" s="1" t="s">
        <v>7</v>
      </c>
      <c r="J49" s="1" t="s">
        <v>9</v>
      </c>
      <c r="K49" s="1">
        <v>25824</v>
      </c>
      <c r="L49" s="1">
        <f>AVERAGE(K49,K51)</f>
        <v>25769.5</v>
      </c>
      <c r="M49" s="1">
        <f>L49*$P$19+$P$20</f>
        <v>12.229855982570212</v>
      </c>
    </row>
    <row r="50" spans="3:13" x14ac:dyDescent="0.2">
      <c r="C50" s="2"/>
      <c r="F50" s="1">
        <v>11</v>
      </c>
      <c r="G50" s="1">
        <v>2</v>
      </c>
      <c r="H50" s="1" t="s">
        <v>138</v>
      </c>
      <c r="I50" s="1" t="s">
        <v>7</v>
      </c>
      <c r="J50" s="1" t="s">
        <v>8</v>
      </c>
      <c r="K50" s="1">
        <v>2081</v>
      </c>
    </row>
    <row r="51" spans="3:13" x14ac:dyDescent="0.2">
      <c r="C51" s="2"/>
      <c r="F51" s="1">
        <v>11</v>
      </c>
      <c r="G51" s="1">
        <v>2</v>
      </c>
      <c r="H51" s="1" t="s">
        <v>138</v>
      </c>
      <c r="I51" s="1" t="s">
        <v>7</v>
      </c>
      <c r="J51" s="1" t="s">
        <v>9</v>
      </c>
      <c r="K51" s="1">
        <v>25715</v>
      </c>
    </row>
    <row r="52" spans="3:13" x14ac:dyDescent="0.2">
      <c r="C52" s="2"/>
      <c r="F52" s="1">
        <v>12</v>
      </c>
      <c r="G52" s="1">
        <v>1</v>
      </c>
      <c r="H52" s="1" t="s">
        <v>137</v>
      </c>
      <c r="I52" s="1" t="s">
        <v>7</v>
      </c>
      <c r="J52" s="1" t="s">
        <v>8</v>
      </c>
      <c r="K52" s="1">
        <v>6144</v>
      </c>
    </row>
    <row r="53" spans="3:13" x14ac:dyDescent="0.2">
      <c r="C53" s="2"/>
      <c r="F53" s="1">
        <v>12</v>
      </c>
      <c r="G53" s="1">
        <v>1</v>
      </c>
      <c r="H53" s="1" t="s">
        <v>137</v>
      </c>
      <c r="I53" s="1" t="s">
        <v>7</v>
      </c>
      <c r="J53" s="1" t="s">
        <v>9</v>
      </c>
      <c r="K53" s="1">
        <v>20768</v>
      </c>
      <c r="L53" s="1">
        <f>AVERAGE(K53,K55)</f>
        <v>20861.5</v>
      </c>
      <c r="M53" s="1">
        <f>L53*$P$19+$P$20</f>
        <v>9.6096072003315012</v>
      </c>
    </row>
    <row r="54" spans="3:13" x14ac:dyDescent="0.2">
      <c r="C54" s="2"/>
      <c r="F54" s="1">
        <v>12</v>
      </c>
      <c r="G54" s="1">
        <v>2</v>
      </c>
      <c r="H54" s="1" t="s">
        <v>137</v>
      </c>
      <c r="I54" s="1" t="s">
        <v>7</v>
      </c>
      <c r="J54" s="1" t="s">
        <v>8</v>
      </c>
      <c r="K54" s="1">
        <v>5933</v>
      </c>
    </row>
    <row r="55" spans="3:13" x14ac:dyDescent="0.2">
      <c r="C55" s="2"/>
      <c r="F55" s="1">
        <v>12</v>
      </c>
      <c r="G55" s="1">
        <v>2</v>
      </c>
      <c r="H55" s="1" t="s">
        <v>137</v>
      </c>
      <c r="I55" s="1" t="s">
        <v>7</v>
      </c>
      <c r="J55" s="1" t="s">
        <v>9</v>
      </c>
      <c r="K55" s="1">
        <v>20955</v>
      </c>
    </row>
    <row r="56" spans="3:13" x14ac:dyDescent="0.2">
      <c r="C56" s="2"/>
      <c r="F56" s="1">
        <v>13</v>
      </c>
      <c r="G56" s="1">
        <v>1</v>
      </c>
      <c r="H56" s="1" t="s">
        <v>136</v>
      </c>
      <c r="I56" s="1" t="s">
        <v>7</v>
      </c>
      <c r="J56" s="1" t="s">
        <v>8</v>
      </c>
      <c r="K56" s="1">
        <v>2083</v>
      </c>
    </row>
    <row r="57" spans="3:13" x14ac:dyDescent="0.2">
      <c r="C57" s="2"/>
      <c r="F57" s="1">
        <v>13</v>
      </c>
      <c r="G57" s="1">
        <v>1</v>
      </c>
      <c r="H57" s="1" t="s">
        <v>136</v>
      </c>
      <c r="I57" s="1" t="s">
        <v>7</v>
      </c>
      <c r="J57" s="1" t="s">
        <v>9</v>
      </c>
      <c r="K57" s="1">
        <v>26458</v>
      </c>
      <c r="L57" s="1">
        <f>AVERAGE(K57,K59)</f>
        <v>26319</v>
      </c>
      <c r="M57" s="1">
        <f>L57*$P$19+$P$20</f>
        <v>12.523219207069026</v>
      </c>
    </row>
    <row r="58" spans="3:13" x14ac:dyDescent="0.2">
      <c r="C58" s="2"/>
      <c r="F58" s="1">
        <v>13</v>
      </c>
      <c r="G58" s="1">
        <v>2</v>
      </c>
      <c r="H58" s="1" t="s">
        <v>136</v>
      </c>
      <c r="I58" s="1" t="s">
        <v>7</v>
      </c>
      <c r="J58" s="1" t="s">
        <v>8</v>
      </c>
      <c r="K58" s="1">
        <v>2006</v>
      </c>
    </row>
    <row r="59" spans="3:13" x14ac:dyDescent="0.2">
      <c r="C59" s="2"/>
      <c r="F59" s="1">
        <v>13</v>
      </c>
      <c r="G59" s="1">
        <v>2</v>
      </c>
      <c r="H59" s="1" t="s">
        <v>136</v>
      </c>
      <c r="I59" s="1" t="s">
        <v>7</v>
      </c>
      <c r="J59" s="1" t="s">
        <v>9</v>
      </c>
      <c r="K59" s="1">
        <v>26180</v>
      </c>
    </row>
    <row r="60" spans="3:13" x14ac:dyDescent="0.2">
      <c r="C60" s="2"/>
      <c r="F60" s="1">
        <v>14</v>
      </c>
      <c r="G60" s="1">
        <v>1</v>
      </c>
      <c r="H60" s="1" t="s">
        <v>135</v>
      </c>
      <c r="I60" s="1" t="s">
        <v>7</v>
      </c>
      <c r="J60" s="1" t="s">
        <v>8</v>
      </c>
      <c r="K60" s="1">
        <v>1765</v>
      </c>
    </row>
    <row r="61" spans="3:13" x14ac:dyDescent="0.2">
      <c r="C61" s="2"/>
      <c r="F61" s="1">
        <v>14</v>
      </c>
      <c r="G61" s="1">
        <v>1</v>
      </c>
      <c r="H61" s="1" t="s">
        <v>135</v>
      </c>
      <c r="I61" s="1" t="s">
        <v>7</v>
      </c>
      <c r="J61" s="1" t="s">
        <v>9</v>
      </c>
      <c r="K61" s="1">
        <v>26013</v>
      </c>
      <c r="L61" s="1">
        <f>AVERAGE(K61,K63)</f>
        <v>26175.5</v>
      </c>
      <c r="M61" s="1">
        <f>L61*$P$19+$P$20</f>
        <v>12.446608428696724</v>
      </c>
    </row>
    <row r="62" spans="3:13" x14ac:dyDescent="0.2">
      <c r="C62" s="2"/>
      <c r="F62" s="1">
        <v>14</v>
      </c>
      <c r="G62" s="1">
        <v>2</v>
      </c>
      <c r="H62" s="1" t="s">
        <v>135</v>
      </c>
      <c r="I62" s="1" t="s">
        <v>7</v>
      </c>
      <c r="J62" s="1" t="s">
        <v>8</v>
      </c>
      <c r="K62" s="1">
        <v>2150</v>
      </c>
    </row>
    <row r="63" spans="3:13" x14ac:dyDescent="0.2">
      <c r="C63" s="2"/>
      <c r="F63" s="1">
        <v>14</v>
      </c>
      <c r="G63" s="1">
        <v>2</v>
      </c>
      <c r="H63" s="1" t="s">
        <v>135</v>
      </c>
      <c r="I63" s="1" t="s">
        <v>7</v>
      </c>
      <c r="J63" s="1" t="s">
        <v>9</v>
      </c>
      <c r="K63" s="1">
        <v>26338</v>
      </c>
    </row>
    <row r="64" spans="3:13" x14ac:dyDescent="0.2">
      <c r="C64" s="2"/>
      <c r="F64" s="1">
        <v>15</v>
      </c>
      <c r="G64" s="1">
        <v>1</v>
      </c>
      <c r="H64" s="1" t="s">
        <v>134</v>
      </c>
      <c r="I64" s="1" t="s">
        <v>7</v>
      </c>
      <c r="J64" s="1" t="s">
        <v>8</v>
      </c>
      <c r="K64" s="1">
        <v>1672</v>
      </c>
    </row>
    <row r="65" spans="3:13" x14ac:dyDescent="0.2">
      <c r="C65" s="2"/>
      <c r="F65" s="1">
        <v>15</v>
      </c>
      <c r="G65" s="1">
        <v>1</v>
      </c>
      <c r="H65" s="1" t="s">
        <v>134</v>
      </c>
      <c r="I65" s="1" t="s">
        <v>7</v>
      </c>
      <c r="J65" s="1" t="s">
        <v>9</v>
      </c>
      <c r="K65" s="1">
        <v>26082</v>
      </c>
      <c r="L65" s="1">
        <f>AVERAGE(K65,K67)</f>
        <v>26131</v>
      </c>
      <c r="M65" s="1">
        <f>L65*$P$19+$P$20</f>
        <v>12.42285107930601</v>
      </c>
    </row>
    <row r="66" spans="3:13" x14ac:dyDescent="0.2">
      <c r="C66" s="2"/>
      <c r="F66" s="1">
        <v>15</v>
      </c>
      <c r="G66" s="1">
        <v>2</v>
      </c>
      <c r="H66" s="1" t="s">
        <v>134</v>
      </c>
      <c r="I66" s="1" t="s">
        <v>7</v>
      </c>
      <c r="J66" s="1" t="s">
        <v>8</v>
      </c>
      <c r="K66" s="1">
        <v>1357</v>
      </c>
    </row>
    <row r="67" spans="3:13" x14ac:dyDescent="0.2">
      <c r="C67" s="2"/>
      <c r="F67" s="1">
        <v>15</v>
      </c>
      <c r="G67" s="1">
        <v>2</v>
      </c>
      <c r="H67" s="1" t="s">
        <v>134</v>
      </c>
      <c r="I67" s="1" t="s">
        <v>7</v>
      </c>
      <c r="J67" s="1" t="s">
        <v>9</v>
      </c>
      <c r="K67" s="1">
        <v>26180</v>
      </c>
    </row>
    <row r="68" spans="3:13" x14ac:dyDescent="0.2">
      <c r="C68" s="2"/>
      <c r="F68" s="1">
        <v>16</v>
      </c>
      <c r="G68" s="1">
        <v>1</v>
      </c>
      <c r="H68" s="1" t="s">
        <v>133</v>
      </c>
      <c r="I68" s="1" t="s">
        <v>7</v>
      </c>
      <c r="J68" s="1" t="s">
        <v>8</v>
      </c>
      <c r="K68" s="1">
        <v>5087</v>
      </c>
    </row>
    <row r="69" spans="3:13" x14ac:dyDescent="0.2">
      <c r="C69" s="2"/>
      <c r="F69" s="1">
        <v>16</v>
      </c>
      <c r="G69" s="1">
        <v>1</v>
      </c>
      <c r="H69" s="1" t="s">
        <v>133</v>
      </c>
      <c r="I69" s="1" t="s">
        <v>7</v>
      </c>
      <c r="J69" s="1" t="s">
        <v>9</v>
      </c>
      <c r="K69" s="1">
        <v>23507</v>
      </c>
      <c r="L69" s="1">
        <f>AVERAGE(K69,K71)</f>
        <v>23198.5</v>
      </c>
      <c r="M69" s="1">
        <f>L69*$P$19+$P$20</f>
        <v>10.857268448108981</v>
      </c>
    </row>
    <row r="70" spans="3:13" x14ac:dyDescent="0.2">
      <c r="C70" s="2"/>
      <c r="F70" s="1">
        <v>16</v>
      </c>
      <c r="G70" s="1">
        <v>2</v>
      </c>
      <c r="H70" s="1" t="s">
        <v>133</v>
      </c>
      <c r="I70" s="1" t="s">
        <v>7</v>
      </c>
      <c r="J70" s="1" t="s">
        <v>8</v>
      </c>
      <c r="K70" s="1">
        <v>5092</v>
      </c>
    </row>
    <row r="71" spans="3:13" x14ac:dyDescent="0.2">
      <c r="C71" s="2"/>
      <c r="F71" s="1">
        <v>16</v>
      </c>
      <c r="G71" s="1">
        <v>2</v>
      </c>
      <c r="H71" s="1" t="s">
        <v>133</v>
      </c>
      <c r="I71" s="1" t="s">
        <v>7</v>
      </c>
      <c r="J71" s="1" t="s">
        <v>9</v>
      </c>
      <c r="K71" s="1">
        <v>22890</v>
      </c>
    </row>
    <row r="72" spans="3:13" x14ac:dyDescent="0.2">
      <c r="C72" s="2"/>
      <c r="F72" s="1">
        <v>17</v>
      </c>
      <c r="G72" s="1">
        <v>1</v>
      </c>
      <c r="H72" s="1" t="s">
        <v>132</v>
      </c>
      <c r="I72" s="1" t="s">
        <v>7</v>
      </c>
      <c r="J72" s="1" t="s">
        <v>8</v>
      </c>
      <c r="K72" s="1">
        <v>5016</v>
      </c>
    </row>
    <row r="73" spans="3:13" x14ac:dyDescent="0.2">
      <c r="C73" s="2"/>
      <c r="F73" s="1">
        <v>17</v>
      </c>
      <c r="G73" s="1">
        <v>1</v>
      </c>
      <c r="H73" s="1" t="s">
        <v>132</v>
      </c>
      <c r="I73" s="1" t="s">
        <v>7</v>
      </c>
      <c r="J73" s="1" t="s">
        <v>9</v>
      </c>
      <c r="K73" s="1">
        <v>23141</v>
      </c>
      <c r="L73" s="1">
        <f>AVERAGE(K73,K75)</f>
        <v>23311</v>
      </c>
      <c r="M73" s="1">
        <f>L73*$P$19+$P$20</f>
        <v>10.917329162860785</v>
      </c>
    </row>
    <row r="74" spans="3:13" x14ac:dyDescent="0.2">
      <c r="C74" s="2"/>
      <c r="F74" s="1">
        <v>17</v>
      </c>
      <c r="G74" s="1">
        <v>2</v>
      </c>
      <c r="H74" s="1" t="s">
        <v>132</v>
      </c>
      <c r="I74" s="1" t="s">
        <v>7</v>
      </c>
      <c r="J74" s="1" t="s">
        <v>8</v>
      </c>
      <c r="K74" s="1">
        <v>4958</v>
      </c>
    </row>
    <row r="75" spans="3:13" x14ac:dyDescent="0.2">
      <c r="C75" s="2"/>
      <c r="F75" s="1">
        <v>17</v>
      </c>
      <c r="G75" s="1">
        <v>2</v>
      </c>
      <c r="H75" s="1" t="s">
        <v>132</v>
      </c>
      <c r="I75" s="1" t="s">
        <v>7</v>
      </c>
      <c r="J75" s="1" t="s">
        <v>9</v>
      </c>
      <c r="K75" s="1">
        <v>23481</v>
      </c>
    </row>
    <row r="76" spans="3:13" x14ac:dyDescent="0.2">
      <c r="C76" s="2"/>
      <c r="F76" s="1">
        <v>18</v>
      </c>
      <c r="G76" s="1">
        <v>1</v>
      </c>
      <c r="H76" s="1" t="s">
        <v>131</v>
      </c>
      <c r="I76" s="1" t="s">
        <v>7</v>
      </c>
      <c r="J76" s="1" t="s">
        <v>8</v>
      </c>
      <c r="K76" s="1">
        <v>2322</v>
      </c>
    </row>
    <row r="77" spans="3:13" x14ac:dyDescent="0.2">
      <c r="C77" s="2"/>
      <c r="F77" s="1">
        <v>18</v>
      </c>
      <c r="G77" s="1">
        <v>1</v>
      </c>
      <c r="H77" s="1" t="s">
        <v>131</v>
      </c>
      <c r="I77" s="1" t="s">
        <v>7</v>
      </c>
      <c r="J77" s="1" t="s">
        <v>9</v>
      </c>
      <c r="K77" s="1">
        <v>18994</v>
      </c>
      <c r="L77" s="1">
        <f>AVERAGE(K77,K79)</f>
        <v>19007</v>
      </c>
      <c r="M77" s="1">
        <f>L77*$P$19+$P$20</f>
        <v>8.6195396847117589</v>
      </c>
    </row>
    <row r="78" spans="3:13" x14ac:dyDescent="0.2">
      <c r="C78" s="2"/>
      <c r="F78" s="1">
        <v>18</v>
      </c>
      <c r="G78" s="1">
        <v>2</v>
      </c>
      <c r="H78" s="1" t="s">
        <v>131</v>
      </c>
      <c r="I78" s="1" t="s">
        <v>7</v>
      </c>
      <c r="J78" s="1" t="s">
        <v>8</v>
      </c>
      <c r="K78" s="1">
        <v>2122</v>
      </c>
    </row>
    <row r="79" spans="3:13" x14ac:dyDescent="0.2">
      <c r="C79" s="2"/>
      <c r="F79" s="1">
        <v>18</v>
      </c>
      <c r="G79" s="1">
        <v>2</v>
      </c>
      <c r="H79" s="1" t="s">
        <v>131</v>
      </c>
      <c r="I79" s="1" t="s">
        <v>7</v>
      </c>
      <c r="J79" s="1" t="s">
        <v>9</v>
      </c>
      <c r="K79" s="1">
        <v>19020</v>
      </c>
    </row>
    <row r="80" spans="3:13" x14ac:dyDescent="0.2">
      <c r="C80" s="2"/>
      <c r="F80" s="1">
        <v>19</v>
      </c>
      <c r="G80" s="1">
        <v>1</v>
      </c>
      <c r="H80" s="1" t="s">
        <v>130</v>
      </c>
      <c r="I80" s="1" t="s">
        <v>7</v>
      </c>
      <c r="J80" s="1" t="s">
        <v>8</v>
      </c>
      <c r="K80" s="1">
        <v>1206</v>
      </c>
    </row>
    <row r="81" spans="3:13" x14ac:dyDescent="0.2">
      <c r="C81" s="2"/>
      <c r="F81" s="1">
        <v>19</v>
      </c>
      <c r="G81" s="1">
        <v>1</v>
      </c>
      <c r="H81" s="1" t="s">
        <v>130</v>
      </c>
      <c r="I81" s="1" t="s">
        <v>7</v>
      </c>
      <c r="J81" s="1" t="s">
        <v>9</v>
      </c>
      <c r="K81" s="1">
        <v>10526</v>
      </c>
      <c r="L81" s="1">
        <f>AVERAGE(K81,K83)</f>
        <v>10472.5</v>
      </c>
      <c r="M81" s="1">
        <f>L81*$P$19+$P$20</f>
        <v>4.0632003953848876</v>
      </c>
    </row>
    <row r="82" spans="3:13" x14ac:dyDescent="0.2">
      <c r="C82" s="2"/>
      <c r="F82" s="1">
        <v>19</v>
      </c>
      <c r="G82" s="1">
        <v>2</v>
      </c>
      <c r="H82" s="1" t="s">
        <v>130</v>
      </c>
      <c r="I82" s="1" t="s">
        <v>7</v>
      </c>
      <c r="J82" s="1" t="s">
        <v>8</v>
      </c>
      <c r="K82" s="1">
        <v>851</v>
      </c>
    </row>
    <row r="83" spans="3:13" x14ac:dyDescent="0.2">
      <c r="C83" s="2"/>
      <c r="F83" s="1">
        <v>19</v>
      </c>
      <c r="G83" s="1">
        <v>2</v>
      </c>
      <c r="H83" s="1" t="s">
        <v>130</v>
      </c>
      <c r="I83" s="1" t="s">
        <v>7</v>
      </c>
      <c r="J83" s="1" t="s">
        <v>9</v>
      </c>
      <c r="K83" s="1">
        <v>10419</v>
      </c>
    </row>
    <row r="84" spans="3:13" x14ac:dyDescent="0.2">
      <c r="C84" s="2"/>
      <c r="F84" s="1">
        <v>20</v>
      </c>
      <c r="G84" s="1">
        <v>1</v>
      </c>
      <c r="H84" s="1" t="s">
        <v>129</v>
      </c>
      <c r="I84" s="1" t="s">
        <v>7</v>
      </c>
      <c r="J84" s="1" t="s">
        <v>8</v>
      </c>
      <c r="K84" s="1">
        <v>1141</v>
      </c>
    </row>
    <row r="85" spans="3:13" x14ac:dyDescent="0.2">
      <c r="C85" s="2"/>
      <c r="F85" s="1">
        <v>20</v>
      </c>
      <c r="G85" s="1">
        <v>1</v>
      </c>
      <c r="H85" s="1" t="s">
        <v>129</v>
      </c>
      <c r="I85" s="1" t="s">
        <v>7</v>
      </c>
      <c r="J85" s="1" t="s">
        <v>9</v>
      </c>
      <c r="K85" s="1">
        <v>18038</v>
      </c>
      <c r="L85" s="1">
        <f>AVERAGE(K85,K87)</f>
        <v>18196.5</v>
      </c>
      <c r="M85" s="1">
        <f>L85*$P$19+$P$20</f>
        <v>8.1868356019887614</v>
      </c>
    </row>
    <row r="86" spans="3:13" x14ac:dyDescent="0.2">
      <c r="C86" s="2"/>
      <c r="F86" s="1">
        <v>20</v>
      </c>
      <c r="G86" s="1">
        <v>2</v>
      </c>
      <c r="H86" s="1" t="s">
        <v>129</v>
      </c>
      <c r="I86" s="1" t="s">
        <v>7</v>
      </c>
      <c r="J86" s="1" t="s">
        <v>8</v>
      </c>
      <c r="K86" s="1">
        <v>1172</v>
      </c>
    </row>
    <row r="87" spans="3:13" x14ac:dyDescent="0.2">
      <c r="C87" s="2"/>
      <c r="F87" s="1">
        <v>20</v>
      </c>
      <c r="G87" s="1">
        <v>2</v>
      </c>
      <c r="H87" s="1" t="s">
        <v>129</v>
      </c>
      <c r="I87" s="1" t="s">
        <v>7</v>
      </c>
      <c r="J87" s="1" t="s">
        <v>9</v>
      </c>
      <c r="K87" s="1">
        <v>18355</v>
      </c>
    </row>
    <row r="88" spans="3:13" x14ac:dyDescent="0.2">
      <c r="C88" s="2"/>
      <c r="F88" s="1">
        <v>21</v>
      </c>
      <c r="G88" s="1">
        <v>1</v>
      </c>
      <c r="H88" s="1" t="s">
        <v>128</v>
      </c>
      <c r="I88" s="1" t="s">
        <v>7</v>
      </c>
      <c r="J88" s="1" t="s">
        <v>8</v>
      </c>
      <c r="K88" s="1">
        <v>4774</v>
      </c>
    </row>
    <row r="89" spans="3:13" x14ac:dyDescent="0.2">
      <c r="C89" s="2"/>
      <c r="F89" s="1">
        <v>21</v>
      </c>
      <c r="G89" s="1">
        <v>1</v>
      </c>
      <c r="H89" s="1" t="s">
        <v>128</v>
      </c>
      <c r="I89" s="1" t="s">
        <v>7</v>
      </c>
      <c r="J89" s="1" t="s">
        <v>9</v>
      </c>
      <c r="K89" s="1">
        <v>23319</v>
      </c>
      <c r="L89" s="1">
        <f>AVERAGE(K89,K91)</f>
        <v>23260</v>
      </c>
      <c r="M89" s="1">
        <f>L89*$P$19+$P$20</f>
        <v>10.890101638839967</v>
      </c>
    </row>
    <row r="90" spans="3:13" x14ac:dyDescent="0.2">
      <c r="C90" s="2"/>
      <c r="F90" s="1">
        <v>21</v>
      </c>
      <c r="G90" s="1">
        <v>2</v>
      </c>
      <c r="H90" s="1" t="s">
        <v>128</v>
      </c>
      <c r="I90" s="1" t="s">
        <v>7</v>
      </c>
      <c r="J90" s="1" t="s">
        <v>8</v>
      </c>
      <c r="K90" s="1">
        <v>4870</v>
      </c>
    </row>
    <row r="91" spans="3:13" x14ac:dyDescent="0.2">
      <c r="C91" s="2"/>
      <c r="F91" s="1">
        <v>21</v>
      </c>
      <c r="G91" s="1">
        <v>2</v>
      </c>
      <c r="H91" s="1" t="s">
        <v>128</v>
      </c>
      <c r="I91" s="1" t="s">
        <v>7</v>
      </c>
      <c r="J91" s="1" t="s">
        <v>9</v>
      </c>
      <c r="K91" s="1">
        <v>23201</v>
      </c>
    </row>
    <row r="92" spans="3:13" x14ac:dyDescent="0.2">
      <c r="C92" s="2"/>
      <c r="F92" s="1">
        <v>22</v>
      </c>
      <c r="G92" s="1">
        <v>1</v>
      </c>
      <c r="H92" s="1" t="s">
        <v>127</v>
      </c>
      <c r="I92" s="1" t="s">
        <v>7</v>
      </c>
      <c r="J92" s="1" t="s">
        <v>8</v>
      </c>
      <c r="K92" s="1">
        <v>1796</v>
      </c>
    </row>
    <row r="93" spans="3:13" x14ac:dyDescent="0.2">
      <c r="C93" s="2"/>
      <c r="F93" s="1">
        <v>22</v>
      </c>
      <c r="G93" s="1">
        <v>1</v>
      </c>
      <c r="H93" s="1" t="s">
        <v>127</v>
      </c>
      <c r="I93" s="1" t="s">
        <v>7</v>
      </c>
      <c r="J93" s="1" t="s">
        <v>9</v>
      </c>
      <c r="K93" s="1">
        <v>25937</v>
      </c>
      <c r="L93" s="1">
        <f>AVERAGE(K93,K95)</f>
        <v>25907.5</v>
      </c>
      <c r="M93" s="1">
        <f>L93*$P$19+$P$20</f>
        <v>12.303530459332427</v>
      </c>
    </row>
    <row r="94" spans="3:13" x14ac:dyDescent="0.2">
      <c r="C94" s="2"/>
      <c r="F94" s="1">
        <v>22</v>
      </c>
      <c r="G94" s="1">
        <v>2</v>
      </c>
      <c r="H94" s="1" t="s">
        <v>127</v>
      </c>
      <c r="I94" s="1" t="s">
        <v>7</v>
      </c>
      <c r="J94" s="1" t="s">
        <v>8</v>
      </c>
      <c r="K94" s="1">
        <v>1415</v>
      </c>
    </row>
    <row r="95" spans="3:13" x14ac:dyDescent="0.2">
      <c r="C95" s="2"/>
      <c r="F95" s="1">
        <v>22</v>
      </c>
      <c r="G95" s="1">
        <v>2</v>
      </c>
      <c r="H95" s="1" t="s">
        <v>127</v>
      </c>
      <c r="I95" s="1" t="s">
        <v>7</v>
      </c>
      <c r="J95" s="1" t="s">
        <v>9</v>
      </c>
      <c r="K95" s="1">
        <v>25878</v>
      </c>
    </row>
    <row r="96" spans="3:13" x14ac:dyDescent="0.2">
      <c r="C96" s="2"/>
      <c r="F96" s="1">
        <v>23</v>
      </c>
      <c r="G96" s="1">
        <v>1</v>
      </c>
      <c r="H96" s="1" t="s">
        <v>126</v>
      </c>
      <c r="I96" s="1" t="s">
        <v>7</v>
      </c>
      <c r="J96" s="1" t="s">
        <v>8</v>
      </c>
      <c r="K96" s="1">
        <v>5337</v>
      </c>
    </row>
    <row r="97" spans="3:13" x14ac:dyDescent="0.2">
      <c r="C97" s="2"/>
      <c r="F97" s="1">
        <v>23</v>
      </c>
      <c r="G97" s="1">
        <v>1</v>
      </c>
      <c r="H97" s="1" t="s">
        <v>126</v>
      </c>
      <c r="I97" s="1" t="s">
        <v>7</v>
      </c>
      <c r="J97" s="1" t="s">
        <v>9</v>
      </c>
      <c r="K97" s="1">
        <v>21423</v>
      </c>
      <c r="L97" s="1">
        <f>AVERAGE(K97,K99)</f>
        <v>21819.5</v>
      </c>
      <c r="M97" s="1">
        <f>L97*$P$19+$P$20</f>
        <v>10.121057553506864</v>
      </c>
    </row>
    <row r="98" spans="3:13" x14ac:dyDescent="0.2">
      <c r="C98" s="2"/>
      <c r="F98" s="1">
        <v>23</v>
      </c>
      <c r="G98" s="1">
        <v>2</v>
      </c>
      <c r="H98" s="1" t="s">
        <v>126</v>
      </c>
      <c r="I98" s="1" t="s">
        <v>7</v>
      </c>
      <c r="J98" s="1" t="s">
        <v>8</v>
      </c>
      <c r="K98" s="1">
        <v>5485</v>
      </c>
    </row>
    <row r="99" spans="3:13" x14ac:dyDescent="0.2">
      <c r="C99" s="2"/>
      <c r="F99" s="1">
        <v>23</v>
      </c>
      <c r="G99" s="1">
        <v>2</v>
      </c>
      <c r="H99" s="1" t="s">
        <v>126</v>
      </c>
      <c r="I99" s="1" t="s">
        <v>7</v>
      </c>
      <c r="J99" s="1" t="s">
        <v>9</v>
      </c>
      <c r="K99" s="1">
        <v>22216</v>
      </c>
    </row>
    <row r="100" spans="3:13" x14ac:dyDescent="0.2">
      <c r="C100" s="2"/>
      <c r="F100" s="1">
        <v>24</v>
      </c>
      <c r="G100" s="1">
        <v>1</v>
      </c>
      <c r="H100" s="1" t="s">
        <v>125</v>
      </c>
      <c r="I100" s="1" t="s">
        <v>7</v>
      </c>
      <c r="J100" s="1" t="s">
        <v>8</v>
      </c>
      <c r="K100" s="1">
        <v>4961</v>
      </c>
    </row>
    <row r="101" spans="3:13" x14ac:dyDescent="0.2">
      <c r="C101" s="2"/>
      <c r="F101" s="1">
        <v>24</v>
      </c>
      <c r="G101" s="1">
        <v>1</v>
      </c>
      <c r="H101" s="1" t="s">
        <v>125</v>
      </c>
      <c r="I101" s="1" t="s">
        <v>7</v>
      </c>
      <c r="J101" s="1" t="s">
        <v>9</v>
      </c>
      <c r="K101" s="1">
        <v>23012</v>
      </c>
      <c r="L101" s="1">
        <f>AVERAGE(K101,K103)</f>
        <v>23087</v>
      </c>
      <c r="M101" s="1">
        <f>L101*$P$19+$P$20</f>
        <v>10.797741606377192</v>
      </c>
    </row>
    <row r="102" spans="3:13" x14ac:dyDescent="0.2">
      <c r="C102" s="2"/>
      <c r="F102" s="1">
        <v>24</v>
      </c>
      <c r="G102" s="1">
        <v>2</v>
      </c>
      <c r="H102" s="1" t="s">
        <v>125</v>
      </c>
      <c r="I102" s="1" t="s">
        <v>7</v>
      </c>
      <c r="J102" s="1" t="s">
        <v>8</v>
      </c>
      <c r="K102" s="1">
        <v>5007</v>
      </c>
    </row>
    <row r="103" spans="3:13" x14ac:dyDescent="0.2">
      <c r="C103" s="2"/>
      <c r="F103" s="1">
        <v>24</v>
      </c>
      <c r="G103" s="1">
        <v>2</v>
      </c>
      <c r="H103" s="1" t="s">
        <v>125</v>
      </c>
      <c r="I103" s="1" t="s">
        <v>7</v>
      </c>
      <c r="J103" s="1" t="s">
        <v>9</v>
      </c>
      <c r="K103" s="1">
        <v>23162</v>
      </c>
    </row>
    <row r="104" spans="3:13" x14ac:dyDescent="0.2">
      <c r="C104" s="2"/>
      <c r="F104" s="1">
        <v>25</v>
      </c>
      <c r="G104" s="1">
        <v>1</v>
      </c>
      <c r="H104" s="1" t="s">
        <v>124</v>
      </c>
      <c r="I104" s="1" t="s">
        <v>7</v>
      </c>
      <c r="J104" s="1" t="s">
        <v>8</v>
      </c>
      <c r="K104" s="1">
        <v>2561</v>
      </c>
    </row>
    <row r="105" spans="3:13" x14ac:dyDescent="0.2">
      <c r="C105" s="2"/>
      <c r="F105" s="1">
        <v>25</v>
      </c>
      <c r="G105" s="1">
        <v>1</v>
      </c>
      <c r="H105" s="1" t="s">
        <v>124</v>
      </c>
      <c r="I105" s="1" t="s">
        <v>7</v>
      </c>
      <c r="J105" s="1" t="s">
        <v>9</v>
      </c>
      <c r="K105" s="1">
        <v>25703</v>
      </c>
      <c r="L105" s="1">
        <f>AVERAGE(K105,K107)</f>
        <v>25485</v>
      </c>
      <c r="M105" s="1">
        <f>L105*$P$19+$P$20</f>
        <v>12.077969108375649</v>
      </c>
    </row>
    <row r="106" spans="3:13" x14ac:dyDescent="0.2">
      <c r="C106" s="2"/>
      <c r="F106" s="1">
        <v>25</v>
      </c>
      <c r="G106" s="1">
        <v>2</v>
      </c>
      <c r="H106" s="1" t="s">
        <v>124</v>
      </c>
      <c r="I106" s="1" t="s">
        <v>7</v>
      </c>
      <c r="J106" s="1" t="s">
        <v>8</v>
      </c>
      <c r="K106" s="1">
        <v>2359</v>
      </c>
    </row>
    <row r="107" spans="3:13" x14ac:dyDescent="0.2">
      <c r="C107" s="2"/>
      <c r="F107" s="1">
        <v>25</v>
      </c>
      <c r="G107" s="1">
        <v>2</v>
      </c>
      <c r="H107" s="1" t="s">
        <v>124</v>
      </c>
      <c r="I107" s="1" t="s">
        <v>7</v>
      </c>
      <c r="J107" s="1" t="s">
        <v>9</v>
      </c>
      <c r="K107" s="1">
        <v>25267</v>
      </c>
    </row>
    <row r="108" spans="3:13" x14ac:dyDescent="0.2">
      <c r="C108" s="2"/>
      <c r="F108" s="1">
        <v>26</v>
      </c>
      <c r="G108" s="1">
        <v>1</v>
      </c>
      <c r="H108" s="1" t="s">
        <v>123</v>
      </c>
      <c r="I108" s="1" t="s">
        <v>7</v>
      </c>
      <c r="J108" s="1" t="s">
        <v>8</v>
      </c>
      <c r="K108" s="1">
        <v>3810</v>
      </c>
    </row>
    <row r="109" spans="3:13" x14ac:dyDescent="0.2">
      <c r="C109" s="2"/>
      <c r="F109" s="1">
        <v>26</v>
      </c>
      <c r="G109" s="1">
        <v>1</v>
      </c>
      <c r="H109" s="1" t="s">
        <v>123</v>
      </c>
      <c r="I109" s="1" t="s">
        <v>7</v>
      </c>
      <c r="J109" s="1" t="s">
        <v>9</v>
      </c>
      <c r="K109" s="1">
        <v>27356</v>
      </c>
      <c r="L109" s="1">
        <f>AVERAGE(K109,K111)</f>
        <v>27683</v>
      </c>
      <c r="M109" s="1">
        <f>L109*$P$19+$P$20</f>
        <v>13.2514220063709</v>
      </c>
    </row>
    <row r="110" spans="3:13" x14ac:dyDescent="0.2">
      <c r="C110" s="2"/>
      <c r="F110" s="1">
        <v>26</v>
      </c>
      <c r="G110" s="1">
        <v>2</v>
      </c>
      <c r="H110" s="1" t="s">
        <v>123</v>
      </c>
      <c r="I110" s="1" t="s">
        <v>7</v>
      </c>
      <c r="J110" s="1" t="s">
        <v>8</v>
      </c>
      <c r="K110" s="1">
        <v>3628</v>
      </c>
    </row>
    <row r="111" spans="3:13" x14ac:dyDescent="0.2">
      <c r="C111" s="2"/>
      <c r="F111" s="1">
        <v>26</v>
      </c>
      <c r="G111" s="1">
        <v>2</v>
      </c>
      <c r="H111" s="1" t="s">
        <v>123</v>
      </c>
      <c r="I111" s="1" t="s">
        <v>7</v>
      </c>
      <c r="J111" s="1" t="s">
        <v>9</v>
      </c>
      <c r="K111" s="1">
        <v>28010</v>
      </c>
    </row>
    <row r="112" spans="3:13" x14ac:dyDescent="0.2">
      <c r="C112" s="2"/>
      <c r="F112" s="1">
        <v>27</v>
      </c>
      <c r="G112" s="1">
        <v>1</v>
      </c>
      <c r="H112" s="1" t="s">
        <v>122</v>
      </c>
      <c r="I112" s="1" t="s">
        <v>7</v>
      </c>
      <c r="J112" s="1" t="s">
        <v>8</v>
      </c>
      <c r="K112" s="1">
        <v>4904</v>
      </c>
    </row>
    <row r="113" spans="3:13" x14ac:dyDescent="0.2">
      <c r="C113" s="2"/>
      <c r="F113" s="1">
        <v>27</v>
      </c>
      <c r="G113" s="1">
        <v>1</v>
      </c>
      <c r="H113" s="1" t="s">
        <v>122</v>
      </c>
      <c r="I113" s="1" t="s">
        <v>7</v>
      </c>
      <c r="J113" s="1" t="s">
        <v>9</v>
      </c>
      <c r="K113" s="1">
        <v>23859</v>
      </c>
      <c r="L113" s="1">
        <f>AVERAGE(K113,K115)</f>
        <v>23583.5</v>
      </c>
      <c r="M113" s="1">
        <f>L113*$P$19+$P$20</f>
        <v>11.062809560815154</v>
      </c>
    </row>
    <row r="114" spans="3:13" x14ac:dyDescent="0.2">
      <c r="C114" s="2"/>
      <c r="F114" s="1">
        <v>27</v>
      </c>
      <c r="G114" s="1">
        <v>2</v>
      </c>
      <c r="H114" s="1" t="s">
        <v>122</v>
      </c>
      <c r="I114" s="1" t="s">
        <v>7</v>
      </c>
      <c r="J114" s="1" t="s">
        <v>8</v>
      </c>
      <c r="K114" s="1">
        <v>5021</v>
      </c>
    </row>
    <row r="115" spans="3:13" x14ac:dyDescent="0.2">
      <c r="C115" s="2"/>
      <c r="F115" s="1">
        <v>27</v>
      </c>
      <c r="G115" s="1">
        <v>2</v>
      </c>
      <c r="H115" s="1" t="s">
        <v>122</v>
      </c>
      <c r="I115" s="1" t="s">
        <v>7</v>
      </c>
      <c r="J115" s="1" t="s">
        <v>9</v>
      </c>
      <c r="K115" s="1">
        <v>23308</v>
      </c>
    </row>
    <row r="116" spans="3:13" x14ac:dyDescent="0.2">
      <c r="C116" s="2"/>
      <c r="F116" s="1">
        <v>28</v>
      </c>
      <c r="G116" s="1">
        <v>1</v>
      </c>
      <c r="H116" s="1" t="s">
        <v>121</v>
      </c>
      <c r="I116" s="1" t="s">
        <v>7</v>
      </c>
      <c r="J116" s="1" t="s">
        <v>8</v>
      </c>
      <c r="K116" s="1">
        <v>1798</v>
      </c>
    </row>
    <row r="117" spans="3:13" x14ac:dyDescent="0.2">
      <c r="C117" s="2"/>
      <c r="F117" s="1">
        <v>28</v>
      </c>
      <c r="G117" s="1">
        <v>1</v>
      </c>
      <c r="H117" s="1" t="s">
        <v>121</v>
      </c>
      <c r="I117" s="1" t="s">
        <v>7</v>
      </c>
      <c r="J117" s="1" t="s">
        <v>9</v>
      </c>
      <c r="K117" s="1">
        <v>25528</v>
      </c>
      <c r="L117" s="1">
        <f>AVERAGE(K117,K119)</f>
        <v>25846</v>
      </c>
      <c r="M117" s="1">
        <f>L117*$P$19+$P$20</f>
        <v>12.27069726860144</v>
      </c>
    </row>
    <row r="118" spans="3:13" x14ac:dyDescent="0.2">
      <c r="C118" s="2"/>
      <c r="F118" s="1">
        <v>28</v>
      </c>
      <c r="G118" s="1">
        <v>2</v>
      </c>
      <c r="H118" s="1" t="s">
        <v>121</v>
      </c>
      <c r="I118" s="1" t="s">
        <v>7</v>
      </c>
      <c r="J118" s="1" t="s">
        <v>8</v>
      </c>
      <c r="K118" s="1">
        <v>1680</v>
      </c>
    </row>
    <row r="119" spans="3:13" x14ac:dyDescent="0.2">
      <c r="C119" s="2"/>
      <c r="F119" s="1">
        <v>28</v>
      </c>
      <c r="G119" s="1">
        <v>2</v>
      </c>
      <c r="H119" s="1" t="s">
        <v>121</v>
      </c>
      <c r="I119" s="1" t="s">
        <v>7</v>
      </c>
      <c r="J119" s="1" t="s">
        <v>9</v>
      </c>
      <c r="K119" s="1">
        <v>26164</v>
      </c>
    </row>
    <row r="120" spans="3:13" x14ac:dyDescent="0.2">
      <c r="C120" s="2"/>
      <c r="F120" s="1">
        <v>29</v>
      </c>
      <c r="G120" s="1">
        <v>1</v>
      </c>
      <c r="H120" s="1" t="s">
        <v>120</v>
      </c>
      <c r="I120" s="1" t="s">
        <v>7</v>
      </c>
      <c r="J120" s="1" t="s">
        <v>8</v>
      </c>
      <c r="K120" s="1">
        <v>2727</v>
      </c>
    </row>
    <row r="121" spans="3:13" x14ac:dyDescent="0.2">
      <c r="C121" s="2"/>
      <c r="F121" s="1">
        <v>29</v>
      </c>
      <c r="G121" s="1">
        <v>1</v>
      </c>
      <c r="H121" s="1" t="s">
        <v>120</v>
      </c>
      <c r="I121" s="1" t="s">
        <v>7</v>
      </c>
      <c r="J121" s="1" t="s">
        <v>9</v>
      </c>
      <c r="K121" s="1">
        <v>10084</v>
      </c>
      <c r="L121" s="1">
        <f>AVERAGE(K121,K123)</f>
        <v>9895.5</v>
      </c>
      <c r="M121" s="1">
        <f>L121*$P$19+$P$20</f>
        <v>3.7551556628356337</v>
      </c>
    </row>
    <row r="122" spans="3:13" x14ac:dyDescent="0.2">
      <c r="C122" s="2"/>
      <c r="F122" s="1">
        <v>29</v>
      </c>
      <c r="G122" s="1">
        <v>2</v>
      </c>
      <c r="H122" s="1" t="s">
        <v>120</v>
      </c>
      <c r="I122" s="1" t="s">
        <v>7</v>
      </c>
      <c r="J122" s="1" t="s">
        <v>8</v>
      </c>
      <c r="K122" s="1">
        <v>2392</v>
      </c>
    </row>
    <row r="123" spans="3:13" x14ac:dyDescent="0.2">
      <c r="C123" s="2"/>
      <c r="F123" s="1">
        <v>29</v>
      </c>
      <c r="G123" s="1">
        <v>2</v>
      </c>
      <c r="H123" s="1" t="s">
        <v>120</v>
      </c>
      <c r="I123" s="1" t="s">
        <v>7</v>
      </c>
      <c r="J123" s="1" t="s">
        <v>9</v>
      </c>
      <c r="K123" s="1">
        <v>9707</v>
      </c>
    </row>
    <row r="124" spans="3:13" x14ac:dyDescent="0.2">
      <c r="C124" s="2"/>
      <c r="F124" s="1">
        <v>30</v>
      </c>
      <c r="G124" s="1">
        <v>1</v>
      </c>
      <c r="H124" s="1" t="s">
        <v>119</v>
      </c>
      <c r="I124" s="1" t="s">
        <v>7</v>
      </c>
      <c r="J124" s="1" t="s">
        <v>8</v>
      </c>
      <c r="K124" s="1">
        <v>1588</v>
      </c>
    </row>
    <row r="125" spans="3:13" x14ac:dyDescent="0.2">
      <c r="C125" s="2"/>
      <c r="F125" s="1">
        <v>30</v>
      </c>
      <c r="G125" s="1">
        <v>1</v>
      </c>
      <c r="H125" s="1" t="s">
        <v>119</v>
      </c>
      <c r="I125" s="1" t="s">
        <v>7</v>
      </c>
      <c r="J125" s="1" t="s">
        <v>9</v>
      </c>
      <c r="K125" s="1">
        <v>19252</v>
      </c>
      <c r="L125" s="1">
        <f>AVERAGE(K125,K127)</f>
        <v>19198</v>
      </c>
      <c r="M125" s="1">
        <f>L125*$P$19+$P$20</f>
        <v>8.7215094315348232</v>
      </c>
    </row>
    <row r="126" spans="3:13" x14ac:dyDescent="0.2">
      <c r="C126" s="2"/>
      <c r="F126" s="1">
        <v>30</v>
      </c>
      <c r="G126" s="1">
        <v>2</v>
      </c>
      <c r="H126" s="1" t="s">
        <v>119</v>
      </c>
      <c r="I126" s="1" t="s">
        <v>7</v>
      </c>
      <c r="J126" s="1" t="s">
        <v>8</v>
      </c>
      <c r="K126" s="1">
        <v>2004</v>
      </c>
    </row>
    <row r="127" spans="3:13" x14ac:dyDescent="0.2">
      <c r="C127" s="2"/>
      <c r="F127" s="1">
        <v>30</v>
      </c>
      <c r="G127" s="1">
        <v>2</v>
      </c>
      <c r="H127" s="1" t="s">
        <v>119</v>
      </c>
      <c r="I127" s="1" t="s">
        <v>7</v>
      </c>
      <c r="J127" s="1" t="s">
        <v>9</v>
      </c>
      <c r="K127" s="1">
        <v>19144</v>
      </c>
    </row>
    <row r="128" spans="3:13" x14ac:dyDescent="0.2">
      <c r="C128" s="2"/>
      <c r="F128" s="1">
        <v>31</v>
      </c>
      <c r="G128" s="1">
        <v>1</v>
      </c>
      <c r="H128" s="1" t="s">
        <v>118</v>
      </c>
      <c r="I128" s="1" t="s">
        <v>7</v>
      </c>
      <c r="J128" s="1" t="s">
        <v>8</v>
      </c>
      <c r="K128" s="1">
        <v>3822</v>
      </c>
    </row>
    <row r="129" spans="3:13" x14ac:dyDescent="0.2">
      <c r="C129" s="2"/>
      <c r="F129" s="1">
        <v>31</v>
      </c>
      <c r="G129" s="1">
        <v>1</v>
      </c>
      <c r="H129" s="1" t="s">
        <v>118</v>
      </c>
      <c r="I129" s="1" t="s">
        <v>7</v>
      </c>
      <c r="J129" s="1" t="s">
        <v>9</v>
      </c>
      <c r="K129" s="1">
        <v>16966</v>
      </c>
      <c r="L129" s="1">
        <f>AVERAGE(K129,K131)</f>
        <v>16968.5</v>
      </c>
      <c r="M129" s="1">
        <f>L129*$P$19+$P$20</f>
        <v>7.5312395334090674</v>
      </c>
    </row>
    <row r="130" spans="3:13" x14ac:dyDescent="0.2">
      <c r="C130" s="2"/>
      <c r="F130" s="1">
        <v>31</v>
      </c>
      <c r="G130" s="1">
        <v>2</v>
      </c>
      <c r="H130" s="1" t="s">
        <v>118</v>
      </c>
      <c r="I130" s="1" t="s">
        <v>7</v>
      </c>
      <c r="J130" s="1" t="s">
        <v>8</v>
      </c>
      <c r="K130" s="1">
        <v>3635</v>
      </c>
    </row>
    <row r="131" spans="3:13" x14ac:dyDescent="0.2">
      <c r="C131" s="2"/>
      <c r="F131" s="1">
        <v>31</v>
      </c>
      <c r="G131" s="1">
        <v>2</v>
      </c>
      <c r="H131" s="1" t="s">
        <v>118</v>
      </c>
      <c r="I131" s="1" t="s">
        <v>7</v>
      </c>
      <c r="J131" s="1" t="s">
        <v>9</v>
      </c>
      <c r="K131" s="1">
        <v>16971</v>
      </c>
    </row>
    <row r="132" spans="3:13" x14ac:dyDescent="0.2">
      <c r="C132" s="2"/>
      <c r="F132" s="1">
        <v>32</v>
      </c>
      <c r="G132" s="1">
        <v>1</v>
      </c>
      <c r="H132" s="1" t="s">
        <v>117</v>
      </c>
      <c r="I132" s="1" t="s">
        <v>7</v>
      </c>
      <c r="J132" s="1" t="s">
        <v>8</v>
      </c>
      <c r="K132" s="1">
        <v>1151</v>
      </c>
    </row>
    <row r="133" spans="3:13" x14ac:dyDescent="0.2">
      <c r="C133" s="2"/>
      <c r="F133" s="1">
        <v>32</v>
      </c>
      <c r="G133" s="1">
        <v>1</v>
      </c>
      <c r="H133" s="1" t="s">
        <v>117</v>
      </c>
      <c r="I133" s="1" t="s">
        <v>7</v>
      </c>
      <c r="J133" s="1" t="s">
        <v>9</v>
      </c>
      <c r="K133" s="1">
        <v>17731</v>
      </c>
      <c r="L133" s="1">
        <f>AVERAGE(K133,K135)</f>
        <v>17776.5</v>
      </c>
      <c r="M133" s="1">
        <f>L133*$P$19+$P$20</f>
        <v>7.9626089335820254</v>
      </c>
    </row>
    <row r="134" spans="3:13" x14ac:dyDescent="0.2">
      <c r="C134" s="2"/>
      <c r="F134" s="1">
        <v>32</v>
      </c>
      <c r="G134" s="1">
        <v>2</v>
      </c>
      <c r="H134" s="1" t="s">
        <v>117</v>
      </c>
      <c r="I134" s="1" t="s">
        <v>7</v>
      </c>
      <c r="J134" s="1" t="s">
        <v>8</v>
      </c>
      <c r="K134" s="1">
        <v>787</v>
      </c>
    </row>
    <row r="135" spans="3:13" x14ac:dyDescent="0.2">
      <c r="C135" s="2"/>
      <c r="F135" s="1">
        <v>32</v>
      </c>
      <c r="G135" s="1">
        <v>2</v>
      </c>
      <c r="H135" s="1" t="s">
        <v>117</v>
      </c>
      <c r="I135" s="1" t="s">
        <v>7</v>
      </c>
      <c r="J135" s="1" t="s">
        <v>9</v>
      </c>
      <c r="K135" s="1">
        <v>17822</v>
      </c>
    </row>
    <row r="136" spans="3:13" x14ac:dyDescent="0.2">
      <c r="C136" s="2"/>
      <c r="F136" s="1">
        <v>33</v>
      </c>
      <c r="G136" s="1">
        <v>1</v>
      </c>
      <c r="H136" s="1" t="s">
        <v>116</v>
      </c>
      <c r="I136" s="1" t="s">
        <v>7</v>
      </c>
      <c r="J136" s="1" t="s">
        <v>8</v>
      </c>
      <c r="K136" s="1">
        <v>4482</v>
      </c>
    </row>
    <row r="137" spans="3:13" x14ac:dyDescent="0.2">
      <c r="C137" s="2"/>
      <c r="F137" s="1">
        <v>33</v>
      </c>
      <c r="G137" s="1">
        <v>1</v>
      </c>
      <c r="H137" s="1" t="s">
        <v>116</v>
      </c>
      <c r="I137" s="1" t="s">
        <v>7</v>
      </c>
      <c r="J137" s="1" t="s">
        <v>9</v>
      </c>
      <c r="K137" s="1">
        <v>18327</v>
      </c>
      <c r="L137" s="1">
        <f>AVERAGE(K137,K139)</f>
        <v>18580</v>
      </c>
      <c r="M137" s="1">
        <f>L137*$P$19+$P$20</f>
        <v>8.3915759051649115</v>
      </c>
    </row>
    <row r="138" spans="3:13" x14ac:dyDescent="0.2">
      <c r="C138" s="2"/>
      <c r="F138" s="1">
        <v>33</v>
      </c>
      <c r="G138" s="1">
        <v>2</v>
      </c>
      <c r="H138" s="1" t="s">
        <v>116</v>
      </c>
      <c r="I138" s="1" t="s">
        <v>7</v>
      </c>
      <c r="J138" s="1" t="s">
        <v>8</v>
      </c>
      <c r="K138" s="1">
        <v>4519</v>
      </c>
    </row>
    <row r="139" spans="3:13" x14ac:dyDescent="0.2">
      <c r="C139" s="2"/>
      <c r="F139" s="1">
        <v>33</v>
      </c>
      <c r="G139" s="1">
        <v>2</v>
      </c>
      <c r="H139" s="1" t="s">
        <v>116</v>
      </c>
      <c r="I139" s="1" t="s">
        <v>7</v>
      </c>
      <c r="J139" s="1" t="s">
        <v>9</v>
      </c>
      <c r="K139" s="1">
        <v>18833</v>
      </c>
    </row>
    <row r="140" spans="3:13" x14ac:dyDescent="0.2">
      <c r="C140" s="2"/>
      <c r="F140" s="1">
        <v>34</v>
      </c>
      <c r="G140" s="1">
        <v>1</v>
      </c>
      <c r="H140" s="1" t="s">
        <v>115</v>
      </c>
      <c r="I140" s="1" t="s">
        <v>7</v>
      </c>
      <c r="J140" s="1" t="s">
        <v>8</v>
      </c>
      <c r="K140" s="1">
        <v>2455</v>
      </c>
    </row>
    <row r="141" spans="3:13" x14ac:dyDescent="0.2">
      <c r="C141" s="2"/>
      <c r="F141" s="1">
        <v>34</v>
      </c>
      <c r="G141" s="1">
        <v>1</v>
      </c>
      <c r="H141" s="1" t="s">
        <v>115</v>
      </c>
      <c r="I141" s="1" t="s">
        <v>7</v>
      </c>
      <c r="J141" s="1" t="s">
        <v>9</v>
      </c>
      <c r="K141" s="1">
        <v>23725</v>
      </c>
      <c r="L141" s="1">
        <f>AVERAGE(K141,K143)</f>
        <v>23632.5</v>
      </c>
      <c r="M141" s="1">
        <f>L141*$P$19+$P$20</f>
        <v>11.088969338795941</v>
      </c>
    </row>
    <row r="142" spans="3:13" x14ac:dyDescent="0.2">
      <c r="C142" s="2"/>
      <c r="F142" s="1">
        <v>34</v>
      </c>
      <c r="G142" s="1">
        <v>2</v>
      </c>
      <c r="H142" s="1" t="s">
        <v>115</v>
      </c>
      <c r="I142" s="1" t="s">
        <v>7</v>
      </c>
      <c r="J142" s="1" t="s">
        <v>8</v>
      </c>
      <c r="K142" s="1">
        <v>2248</v>
      </c>
    </row>
    <row r="143" spans="3:13" x14ac:dyDescent="0.2">
      <c r="C143" s="2"/>
      <c r="F143" s="1">
        <v>34</v>
      </c>
      <c r="G143" s="1">
        <v>2</v>
      </c>
      <c r="H143" s="1" t="s">
        <v>115</v>
      </c>
      <c r="I143" s="1" t="s">
        <v>7</v>
      </c>
      <c r="J143" s="1" t="s">
        <v>9</v>
      </c>
      <c r="K143" s="1">
        <v>23540</v>
      </c>
    </row>
    <row r="144" spans="3:13" x14ac:dyDescent="0.2">
      <c r="C144" s="2"/>
      <c r="F144" s="1">
        <v>35</v>
      </c>
      <c r="G144" s="1">
        <v>1</v>
      </c>
      <c r="H144" s="1" t="s">
        <v>114</v>
      </c>
      <c r="I144" s="1" t="s">
        <v>7</v>
      </c>
      <c r="J144" s="1" t="s">
        <v>8</v>
      </c>
      <c r="K144" s="1">
        <v>3594</v>
      </c>
    </row>
    <row r="145" spans="3:13" x14ac:dyDescent="0.2">
      <c r="C145" s="2"/>
      <c r="F145" s="1">
        <v>35</v>
      </c>
      <c r="G145" s="1">
        <v>1</v>
      </c>
      <c r="H145" s="1" t="s">
        <v>114</v>
      </c>
      <c r="I145" s="1" t="s">
        <v>7</v>
      </c>
      <c r="J145" s="1" t="s">
        <v>9</v>
      </c>
      <c r="K145" s="1">
        <v>17535</v>
      </c>
      <c r="L145" s="1">
        <f>AVERAGE(K145,K147)</f>
        <v>17590.5</v>
      </c>
      <c r="M145" s="1">
        <f>L145*$P$19+$P$20</f>
        <v>7.863308551859042</v>
      </c>
    </row>
    <row r="146" spans="3:13" x14ac:dyDescent="0.2">
      <c r="C146" s="2"/>
      <c r="F146" s="1">
        <v>35</v>
      </c>
      <c r="G146" s="1">
        <v>2</v>
      </c>
      <c r="H146" s="1" t="s">
        <v>114</v>
      </c>
      <c r="I146" s="1" t="s">
        <v>7</v>
      </c>
      <c r="J146" s="1" t="s">
        <v>8</v>
      </c>
      <c r="K146" s="1">
        <v>3423</v>
      </c>
    </row>
    <row r="147" spans="3:13" x14ac:dyDescent="0.2">
      <c r="C147" s="2"/>
      <c r="F147" s="1">
        <v>35</v>
      </c>
      <c r="G147" s="1">
        <v>2</v>
      </c>
      <c r="H147" s="1" t="s">
        <v>114</v>
      </c>
      <c r="I147" s="1" t="s">
        <v>7</v>
      </c>
      <c r="J147" s="1" t="s">
        <v>9</v>
      </c>
      <c r="K147" s="1">
        <v>17646</v>
      </c>
    </row>
    <row r="148" spans="3:13" x14ac:dyDescent="0.2">
      <c r="C148" s="2"/>
      <c r="F148" s="1">
        <v>36</v>
      </c>
      <c r="G148" s="1">
        <v>1</v>
      </c>
      <c r="H148" s="1" t="s">
        <v>113</v>
      </c>
      <c r="I148" s="1" t="s">
        <v>7</v>
      </c>
      <c r="J148" s="1" t="s">
        <v>8</v>
      </c>
      <c r="K148" s="1">
        <v>2073</v>
      </c>
    </row>
    <row r="149" spans="3:13" x14ac:dyDescent="0.2">
      <c r="C149" s="2"/>
      <c r="F149" s="1">
        <v>36</v>
      </c>
      <c r="G149" s="1">
        <v>1</v>
      </c>
      <c r="H149" s="1" t="s">
        <v>113</v>
      </c>
      <c r="I149" s="1" t="s">
        <v>7</v>
      </c>
      <c r="J149" s="1" t="s">
        <v>9</v>
      </c>
      <c r="K149" s="1">
        <v>15631</v>
      </c>
      <c r="L149" s="1">
        <f>AVERAGE(K149,K151)</f>
        <v>15389.5</v>
      </c>
      <c r="M149" s="1">
        <f>L149*$P$19+$P$20</f>
        <v>6.6882540348037445</v>
      </c>
    </row>
    <row r="150" spans="3:13" x14ac:dyDescent="0.2">
      <c r="C150" s="2"/>
      <c r="F150" s="1">
        <v>36</v>
      </c>
      <c r="G150" s="1">
        <v>2</v>
      </c>
      <c r="H150" s="1" t="s">
        <v>113</v>
      </c>
      <c r="I150" s="1" t="s">
        <v>7</v>
      </c>
      <c r="J150" s="1" t="s">
        <v>8</v>
      </c>
      <c r="K150" s="1">
        <v>2188</v>
      </c>
    </row>
    <row r="151" spans="3:13" x14ac:dyDescent="0.2">
      <c r="C151" s="2"/>
      <c r="F151" s="1">
        <v>36</v>
      </c>
      <c r="G151" s="1">
        <v>2</v>
      </c>
      <c r="H151" s="1" t="s">
        <v>113</v>
      </c>
      <c r="I151" s="1" t="s">
        <v>7</v>
      </c>
      <c r="J151" s="1" t="s">
        <v>9</v>
      </c>
      <c r="K151" s="1">
        <v>15148</v>
      </c>
    </row>
    <row r="152" spans="3:13" x14ac:dyDescent="0.2">
      <c r="C152" s="2"/>
      <c r="F152" s="1">
        <v>37</v>
      </c>
      <c r="G152" s="1">
        <v>1</v>
      </c>
      <c r="H152" s="1" t="s">
        <v>31</v>
      </c>
      <c r="I152" s="1" t="s">
        <v>7</v>
      </c>
      <c r="J152" s="1" t="s">
        <v>8</v>
      </c>
      <c r="K152" s="1">
        <v>493</v>
      </c>
    </row>
    <row r="153" spans="3:13" x14ac:dyDescent="0.2">
      <c r="C153" s="2"/>
      <c r="F153" s="1">
        <v>37</v>
      </c>
      <c r="G153" s="1">
        <v>1</v>
      </c>
      <c r="H153" s="1" t="s">
        <v>31</v>
      </c>
      <c r="I153" s="1" t="s">
        <v>7</v>
      </c>
      <c r="J153" s="1" t="s">
        <v>9</v>
      </c>
      <c r="K153" s="1">
        <v>1552</v>
      </c>
      <c r="L153" s="1">
        <f>AVERAGE(K153,K155)</f>
        <v>1389</v>
      </c>
      <c r="M153" s="1">
        <f>L153*$P$19+$P$20</f>
        <v>-0.78623518193078878</v>
      </c>
    </row>
    <row r="154" spans="3:13" x14ac:dyDescent="0.2">
      <c r="C154" s="2"/>
      <c r="F154" s="1">
        <v>37</v>
      </c>
      <c r="G154" s="1">
        <v>2</v>
      </c>
      <c r="H154" s="1" t="s">
        <v>31</v>
      </c>
      <c r="I154" s="1" t="s">
        <v>7</v>
      </c>
      <c r="J154" s="1" t="s">
        <v>8</v>
      </c>
      <c r="K154" s="1">
        <v>584</v>
      </c>
    </row>
    <row r="155" spans="3:13" x14ac:dyDescent="0.2">
      <c r="C155" s="2"/>
      <c r="F155" s="1">
        <v>37</v>
      </c>
      <c r="G155" s="1">
        <v>2</v>
      </c>
      <c r="H155" s="1" t="s">
        <v>31</v>
      </c>
      <c r="I155" s="1" t="s">
        <v>7</v>
      </c>
      <c r="J155" s="1" t="s">
        <v>9</v>
      </c>
      <c r="K155" s="1">
        <v>1226</v>
      </c>
    </row>
    <row r="156" spans="3:13" x14ac:dyDescent="0.2">
      <c r="C156" s="2"/>
      <c r="F156" s="1">
        <v>37</v>
      </c>
      <c r="G156" s="1">
        <v>3</v>
      </c>
      <c r="H156" s="1" t="s">
        <v>31</v>
      </c>
      <c r="I156" s="1" t="s">
        <v>7</v>
      </c>
      <c r="J156" s="1" t="s">
        <v>8</v>
      </c>
      <c r="K156" s="1">
        <v>430</v>
      </c>
    </row>
    <row r="157" spans="3:13" x14ac:dyDescent="0.2">
      <c r="C157" s="2"/>
      <c r="F157" s="1">
        <v>37</v>
      </c>
      <c r="G157" s="1">
        <v>3</v>
      </c>
      <c r="H157" s="1" t="s">
        <v>31</v>
      </c>
      <c r="I157" s="1" t="s">
        <v>7</v>
      </c>
      <c r="J157" s="1" t="s">
        <v>9</v>
      </c>
      <c r="K157" s="1">
        <v>1190</v>
      </c>
      <c r="L157" s="1">
        <f>AVERAGE(K157,K159)</f>
        <v>1225</v>
      </c>
      <c r="M157" s="1">
        <f>L157*$P$19+$P$20</f>
        <v>-0.87379035721341891</v>
      </c>
    </row>
    <row r="158" spans="3:13" x14ac:dyDescent="0.2">
      <c r="C158" s="2"/>
      <c r="F158" s="1">
        <v>37</v>
      </c>
      <c r="G158" s="1">
        <v>4</v>
      </c>
      <c r="H158" s="1" t="s">
        <v>31</v>
      </c>
      <c r="I158" s="1" t="s">
        <v>7</v>
      </c>
      <c r="J158" s="1" t="s">
        <v>8</v>
      </c>
      <c r="K158" s="1">
        <v>536</v>
      </c>
    </row>
    <row r="159" spans="3:13" x14ac:dyDescent="0.2">
      <c r="C159" s="2"/>
      <c r="F159" s="1">
        <v>37</v>
      </c>
      <c r="G159" s="1">
        <v>4</v>
      </c>
      <c r="H159" s="1" t="s">
        <v>31</v>
      </c>
      <c r="I159" s="1" t="s">
        <v>7</v>
      </c>
      <c r="J159" s="1" t="s">
        <v>9</v>
      </c>
      <c r="K159" s="1">
        <v>1260</v>
      </c>
    </row>
    <row r="160" spans="3:1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281"/>
  <sheetViews>
    <sheetView topLeftCell="A121" workbookViewId="0">
      <selection activeCell="C22" sqref="C22"/>
    </sheetView>
  </sheetViews>
  <sheetFormatPr defaultRowHeight="12.75" x14ac:dyDescent="0.2"/>
  <cols>
    <col min="1" max="7" width="9.140625" style="1"/>
    <col min="8" max="8" width="31.42578125" style="1" bestFit="1" customWidth="1"/>
    <col min="9" max="263" width="9.140625" style="1"/>
    <col min="264" max="264" width="31.42578125" style="1" bestFit="1" customWidth="1"/>
    <col min="265" max="519" width="9.140625" style="1"/>
    <col min="520" max="520" width="31.42578125" style="1" bestFit="1" customWidth="1"/>
    <col min="521" max="775" width="9.140625" style="1"/>
    <col min="776" max="776" width="31.42578125" style="1" bestFit="1" customWidth="1"/>
    <col min="777" max="1031" width="9.140625" style="1"/>
    <col min="1032" max="1032" width="31.42578125" style="1" bestFit="1" customWidth="1"/>
    <col min="1033" max="1287" width="9.140625" style="1"/>
    <col min="1288" max="1288" width="31.42578125" style="1" bestFit="1" customWidth="1"/>
    <col min="1289" max="1543" width="9.140625" style="1"/>
    <col min="1544" max="1544" width="31.42578125" style="1" bestFit="1" customWidth="1"/>
    <col min="1545" max="1799" width="9.140625" style="1"/>
    <col min="1800" max="1800" width="31.42578125" style="1" bestFit="1" customWidth="1"/>
    <col min="1801" max="2055" width="9.140625" style="1"/>
    <col min="2056" max="2056" width="31.42578125" style="1" bestFit="1" customWidth="1"/>
    <col min="2057" max="2311" width="9.140625" style="1"/>
    <col min="2312" max="2312" width="31.42578125" style="1" bestFit="1" customWidth="1"/>
    <col min="2313" max="2567" width="9.140625" style="1"/>
    <col min="2568" max="2568" width="31.42578125" style="1" bestFit="1" customWidth="1"/>
    <col min="2569" max="2823" width="9.140625" style="1"/>
    <col min="2824" max="2824" width="31.42578125" style="1" bestFit="1" customWidth="1"/>
    <col min="2825" max="3079" width="9.140625" style="1"/>
    <col min="3080" max="3080" width="31.42578125" style="1" bestFit="1" customWidth="1"/>
    <col min="3081" max="3335" width="9.140625" style="1"/>
    <col min="3336" max="3336" width="31.42578125" style="1" bestFit="1" customWidth="1"/>
    <col min="3337" max="3591" width="9.140625" style="1"/>
    <col min="3592" max="3592" width="31.42578125" style="1" bestFit="1" customWidth="1"/>
    <col min="3593" max="3847" width="9.140625" style="1"/>
    <col min="3848" max="3848" width="31.42578125" style="1" bestFit="1" customWidth="1"/>
    <col min="3849" max="4103" width="9.140625" style="1"/>
    <col min="4104" max="4104" width="31.42578125" style="1" bestFit="1" customWidth="1"/>
    <col min="4105" max="4359" width="9.140625" style="1"/>
    <col min="4360" max="4360" width="31.42578125" style="1" bestFit="1" customWidth="1"/>
    <col min="4361" max="4615" width="9.140625" style="1"/>
    <col min="4616" max="4616" width="31.42578125" style="1" bestFit="1" customWidth="1"/>
    <col min="4617" max="4871" width="9.140625" style="1"/>
    <col min="4872" max="4872" width="31.42578125" style="1" bestFit="1" customWidth="1"/>
    <col min="4873" max="5127" width="9.140625" style="1"/>
    <col min="5128" max="5128" width="31.42578125" style="1" bestFit="1" customWidth="1"/>
    <col min="5129" max="5383" width="9.140625" style="1"/>
    <col min="5384" max="5384" width="31.42578125" style="1" bestFit="1" customWidth="1"/>
    <col min="5385" max="5639" width="9.140625" style="1"/>
    <col min="5640" max="5640" width="31.42578125" style="1" bestFit="1" customWidth="1"/>
    <col min="5641" max="5895" width="9.140625" style="1"/>
    <col min="5896" max="5896" width="31.42578125" style="1" bestFit="1" customWidth="1"/>
    <col min="5897" max="6151" width="9.140625" style="1"/>
    <col min="6152" max="6152" width="31.42578125" style="1" bestFit="1" customWidth="1"/>
    <col min="6153" max="6407" width="9.140625" style="1"/>
    <col min="6408" max="6408" width="31.42578125" style="1" bestFit="1" customWidth="1"/>
    <col min="6409" max="6663" width="9.140625" style="1"/>
    <col min="6664" max="6664" width="31.42578125" style="1" bestFit="1" customWidth="1"/>
    <col min="6665" max="6919" width="9.140625" style="1"/>
    <col min="6920" max="6920" width="31.42578125" style="1" bestFit="1" customWidth="1"/>
    <col min="6921" max="7175" width="9.140625" style="1"/>
    <col min="7176" max="7176" width="31.42578125" style="1" bestFit="1" customWidth="1"/>
    <col min="7177" max="7431" width="9.140625" style="1"/>
    <col min="7432" max="7432" width="31.42578125" style="1" bestFit="1" customWidth="1"/>
    <col min="7433" max="7687" width="9.140625" style="1"/>
    <col min="7688" max="7688" width="31.42578125" style="1" bestFit="1" customWidth="1"/>
    <col min="7689" max="7943" width="9.140625" style="1"/>
    <col min="7944" max="7944" width="31.42578125" style="1" bestFit="1" customWidth="1"/>
    <col min="7945" max="8199" width="9.140625" style="1"/>
    <col min="8200" max="8200" width="31.42578125" style="1" bestFit="1" customWidth="1"/>
    <col min="8201" max="8455" width="9.140625" style="1"/>
    <col min="8456" max="8456" width="31.42578125" style="1" bestFit="1" customWidth="1"/>
    <col min="8457" max="8711" width="9.140625" style="1"/>
    <col min="8712" max="8712" width="31.42578125" style="1" bestFit="1" customWidth="1"/>
    <col min="8713" max="8967" width="9.140625" style="1"/>
    <col min="8968" max="8968" width="31.42578125" style="1" bestFit="1" customWidth="1"/>
    <col min="8969" max="9223" width="9.140625" style="1"/>
    <col min="9224" max="9224" width="31.42578125" style="1" bestFit="1" customWidth="1"/>
    <col min="9225" max="9479" width="9.140625" style="1"/>
    <col min="9480" max="9480" width="31.42578125" style="1" bestFit="1" customWidth="1"/>
    <col min="9481" max="9735" width="9.140625" style="1"/>
    <col min="9736" max="9736" width="31.42578125" style="1" bestFit="1" customWidth="1"/>
    <col min="9737" max="9991" width="9.140625" style="1"/>
    <col min="9992" max="9992" width="31.42578125" style="1" bestFit="1" customWidth="1"/>
    <col min="9993" max="10247" width="9.140625" style="1"/>
    <col min="10248" max="10248" width="31.42578125" style="1" bestFit="1" customWidth="1"/>
    <col min="10249" max="10503" width="9.140625" style="1"/>
    <col min="10504" max="10504" width="31.42578125" style="1" bestFit="1" customWidth="1"/>
    <col min="10505" max="10759" width="9.140625" style="1"/>
    <col min="10760" max="10760" width="31.42578125" style="1" bestFit="1" customWidth="1"/>
    <col min="10761" max="11015" width="9.140625" style="1"/>
    <col min="11016" max="11016" width="31.42578125" style="1" bestFit="1" customWidth="1"/>
    <col min="11017" max="11271" width="9.140625" style="1"/>
    <col min="11272" max="11272" width="31.42578125" style="1" bestFit="1" customWidth="1"/>
    <col min="11273" max="11527" width="9.140625" style="1"/>
    <col min="11528" max="11528" width="31.42578125" style="1" bestFit="1" customWidth="1"/>
    <col min="11529" max="11783" width="9.140625" style="1"/>
    <col min="11784" max="11784" width="31.42578125" style="1" bestFit="1" customWidth="1"/>
    <col min="11785" max="12039" width="9.140625" style="1"/>
    <col min="12040" max="12040" width="31.42578125" style="1" bestFit="1" customWidth="1"/>
    <col min="12041" max="12295" width="9.140625" style="1"/>
    <col min="12296" max="12296" width="31.42578125" style="1" bestFit="1" customWidth="1"/>
    <col min="12297" max="12551" width="9.140625" style="1"/>
    <col min="12552" max="12552" width="31.42578125" style="1" bestFit="1" customWidth="1"/>
    <col min="12553" max="12807" width="9.140625" style="1"/>
    <col min="12808" max="12808" width="31.42578125" style="1" bestFit="1" customWidth="1"/>
    <col min="12809" max="13063" width="9.140625" style="1"/>
    <col min="13064" max="13064" width="31.42578125" style="1" bestFit="1" customWidth="1"/>
    <col min="13065" max="13319" width="9.140625" style="1"/>
    <col min="13320" max="13320" width="31.42578125" style="1" bestFit="1" customWidth="1"/>
    <col min="13321" max="13575" width="9.140625" style="1"/>
    <col min="13576" max="13576" width="31.42578125" style="1" bestFit="1" customWidth="1"/>
    <col min="13577" max="13831" width="9.140625" style="1"/>
    <col min="13832" max="13832" width="31.42578125" style="1" bestFit="1" customWidth="1"/>
    <col min="13833" max="14087" width="9.140625" style="1"/>
    <col min="14088" max="14088" width="31.42578125" style="1" bestFit="1" customWidth="1"/>
    <col min="14089" max="14343" width="9.140625" style="1"/>
    <col min="14344" max="14344" width="31.42578125" style="1" bestFit="1" customWidth="1"/>
    <col min="14345" max="14599" width="9.140625" style="1"/>
    <col min="14600" max="14600" width="31.42578125" style="1" bestFit="1" customWidth="1"/>
    <col min="14601" max="14855" width="9.140625" style="1"/>
    <col min="14856" max="14856" width="31.42578125" style="1" bestFit="1" customWidth="1"/>
    <col min="14857" max="15111" width="9.140625" style="1"/>
    <col min="15112" max="15112" width="31.42578125" style="1" bestFit="1" customWidth="1"/>
    <col min="15113" max="15367" width="9.140625" style="1"/>
    <col min="15368" max="15368" width="31.42578125" style="1" bestFit="1" customWidth="1"/>
    <col min="15369" max="15623" width="9.140625" style="1"/>
    <col min="15624" max="15624" width="31.42578125" style="1" bestFit="1" customWidth="1"/>
    <col min="15625" max="15879" width="9.140625" style="1"/>
    <col min="15880" max="15880" width="31.42578125" style="1" bestFit="1" customWidth="1"/>
    <col min="15881" max="16135" width="9.140625" style="1"/>
    <col min="16136" max="16136" width="31.42578125" style="1" bestFit="1" customWidth="1"/>
    <col min="16137" max="16384" width="9.140625" style="1"/>
  </cols>
  <sheetData>
    <row r="7" spans="3:16" x14ac:dyDescent="0.2">
      <c r="F7" s="1" t="s">
        <v>0</v>
      </c>
      <c r="G7" s="1" t="s">
        <v>1</v>
      </c>
      <c r="K7" s="1" t="s">
        <v>2</v>
      </c>
      <c r="L7" s="1" t="s">
        <v>3</v>
      </c>
      <c r="O7" s="1" t="s">
        <v>4</v>
      </c>
      <c r="P7" s="1" t="s">
        <v>5</v>
      </c>
    </row>
    <row r="8" spans="3:16" x14ac:dyDescent="0.2">
      <c r="C8" s="2"/>
      <c r="F8" s="1">
        <v>1</v>
      </c>
      <c r="G8" s="1">
        <v>1</v>
      </c>
      <c r="H8" s="1" t="s">
        <v>6</v>
      </c>
      <c r="I8" s="1" t="s">
        <v>7</v>
      </c>
      <c r="J8" s="1" t="s">
        <v>8</v>
      </c>
      <c r="K8" s="1">
        <v>0</v>
      </c>
    </row>
    <row r="9" spans="3:16" x14ac:dyDescent="0.2">
      <c r="C9" s="2"/>
      <c r="F9" s="1">
        <v>1</v>
      </c>
      <c r="G9" s="1">
        <v>1</v>
      </c>
      <c r="H9" s="1" t="s">
        <v>6</v>
      </c>
      <c r="I9" s="1" t="s">
        <v>7</v>
      </c>
      <c r="J9" s="1" t="s">
        <v>9</v>
      </c>
      <c r="K9" s="1">
        <v>1838</v>
      </c>
      <c r="L9" s="1">
        <f>AVERAGE(K9,K11)</f>
        <v>1251.5</v>
      </c>
      <c r="O9" s="1">
        <v>0</v>
      </c>
      <c r="P9" s="1">
        <f>L9</f>
        <v>1251.5</v>
      </c>
    </row>
    <row r="10" spans="3:16" x14ac:dyDescent="0.2">
      <c r="C10" s="2"/>
      <c r="F10" s="1">
        <v>1</v>
      </c>
      <c r="G10" s="1">
        <v>2</v>
      </c>
      <c r="H10" s="1" t="s">
        <v>6</v>
      </c>
      <c r="I10" s="1" t="s">
        <v>7</v>
      </c>
      <c r="J10" s="1" t="s">
        <v>8</v>
      </c>
      <c r="K10" s="1">
        <v>271</v>
      </c>
      <c r="O10" s="1">
        <v>1.3859999999999999</v>
      </c>
      <c r="P10" s="1">
        <f>L13</f>
        <v>4264</v>
      </c>
    </row>
    <row r="11" spans="3:16" x14ac:dyDescent="0.2">
      <c r="C11" s="2"/>
      <c r="F11" s="1">
        <v>1</v>
      </c>
      <c r="G11" s="1">
        <v>2</v>
      </c>
      <c r="H11" s="1" t="s">
        <v>6</v>
      </c>
      <c r="I11" s="1" t="s">
        <v>7</v>
      </c>
      <c r="J11" s="1" t="s">
        <v>9</v>
      </c>
      <c r="K11" s="1">
        <v>665</v>
      </c>
      <c r="O11" s="1">
        <v>3.83</v>
      </c>
      <c r="P11" s="1">
        <f>L17</f>
        <v>9269.5</v>
      </c>
    </row>
    <row r="12" spans="3:16" x14ac:dyDescent="0.2">
      <c r="C12" s="2"/>
      <c r="F12" s="1">
        <v>2</v>
      </c>
      <c r="G12" s="1">
        <v>1</v>
      </c>
      <c r="H12" s="1">
        <v>1.3859999999999999</v>
      </c>
      <c r="I12" s="1" t="s">
        <v>7</v>
      </c>
      <c r="J12" s="1" t="s">
        <v>8</v>
      </c>
      <c r="K12" s="1">
        <v>790</v>
      </c>
      <c r="O12" s="1">
        <v>5.9880000000000004</v>
      </c>
      <c r="P12" s="1">
        <f>L21</f>
        <v>14166</v>
      </c>
    </row>
    <row r="13" spans="3:16" x14ac:dyDescent="0.2">
      <c r="C13" s="2"/>
      <c r="F13" s="1">
        <v>2</v>
      </c>
      <c r="G13" s="1">
        <v>1</v>
      </c>
      <c r="H13" s="1">
        <v>1.3859999999999999</v>
      </c>
      <c r="I13" s="1" t="s">
        <v>7</v>
      </c>
      <c r="J13" s="1" t="s">
        <v>9</v>
      </c>
      <c r="K13" s="1">
        <v>4268</v>
      </c>
      <c r="L13" s="1">
        <f>AVERAGE(K13,K15)</f>
        <v>4264</v>
      </c>
      <c r="O13" s="1">
        <v>9.6449999999999996</v>
      </c>
      <c r="P13" s="1">
        <f>L25</f>
        <v>21389</v>
      </c>
    </row>
    <row r="14" spans="3:16" x14ac:dyDescent="0.2">
      <c r="C14" s="2"/>
      <c r="F14" s="1">
        <v>2</v>
      </c>
      <c r="G14" s="1">
        <v>2</v>
      </c>
      <c r="H14" s="1">
        <v>1.3859999999999999</v>
      </c>
      <c r="I14" s="1" t="s">
        <v>7</v>
      </c>
      <c r="J14" s="1" t="s">
        <v>8</v>
      </c>
      <c r="K14" s="1">
        <v>3</v>
      </c>
      <c r="O14" s="1">
        <v>15.21</v>
      </c>
      <c r="P14" s="1">
        <f>L29</f>
        <v>29567.5</v>
      </c>
    </row>
    <row r="15" spans="3:16" x14ac:dyDescent="0.2">
      <c r="C15" s="2"/>
      <c r="F15" s="1">
        <v>2</v>
      </c>
      <c r="G15" s="1">
        <v>2</v>
      </c>
      <c r="H15" s="1">
        <v>1.3859999999999999</v>
      </c>
      <c r="I15" s="1" t="s">
        <v>7</v>
      </c>
      <c r="J15" s="1" t="s">
        <v>9</v>
      </c>
      <c r="K15" s="1">
        <v>4260</v>
      </c>
      <c r="O15" s="1">
        <v>23.4</v>
      </c>
      <c r="P15" s="1">
        <f>L33</f>
        <v>41812.5</v>
      </c>
    </row>
    <row r="16" spans="3:16" x14ac:dyDescent="0.2">
      <c r="C16" s="2"/>
      <c r="F16" s="1">
        <v>3</v>
      </c>
      <c r="G16" s="1">
        <v>1</v>
      </c>
      <c r="H16" s="1">
        <v>3.83</v>
      </c>
      <c r="I16" s="1" t="s">
        <v>7</v>
      </c>
      <c r="J16" s="1" t="s">
        <v>8</v>
      </c>
      <c r="K16" s="1">
        <v>688</v>
      </c>
    </row>
    <row r="17" spans="3:16" x14ac:dyDescent="0.2">
      <c r="C17" s="2"/>
      <c r="F17" s="1">
        <v>3</v>
      </c>
      <c r="G17" s="1">
        <v>1</v>
      </c>
      <c r="H17" s="1">
        <v>3.83</v>
      </c>
      <c r="I17" s="1" t="s">
        <v>7</v>
      </c>
      <c r="J17" s="1" t="s">
        <v>9</v>
      </c>
      <c r="K17" s="1">
        <v>9367</v>
      </c>
      <c r="L17" s="1">
        <f>AVERAGE(K17,K19)</f>
        <v>9269.5</v>
      </c>
    </row>
    <row r="18" spans="3:16" x14ac:dyDescent="0.2">
      <c r="C18" s="2"/>
      <c r="F18" s="1">
        <v>3</v>
      </c>
      <c r="G18" s="1">
        <v>2</v>
      </c>
      <c r="H18" s="1">
        <v>3.83</v>
      </c>
      <c r="I18" s="1" t="s">
        <v>7</v>
      </c>
      <c r="J18" s="1" t="s">
        <v>8</v>
      </c>
      <c r="K18" s="1">
        <v>8941</v>
      </c>
    </row>
    <row r="19" spans="3:16" x14ac:dyDescent="0.2">
      <c r="C19" s="2"/>
      <c r="F19" s="1">
        <v>3</v>
      </c>
      <c r="G19" s="1">
        <v>2</v>
      </c>
      <c r="H19" s="1">
        <v>3.83</v>
      </c>
      <c r="I19" s="1" t="s">
        <v>7</v>
      </c>
      <c r="J19" s="1" t="s">
        <v>9</v>
      </c>
      <c r="K19" s="1">
        <v>9172</v>
      </c>
      <c r="O19" s="1" t="s">
        <v>10</v>
      </c>
      <c r="P19" s="1">
        <f>SLOPE(O9:O16,P9:P16)</f>
        <v>5.7233395655946159E-4</v>
      </c>
    </row>
    <row r="20" spans="3:16" x14ac:dyDescent="0.2">
      <c r="C20" s="2"/>
      <c r="F20" s="1">
        <v>4</v>
      </c>
      <c r="G20" s="1">
        <v>1</v>
      </c>
      <c r="H20" s="1">
        <v>5.9880000000000004</v>
      </c>
      <c r="I20" s="1" t="s">
        <v>7</v>
      </c>
      <c r="J20" s="1" t="s">
        <v>8</v>
      </c>
      <c r="K20" s="1">
        <v>5769</v>
      </c>
      <c r="O20" s="1" t="s">
        <v>11</v>
      </c>
      <c r="P20" s="1">
        <f>INTERCEPT(O9:O16,P9:P16)</f>
        <v>-1.4579270274882372</v>
      </c>
    </row>
    <row r="21" spans="3:16" x14ac:dyDescent="0.2">
      <c r="C21" s="2"/>
      <c r="F21" s="1">
        <v>4</v>
      </c>
      <c r="G21" s="1">
        <v>1</v>
      </c>
      <c r="H21" s="1">
        <v>5.9880000000000004</v>
      </c>
      <c r="I21" s="1" t="s">
        <v>7</v>
      </c>
      <c r="J21" s="1" t="s">
        <v>9</v>
      </c>
      <c r="K21" s="1">
        <v>14028</v>
      </c>
      <c r="L21" s="1">
        <f>AVERAGE(K21,K23)</f>
        <v>14166</v>
      </c>
      <c r="O21" s="1" t="s">
        <v>12</v>
      </c>
      <c r="P21" s="1">
        <f>RSQ(O9:O16,P9:P16)</f>
        <v>0.99195776891074772</v>
      </c>
    </row>
    <row r="22" spans="3:16" x14ac:dyDescent="0.2">
      <c r="C22" s="2"/>
      <c r="F22" s="1">
        <v>4</v>
      </c>
      <c r="G22" s="1">
        <v>2</v>
      </c>
      <c r="H22" s="1">
        <v>5.9880000000000004</v>
      </c>
      <c r="I22" s="1" t="s">
        <v>7</v>
      </c>
      <c r="J22" s="1" t="s">
        <v>8</v>
      </c>
      <c r="K22" s="1">
        <v>549</v>
      </c>
    </row>
    <row r="23" spans="3:16" x14ac:dyDescent="0.2">
      <c r="C23" s="2"/>
      <c r="F23" s="1">
        <v>4</v>
      </c>
      <c r="G23" s="1">
        <v>2</v>
      </c>
      <c r="H23" s="1">
        <v>5.9880000000000004</v>
      </c>
      <c r="I23" s="1" t="s">
        <v>7</v>
      </c>
      <c r="J23" s="1" t="s">
        <v>9</v>
      </c>
      <c r="K23" s="1">
        <v>14304</v>
      </c>
    </row>
    <row r="24" spans="3:16" x14ac:dyDescent="0.2">
      <c r="C24" s="2"/>
      <c r="F24" s="1">
        <v>5</v>
      </c>
      <c r="G24" s="1">
        <v>1</v>
      </c>
      <c r="H24" s="1">
        <v>9.6449999999999996</v>
      </c>
      <c r="I24" s="1" t="s">
        <v>7</v>
      </c>
      <c r="J24" s="1" t="s">
        <v>8</v>
      </c>
      <c r="K24" s="1">
        <v>546</v>
      </c>
    </row>
    <row r="25" spans="3:16" x14ac:dyDescent="0.2">
      <c r="C25" s="2"/>
      <c r="F25" s="1">
        <v>5</v>
      </c>
      <c r="G25" s="1">
        <v>1</v>
      </c>
      <c r="H25" s="1">
        <v>9.6449999999999996</v>
      </c>
      <c r="I25" s="1" t="s">
        <v>7</v>
      </c>
      <c r="J25" s="1" t="s">
        <v>9</v>
      </c>
      <c r="K25" s="1">
        <v>21110</v>
      </c>
      <c r="L25" s="1">
        <f>AVERAGE(K25,K27)</f>
        <v>21389</v>
      </c>
    </row>
    <row r="26" spans="3:16" x14ac:dyDescent="0.2">
      <c r="C26" s="2"/>
      <c r="F26" s="1">
        <v>5</v>
      </c>
      <c r="G26" s="1">
        <v>2</v>
      </c>
      <c r="H26" s="1">
        <v>9.6449999999999996</v>
      </c>
      <c r="I26" s="1" t="s">
        <v>7</v>
      </c>
      <c r="J26" s="1" t="s">
        <v>8</v>
      </c>
      <c r="K26" s="1">
        <v>3036</v>
      </c>
    </row>
    <row r="27" spans="3:16" x14ac:dyDescent="0.2">
      <c r="C27" s="2"/>
      <c r="F27" s="1">
        <v>5</v>
      </c>
      <c r="G27" s="1">
        <v>2</v>
      </c>
      <c r="H27" s="1">
        <v>9.6449999999999996</v>
      </c>
      <c r="I27" s="1" t="s">
        <v>7</v>
      </c>
      <c r="J27" s="1" t="s">
        <v>9</v>
      </c>
      <c r="K27" s="1">
        <v>21668</v>
      </c>
    </row>
    <row r="28" spans="3:16" x14ac:dyDescent="0.2">
      <c r="C28" s="2"/>
      <c r="F28" s="1">
        <v>6</v>
      </c>
      <c r="G28" s="1">
        <v>1</v>
      </c>
      <c r="H28" s="1">
        <v>15.24</v>
      </c>
      <c r="I28" s="1" t="s">
        <v>7</v>
      </c>
      <c r="J28" s="1" t="s">
        <v>8</v>
      </c>
      <c r="K28" s="1">
        <v>781</v>
      </c>
    </row>
    <row r="29" spans="3:16" x14ac:dyDescent="0.2">
      <c r="C29" s="2"/>
      <c r="F29" s="1">
        <v>6</v>
      </c>
      <c r="G29" s="1">
        <v>1</v>
      </c>
      <c r="H29" s="1">
        <v>15.24</v>
      </c>
      <c r="I29" s="1" t="s">
        <v>7</v>
      </c>
      <c r="J29" s="1" t="s">
        <v>9</v>
      </c>
      <c r="K29" s="1">
        <v>29145</v>
      </c>
      <c r="L29" s="1">
        <f>AVERAGE(K29,K31)</f>
        <v>29567.5</v>
      </c>
    </row>
    <row r="30" spans="3:16" x14ac:dyDescent="0.2">
      <c r="C30" s="2"/>
      <c r="F30" s="1">
        <v>6</v>
      </c>
      <c r="G30" s="1">
        <v>2</v>
      </c>
      <c r="H30" s="1">
        <v>15.24</v>
      </c>
      <c r="I30" s="1" t="s">
        <v>7</v>
      </c>
      <c r="J30" s="1" t="s">
        <v>8</v>
      </c>
      <c r="K30" s="1">
        <v>651</v>
      </c>
    </row>
    <row r="31" spans="3:16" x14ac:dyDescent="0.2">
      <c r="C31" s="2"/>
      <c r="F31" s="1">
        <v>6</v>
      </c>
      <c r="G31" s="1">
        <v>2</v>
      </c>
      <c r="H31" s="1">
        <v>15.24</v>
      </c>
      <c r="I31" s="1" t="s">
        <v>7</v>
      </c>
      <c r="J31" s="1" t="s">
        <v>9</v>
      </c>
      <c r="K31" s="1">
        <v>29990</v>
      </c>
    </row>
    <row r="32" spans="3:16" x14ac:dyDescent="0.2">
      <c r="C32" s="2"/>
      <c r="F32" s="1">
        <v>7</v>
      </c>
      <c r="G32" s="1">
        <v>1</v>
      </c>
      <c r="H32" s="1">
        <v>23.4</v>
      </c>
      <c r="I32" s="1" t="s">
        <v>7</v>
      </c>
      <c r="J32" s="1" t="s">
        <v>8</v>
      </c>
      <c r="K32" s="1">
        <v>782</v>
      </c>
    </row>
    <row r="33" spans="3:13" x14ac:dyDescent="0.2">
      <c r="C33" s="2"/>
      <c r="F33" s="1">
        <v>7</v>
      </c>
      <c r="G33" s="1">
        <v>1</v>
      </c>
      <c r="H33" s="1">
        <v>23.4</v>
      </c>
      <c r="I33" s="1" t="s">
        <v>7</v>
      </c>
      <c r="J33" s="1" t="s">
        <v>9</v>
      </c>
      <c r="K33" s="1">
        <v>42470</v>
      </c>
      <c r="L33" s="1">
        <f>AVERAGE(K33,K35)</f>
        <v>41812.5</v>
      </c>
    </row>
    <row r="34" spans="3:13" x14ac:dyDescent="0.2">
      <c r="C34" s="2"/>
      <c r="F34" s="1">
        <v>7</v>
      </c>
      <c r="G34" s="1">
        <v>2</v>
      </c>
      <c r="H34" s="1">
        <v>23.4</v>
      </c>
      <c r="I34" s="1" t="s">
        <v>7</v>
      </c>
      <c r="J34" s="1" t="s">
        <v>8</v>
      </c>
      <c r="K34" s="1">
        <v>552</v>
      </c>
    </row>
    <row r="35" spans="3:13" x14ac:dyDescent="0.2">
      <c r="C35" s="2"/>
      <c r="F35" s="1">
        <v>7</v>
      </c>
      <c r="G35" s="1">
        <v>2</v>
      </c>
      <c r="H35" s="1">
        <v>23.4</v>
      </c>
      <c r="I35" s="1" t="s">
        <v>7</v>
      </c>
      <c r="J35" s="1" t="s">
        <v>9</v>
      </c>
      <c r="K35" s="1">
        <v>41155</v>
      </c>
    </row>
    <row r="36" spans="3:13" x14ac:dyDescent="0.2">
      <c r="C36" s="2"/>
      <c r="F36" s="1">
        <v>8</v>
      </c>
      <c r="G36" s="1">
        <v>1</v>
      </c>
      <c r="H36" s="1" t="s">
        <v>6</v>
      </c>
      <c r="I36" s="1" t="s">
        <v>7</v>
      </c>
      <c r="J36" s="1" t="s">
        <v>8</v>
      </c>
      <c r="K36" s="1">
        <v>394</v>
      </c>
    </row>
    <row r="37" spans="3:13" x14ac:dyDescent="0.2">
      <c r="C37" s="2"/>
      <c r="F37" s="1">
        <v>8</v>
      </c>
      <c r="G37" s="1">
        <v>1</v>
      </c>
      <c r="H37" s="1" t="s">
        <v>6</v>
      </c>
      <c r="I37" s="1" t="s">
        <v>7</v>
      </c>
      <c r="J37" s="1" t="s">
        <v>9</v>
      </c>
      <c r="K37" s="1">
        <v>1504</v>
      </c>
      <c r="L37" s="1">
        <f>AVERAGE(K37,K39)</f>
        <v>979.5</v>
      </c>
    </row>
    <row r="38" spans="3:13" x14ac:dyDescent="0.2">
      <c r="C38" s="2"/>
      <c r="F38" s="1">
        <v>8</v>
      </c>
      <c r="G38" s="1">
        <v>2</v>
      </c>
      <c r="H38" s="1" t="s">
        <v>6</v>
      </c>
      <c r="I38" s="1" t="s">
        <v>7</v>
      </c>
      <c r="J38" s="1" t="s">
        <v>8</v>
      </c>
      <c r="K38" s="1">
        <v>6589</v>
      </c>
    </row>
    <row r="39" spans="3:13" x14ac:dyDescent="0.2">
      <c r="C39" s="2"/>
      <c r="F39" s="1">
        <v>8</v>
      </c>
      <c r="G39" s="1">
        <v>2</v>
      </c>
      <c r="H39" s="1" t="s">
        <v>6</v>
      </c>
      <c r="I39" s="1" t="s">
        <v>7</v>
      </c>
      <c r="J39" s="1" t="s">
        <v>9</v>
      </c>
      <c r="K39" s="1">
        <v>455</v>
      </c>
    </row>
    <row r="40" spans="3:13" x14ac:dyDescent="0.2">
      <c r="C40" s="2"/>
      <c r="F40" s="1">
        <v>9</v>
      </c>
      <c r="G40" s="1">
        <v>1</v>
      </c>
      <c r="H40" s="1" t="s">
        <v>13</v>
      </c>
      <c r="I40" s="1" t="s">
        <v>7</v>
      </c>
      <c r="J40" s="1" t="s">
        <v>8</v>
      </c>
      <c r="K40" s="1">
        <v>927</v>
      </c>
    </row>
    <row r="41" spans="3:13" x14ac:dyDescent="0.2">
      <c r="C41" s="2"/>
      <c r="F41" s="1">
        <v>9</v>
      </c>
      <c r="G41" s="1">
        <v>1</v>
      </c>
      <c r="H41" s="1" t="s">
        <v>13</v>
      </c>
      <c r="I41" s="1" t="s">
        <v>7</v>
      </c>
      <c r="J41" s="1" t="s">
        <v>9</v>
      </c>
      <c r="K41" s="1">
        <v>24170</v>
      </c>
    </row>
    <row r="42" spans="3:13" x14ac:dyDescent="0.2">
      <c r="C42" s="2"/>
      <c r="F42" s="1">
        <v>9</v>
      </c>
      <c r="G42" s="1">
        <v>2</v>
      </c>
      <c r="H42" s="1" t="s">
        <v>13</v>
      </c>
      <c r="I42" s="1" t="s">
        <v>7</v>
      </c>
      <c r="J42" s="1" t="s">
        <v>8</v>
      </c>
      <c r="K42" s="1">
        <v>812</v>
      </c>
    </row>
    <row r="43" spans="3:13" x14ac:dyDescent="0.2">
      <c r="C43" s="2"/>
      <c r="F43" s="1">
        <v>9</v>
      </c>
      <c r="G43" s="1">
        <v>2</v>
      </c>
      <c r="H43" s="1" t="s">
        <v>13</v>
      </c>
      <c r="I43" s="1" t="s">
        <v>7</v>
      </c>
      <c r="J43" s="1" t="s">
        <v>9</v>
      </c>
      <c r="K43" s="1">
        <v>24524</v>
      </c>
      <c r="L43" s="1">
        <f>AVERAGE(K41,K43)</f>
        <v>24347</v>
      </c>
      <c r="M43" s="1">
        <f>L43*$P$19+$P$20</f>
        <v>12.476687812864974</v>
      </c>
    </row>
    <row r="44" spans="3:13" x14ac:dyDescent="0.2">
      <c r="C44" s="2"/>
      <c r="F44" s="1">
        <v>10</v>
      </c>
      <c r="G44" s="1">
        <v>1</v>
      </c>
      <c r="H44" s="1" t="s">
        <v>14</v>
      </c>
      <c r="I44" s="1" t="s">
        <v>7</v>
      </c>
      <c r="J44" s="1" t="s">
        <v>8</v>
      </c>
      <c r="K44" s="1">
        <v>3863</v>
      </c>
    </row>
    <row r="45" spans="3:13" x14ac:dyDescent="0.2">
      <c r="C45" s="2"/>
      <c r="F45" s="1">
        <v>10</v>
      </c>
      <c r="G45" s="1">
        <v>1</v>
      </c>
      <c r="H45" s="1" t="s">
        <v>14</v>
      </c>
      <c r="I45" s="1" t="s">
        <v>7</v>
      </c>
      <c r="J45" s="1" t="s">
        <v>9</v>
      </c>
      <c r="K45" s="1">
        <v>15517</v>
      </c>
      <c r="L45" s="1">
        <f>AVERAGE(K45,K47)</f>
        <v>15800</v>
      </c>
      <c r="M45" s="1">
        <f>L45*$P$19+$P$20</f>
        <v>7.5849494861512561</v>
      </c>
    </row>
    <row r="46" spans="3:13" x14ac:dyDescent="0.2">
      <c r="C46" s="2"/>
      <c r="F46" s="1">
        <v>10</v>
      </c>
      <c r="G46" s="1">
        <v>2</v>
      </c>
      <c r="H46" s="1" t="s">
        <v>14</v>
      </c>
      <c r="I46" s="1" t="s">
        <v>7</v>
      </c>
      <c r="J46" s="1" t="s">
        <v>8</v>
      </c>
      <c r="K46" s="1">
        <v>4492</v>
      </c>
    </row>
    <row r="47" spans="3:13" x14ac:dyDescent="0.2">
      <c r="C47" s="2"/>
      <c r="F47" s="1">
        <v>10</v>
      </c>
      <c r="G47" s="1">
        <v>2</v>
      </c>
      <c r="H47" s="1" t="s">
        <v>14</v>
      </c>
      <c r="I47" s="1" t="s">
        <v>7</v>
      </c>
      <c r="J47" s="1" t="s">
        <v>9</v>
      </c>
      <c r="K47" s="1">
        <v>16083</v>
      </c>
    </row>
    <row r="48" spans="3:13" x14ac:dyDescent="0.2">
      <c r="C48" s="2"/>
      <c r="F48" s="1">
        <v>11</v>
      </c>
      <c r="G48" s="1">
        <v>1</v>
      </c>
      <c r="H48" s="1" t="s">
        <v>15</v>
      </c>
      <c r="I48" s="1" t="s">
        <v>7</v>
      </c>
      <c r="J48" s="1" t="s">
        <v>8</v>
      </c>
      <c r="K48" s="1">
        <v>1225</v>
      </c>
    </row>
    <row r="49" spans="3:13" x14ac:dyDescent="0.2">
      <c r="C49" s="2"/>
      <c r="F49" s="1">
        <v>11</v>
      </c>
      <c r="G49" s="1">
        <v>1</v>
      </c>
      <c r="H49" s="1" t="s">
        <v>15</v>
      </c>
      <c r="I49" s="1" t="s">
        <v>7</v>
      </c>
      <c r="J49" s="1" t="s">
        <v>9</v>
      </c>
      <c r="K49" s="1">
        <v>17107</v>
      </c>
      <c r="L49" s="1">
        <f>AVERAGE(K49,K51)</f>
        <v>16909</v>
      </c>
      <c r="M49" s="1">
        <f>L49*$P$19+$P$20</f>
        <v>8.2196678439756994</v>
      </c>
    </row>
    <row r="50" spans="3:13" x14ac:dyDescent="0.2">
      <c r="C50" s="2"/>
      <c r="F50" s="1">
        <v>11</v>
      </c>
      <c r="G50" s="1">
        <v>2</v>
      </c>
      <c r="H50" s="1" t="s">
        <v>15</v>
      </c>
      <c r="I50" s="1" t="s">
        <v>7</v>
      </c>
      <c r="J50" s="1" t="s">
        <v>8</v>
      </c>
      <c r="K50" s="1">
        <v>4073</v>
      </c>
    </row>
    <row r="51" spans="3:13" x14ac:dyDescent="0.2">
      <c r="C51" s="2"/>
      <c r="F51" s="1">
        <v>11</v>
      </c>
      <c r="G51" s="1">
        <v>2</v>
      </c>
      <c r="H51" s="1" t="s">
        <v>15</v>
      </c>
      <c r="I51" s="1" t="s">
        <v>7</v>
      </c>
      <c r="J51" s="1" t="s">
        <v>9</v>
      </c>
      <c r="K51" s="1">
        <v>16711</v>
      </c>
    </row>
    <row r="52" spans="3:13" x14ac:dyDescent="0.2">
      <c r="C52" s="2"/>
      <c r="F52" s="1">
        <v>12</v>
      </c>
      <c r="G52" s="1">
        <v>1</v>
      </c>
      <c r="H52" s="1" t="s">
        <v>16</v>
      </c>
      <c r="I52" s="1" t="s">
        <v>7</v>
      </c>
      <c r="J52" s="1" t="s">
        <v>8</v>
      </c>
      <c r="K52" s="1">
        <v>6048</v>
      </c>
    </row>
    <row r="53" spans="3:13" x14ac:dyDescent="0.2">
      <c r="C53" s="2"/>
      <c r="F53" s="1">
        <v>12</v>
      </c>
      <c r="G53" s="1">
        <v>1</v>
      </c>
      <c r="H53" s="1" t="s">
        <v>16</v>
      </c>
      <c r="I53" s="1" t="s">
        <v>7</v>
      </c>
      <c r="J53" s="1" t="s">
        <v>9</v>
      </c>
      <c r="K53" s="1">
        <v>19998</v>
      </c>
      <c r="L53" s="1">
        <f>AVERAGE(K53,K55)</f>
        <v>19324</v>
      </c>
      <c r="M53" s="1">
        <f>L53*$P$19+$P$20</f>
        <v>9.601854349066798</v>
      </c>
    </row>
    <row r="54" spans="3:13" x14ac:dyDescent="0.2">
      <c r="C54" s="2"/>
      <c r="F54" s="1">
        <v>12</v>
      </c>
      <c r="G54" s="1">
        <v>2</v>
      </c>
      <c r="H54" s="1" t="s">
        <v>16</v>
      </c>
      <c r="I54" s="1" t="s">
        <v>7</v>
      </c>
      <c r="J54" s="1" t="s">
        <v>8</v>
      </c>
      <c r="K54" s="1">
        <v>5013</v>
      </c>
    </row>
    <row r="55" spans="3:13" x14ac:dyDescent="0.2">
      <c r="C55" s="2"/>
      <c r="F55" s="1">
        <v>12</v>
      </c>
      <c r="G55" s="1">
        <v>2</v>
      </c>
      <c r="H55" s="1" t="s">
        <v>16</v>
      </c>
      <c r="I55" s="1" t="s">
        <v>7</v>
      </c>
      <c r="J55" s="1" t="s">
        <v>9</v>
      </c>
      <c r="K55" s="1">
        <v>18650</v>
      </c>
    </row>
    <row r="56" spans="3:13" x14ac:dyDescent="0.2">
      <c r="C56" s="2"/>
      <c r="F56" s="1">
        <v>13</v>
      </c>
      <c r="G56" s="1">
        <v>1</v>
      </c>
      <c r="H56" s="1" t="s">
        <v>17</v>
      </c>
      <c r="I56" s="1" t="s">
        <v>7</v>
      </c>
      <c r="J56" s="1" t="s">
        <v>8</v>
      </c>
      <c r="K56" s="1">
        <v>5761</v>
      </c>
    </row>
    <row r="57" spans="3:13" x14ac:dyDescent="0.2">
      <c r="C57" s="2"/>
      <c r="F57" s="1">
        <v>13</v>
      </c>
      <c r="G57" s="1">
        <v>1</v>
      </c>
      <c r="H57" s="1" t="s">
        <v>17</v>
      </c>
      <c r="I57" s="1" t="s">
        <v>7</v>
      </c>
      <c r="J57" s="1" t="s">
        <v>9</v>
      </c>
      <c r="K57" s="1">
        <v>20039</v>
      </c>
      <c r="L57" s="1">
        <f>AVERAGE(K57,K59)</f>
        <v>20016.5</v>
      </c>
      <c r="M57" s="1">
        <f>L57*$P$19+$P$20</f>
        <v>9.9981956139842261</v>
      </c>
    </row>
    <row r="58" spans="3:13" x14ac:dyDescent="0.2">
      <c r="C58" s="2"/>
      <c r="F58" s="1">
        <v>13</v>
      </c>
      <c r="G58" s="1">
        <v>2</v>
      </c>
      <c r="H58" s="1" t="s">
        <v>17</v>
      </c>
      <c r="I58" s="1" t="s">
        <v>7</v>
      </c>
      <c r="J58" s="1" t="s">
        <v>8</v>
      </c>
      <c r="K58" s="1">
        <v>5732</v>
      </c>
    </row>
    <row r="59" spans="3:13" x14ac:dyDescent="0.2">
      <c r="C59" s="2"/>
      <c r="F59" s="1">
        <v>13</v>
      </c>
      <c r="G59" s="1">
        <v>2</v>
      </c>
      <c r="H59" s="1" t="s">
        <v>17</v>
      </c>
      <c r="I59" s="1" t="s">
        <v>7</v>
      </c>
      <c r="J59" s="1" t="s">
        <v>9</v>
      </c>
      <c r="K59" s="1">
        <v>19994</v>
      </c>
    </row>
    <row r="60" spans="3:13" x14ac:dyDescent="0.2">
      <c r="C60" s="2"/>
      <c r="F60" s="1">
        <v>14</v>
      </c>
      <c r="G60" s="1">
        <v>1</v>
      </c>
      <c r="H60" s="1" t="s">
        <v>18</v>
      </c>
      <c r="I60" s="1" t="s">
        <v>7</v>
      </c>
      <c r="J60" s="1" t="s">
        <v>8</v>
      </c>
      <c r="K60" s="1">
        <v>5459</v>
      </c>
    </row>
    <row r="61" spans="3:13" x14ac:dyDescent="0.2">
      <c r="C61" s="2"/>
      <c r="F61" s="1">
        <v>14</v>
      </c>
      <c r="G61" s="1">
        <v>1</v>
      </c>
      <c r="H61" s="1" t="s">
        <v>18</v>
      </c>
      <c r="I61" s="1" t="s">
        <v>7</v>
      </c>
      <c r="J61" s="1" t="s">
        <v>9</v>
      </c>
      <c r="K61" s="1">
        <v>19833</v>
      </c>
      <c r="L61" s="1">
        <f>AVERAGE(K61,K63)</f>
        <v>20078.5</v>
      </c>
      <c r="M61" s="1">
        <f>L61*$P$19+$P$20</f>
        <v>10.033680319290912</v>
      </c>
    </row>
    <row r="62" spans="3:13" x14ac:dyDescent="0.2">
      <c r="C62" s="2"/>
      <c r="F62" s="1">
        <v>14</v>
      </c>
      <c r="G62" s="1">
        <v>2</v>
      </c>
      <c r="H62" s="1" t="s">
        <v>18</v>
      </c>
      <c r="I62" s="1" t="s">
        <v>7</v>
      </c>
      <c r="J62" s="1" t="s">
        <v>8</v>
      </c>
      <c r="K62" s="1">
        <v>4276</v>
      </c>
    </row>
    <row r="63" spans="3:13" x14ac:dyDescent="0.2">
      <c r="C63" s="2"/>
      <c r="F63" s="1">
        <v>14</v>
      </c>
      <c r="G63" s="1">
        <v>2</v>
      </c>
      <c r="H63" s="1" t="s">
        <v>18</v>
      </c>
      <c r="I63" s="1" t="s">
        <v>7</v>
      </c>
      <c r="J63" s="1" t="s">
        <v>9</v>
      </c>
      <c r="K63" s="1">
        <v>20324</v>
      </c>
    </row>
    <row r="64" spans="3:13" x14ac:dyDescent="0.2">
      <c r="C64" s="2"/>
      <c r="F64" s="1">
        <v>15</v>
      </c>
      <c r="G64" s="1">
        <v>1</v>
      </c>
      <c r="H64" s="1" t="s">
        <v>19</v>
      </c>
      <c r="I64" s="1" t="s">
        <v>7</v>
      </c>
      <c r="J64" s="1" t="s">
        <v>8</v>
      </c>
      <c r="K64" s="1">
        <v>3839</v>
      </c>
    </row>
    <row r="65" spans="3:13" x14ac:dyDescent="0.2">
      <c r="C65" s="2"/>
      <c r="F65" s="1">
        <v>15</v>
      </c>
      <c r="G65" s="1">
        <v>1</v>
      </c>
      <c r="H65" s="1" t="s">
        <v>19</v>
      </c>
      <c r="I65" s="1" t="s">
        <v>7</v>
      </c>
      <c r="J65" s="1" t="s">
        <v>9</v>
      </c>
      <c r="K65" s="1">
        <v>15492</v>
      </c>
      <c r="L65" s="1">
        <f>AVERAGE(K65,K67)</f>
        <v>15583</v>
      </c>
      <c r="M65" s="1">
        <f>L65*$P$19+$P$20</f>
        <v>7.4607530175778525</v>
      </c>
    </row>
    <row r="66" spans="3:13" x14ac:dyDescent="0.2">
      <c r="C66" s="2"/>
      <c r="F66" s="1">
        <v>15</v>
      </c>
      <c r="G66" s="1">
        <v>2</v>
      </c>
      <c r="H66" s="1" t="s">
        <v>19</v>
      </c>
      <c r="I66" s="1" t="s">
        <v>7</v>
      </c>
      <c r="J66" s="1" t="s">
        <v>8</v>
      </c>
      <c r="K66" s="1">
        <v>3623</v>
      </c>
    </row>
    <row r="67" spans="3:13" x14ac:dyDescent="0.2">
      <c r="C67" s="2"/>
      <c r="F67" s="1">
        <v>15</v>
      </c>
      <c r="G67" s="1">
        <v>2</v>
      </c>
      <c r="H67" s="1" t="s">
        <v>19</v>
      </c>
      <c r="I67" s="1" t="s">
        <v>7</v>
      </c>
      <c r="J67" s="1" t="s">
        <v>9</v>
      </c>
      <c r="K67" s="1">
        <v>15674</v>
      </c>
    </row>
    <row r="68" spans="3:13" x14ac:dyDescent="0.2">
      <c r="C68" s="2"/>
      <c r="F68" s="1">
        <v>16</v>
      </c>
      <c r="G68" s="1">
        <v>1</v>
      </c>
      <c r="H68" s="1" t="s">
        <v>20</v>
      </c>
      <c r="I68" s="1" t="s">
        <v>7</v>
      </c>
      <c r="J68" s="1" t="s">
        <v>8</v>
      </c>
      <c r="K68" s="1">
        <v>1761</v>
      </c>
    </row>
    <row r="69" spans="3:13" x14ac:dyDescent="0.2">
      <c r="C69" s="2"/>
      <c r="F69" s="1">
        <v>16</v>
      </c>
      <c r="G69" s="1">
        <v>1</v>
      </c>
      <c r="H69" s="1" t="s">
        <v>20</v>
      </c>
      <c r="I69" s="1" t="s">
        <v>7</v>
      </c>
      <c r="J69" s="1" t="s">
        <v>9</v>
      </c>
      <c r="K69" s="1">
        <v>24322</v>
      </c>
      <c r="L69" s="1">
        <f>AVERAGE(K69,K71)</f>
        <v>24019</v>
      </c>
      <c r="M69" s="1">
        <f>L69*$P$19+$P$20</f>
        <v>12.288962275113471</v>
      </c>
    </row>
    <row r="70" spans="3:13" x14ac:dyDescent="0.2">
      <c r="C70" s="2"/>
      <c r="F70" s="1">
        <v>16</v>
      </c>
      <c r="G70" s="1">
        <v>2</v>
      </c>
      <c r="H70" s="1" t="s">
        <v>20</v>
      </c>
      <c r="I70" s="1" t="s">
        <v>7</v>
      </c>
      <c r="J70" s="1" t="s">
        <v>8</v>
      </c>
      <c r="K70" s="1">
        <v>1637</v>
      </c>
    </row>
    <row r="71" spans="3:13" x14ac:dyDescent="0.2">
      <c r="C71" s="2"/>
      <c r="F71" s="1">
        <v>16</v>
      </c>
      <c r="G71" s="1">
        <v>2</v>
      </c>
      <c r="H71" s="1" t="s">
        <v>20</v>
      </c>
      <c r="I71" s="1" t="s">
        <v>7</v>
      </c>
      <c r="J71" s="1" t="s">
        <v>9</v>
      </c>
      <c r="K71" s="1">
        <v>23716</v>
      </c>
    </row>
    <row r="72" spans="3:13" x14ac:dyDescent="0.2">
      <c r="C72" s="2"/>
      <c r="F72" s="1">
        <v>17</v>
      </c>
      <c r="G72" s="1">
        <v>1</v>
      </c>
      <c r="H72" s="1" t="s">
        <v>21</v>
      </c>
      <c r="I72" s="1" t="s">
        <v>7</v>
      </c>
      <c r="J72" s="1" t="s">
        <v>8</v>
      </c>
      <c r="K72" s="1">
        <v>2953</v>
      </c>
    </row>
    <row r="73" spans="3:13" x14ac:dyDescent="0.2">
      <c r="C73" s="2"/>
      <c r="F73" s="1">
        <v>17</v>
      </c>
      <c r="G73" s="1">
        <v>1</v>
      </c>
      <c r="H73" s="1" t="s">
        <v>21</v>
      </c>
      <c r="I73" s="1" t="s">
        <v>7</v>
      </c>
      <c r="J73" s="1" t="s">
        <v>9</v>
      </c>
      <c r="K73" s="1">
        <v>13426</v>
      </c>
      <c r="L73" s="1">
        <f>AVERAGE(K73,K75)</f>
        <v>13201.5</v>
      </c>
      <c r="M73" s="1">
        <f>L73*$P$19+$P$20</f>
        <v>6.0977397000314948</v>
      </c>
    </row>
    <row r="74" spans="3:13" x14ac:dyDescent="0.2">
      <c r="C74" s="2"/>
      <c r="F74" s="1">
        <v>17</v>
      </c>
      <c r="G74" s="1">
        <v>2</v>
      </c>
      <c r="H74" s="1" t="s">
        <v>21</v>
      </c>
      <c r="I74" s="1" t="s">
        <v>7</v>
      </c>
      <c r="J74" s="1" t="s">
        <v>8</v>
      </c>
      <c r="K74" s="1">
        <v>2237</v>
      </c>
    </row>
    <row r="75" spans="3:13" x14ac:dyDescent="0.2">
      <c r="C75" s="2"/>
      <c r="F75" s="1">
        <v>17</v>
      </c>
      <c r="G75" s="1">
        <v>2</v>
      </c>
      <c r="H75" s="1" t="s">
        <v>21</v>
      </c>
      <c r="I75" s="1" t="s">
        <v>7</v>
      </c>
      <c r="J75" s="1" t="s">
        <v>9</v>
      </c>
      <c r="K75" s="1">
        <v>12977</v>
      </c>
    </row>
    <row r="76" spans="3:13" x14ac:dyDescent="0.2">
      <c r="C76" s="2"/>
      <c r="F76" s="1">
        <v>18</v>
      </c>
      <c r="G76" s="1">
        <v>1</v>
      </c>
      <c r="H76" s="1" t="s">
        <v>22</v>
      </c>
      <c r="I76" s="1" t="s">
        <v>7</v>
      </c>
      <c r="J76" s="1" t="s">
        <v>8</v>
      </c>
      <c r="K76" s="1">
        <v>2154</v>
      </c>
    </row>
    <row r="77" spans="3:13" x14ac:dyDescent="0.2">
      <c r="C77" s="2"/>
      <c r="F77" s="1">
        <v>18</v>
      </c>
      <c r="G77" s="1">
        <v>1</v>
      </c>
      <c r="H77" s="1" t="s">
        <v>22</v>
      </c>
      <c r="I77" s="1" t="s">
        <v>7</v>
      </c>
      <c r="J77" s="1" t="s">
        <v>9</v>
      </c>
      <c r="K77" s="1">
        <v>23229</v>
      </c>
      <c r="L77" s="1">
        <f>AVERAGE(K77,K79)</f>
        <v>23275</v>
      </c>
      <c r="M77" s="1">
        <f>L77*$P$19+$P$20</f>
        <v>11.863145811433231</v>
      </c>
    </row>
    <row r="78" spans="3:13" x14ac:dyDescent="0.2">
      <c r="C78" s="2"/>
      <c r="F78" s="1">
        <v>18</v>
      </c>
      <c r="G78" s="1">
        <v>2</v>
      </c>
      <c r="H78" s="1" t="s">
        <v>22</v>
      </c>
      <c r="I78" s="1" t="s">
        <v>7</v>
      </c>
      <c r="J78" s="1" t="s">
        <v>8</v>
      </c>
      <c r="K78" s="1">
        <v>1524</v>
      </c>
    </row>
    <row r="79" spans="3:13" x14ac:dyDescent="0.2">
      <c r="C79" s="2"/>
      <c r="F79" s="1">
        <v>18</v>
      </c>
      <c r="G79" s="1">
        <v>2</v>
      </c>
      <c r="H79" s="1" t="s">
        <v>22</v>
      </c>
      <c r="I79" s="1" t="s">
        <v>7</v>
      </c>
      <c r="J79" s="1" t="s">
        <v>9</v>
      </c>
      <c r="K79" s="1">
        <v>23321</v>
      </c>
    </row>
    <row r="80" spans="3:13" x14ac:dyDescent="0.2">
      <c r="C80" s="2"/>
      <c r="F80" s="1">
        <v>19</v>
      </c>
      <c r="G80" s="1">
        <v>1</v>
      </c>
      <c r="H80" s="1" t="s">
        <v>23</v>
      </c>
      <c r="I80" s="1" t="s">
        <v>7</v>
      </c>
      <c r="J80" s="1" t="s">
        <v>8</v>
      </c>
      <c r="K80" s="1">
        <v>5524</v>
      </c>
    </row>
    <row r="81" spans="3:13" x14ac:dyDescent="0.2">
      <c r="C81" s="2"/>
      <c r="F81" s="1">
        <v>19</v>
      </c>
      <c r="G81" s="1">
        <v>1</v>
      </c>
      <c r="H81" s="1" t="s">
        <v>23</v>
      </c>
      <c r="I81" s="1" t="s">
        <v>7</v>
      </c>
      <c r="J81" s="1" t="s">
        <v>9</v>
      </c>
      <c r="K81" s="1">
        <v>21011</v>
      </c>
      <c r="L81" s="1">
        <f>AVERAGE(K81,K83)</f>
        <v>21604.5</v>
      </c>
      <c r="M81" s="1">
        <f>L81*$P$19+$P$20</f>
        <v>10.90706193700065</v>
      </c>
    </row>
    <row r="82" spans="3:13" x14ac:dyDescent="0.2">
      <c r="C82" s="2"/>
      <c r="F82" s="1">
        <v>19</v>
      </c>
      <c r="G82" s="1">
        <v>2</v>
      </c>
      <c r="H82" s="1" t="s">
        <v>23</v>
      </c>
      <c r="I82" s="1" t="s">
        <v>7</v>
      </c>
      <c r="J82" s="1" t="s">
        <v>8</v>
      </c>
      <c r="K82" s="1">
        <v>4901</v>
      </c>
    </row>
    <row r="83" spans="3:13" x14ac:dyDescent="0.2">
      <c r="C83" s="2"/>
      <c r="F83" s="1">
        <v>19</v>
      </c>
      <c r="G83" s="1">
        <v>2</v>
      </c>
      <c r="H83" s="1" t="s">
        <v>23</v>
      </c>
      <c r="I83" s="1" t="s">
        <v>7</v>
      </c>
      <c r="J83" s="1" t="s">
        <v>9</v>
      </c>
      <c r="K83" s="1">
        <v>22198</v>
      </c>
    </row>
    <row r="84" spans="3:13" x14ac:dyDescent="0.2">
      <c r="C84" s="2"/>
      <c r="F84" s="1">
        <v>20</v>
      </c>
      <c r="G84" s="1">
        <v>1</v>
      </c>
      <c r="H84" s="1" t="s">
        <v>24</v>
      </c>
      <c r="I84" s="1" t="s">
        <v>7</v>
      </c>
      <c r="J84" s="1" t="s">
        <v>8</v>
      </c>
      <c r="K84" s="1">
        <v>2983</v>
      </c>
    </row>
    <row r="85" spans="3:13" x14ac:dyDescent="0.2">
      <c r="C85" s="2"/>
      <c r="F85" s="1">
        <v>20</v>
      </c>
      <c r="G85" s="1">
        <v>1</v>
      </c>
      <c r="H85" s="1" t="s">
        <v>24</v>
      </c>
      <c r="I85" s="1" t="s">
        <v>7</v>
      </c>
      <c r="J85" s="1" t="s">
        <v>9</v>
      </c>
      <c r="K85" s="1">
        <v>9906</v>
      </c>
      <c r="L85" s="1">
        <f>AVERAGE(K85,K87)</f>
        <v>9851</v>
      </c>
      <c r="M85" s="1">
        <f>L85*$P$19+$P$20</f>
        <v>4.1801347785790188</v>
      </c>
    </row>
    <row r="86" spans="3:13" x14ac:dyDescent="0.2">
      <c r="C86" s="2"/>
      <c r="F86" s="1">
        <v>20</v>
      </c>
      <c r="G86" s="1">
        <v>2</v>
      </c>
      <c r="H86" s="1" t="s">
        <v>24</v>
      </c>
      <c r="I86" s="1" t="s">
        <v>7</v>
      </c>
      <c r="J86" s="1" t="s">
        <v>8</v>
      </c>
      <c r="K86" s="1">
        <v>2506</v>
      </c>
    </row>
    <row r="87" spans="3:13" x14ac:dyDescent="0.2">
      <c r="C87" s="2"/>
      <c r="F87" s="1">
        <v>20</v>
      </c>
      <c r="G87" s="1">
        <v>2</v>
      </c>
      <c r="H87" s="1" t="s">
        <v>24</v>
      </c>
      <c r="I87" s="1" t="s">
        <v>7</v>
      </c>
      <c r="J87" s="1" t="s">
        <v>9</v>
      </c>
      <c r="K87" s="1">
        <v>9796</v>
      </c>
    </row>
    <row r="88" spans="3:13" x14ac:dyDescent="0.2">
      <c r="C88" s="2"/>
      <c r="F88" s="1">
        <v>21</v>
      </c>
      <c r="G88" s="1">
        <v>1</v>
      </c>
      <c r="H88" s="1" t="s">
        <v>25</v>
      </c>
      <c r="I88" s="1" t="s">
        <v>7</v>
      </c>
      <c r="J88" s="1" t="s">
        <v>8</v>
      </c>
      <c r="K88" s="1">
        <v>5552</v>
      </c>
    </row>
    <row r="89" spans="3:13" x14ac:dyDescent="0.2">
      <c r="C89" s="2"/>
      <c r="F89" s="1">
        <v>21</v>
      </c>
      <c r="G89" s="1">
        <v>1</v>
      </c>
      <c r="H89" s="1" t="s">
        <v>25</v>
      </c>
      <c r="I89" s="1" t="s">
        <v>7</v>
      </c>
      <c r="J89" s="1" t="s">
        <v>9</v>
      </c>
      <c r="K89" s="1">
        <v>20567</v>
      </c>
      <c r="L89" s="1">
        <f>AVERAGE(K89,K91)</f>
        <v>20841.5</v>
      </c>
      <c r="M89" s="1">
        <f>L89*$P$19+$P$20</f>
        <v>10.470371128145782</v>
      </c>
    </row>
    <row r="90" spans="3:13" x14ac:dyDescent="0.2">
      <c r="C90" s="2"/>
      <c r="F90" s="1">
        <v>21</v>
      </c>
      <c r="G90" s="1">
        <v>2</v>
      </c>
      <c r="H90" s="1" t="s">
        <v>25</v>
      </c>
      <c r="I90" s="1" t="s">
        <v>7</v>
      </c>
      <c r="J90" s="1" t="s">
        <v>8</v>
      </c>
      <c r="K90" s="1">
        <v>4290</v>
      </c>
    </row>
    <row r="91" spans="3:13" x14ac:dyDescent="0.2">
      <c r="C91" s="2"/>
      <c r="F91" s="1">
        <v>21</v>
      </c>
      <c r="G91" s="1">
        <v>2</v>
      </c>
      <c r="H91" s="1" t="s">
        <v>25</v>
      </c>
      <c r="I91" s="1" t="s">
        <v>7</v>
      </c>
      <c r="J91" s="1" t="s">
        <v>9</v>
      </c>
      <c r="K91" s="1">
        <v>21116</v>
      </c>
    </row>
    <row r="92" spans="3:13" x14ac:dyDescent="0.2">
      <c r="C92" s="2"/>
      <c r="F92" s="1">
        <v>22</v>
      </c>
      <c r="G92" s="1">
        <v>1</v>
      </c>
      <c r="H92" s="1" t="s">
        <v>26</v>
      </c>
      <c r="I92" s="1" t="s">
        <v>7</v>
      </c>
      <c r="J92" s="1" t="s">
        <v>8</v>
      </c>
      <c r="K92" s="1">
        <v>1872</v>
      </c>
    </row>
    <row r="93" spans="3:13" x14ac:dyDescent="0.2">
      <c r="C93" s="2"/>
      <c r="F93" s="1">
        <v>22</v>
      </c>
      <c r="G93" s="1">
        <v>1</v>
      </c>
      <c r="H93" s="1" t="s">
        <v>26</v>
      </c>
      <c r="I93" s="1" t="s">
        <v>7</v>
      </c>
      <c r="J93" s="1" t="s">
        <v>9</v>
      </c>
      <c r="K93" s="1">
        <v>24272</v>
      </c>
      <c r="L93" s="1">
        <f>AVERAGE(K93,K95)</f>
        <v>24470</v>
      </c>
      <c r="M93" s="1">
        <f>L93*$P$19+$P$20</f>
        <v>12.547084889521788</v>
      </c>
    </row>
    <row r="94" spans="3:13" x14ac:dyDescent="0.2">
      <c r="C94" s="2"/>
      <c r="F94" s="1">
        <v>22</v>
      </c>
      <c r="G94" s="1">
        <v>2</v>
      </c>
      <c r="H94" s="1" t="s">
        <v>26</v>
      </c>
      <c r="I94" s="1" t="s">
        <v>7</v>
      </c>
      <c r="J94" s="1" t="s">
        <v>8</v>
      </c>
      <c r="K94" s="1">
        <v>1251</v>
      </c>
    </row>
    <row r="95" spans="3:13" x14ac:dyDescent="0.2">
      <c r="C95" s="2"/>
      <c r="F95" s="1">
        <v>22</v>
      </c>
      <c r="G95" s="1">
        <v>2</v>
      </c>
      <c r="H95" s="1" t="s">
        <v>26</v>
      </c>
      <c r="I95" s="1" t="s">
        <v>7</v>
      </c>
      <c r="J95" s="1" t="s">
        <v>9</v>
      </c>
      <c r="K95" s="1">
        <v>24668</v>
      </c>
    </row>
    <row r="96" spans="3:13" x14ac:dyDescent="0.2">
      <c r="C96" s="2"/>
      <c r="F96" s="1">
        <v>23</v>
      </c>
      <c r="G96" s="1">
        <v>1</v>
      </c>
      <c r="H96" s="1" t="s">
        <v>27</v>
      </c>
      <c r="I96" s="1" t="s">
        <v>7</v>
      </c>
      <c r="J96" s="1" t="s">
        <v>8</v>
      </c>
      <c r="K96" s="1">
        <v>1863</v>
      </c>
    </row>
    <row r="97" spans="3:13" x14ac:dyDescent="0.2">
      <c r="C97" s="2"/>
      <c r="F97" s="1">
        <v>23</v>
      </c>
      <c r="G97" s="1">
        <v>1</v>
      </c>
      <c r="H97" s="1" t="s">
        <v>27</v>
      </c>
      <c r="I97" s="1" t="s">
        <v>7</v>
      </c>
      <c r="J97" s="1" t="s">
        <v>9</v>
      </c>
      <c r="K97" s="1">
        <v>23972</v>
      </c>
      <c r="L97" s="1">
        <f>AVERAGE(K97,K99)</f>
        <v>24290</v>
      </c>
      <c r="M97" s="1">
        <f>L97*$P$19+$P$20</f>
        <v>12.444064777341085</v>
      </c>
    </row>
    <row r="98" spans="3:13" x14ac:dyDescent="0.2">
      <c r="C98" s="2"/>
      <c r="F98" s="1">
        <v>23</v>
      </c>
      <c r="G98" s="1">
        <v>2</v>
      </c>
      <c r="H98" s="1" t="s">
        <v>27</v>
      </c>
      <c r="I98" s="1" t="s">
        <v>7</v>
      </c>
      <c r="J98" s="1" t="s">
        <v>8</v>
      </c>
      <c r="K98" s="1">
        <v>2011</v>
      </c>
    </row>
    <row r="99" spans="3:13" x14ac:dyDescent="0.2">
      <c r="C99" s="2"/>
      <c r="F99" s="1">
        <v>23</v>
      </c>
      <c r="G99" s="1">
        <v>2</v>
      </c>
      <c r="H99" s="1" t="s">
        <v>27</v>
      </c>
      <c r="I99" s="1" t="s">
        <v>7</v>
      </c>
      <c r="J99" s="1" t="s">
        <v>9</v>
      </c>
      <c r="K99" s="1">
        <v>24608</v>
      </c>
    </row>
    <row r="100" spans="3:13" x14ac:dyDescent="0.2">
      <c r="C100" s="2"/>
      <c r="F100" s="1">
        <v>24</v>
      </c>
      <c r="G100" s="1">
        <v>1</v>
      </c>
      <c r="H100" s="1" t="s">
        <v>28</v>
      </c>
      <c r="I100" s="1" t="s">
        <v>7</v>
      </c>
      <c r="J100" s="1" t="s">
        <v>8</v>
      </c>
      <c r="K100" s="1">
        <v>5644</v>
      </c>
    </row>
    <row r="101" spans="3:13" x14ac:dyDescent="0.2">
      <c r="C101" s="2"/>
      <c r="F101" s="1">
        <v>24</v>
      </c>
      <c r="G101" s="1">
        <v>1</v>
      </c>
      <c r="H101" s="1" t="s">
        <v>28</v>
      </c>
      <c r="I101" s="1" t="s">
        <v>7</v>
      </c>
      <c r="J101" s="1" t="s">
        <v>9</v>
      </c>
      <c r="K101" s="1">
        <v>21181</v>
      </c>
      <c r="L101" s="1">
        <f>AVERAGE(K101,K103)</f>
        <v>22079.5</v>
      </c>
      <c r="M101" s="1">
        <f>L101*$P$19+$P$20</f>
        <v>11.178920566366395</v>
      </c>
    </row>
    <row r="102" spans="3:13" x14ac:dyDescent="0.2">
      <c r="C102" s="2"/>
      <c r="F102" s="1">
        <v>24</v>
      </c>
      <c r="G102" s="1">
        <v>2</v>
      </c>
      <c r="H102" s="1" t="s">
        <v>28</v>
      </c>
      <c r="I102" s="1" t="s">
        <v>7</v>
      </c>
      <c r="J102" s="1" t="s">
        <v>8</v>
      </c>
      <c r="K102" s="1">
        <v>4988</v>
      </c>
    </row>
    <row r="103" spans="3:13" x14ac:dyDescent="0.2">
      <c r="C103" s="2"/>
      <c r="F103" s="1">
        <v>24</v>
      </c>
      <c r="G103" s="1">
        <v>2</v>
      </c>
      <c r="H103" s="1" t="s">
        <v>28</v>
      </c>
      <c r="I103" s="1" t="s">
        <v>7</v>
      </c>
      <c r="J103" s="1" t="s">
        <v>9</v>
      </c>
      <c r="K103" s="1">
        <v>22978</v>
      </c>
    </row>
    <row r="104" spans="3:13" x14ac:dyDescent="0.2">
      <c r="C104" s="2"/>
      <c r="F104" s="1">
        <v>25</v>
      </c>
      <c r="G104" s="1">
        <v>1</v>
      </c>
      <c r="H104" s="1" t="s">
        <v>29</v>
      </c>
      <c r="I104" s="1" t="s">
        <v>7</v>
      </c>
      <c r="J104" s="1" t="s">
        <v>8</v>
      </c>
      <c r="K104" s="1">
        <v>2439</v>
      </c>
    </row>
    <row r="105" spans="3:13" x14ac:dyDescent="0.2">
      <c r="C105" s="2"/>
      <c r="F105" s="1">
        <v>25</v>
      </c>
      <c r="G105" s="1">
        <v>1</v>
      </c>
      <c r="H105" s="1" t="s">
        <v>29</v>
      </c>
      <c r="I105" s="1" t="s">
        <v>7</v>
      </c>
      <c r="J105" s="1" t="s">
        <v>9</v>
      </c>
      <c r="K105" s="1">
        <v>17207</v>
      </c>
      <c r="L105" s="1">
        <f>AVERAGE(K105,K107)</f>
        <v>17523.5</v>
      </c>
      <c r="M105" s="1">
        <f>L105*$P$19+$P$20</f>
        <v>8.5713670602814886</v>
      </c>
    </row>
    <row r="106" spans="3:13" x14ac:dyDescent="0.2">
      <c r="C106" s="2"/>
      <c r="F106" s="1">
        <v>25</v>
      </c>
      <c r="G106" s="1">
        <v>2</v>
      </c>
      <c r="H106" s="1" t="s">
        <v>29</v>
      </c>
      <c r="I106" s="1" t="s">
        <v>7</v>
      </c>
      <c r="J106" s="1" t="s">
        <v>8</v>
      </c>
      <c r="K106" s="1">
        <v>1671</v>
      </c>
    </row>
    <row r="107" spans="3:13" x14ac:dyDescent="0.2">
      <c r="C107" s="2"/>
      <c r="F107" s="1">
        <v>25</v>
      </c>
      <c r="G107" s="1">
        <v>2</v>
      </c>
      <c r="H107" s="1" t="s">
        <v>29</v>
      </c>
      <c r="I107" s="1" t="s">
        <v>7</v>
      </c>
      <c r="J107" s="1" t="s">
        <v>9</v>
      </c>
      <c r="K107" s="1">
        <v>17840</v>
      </c>
    </row>
    <row r="108" spans="3:13" x14ac:dyDescent="0.2">
      <c r="C108" s="2"/>
      <c r="F108" s="1">
        <v>26</v>
      </c>
      <c r="G108" s="1">
        <v>1</v>
      </c>
      <c r="H108" s="1" t="s">
        <v>30</v>
      </c>
      <c r="I108" s="1" t="s">
        <v>7</v>
      </c>
      <c r="J108" s="1" t="s">
        <v>8</v>
      </c>
      <c r="K108" s="1">
        <v>789</v>
      </c>
    </row>
    <row r="109" spans="3:13" x14ac:dyDescent="0.2">
      <c r="C109" s="2"/>
      <c r="F109" s="1">
        <v>26</v>
      </c>
      <c r="G109" s="1">
        <v>1</v>
      </c>
      <c r="H109" s="1" t="s">
        <v>30</v>
      </c>
      <c r="I109" s="1" t="s">
        <v>7</v>
      </c>
      <c r="J109" s="1" t="s">
        <v>9</v>
      </c>
      <c r="K109" s="1">
        <v>24896</v>
      </c>
      <c r="L109" s="1">
        <f>AVERAGE(K109,K111)</f>
        <v>25676.5</v>
      </c>
      <c r="M109" s="1">
        <f>L109*$P$19+$P$20</f>
        <v>13.237605808110779</v>
      </c>
    </row>
    <row r="110" spans="3:13" x14ac:dyDescent="0.2">
      <c r="C110" s="2"/>
      <c r="F110" s="1">
        <v>26</v>
      </c>
      <c r="G110" s="1">
        <v>2</v>
      </c>
      <c r="H110" s="1" t="s">
        <v>30</v>
      </c>
      <c r="I110" s="1" t="s">
        <v>7</v>
      </c>
      <c r="J110" s="1" t="s">
        <v>8</v>
      </c>
      <c r="K110" s="1">
        <v>2000</v>
      </c>
    </row>
    <row r="111" spans="3:13" x14ac:dyDescent="0.2">
      <c r="C111" s="2"/>
      <c r="F111" s="1">
        <v>26</v>
      </c>
      <c r="G111" s="1">
        <v>2</v>
      </c>
      <c r="H111" s="1" t="s">
        <v>30</v>
      </c>
      <c r="I111" s="1" t="s">
        <v>7</v>
      </c>
      <c r="J111" s="1" t="s">
        <v>9</v>
      </c>
      <c r="K111" s="1">
        <v>26457</v>
      </c>
    </row>
    <row r="112" spans="3:1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281"/>
  <sheetViews>
    <sheetView topLeftCell="B85" workbookViewId="0">
      <selection activeCell="C112" sqref="C112"/>
    </sheetView>
  </sheetViews>
  <sheetFormatPr defaultRowHeight="12.75" x14ac:dyDescent="0.2"/>
  <cols>
    <col min="1" max="7" width="9.140625" style="1"/>
    <col min="8" max="8" width="31.42578125" style="1" bestFit="1" customWidth="1"/>
    <col min="9" max="263" width="9.140625" style="1"/>
    <col min="264" max="264" width="31.42578125" style="1" bestFit="1" customWidth="1"/>
    <col min="265" max="519" width="9.140625" style="1"/>
    <col min="520" max="520" width="31.42578125" style="1" bestFit="1" customWidth="1"/>
    <col min="521" max="775" width="9.140625" style="1"/>
    <col min="776" max="776" width="31.42578125" style="1" bestFit="1" customWidth="1"/>
    <col min="777" max="1031" width="9.140625" style="1"/>
    <col min="1032" max="1032" width="31.42578125" style="1" bestFit="1" customWidth="1"/>
    <col min="1033" max="1287" width="9.140625" style="1"/>
    <col min="1288" max="1288" width="31.42578125" style="1" bestFit="1" customWidth="1"/>
    <col min="1289" max="1543" width="9.140625" style="1"/>
    <col min="1544" max="1544" width="31.42578125" style="1" bestFit="1" customWidth="1"/>
    <col min="1545" max="1799" width="9.140625" style="1"/>
    <col min="1800" max="1800" width="31.42578125" style="1" bestFit="1" customWidth="1"/>
    <col min="1801" max="2055" width="9.140625" style="1"/>
    <col min="2056" max="2056" width="31.42578125" style="1" bestFit="1" customWidth="1"/>
    <col min="2057" max="2311" width="9.140625" style="1"/>
    <col min="2312" max="2312" width="31.42578125" style="1" bestFit="1" customWidth="1"/>
    <col min="2313" max="2567" width="9.140625" style="1"/>
    <col min="2568" max="2568" width="31.42578125" style="1" bestFit="1" customWidth="1"/>
    <col min="2569" max="2823" width="9.140625" style="1"/>
    <col min="2824" max="2824" width="31.42578125" style="1" bestFit="1" customWidth="1"/>
    <col min="2825" max="3079" width="9.140625" style="1"/>
    <col min="3080" max="3080" width="31.42578125" style="1" bestFit="1" customWidth="1"/>
    <col min="3081" max="3335" width="9.140625" style="1"/>
    <col min="3336" max="3336" width="31.42578125" style="1" bestFit="1" customWidth="1"/>
    <col min="3337" max="3591" width="9.140625" style="1"/>
    <col min="3592" max="3592" width="31.42578125" style="1" bestFit="1" customWidth="1"/>
    <col min="3593" max="3847" width="9.140625" style="1"/>
    <col min="3848" max="3848" width="31.42578125" style="1" bestFit="1" customWidth="1"/>
    <col min="3849" max="4103" width="9.140625" style="1"/>
    <col min="4104" max="4104" width="31.42578125" style="1" bestFit="1" customWidth="1"/>
    <col min="4105" max="4359" width="9.140625" style="1"/>
    <col min="4360" max="4360" width="31.42578125" style="1" bestFit="1" customWidth="1"/>
    <col min="4361" max="4615" width="9.140625" style="1"/>
    <col min="4616" max="4616" width="31.42578125" style="1" bestFit="1" customWidth="1"/>
    <col min="4617" max="4871" width="9.140625" style="1"/>
    <col min="4872" max="4872" width="31.42578125" style="1" bestFit="1" customWidth="1"/>
    <col min="4873" max="5127" width="9.140625" style="1"/>
    <col min="5128" max="5128" width="31.42578125" style="1" bestFit="1" customWidth="1"/>
    <col min="5129" max="5383" width="9.140625" style="1"/>
    <col min="5384" max="5384" width="31.42578125" style="1" bestFit="1" customWidth="1"/>
    <col min="5385" max="5639" width="9.140625" style="1"/>
    <col min="5640" max="5640" width="31.42578125" style="1" bestFit="1" customWidth="1"/>
    <col min="5641" max="5895" width="9.140625" style="1"/>
    <col min="5896" max="5896" width="31.42578125" style="1" bestFit="1" customWidth="1"/>
    <col min="5897" max="6151" width="9.140625" style="1"/>
    <col min="6152" max="6152" width="31.42578125" style="1" bestFit="1" customWidth="1"/>
    <col min="6153" max="6407" width="9.140625" style="1"/>
    <col min="6408" max="6408" width="31.42578125" style="1" bestFit="1" customWidth="1"/>
    <col min="6409" max="6663" width="9.140625" style="1"/>
    <col min="6664" max="6664" width="31.42578125" style="1" bestFit="1" customWidth="1"/>
    <col min="6665" max="6919" width="9.140625" style="1"/>
    <col min="6920" max="6920" width="31.42578125" style="1" bestFit="1" customWidth="1"/>
    <col min="6921" max="7175" width="9.140625" style="1"/>
    <col min="7176" max="7176" width="31.42578125" style="1" bestFit="1" customWidth="1"/>
    <col min="7177" max="7431" width="9.140625" style="1"/>
    <col min="7432" max="7432" width="31.42578125" style="1" bestFit="1" customWidth="1"/>
    <col min="7433" max="7687" width="9.140625" style="1"/>
    <col min="7688" max="7688" width="31.42578125" style="1" bestFit="1" customWidth="1"/>
    <col min="7689" max="7943" width="9.140625" style="1"/>
    <col min="7944" max="7944" width="31.42578125" style="1" bestFit="1" customWidth="1"/>
    <col min="7945" max="8199" width="9.140625" style="1"/>
    <col min="8200" max="8200" width="31.42578125" style="1" bestFit="1" customWidth="1"/>
    <col min="8201" max="8455" width="9.140625" style="1"/>
    <col min="8456" max="8456" width="31.42578125" style="1" bestFit="1" customWidth="1"/>
    <col min="8457" max="8711" width="9.140625" style="1"/>
    <col min="8712" max="8712" width="31.42578125" style="1" bestFit="1" customWidth="1"/>
    <col min="8713" max="8967" width="9.140625" style="1"/>
    <col min="8968" max="8968" width="31.42578125" style="1" bestFit="1" customWidth="1"/>
    <col min="8969" max="9223" width="9.140625" style="1"/>
    <col min="9224" max="9224" width="31.42578125" style="1" bestFit="1" customWidth="1"/>
    <col min="9225" max="9479" width="9.140625" style="1"/>
    <col min="9480" max="9480" width="31.42578125" style="1" bestFit="1" customWidth="1"/>
    <col min="9481" max="9735" width="9.140625" style="1"/>
    <col min="9736" max="9736" width="31.42578125" style="1" bestFit="1" customWidth="1"/>
    <col min="9737" max="9991" width="9.140625" style="1"/>
    <col min="9992" max="9992" width="31.42578125" style="1" bestFit="1" customWidth="1"/>
    <col min="9993" max="10247" width="9.140625" style="1"/>
    <col min="10248" max="10248" width="31.42578125" style="1" bestFit="1" customWidth="1"/>
    <col min="10249" max="10503" width="9.140625" style="1"/>
    <col min="10504" max="10504" width="31.42578125" style="1" bestFit="1" customWidth="1"/>
    <col min="10505" max="10759" width="9.140625" style="1"/>
    <col min="10760" max="10760" width="31.42578125" style="1" bestFit="1" customWidth="1"/>
    <col min="10761" max="11015" width="9.140625" style="1"/>
    <col min="11016" max="11016" width="31.42578125" style="1" bestFit="1" customWidth="1"/>
    <col min="11017" max="11271" width="9.140625" style="1"/>
    <col min="11272" max="11272" width="31.42578125" style="1" bestFit="1" customWidth="1"/>
    <col min="11273" max="11527" width="9.140625" style="1"/>
    <col min="11528" max="11528" width="31.42578125" style="1" bestFit="1" customWidth="1"/>
    <col min="11529" max="11783" width="9.140625" style="1"/>
    <col min="11784" max="11784" width="31.42578125" style="1" bestFit="1" customWidth="1"/>
    <col min="11785" max="12039" width="9.140625" style="1"/>
    <col min="12040" max="12040" width="31.42578125" style="1" bestFit="1" customWidth="1"/>
    <col min="12041" max="12295" width="9.140625" style="1"/>
    <col min="12296" max="12296" width="31.42578125" style="1" bestFit="1" customWidth="1"/>
    <col min="12297" max="12551" width="9.140625" style="1"/>
    <col min="12552" max="12552" width="31.42578125" style="1" bestFit="1" customWidth="1"/>
    <col min="12553" max="12807" width="9.140625" style="1"/>
    <col min="12808" max="12808" width="31.42578125" style="1" bestFit="1" customWidth="1"/>
    <col min="12809" max="13063" width="9.140625" style="1"/>
    <col min="13064" max="13064" width="31.42578125" style="1" bestFit="1" customWidth="1"/>
    <col min="13065" max="13319" width="9.140625" style="1"/>
    <col min="13320" max="13320" width="31.42578125" style="1" bestFit="1" customWidth="1"/>
    <col min="13321" max="13575" width="9.140625" style="1"/>
    <col min="13576" max="13576" width="31.42578125" style="1" bestFit="1" customWidth="1"/>
    <col min="13577" max="13831" width="9.140625" style="1"/>
    <col min="13832" max="13832" width="31.42578125" style="1" bestFit="1" customWidth="1"/>
    <col min="13833" max="14087" width="9.140625" style="1"/>
    <col min="14088" max="14088" width="31.42578125" style="1" bestFit="1" customWidth="1"/>
    <col min="14089" max="14343" width="9.140625" style="1"/>
    <col min="14344" max="14344" width="31.42578125" style="1" bestFit="1" customWidth="1"/>
    <col min="14345" max="14599" width="9.140625" style="1"/>
    <col min="14600" max="14600" width="31.42578125" style="1" bestFit="1" customWidth="1"/>
    <col min="14601" max="14855" width="9.140625" style="1"/>
    <col min="14856" max="14856" width="31.42578125" style="1" bestFit="1" customWidth="1"/>
    <col min="14857" max="15111" width="9.140625" style="1"/>
    <col min="15112" max="15112" width="31.42578125" style="1" bestFit="1" customWidth="1"/>
    <col min="15113" max="15367" width="9.140625" style="1"/>
    <col min="15368" max="15368" width="31.42578125" style="1" bestFit="1" customWidth="1"/>
    <col min="15369" max="15623" width="9.140625" style="1"/>
    <col min="15624" max="15624" width="31.42578125" style="1" bestFit="1" customWidth="1"/>
    <col min="15625" max="15879" width="9.140625" style="1"/>
    <col min="15880" max="15880" width="31.42578125" style="1" bestFit="1" customWidth="1"/>
    <col min="15881" max="16135" width="9.140625" style="1"/>
    <col min="16136" max="16136" width="31.42578125" style="1" bestFit="1" customWidth="1"/>
    <col min="16137" max="16384" width="9.140625" style="1"/>
  </cols>
  <sheetData>
    <row r="7" spans="3:16" x14ac:dyDescent="0.2">
      <c r="F7" s="1" t="s">
        <v>0</v>
      </c>
      <c r="G7" s="1" t="s">
        <v>1</v>
      </c>
      <c r="K7" s="1" t="s">
        <v>2</v>
      </c>
      <c r="L7" s="1" t="s">
        <v>3</v>
      </c>
      <c r="O7" s="1" t="s">
        <v>4</v>
      </c>
      <c r="P7" s="1" t="s">
        <v>5</v>
      </c>
    </row>
    <row r="8" spans="3:16" x14ac:dyDescent="0.2">
      <c r="C8" s="2"/>
      <c r="F8" s="1">
        <v>1</v>
      </c>
      <c r="G8" s="1">
        <v>3</v>
      </c>
      <c r="H8" s="1" t="s">
        <v>31</v>
      </c>
      <c r="I8" s="1" t="s">
        <v>7</v>
      </c>
      <c r="J8" s="1" t="s">
        <v>8</v>
      </c>
      <c r="K8" s="1">
        <v>405</v>
      </c>
    </row>
    <row r="9" spans="3:16" x14ac:dyDescent="0.2">
      <c r="C9" s="2"/>
      <c r="F9" s="1">
        <v>1</v>
      </c>
      <c r="G9" s="1">
        <v>3</v>
      </c>
      <c r="H9" s="1" t="s">
        <v>31</v>
      </c>
      <c r="I9" s="1" t="s">
        <v>7</v>
      </c>
      <c r="J9" s="1" t="s">
        <v>9</v>
      </c>
      <c r="K9" s="1">
        <v>2129</v>
      </c>
      <c r="L9" s="1">
        <f>AVERAGE(K9,K11)</f>
        <v>2276</v>
      </c>
      <c r="O9" s="1">
        <v>0</v>
      </c>
      <c r="P9" s="1">
        <f>L9</f>
        <v>2276</v>
      </c>
    </row>
    <row r="10" spans="3:16" x14ac:dyDescent="0.2">
      <c r="C10" s="2"/>
      <c r="F10" s="1">
        <v>1</v>
      </c>
      <c r="G10" s="1">
        <v>4</v>
      </c>
      <c r="H10" s="1" t="s">
        <v>31</v>
      </c>
      <c r="I10" s="1" t="s">
        <v>7</v>
      </c>
      <c r="J10" s="1" t="s">
        <v>8</v>
      </c>
      <c r="K10" s="1">
        <v>684</v>
      </c>
      <c r="O10" s="1">
        <v>1.0489999999999999</v>
      </c>
      <c r="P10" s="1">
        <f>L13</f>
        <v>8267.5</v>
      </c>
    </row>
    <row r="11" spans="3:16" x14ac:dyDescent="0.2">
      <c r="C11" s="2"/>
      <c r="F11" s="1">
        <v>1</v>
      </c>
      <c r="G11" s="1">
        <v>4</v>
      </c>
      <c r="H11" s="1" t="s">
        <v>31</v>
      </c>
      <c r="I11" s="1" t="s">
        <v>7</v>
      </c>
      <c r="J11" s="1" t="s">
        <v>9</v>
      </c>
      <c r="K11" s="1">
        <v>2423</v>
      </c>
      <c r="O11" s="1">
        <v>3</v>
      </c>
      <c r="P11" s="1">
        <f>L17</f>
        <v>21032</v>
      </c>
    </row>
    <row r="12" spans="3:16" x14ac:dyDescent="0.2">
      <c r="C12" s="2"/>
      <c r="F12" s="1">
        <v>2</v>
      </c>
      <c r="G12" s="1">
        <v>1</v>
      </c>
      <c r="H12" s="1">
        <v>1</v>
      </c>
      <c r="I12" s="1" t="s">
        <v>7</v>
      </c>
      <c r="J12" s="1" t="s">
        <v>8</v>
      </c>
      <c r="K12" s="1">
        <v>2085</v>
      </c>
      <c r="O12" s="1">
        <v>5</v>
      </c>
      <c r="P12" s="1">
        <f>L21</f>
        <v>33393</v>
      </c>
    </row>
    <row r="13" spans="3:16" x14ac:dyDescent="0.2">
      <c r="C13" s="2"/>
      <c r="F13" s="1">
        <v>2</v>
      </c>
      <c r="G13" s="1">
        <v>1</v>
      </c>
      <c r="H13" s="1">
        <v>1</v>
      </c>
      <c r="I13" s="1" t="s">
        <v>7</v>
      </c>
      <c r="J13" s="1" t="s">
        <v>9</v>
      </c>
      <c r="K13" s="1">
        <v>8240</v>
      </c>
      <c r="L13" s="1">
        <f>AVERAGE(K13,K15)</f>
        <v>8267.5</v>
      </c>
      <c r="O13" s="1">
        <v>8</v>
      </c>
      <c r="P13" s="1">
        <f>L25</f>
        <v>49158</v>
      </c>
    </row>
    <row r="14" spans="3:16" x14ac:dyDescent="0.2">
      <c r="C14" s="2"/>
      <c r="F14" s="1">
        <v>2</v>
      </c>
      <c r="G14" s="1">
        <v>2</v>
      </c>
      <c r="H14" s="1">
        <v>1</v>
      </c>
      <c r="I14" s="1" t="s">
        <v>7</v>
      </c>
      <c r="J14" s="1" t="s">
        <v>8</v>
      </c>
      <c r="K14" s="1">
        <v>1871</v>
      </c>
      <c r="O14" s="1">
        <v>16</v>
      </c>
      <c r="P14" s="1">
        <f>L29</f>
        <v>86981.5</v>
      </c>
    </row>
    <row r="15" spans="3:16" x14ac:dyDescent="0.2">
      <c r="C15" s="2"/>
      <c r="F15" s="1">
        <v>2</v>
      </c>
      <c r="G15" s="1">
        <v>2</v>
      </c>
      <c r="H15" s="1">
        <v>1</v>
      </c>
      <c r="I15" s="1" t="s">
        <v>7</v>
      </c>
      <c r="J15" s="1" t="s">
        <v>9</v>
      </c>
      <c r="K15" s="1">
        <v>8295</v>
      </c>
      <c r="O15" s="1">
        <v>20.5</v>
      </c>
      <c r="P15" s="1">
        <f>L33</f>
        <v>107173.5</v>
      </c>
    </row>
    <row r="16" spans="3:16" x14ac:dyDescent="0.2">
      <c r="C16" s="2"/>
      <c r="F16" s="1">
        <v>3</v>
      </c>
      <c r="G16" s="1">
        <v>1</v>
      </c>
      <c r="H16" s="1">
        <v>3</v>
      </c>
      <c r="I16" s="1" t="s">
        <v>7</v>
      </c>
      <c r="J16" s="1" t="s">
        <v>8</v>
      </c>
      <c r="K16" s="1">
        <v>2365</v>
      </c>
    </row>
    <row r="17" spans="3:16" x14ac:dyDescent="0.2">
      <c r="C17" s="2"/>
      <c r="F17" s="1">
        <v>3</v>
      </c>
      <c r="G17" s="1">
        <v>1</v>
      </c>
      <c r="H17" s="1">
        <v>3</v>
      </c>
      <c r="I17" s="1" t="s">
        <v>7</v>
      </c>
      <c r="J17" s="1" t="s">
        <v>9</v>
      </c>
      <c r="K17" s="1">
        <v>20846</v>
      </c>
      <c r="L17" s="1">
        <v>21032</v>
      </c>
    </row>
    <row r="18" spans="3:16" x14ac:dyDescent="0.2">
      <c r="C18" s="2"/>
      <c r="F18" s="1">
        <v>3</v>
      </c>
      <c r="G18" s="1">
        <v>2</v>
      </c>
      <c r="H18" s="1">
        <v>3</v>
      </c>
      <c r="I18" s="1" t="s">
        <v>7</v>
      </c>
      <c r="J18" s="1" t="s">
        <v>8</v>
      </c>
      <c r="K18" s="1">
        <v>1677</v>
      </c>
    </row>
    <row r="19" spans="3:16" x14ac:dyDescent="0.2">
      <c r="C19" s="2"/>
      <c r="F19" s="1">
        <v>3</v>
      </c>
      <c r="G19" s="1">
        <v>2</v>
      </c>
      <c r="H19" s="1">
        <v>3</v>
      </c>
      <c r="I19" s="1" t="s">
        <v>7</v>
      </c>
      <c r="J19" s="1" t="s">
        <v>9</v>
      </c>
      <c r="K19" s="1">
        <v>21374</v>
      </c>
      <c r="O19" s="1" t="s">
        <v>10</v>
      </c>
      <c r="P19" s="1">
        <f>SLOPE(O9:O16,P9:P16)</f>
        <v>1.9558125091691096E-4</v>
      </c>
    </row>
    <row r="20" spans="3:16" x14ac:dyDescent="0.2">
      <c r="C20" s="2"/>
      <c r="F20" s="1">
        <v>4</v>
      </c>
      <c r="G20" s="1">
        <v>1</v>
      </c>
      <c r="H20" s="1">
        <v>5</v>
      </c>
      <c r="I20" s="1" t="s">
        <v>7</v>
      </c>
      <c r="J20" s="1" t="s">
        <v>8</v>
      </c>
      <c r="K20" s="1">
        <v>2040</v>
      </c>
      <c r="O20" s="1" t="s">
        <v>11</v>
      </c>
      <c r="P20" s="1">
        <f>INTERCEPT(O9:O16,P9:P16)</f>
        <v>-0.96358305779166908</v>
      </c>
    </row>
    <row r="21" spans="3:16" x14ac:dyDescent="0.2">
      <c r="C21" s="2"/>
      <c r="F21" s="1">
        <v>4</v>
      </c>
      <c r="G21" s="1">
        <v>1</v>
      </c>
      <c r="H21" s="1">
        <v>5</v>
      </c>
      <c r="I21" s="1" t="s">
        <v>7</v>
      </c>
      <c r="J21" s="1" t="s">
        <v>9</v>
      </c>
      <c r="K21" s="1">
        <v>34087</v>
      </c>
      <c r="L21" s="1">
        <f>AVERAGE(K21,K23)</f>
        <v>33393</v>
      </c>
      <c r="O21" s="1" t="s">
        <v>12</v>
      </c>
      <c r="P21" s="1">
        <f>RSQ(O9:O16,P9:P16)</f>
        <v>0.99604025619213477</v>
      </c>
    </row>
    <row r="22" spans="3:16" x14ac:dyDescent="0.2">
      <c r="C22" s="2"/>
      <c r="F22" s="1">
        <v>4</v>
      </c>
      <c r="G22" s="1">
        <v>2</v>
      </c>
      <c r="H22" s="1">
        <v>5</v>
      </c>
      <c r="I22" s="1" t="s">
        <v>7</v>
      </c>
      <c r="J22" s="1" t="s">
        <v>8</v>
      </c>
      <c r="K22" s="1">
        <v>1929</v>
      </c>
    </row>
    <row r="23" spans="3:16" x14ac:dyDescent="0.2">
      <c r="C23" s="2"/>
      <c r="F23" s="1">
        <v>4</v>
      </c>
      <c r="G23" s="1">
        <v>2</v>
      </c>
      <c r="H23" s="1">
        <v>5</v>
      </c>
      <c r="I23" s="1" t="s">
        <v>7</v>
      </c>
      <c r="J23" s="1" t="s">
        <v>9</v>
      </c>
      <c r="K23" s="1">
        <v>32699</v>
      </c>
    </row>
    <row r="24" spans="3:16" x14ac:dyDescent="0.2">
      <c r="C24" s="2"/>
      <c r="F24" s="1">
        <v>5</v>
      </c>
      <c r="G24" s="1">
        <v>1</v>
      </c>
      <c r="H24" s="1">
        <v>8</v>
      </c>
      <c r="I24" s="1" t="s">
        <v>7</v>
      </c>
      <c r="J24" s="1" t="s">
        <v>8</v>
      </c>
      <c r="K24" s="1">
        <v>2193</v>
      </c>
    </row>
    <row r="25" spans="3:16" x14ac:dyDescent="0.2">
      <c r="C25" s="2"/>
      <c r="F25" s="1">
        <v>5</v>
      </c>
      <c r="G25" s="1">
        <v>1</v>
      </c>
      <c r="H25" s="1">
        <v>8</v>
      </c>
      <c r="I25" s="1" t="s">
        <v>7</v>
      </c>
      <c r="J25" s="1" t="s">
        <v>9</v>
      </c>
      <c r="K25" s="1">
        <v>48902</v>
      </c>
      <c r="L25" s="1">
        <f>AVERAGE(K25,K27)</f>
        <v>49158</v>
      </c>
    </row>
    <row r="26" spans="3:16" x14ac:dyDescent="0.2">
      <c r="C26" s="2"/>
      <c r="F26" s="1">
        <v>5</v>
      </c>
      <c r="G26" s="1">
        <v>2</v>
      </c>
      <c r="H26" s="1">
        <v>8</v>
      </c>
      <c r="I26" s="1" t="s">
        <v>7</v>
      </c>
      <c r="J26" s="1" t="s">
        <v>8</v>
      </c>
      <c r="K26" s="1">
        <v>2170</v>
      </c>
    </row>
    <row r="27" spans="3:16" x14ac:dyDescent="0.2">
      <c r="C27" s="2"/>
      <c r="F27" s="1">
        <v>5</v>
      </c>
      <c r="G27" s="1">
        <v>2</v>
      </c>
      <c r="H27" s="1">
        <v>8</v>
      </c>
      <c r="I27" s="1" t="s">
        <v>7</v>
      </c>
      <c r="J27" s="1" t="s">
        <v>9</v>
      </c>
      <c r="K27" s="1">
        <v>49414</v>
      </c>
    </row>
    <row r="28" spans="3:16" x14ac:dyDescent="0.2">
      <c r="C28" s="2"/>
      <c r="F28" s="1">
        <v>6</v>
      </c>
      <c r="G28" s="1">
        <v>1</v>
      </c>
      <c r="H28" s="1">
        <v>16</v>
      </c>
      <c r="I28" s="1" t="s">
        <v>7</v>
      </c>
      <c r="J28" s="1" t="s">
        <v>8</v>
      </c>
      <c r="K28" s="1">
        <v>2823</v>
      </c>
    </row>
    <row r="29" spans="3:16" x14ac:dyDescent="0.2">
      <c r="C29" s="2"/>
      <c r="F29" s="1">
        <v>6</v>
      </c>
      <c r="G29" s="1">
        <v>1</v>
      </c>
      <c r="H29" s="1">
        <v>16</v>
      </c>
      <c r="I29" s="1" t="s">
        <v>7</v>
      </c>
      <c r="J29" s="1" t="s">
        <v>9</v>
      </c>
      <c r="K29" s="1">
        <v>87085</v>
      </c>
      <c r="L29" s="1">
        <f>AVERAGE(K29,K31)</f>
        <v>86981.5</v>
      </c>
    </row>
    <row r="30" spans="3:16" x14ac:dyDescent="0.2">
      <c r="C30" s="2"/>
      <c r="F30" s="1">
        <v>6</v>
      </c>
      <c r="G30" s="1">
        <v>2</v>
      </c>
      <c r="H30" s="1">
        <v>16</v>
      </c>
      <c r="I30" s="1" t="s">
        <v>7</v>
      </c>
      <c r="J30" s="1" t="s">
        <v>8</v>
      </c>
      <c r="K30" s="1">
        <v>1731</v>
      </c>
    </row>
    <row r="31" spans="3:16" x14ac:dyDescent="0.2">
      <c r="C31" s="2"/>
      <c r="F31" s="1">
        <v>6</v>
      </c>
      <c r="G31" s="1">
        <v>2</v>
      </c>
      <c r="H31" s="1">
        <v>16</v>
      </c>
      <c r="I31" s="1" t="s">
        <v>7</v>
      </c>
      <c r="J31" s="1" t="s">
        <v>9</v>
      </c>
      <c r="K31" s="1">
        <v>86878</v>
      </c>
    </row>
    <row r="32" spans="3:16" x14ac:dyDescent="0.2">
      <c r="C32" s="2"/>
      <c r="F32" s="1">
        <v>7</v>
      </c>
      <c r="G32" s="1">
        <v>1</v>
      </c>
      <c r="H32" s="1">
        <v>20</v>
      </c>
      <c r="I32" s="1" t="s">
        <v>7</v>
      </c>
      <c r="J32" s="1" t="s">
        <v>8</v>
      </c>
      <c r="K32" s="1">
        <v>2153</v>
      </c>
    </row>
    <row r="33" spans="3:13" x14ac:dyDescent="0.2">
      <c r="C33" s="2"/>
      <c r="F33" s="1">
        <v>7</v>
      </c>
      <c r="G33" s="1">
        <v>1</v>
      </c>
      <c r="H33" s="1">
        <v>20</v>
      </c>
      <c r="I33" s="1" t="s">
        <v>7</v>
      </c>
      <c r="J33" s="1" t="s">
        <v>9</v>
      </c>
      <c r="K33" s="1">
        <v>106404</v>
      </c>
      <c r="L33" s="1">
        <f>AVERAGE(K33,K35)</f>
        <v>107173.5</v>
      </c>
    </row>
    <row r="34" spans="3:13" x14ac:dyDescent="0.2">
      <c r="C34" s="2"/>
      <c r="F34" s="1">
        <v>7</v>
      </c>
      <c r="G34" s="1">
        <v>2</v>
      </c>
      <c r="H34" s="1">
        <v>20</v>
      </c>
      <c r="I34" s="1" t="s">
        <v>7</v>
      </c>
      <c r="J34" s="1" t="s">
        <v>8</v>
      </c>
      <c r="K34" s="1">
        <v>1435</v>
      </c>
    </row>
    <row r="35" spans="3:13" x14ac:dyDescent="0.2">
      <c r="C35" s="2"/>
      <c r="F35" s="1">
        <v>7</v>
      </c>
      <c r="G35" s="1">
        <v>2</v>
      </c>
      <c r="H35" s="1">
        <v>20</v>
      </c>
      <c r="I35" s="1" t="s">
        <v>7</v>
      </c>
      <c r="J35" s="1" t="s">
        <v>9</v>
      </c>
      <c r="K35" s="1">
        <v>107943</v>
      </c>
    </row>
    <row r="36" spans="3:13" x14ac:dyDescent="0.2">
      <c r="C36" s="2"/>
      <c r="F36" s="1">
        <v>8</v>
      </c>
      <c r="G36" s="1">
        <v>1</v>
      </c>
      <c r="H36" s="1" t="s">
        <v>31</v>
      </c>
      <c r="I36" s="1" t="s">
        <v>7</v>
      </c>
      <c r="J36" s="1" t="s">
        <v>8</v>
      </c>
      <c r="K36" s="1">
        <v>1396</v>
      </c>
    </row>
    <row r="37" spans="3:13" x14ac:dyDescent="0.2">
      <c r="C37" s="2"/>
      <c r="F37" s="1">
        <v>8</v>
      </c>
      <c r="G37" s="1">
        <v>1</v>
      </c>
      <c r="H37" s="1" t="s">
        <v>31</v>
      </c>
      <c r="I37" s="1" t="s">
        <v>7</v>
      </c>
      <c r="J37" s="1" t="s">
        <v>9</v>
      </c>
      <c r="K37" s="1">
        <v>3520</v>
      </c>
      <c r="L37" s="1">
        <f>AVERAGE(K37,K39)</f>
        <v>2984</v>
      </c>
    </row>
    <row r="38" spans="3:13" x14ac:dyDescent="0.2">
      <c r="C38" s="2"/>
      <c r="F38" s="1">
        <v>8</v>
      </c>
      <c r="G38" s="1">
        <v>2</v>
      </c>
      <c r="H38" s="1" t="s">
        <v>31</v>
      </c>
      <c r="I38" s="1" t="s">
        <v>7</v>
      </c>
      <c r="J38" s="1" t="s">
        <v>8</v>
      </c>
      <c r="K38" s="1">
        <v>1187</v>
      </c>
    </row>
    <row r="39" spans="3:13" x14ac:dyDescent="0.2">
      <c r="C39" s="2"/>
      <c r="F39" s="1">
        <v>8</v>
      </c>
      <c r="G39" s="1">
        <v>2</v>
      </c>
      <c r="H39" s="1" t="s">
        <v>31</v>
      </c>
      <c r="I39" s="1" t="s">
        <v>7</v>
      </c>
      <c r="J39" s="1" t="s">
        <v>9</v>
      </c>
      <c r="K39" s="1">
        <v>2448</v>
      </c>
    </row>
    <row r="40" spans="3:13" x14ac:dyDescent="0.2">
      <c r="C40" s="2"/>
      <c r="F40" s="1">
        <v>9</v>
      </c>
      <c r="G40" s="1">
        <v>1</v>
      </c>
      <c r="H40" s="1" t="s">
        <v>31</v>
      </c>
      <c r="I40" s="1" t="s">
        <v>7</v>
      </c>
      <c r="J40" s="1" t="s">
        <v>8</v>
      </c>
      <c r="K40" s="1">
        <v>1412</v>
      </c>
    </row>
    <row r="41" spans="3:13" x14ac:dyDescent="0.2">
      <c r="C41" s="2"/>
      <c r="F41" s="1">
        <v>9</v>
      </c>
      <c r="G41" s="1">
        <v>1</v>
      </c>
      <c r="H41" s="1" t="s">
        <v>31</v>
      </c>
      <c r="I41" s="1" t="s">
        <v>7</v>
      </c>
      <c r="J41" s="1" t="s">
        <v>9</v>
      </c>
      <c r="K41" s="1">
        <v>2303</v>
      </c>
    </row>
    <row r="42" spans="3:13" x14ac:dyDescent="0.2">
      <c r="C42" s="2"/>
      <c r="F42" s="1">
        <v>9</v>
      </c>
      <c r="G42" s="1">
        <v>2</v>
      </c>
      <c r="H42" s="1" t="s">
        <v>31</v>
      </c>
      <c r="I42" s="1" t="s">
        <v>7</v>
      </c>
      <c r="J42" s="1" t="s">
        <v>8</v>
      </c>
      <c r="K42" s="1">
        <v>1196</v>
      </c>
    </row>
    <row r="43" spans="3:13" x14ac:dyDescent="0.2">
      <c r="C43" s="2"/>
      <c r="F43" s="1">
        <v>9</v>
      </c>
      <c r="G43" s="1">
        <v>2</v>
      </c>
      <c r="H43" s="1" t="s">
        <v>31</v>
      </c>
      <c r="I43" s="1" t="s">
        <v>7</v>
      </c>
      <c r="J43" s="1" t="s">
        <v>9</v>
      </c>
      <c r="K43" s="1">
        <v>2433</v>
      </c>
      <c r="L43" s="1">
        <f>AVERAGE(K41,K43)</f>
        <v>2368</v>
      </c>
    </row>
    <row r="44" spans="3:13" x14ac:dyDescent="0.2">
      <c r="C44" s="2"/>
      <c r="F44" s="1">
        <v>10</v>
      </c>
      <c r="G44" s="1">
        <v>1</v>
      </c>
      <c r="H44" s="1" t="s">
        <v>40</v>
      </c>
      <c r="I44" s="1" t="s">
        <v>7</v>
      </c>
      <c r="J44" s="1" t="s">
        <v>8</v>
      </c>
      <c r="K44" s="1">
        <v>14745</v>
      </c>
    </row>
    <row r="45" spans="3:13" x14ac:dyDescent="0.2">
      <c r="C45" s="2"/>
      <c r="F45" s="1">
        <v>10</v>
      </c>
      <c r="G45" s="1">
        <v>1</v>
      </c>
      <c r="H45" s="1" t="s">
        <v>40</v>
      </c>
      <c r="I45" s="1" t="s">
        <v>7</v>
      </c>
      <c r="J45" s="1" t="s">
        <v>9</v>
      </c>
      <c r="K45" s="1">
        <v>50158</v>
      </c>
      <c r="L45" s="1">
        <f>AVERAGE(K45,K47)</f>
        <v>50150</v>
      </c>
      <c r="M45" s="1">
        <f>L45*$P$19+$P$20</f>
        <v>8.8448166756914155</v>
      </c>
    </row>
    <row r="46" spans="3:13" x14ac:dyDescent="0.2">
      <c r="C46" s="2"/>
      <c r="F46" s="1">
        <v>10</v>
      </c>
      <c r="G46" s="1">
        <v>2</v>
      </c>
      <c r="H46" s="1" t="s">
        <v>40</v>
      </c>
      <c r="I46" s="1" t="s">
        <v>7</v>
      </c>
      <c r="J46" s="1" t="s">
        <v>8</v>
      </c>
      <c r="K46" s="1">
        <v>14971</v>
      </c>
    </row>
    <row r="47" spans="3:13" x14ac:dyDescent="0.2">
      <c r="C47" s="2"/>
      <c r="F47" s="1">
        <v>10</v>
      </c>
      <c r="G47" s="1">
        <v>2</v>
      </c>
      <c r="H47" s="1" t="s">
        <v>40</v>
      </c>
      <c r="I47" s="1" t="s">
        <v>7</v>
      </c>
      <c r="J47" s="1" t="s">
        <v>9</v>
      </c>
      <c r="K47" s="1">
        <v>50142</v>
      </c>
    </row>
    <row r="48" spans="3:13" x14ac:dyDescent="0.2">
      <c r="C48" s="2"/>
      <c r="F48" s="1">
        <v>11</v>
      </c>
      <c r="G48" s="1">
        <v>1</v>
      </c>
      <c r="H48" s="1" t="s">
        <v>41</v>
      </c>
      <c r="I48" s="1" t="s">
        <v>7</v>
      </c>
      <c r="J48" s="1" t="s">
        <v>8</v>
      </c>
      <c r="K48" s="1">
        <v>6669</v>
      </c>
    </row>
    <row r="49" spans="3:13" x14ac:dyDescent="0.2">
      <c r="C49" s="2"/>
      <c r="F49" s="1">
        <v>11</v>
      </c>
      <c r="G49" s="1">
        <v>1</v>
      </c>
      <c r="H49" s="1" t="s">
        <v>41</v>
      </c>
      <c r="I49" s="1" t="s">
        <v>7</v>
      </c>
      <c r="J49" s="1" t="s">
        <v>9</v>
      </c>
      <c r="K49" s="1">
        <v>86186</v>
      </c>
      <c r="L49" s="1">
        <f>AVERAGE(K49,K51)</f>
        <v>87236</v>
      </c>
      <c r="M49" s="1">
        <f>L49*$P$19+$P$20</f>
        <v>16.098142947195974</v>
      </c>
    </row>
    <row r="50" spans="3:13" x14ac:dyDescent="0.2">
      <c r="C50" s="2"/>
      <c r="F50" s="1">
        <v>11</v>
      </c>
      <c r="G50" s="1">
        <v>2</v>
      </c>
      <c r="H50" s="1" t="s">
        <v>41</v>
      </c>
      <c r="I50" s="1" t="s">
        <v>7</v>
      </c>
      <c r="J50" s="1" t="s">
        <v>8</v>
      </c>
      <c r="K50" s="1">
        <v>4652</v>
      </c>
    </row>
    <row r="51" spans="3:13" x14ac:dyDescent="0.2">
      <c r="C51" s="2"/>
      <c r="F51" s="1">
        <v>11</v>
      </c>
      <c r="G51" s="1">
        <v>2</v>
      </c>
      <c r="H51" s="1" t="s">
        <v>41</v>
      </c>
      <c r="I51" s="1" t="s">
        <v>7</v>
      </c>
      <c r="J51" s="1" t="s">
        <v>9</v>
      </c>
      <c r="K51" s="1">
        <v>88286</v>
      </c>
    </row>
    <row r="52" spans="3:13" x14ac:dyDescent="0.2">
      <c r="C52" s="2"/>
      <c r="F52" s="1">
        <v>12</v>
      </c>
      <c r="G52" s="1">
        <v>1</v>
      </c>
      <c r="H52" s="1" t="s">
        <v>42</v>
      </c>
      <c r="I52" s="1" t="s">
        <v>7</v>
      </c>
      <c r="J52" s="1" t="s">
        <v>8</v>
      </c>
      <c r="K52" s="1">
        <v>15030</v>
      </c>
    </row>
    <row r="53" spans="3:13" x14ac:dyDescent="0.2">
      <c r="C53" s="2"/>
      <c r="F53" s="1">
        <v>12</v>
      </c>
      <c r="G53" s="1">
        <v>1</v>
      </c>
      <c r="H53" s="1" t="s">
        <v>42</v>
      </c>
      <c r="I53" s="1" t="s">
        <v>7</v>
      </c>
      <c r="J53" s="1" t="s">
        <v>9</v>
      </c>
      <c r="K53" s="1">
        <v>55010</v>
      </c>
      <c r="L53" s="1">
        <f>AVERAGE(K53,K55)</f>
        <v>55106.5</v>
      </c>
      <c r="M53" s="1">
        <f>L53*$P$19+$P$20</f>
        <v>9.814215145861084</v>
      </c>
    </row>
    <row r="54" spans="3:13" x14ac:dyDescent="0.2">
      <c r="C54" s="2"/>
      <c r="F54" s="1">
        <v>12</v>
      </c>
      <c r="G54" s="1">
        <v>2</v>
      </c>
      <c r="H54" s="1" t="s">
        <v>42</v>
      </c>
      <c r="I54" s="1" t="s">
        <v>7</v>
      </c>
      <c r="J54" s="1" t="s">
        <v>8</v>
      </c>
      <c r="K54" s="1">
        <v>14786</v>
      </c>
    </row>
    <row r="55" spans="3:13" x14ac:dyDescent="0.2">
      <c r="C55" s="2"/>
      <c r="F55" s="1">
        <v>12</v>
      </c>
      <c r="G55" s="1">
        <v>2</v>
      </c>
      <c r="H55" s="1" t="s">
        <v>42</v>
      </c>
      <c r="I55" s="1" t="s">
        <v>7</v>
      </c>
      <c r="J55" s="1" t="s">
        <v>9</v>
      </c>
      <c r="K55" s="1">
        <v>55203</v>
      </c>
    </row>
    <row r="56" spans="3:13" x14ac:dyDescent="0.2">
      <c r="C56" s="2"/>
      <c r="F56" s="1">
        <v>13</v>
      </c>
      <c r="G56" s="1">
        <v>1</v>
      </c>
      <c r="H56" s="1" t="s">
        <v>43</v>
      </c>
      <c r="I56" s="1" t="s">
        <v>7</v>
      </c>
      <c r="J56" s="1" t="s">
        <v>8</v>
      </c>
      <c r="K56" s="1">
        <v>6553</v>
      </c>
    </row>
    <row r="57" spans="3:13" x14ac:dyDescent="0.2">
      <c r="C57" s="2"/>
      <c r="F57" s="1">
        <v>13</v>
      </c>
      <c r="G57" s="1">
        <v>1</v>
      </c>
      <c r="H57" s="1" t="s">
        <v>43</v>
      </c>
      <c r="I57" s="1" t="s">
        <v>7</v>
      </c>
      <c r="J57" s="1" t="s">
        <v>9</v>
      </c>
      <c r="K57" s="1">
        <v>60840</v>
      </c>
      <c r="L57" s="1">
        <f>AVERAGE(K57,K59)</f>
        <v>61502.5</v>
      </c>
      <c r="M57" s="1">
        <f>L57*$P$19+$P$20</f>
        <v>11.065152826725647</v>
      </c>
    </row>
    <row r="58" spans="3:13" x14ac:dyDescent="0.2">
      <c r="C58" s="2"/>
      <c r="F58" s="1">
        <v>13</v>
      </c>
      <c r="G58" s="1">
        <v>2</v>
      </c>
      <c r="H58" s="1" t="s">
        <v>43</v>
      </c>
      <c r="I58" s="1" t="s">
        <v>7</v>
      </c>
      <c r="J58" s="1" t="s">
        <v>8</v>
      </c>
      <c r="K58" s="1">
        <v>4779</v>
      </c>
    </row>
    <row r="59" spans="3:13" x14ac:dyDescent="0.2">
      <c r="C59" s="2"/>
      <c r="F59" s="1">
        <v>13</v>
      </c>
      <c r="G59" s="1">
        <v>2</v>
      </c>
      <c r="H59" s="1" t="s">
        <v>43</v>
      </c>
      <c r="I59" s="1" t="s">
        <v>7</v>
      </c>
      <c r="J59" s="1" t="s">
        <v>9</v>
      </c>
      <c r="K59" s="1">
        <v>62165</v>
      </c>
    </row>
    <row r="60" spans="3:13" x14ac:dyDescent="0.2">
      <c r="C60" s="2"/>
      <c r="F60" s="1">
        <v>14</v>
      </c>
      <c r="G60" s="1">
        <v>1</v>
      </c>
      <c r="H60" s="1" t="s">
        <v>44</v>
      </c>
      <c r="I60" s="1" t="s">
        <v>7</v>
      </c>
      <c r="J60" s="1" t="s">
        <v>8</v>
      </c>
      <c r="K60" s="1">
        <v>6815</v>
      </c>
    </row>
    <row r="61" spans="3:13" x14ac:dyDescent="0.2">
      <c r="C61" s="2"/>
      <c r="F61" s="1">
        <v>14</v>
      </c>
      <c r="G61" s="1">
        <v>1</v>
      </c>
      <c r="H61" s="1" t="s">
        <v>44</v>
      </c>
      <c r="I61" s="1" t="s">
        <v>7</v>
      </c>
      <c r="J61" s="1" t="s">
        <v>9</v>
      </c>
      <c r="K61" s="1">
        <v>58874</v>
      </c>
      <c r="L61" s="1">
        <f>AVERAGE(K61,K63)</f>
        <v>58985</v>
      </c>
      <c r="M61" s="1">
        <f>L61*$P$19+$P$20</f>
        <v>10.572777027542323</v>
      </c>
    </row>
    <row r="62" spans="3:13" x14ac:dyDescent="0.2">
      <c r="C62" s="2"/>
      <c r="F62" s="1">
        <v>14</v>
      </c>
      <c r="G62" s="1">
        <v>2</v>
      </c>
      <c r="H62" s="1" t="s">
        <v>44</v>
      </c>
      <c r="I62" s="1" t="s">
        <v>7</v>
      </c>
      <c r="J62" s="1" t="s">
        <v>8</v>
      </c>
      <c r="K62" s="1">
        <v>5150</v>
      </c>
    </row>
    <row r="63" spans="3:13" x14ac:dyDescent="0.2">
      <c r="C63" s="2"/>
      <c r="F63" s="1">
        <v>14</v>
      </c>
      <c r="G63" s="1">
        <v>2</v>
      </c>
      <c r="H63" s="1" t="s">
        <v>44</v>
      </c>
      <c r="I63" s="1" t="s">
        <v>7</v>
      </c>
      <c r="J63" s="1" t="s">
        <v>9</v>
      </c>
      <c r="K63" s="1">
        <v>59096</v>
      </c>
    </row>
    <row r="64" spans="3:13" x14ac:dyDescent="0.2">
      <c r="C64" s="2"/>
      <c r="F64" s="1">
        <v>15</v>
      </c>
      <c r="G64" s="1">
        <v>1</v>
      </c>
      <c r="H64" s="1" t="s">
        <v>45</v>
      </c>
      <c r="I64" s="1" t="s">
        <v>7</v>
      </c>
      <c r="J64" s="1" t="s">
        <v>8</v>
      </c>
      <c r="K64" s="1">
        <v>13153</v>
      </c>
    </row>
    <row r="65" spans="3:13" x14ac:dyDescent="0.2">
      <c r="C65" s="2"/>
      <c r="F65" s="1">
        <v>15</v>
      </c>
      <c r="G65" s="1">
        <v>1</v>
      </c>
      <c r="H65" s="1" t="s">
        <v>45</v>
      </c>
      <c r="I65" s="1" t="s">
        <v>7</v>
      </c>
      <c r="J65" s="1" t="s">
        <v>9</v>
      </c>
      <c r="K65" s="1">
        <v>44779</v>
      </c>
      <c r="L65" s="1">
        <f>AVERAGE(K65,K67)</f>
        <v>45421.5</v>
      </c>
      <c r="M65" s="1">
        <f>L65*$P$19+$P$20</f>
        <v>7.9200107307308025</v>
      </c>
    </row>
    <row r="66" spans="3:13" x14ac:dyDescent="0.2">
      <c r="C66" s="2"/>
      <c r="F66" s="1">
        <v>15</v>
      </c>
      <c r="G66" s="1">
        <v>2</v>
      </c>
      <c r="H66" s="1" t="s">
        <v>45</v>
      </c>
      <c r="I66" s="1" t="s">
        <v>7</v>
      </c>
      <c r="J66" s="1" t="s">
        <v>8</v>
      </c>
      <c r="K66" s="1">
        <v>13001</v>
      </c>
    </row>
    <row r="67" spans="3:13" x14ac:dyDescent="0.2">
      <c r="C67" s="2"/>
      <c r="F67" s="1">
        <v>15</v>
      </c>
      <c r="G67" s="1">
        <v>2</v>
      </c>
      <c r="H67" s="1" t="s">
        <v>45</v>
      </c>
      <c r="I67" s="1" t="s">
        <v>7</v>
      </c>
      <c r="J67" s="1" t="s">
        <v>9</v>
      </c>
      <c r="K67" s="1">
        <v>46064</v>
      </c>
    </row>
    <row r="68" spans="3:13" x14ac:dyDescent="0.2">
      <c r="C68" s="2"/>
      <c r="F68" s="1">
        <v>16</v>
      </c>
      <c r="G68" s="1">
        <v>1</v>
      </c>
      <c r="H68" s="1" t="s">
        <v>46</v>
      </c>
      <c r="I68" s="1" t="s">
        <v>7</v>
      </c>
      <c r="J68" s="1" t="s">
        <v>8</v>
      </c>
      <c r="K68" s="1">
        <v>2703</v>
      </c>
    </row>
    <row r="69" spans="3:13" x14ac:dyDescent="0.2">
      <c r="C69" s="2"/>
      <c r="F69" s="1">
        <v>16</v>
      </c>
      <c r="G69" s="1">
        <v>1</v>
      </c>
      <c r="H69" s="1" t="s">
        <v>46</v>
      </c>
      <c r="I69" s="1" t="s">
        <v>7</v>
      </c>
      <c r="J69" s="1" t="s">
        <v>9</v>
      </c>
      <c r="K69" s="1">
        <v>68949</v>
      </c>
      <c r="L69" s="1">
        <f>AVERAGE(K69,K71)</f>
        <v>69200.5</v>
      </c>
      <c r="M69" s="1">
        <f>L69*$P$19+$P$20</f>
        <v>12.570737296284026</v>
      </c>
    </row>
    <row r="70" spans="3:13" x14ac:dyDescent="0.2">
      <c r="C70" s="2"/>
      <c r="F70" s="1">
        <v>16</v>
      </c>
      <c r="G70" s="1">
        <v>2</v>
      </c>
      <c r="H70" s="1" t="s">
        <v>46</v>
      </c>
      <c r="I70" s="1" t="s">
        <v>7</v>
      </c>
      <c r="J70" s="1" t="s">
        <v>8</v>
      </c>
      <c r="K70" s="1">
        <v>1650</v>
      </c>
    </row>
    <row r="71" spans="3:13" x14ac:dyDescent="0.2">
      <c r="C71" s="2"/>
      <c r="F71" s="1">
        <v>16</v>
      </c>
      <c r="G71" s="1">
        <v>2</v>
      </c>
      <c r="H71" s="1" t="s">
        <v>46</v>
      </c>
      <c r="I71" s="1" t="s">
        <v>7</v>
      </c>
      <c r="J71" s="1" t="s">
        <v>9</v>
      </c>
      <c r="K71" s="1">
        <v>69452</v>
      </c>
    </row>
    <row r="72" spans="3:13" x14ac:dyDescent="0.2">
      <c r="C72" s="2"/>
      <c r="F72" s="1">
        <v>17</v>
      </c>
      <c r="G72" s="1">
        <v>1</v>
      </c>
      <c r="H72" s="1" t="s">
        <v>47</v>
      </c>
      <c r="I72" s="1" t="s">
        <v>7</v>
      </c>
      <c r="J72" s="1" t="s">
        <v>8</v>
      </c>
      <c r="K72" s="1">
        <v>12505</v>
      </c>
    </row>
    <row r="73" spans="3:13" x14ac:dyDescent="0.2">
      <c r="C73" s="2"/>
      <c r="F73" s="1">
        <v>17</v>
      </c>
      <c r="G73" s="1">
        <v>1</v>
      </c>
      <c r="H73" s="1" t="s">
        <v>47</v>
      </c>
      <c r="I73" s="1" t="s">
        <v>7</v>
      </c>
      <c r="J73" s="1" t="s">
        <v>9</v>
      </c>
      <c r="K73" s="1">
        <v>58398</v>
      </c>
      <c r="L73" s="1">
        <f>AVERAGE(K73,K75)</f>
        <v>58758.5</v>
      </c>
      <c r="M73" s="1">
        <f>L73*$P$19+$P$20</f>
        <v>10.528477874209642</v>
      </c>
    </row>
    <row r="74" spans="3:13" x14ac:dyDescent="0.2">
      <c r="C74" s="2"/>
      <c r="F74" s="1">
        <v>17</v>
      </c>
      <c r="G74" s="1">
        <v>2</v>
      </c>
      <c r="H74" s="1" t="s">
        <v>47</v>
      </c>
      <c r="I74" s="1" t="s">
        <v>7</v>
      </c>
      <c r="J74" s="1" t="s">
        <v>8</v>
      </c>
      <c r="K74" s="1">
        <v>11552</v>
      </c>
    </row>
    <row r="75" spans="3:13" x14ac:dyDescent="0.2">
      <c r="C75" s="2"/>
      <c r="F75" s="1">
        <v>17</v>
      </c>
      <c r="G75" s="1">
        <v>2</v>
      </c>
      <c r="H75" s="1" t="s">
        <v>47</v>
      </c>
      <c r="I75" s="1" t="s">
        <v>7</v>
      </c>
      <c r="J75" s="1" t="s">
        <v>9</v>
      </c>
      <c r="K75" s="1">
        <v>59119</v>
      </c>
    </row>
    <row r="76" spans="3:13" x14ac:dyDescent="0.2">
      <c r="C76" s="2"/>
      <c r="F76" s="1">
        <v>18</v>
      </c>
      <c r="G76" s="1">
        <v>1</v>
      </c>
      <c r="H76" s="1" t="s">
        <v>48</v>
      </c>
      <c r="I76" s="1" t="s">
        <v>7</v>
      </c>
      <c r="J76" s="1" t="s">
        <v>8</v>
      </c>
      <c r="K76" s="1">
        <v>4583</v>
      </c>
    </row>
    <row r="77" spans="3:13" x14ac:dyDescent="0.2">
      <c r="C77" s="2"/>
      <c r="F77" s="1">
        <v>18</v>
      </c>
      <c r="G77" s="1">
        <v>1</v>
      </c>
      <c r="H77" s="1" t="s">
        <v>48</v>
      </c>
      <c r="I77" s="1" t="s">
        <v>7</v>
      </c>
      <c r="J77" s="1" t="s">
        <v>9</v>
      </c>
      <c r="K77" s="1">
        <v>64215</v>
      </c>
      <c r="L77" s="1">
        <f>AVERAGE(K77,K79)</f>
        <v>64382</v>
      </c>
      <c r="M77" s="1">
        <f>L77*$P$19+$P$20</f>
        <v>11.62832903874089</v>
      </c>
    </row>
    <row r="78" spans="3:13" x14ac:dyDescent="0.2">
      <c r="C78" s="2"/>
      <c r="F78" s="1">
        <v>18</v>
      </c>
      <c r="G78" s="1">
        <v>2</v>
      </c>
      <c r="H78" s="1" t="s">
        <v>48</v>
      </c>
      <c r="I78" s="1" t="s">
        <v>7</v>
      </c>
      <c r="J78" s="1" t="s">
        <v>8</v>
      </c>
      <c r="K78" s="1">
        <v>3215</v>
      </c>
    </row>
    <row r="79" spans="3:13" x14ac:dyDescent="0.2">
      <c r="C79" s="2"/>
      <c r="F79" s="1">
        <v>18</v>
      </c>
      <c r="G79" s="1">
        <v>2</v>
      </c>
      <c r="H79" s="1" t="s">
        <v>48</v>
      </c>
      <c r="I79" s="1" t="s">
        <v>7</v>
      </c>
      <c r="J79" s="1" t="s">
        <v>9</v>
      </c>
      <c r="K79" s="1">
        <v>64549</v>
      </c>
    </row>
    <row r="80" spans="3:13" x14ac:dyDescent="0.2">
      <c r="C80" s="2"/>
      <c r="F80" s="1">
        <v>19</v>
      </c>
      <c r="G80" s="1">
        <v>1</v>
      </c>
      <c r="H80" s="1" t="s">
        <v>49</v>
      </c>
      <c r="I80" s="1" t="s">
        <v>7</v>
      </c>
      <c r="J80" s="1" t="s">
        <v>8</v>
      </c>
      <c r="K80" s="1">
        <v>6481</v>
      </c>
    </row>
    <row r="81" spans="3:13" x14ac:dyDescent="0.2">
      <c r="C81" s="2"/>
      <c r="F81" s="1">
        <v>19</v>
      </c>
      <c r="G81" s="1">
        <v>1</v>
      </c>
      <c r="H81" s="1" t="s">
        <v>49</v>
      </c>
      <c r="I81" s="1" t="s">
        <v>7</v>
      </c>
      <c r="J81" s="1" t="s">
        <v>9</v>
      </c>
      <c r="K81" s="1">
        <v>60112</v>
      </c>
      <c r="L81" s="1">
        <f>AVERAGE(K81,K83)</f>
        <v>60175</v>
      </c>
      <c r="M81" s="1">
        <f>L81*$P$19+$P$20</f>
        <v>10.805518716133449</v>
      </c>
    </row>
    <row r="82" spans="3:13" x14ac:dyDescent="0.2">
      <c r="C82" s="2"/>
      <c r="F82" s="1">
        <v>19</v>
      </c>
      <c r="G82" s="1">
        <v>2</v>
      </c>
      <c r="H82" s="1" t="s">
        <v>49</v>
      </c>
      <c r="I82" s="1" t="s">
        <v>7</v>
      </c>
      <c r="J82" s="1" t="s">
        <v>8</v>
      </c>
      <c r="K82" s="1">
        <v>6146</v>
      </c>
    </row>
    <row r="83" spans="3:13" x14ac:dyDescent="0.2">
      <c r="C83" s="2"/>
      <c r="F83" s="1">
        <v>19</v>
      </c>
      <c r="G83" s="1">
        <v>2</v>
      </c>
      <c r="H83" s="1" t="s">
        <v>49</v>
      </c>
      <c r="I83" s="1" t="s">
        <v>7</v>
      </c>
      <c r="J83" s="1" t="s">
        <v>9</v>
      </c>
      <c r="K83" s="1">
        <v>60238</v>
      </c>
    </row>
    <row r="84" spans="3:13" x14ac:dyDescent="0.2">
      <c r="C84" s="2"/>
      <c r="F84" s="1">
        <v>20</v>
      </c>
      <c r="G84" s="1">
        <v>1</v>
      </c>
      <c r="H84" s="1" t="s">
        <v>50</v>
      </c>
      <c r="I84" s="1" t="s">
        <v>7</v>
      </c>
      <c r="J84" s="1" t="s">
        <v>8</v>
      </c>
      <c r="K84" s="1">
        <v>2524</v>
      </c>
    </row>
    <row r="85" spans="3:13" x14ac:dyDescent="0.2">
      <c r="C85" s="2"/>
      <c r="F85" s="1">
        <v>20</v>
      </c>
      <c r="G85" s="1">
        <v>1</v>
      </c>
      <c r="H85" s="1" t="s">
        <v>50</v>
      </c>
      <c r="I85" s="1" t="s">
        <v>7</v>
      </c>
      <c r="J85" s="1" t="s">
        <v>9</v>
      </c>
      <c r="K85" s="1">
        <v>95214</v>
      </c>
      <c r="L85" s="1">
        <f>AVERAGE(K85,K87)</f>
        <v>95249.5</v>
      </c>
      <c r="M85" s="1">
        <f>L85*$P$19+$P$20</f>
        <v>17.665433301418641</v>
      </c>
    </row>
    <row r="86" spans="3:13" x14ac:dyDescent="0.2">
      <c r="C86" s="2"/>
      <c r="F86" s="1">
        <v>20</v>
      </c>
      <c r="G86" s="1">
        <v>2</v>
      </c>
      <c r="H86" s="1" t="s">
        <v>50</v>
      </c>
      <c r="I86" s="1" t="s">
        <v>7</v>
      </c>
      <c r="J86" s="1" t="s">
        <v>8</v>
      </c>
      <c r="K86" s="1">
        <v>1582</v>
      </c>
    </row>
    <row r="87" spans="3:13" x14ac:dyDescent="0.2">
      <c r="C87" s="2"/>
      <c r="F87" s="1">
        <v>20</v>
      </c>
      <c r="G87" s="1">
        <v>2</v>
      </c>
      <c r="H87" s="1" t="s">
        <v>50</v>
      </c>
      <c r="I87" s="1" t="s">
        <v>7</v>
      </c>
      <c r="J87" s="1" t="s">
        <v>9</v>
      </c>
      <c r="K87" s="1">
        <v>95285</v>
      </c>
    </row>
    <row r="88" spans="3:13" x14ac:dyDescent="0.2">
      <c r="C88" s="2"/>
      <c r="F88" s="1">
        <v>21</v>
      </c>
      <c r="G88" s="1">
        <v>1</v>
      </c>
      <c r="H88" s="1" t="s">
        <v>51</v>
      </c>
      <c r="I88" s="1" t="s">
        <v>7</v>
      </c>
      <c r="J88" s="1" t="s">
        <v>8</v>
      </c>
      <c r="K88" s="1">
        <v>2701</v>
      </c>
    </row>
    <row r="89" spans="3:13" x14ac:dyDescent="0.2">
      <c r="C89" s="2"/>
      <c r="F89" s="1">
        <v>21</v>
      </c>
      <c r="G89" s="1">
        <v>1</v>
      </c>
      <c r="H89" s="1" t="s">
        <v>51</v>
      </c>
      <c r="I89" s="1" t="s">
        <v>7</v>
      </c>
      <c r="J89" s="1" t="s">
        <v>9</v>
      </c>
      <c r="K89" s="1">
        <v>79376</v>
      </c>
      <c r="L89" s="1">
        <f>AVERAGE(K89,K91)</f>
        <v>78885</v>
      </c>
      <c r="M89" s="1">
        <f>L89*$P$19+$P$20</f>
        <v>14.464843920788852</v>
      </c>
    </row>
    <row r="90" spans="3:13" x14ac:dyDescent="0.2">
      <c r="C90" s="2"/>
      <c r="F90" s="1">
        <v>21</v>
      </c>
      <c r="G90" s="1">
        <v>2</v>
      </c>
      <c r="H90" s="1" t="s">
        <v>51</v>
      </c>
      <c r="I90" s="1" t="s">
        <v>7</v>
      </c>
      <c r="J90" s="1" t="s">
        <v>8</v>
      </c>
      <c r="K90" s="1">
        <v>2056</v>
      </c>
    </row>
    <row r="91" spans="3:13" x14ac:dyDescent="0.2">
      <c r="C91" s="2"/>
      <c r="F91" s="1">
        <v>21</v>
      </c>
      <c r="G91" s="1">
        <v>2</v>
      </c>
      <c r="H91" s="1" t="s">
        <v>51</v>
      </c>
      <c r="I91" s="1" t="s">
        <v>7</v>
      </c>
      <c r="J91" s="1" t="s">
        <v>9</v>
      </c>
      <c r="K91" s="1">
        <v>78394</v>
      </c>
    </row>
    <row r="92" spans="3:13" x14ac:dyDescent="0.2">
      <c r="C92" s="2"/>
      <c r="F92" s="1">
        <v>22</v>
      </c>
      <c r="G92" s="1">
        <v>1</v>
      </c>
      <c r="H92" s="1" t="s">
        <v>52</v>
      </c>
      <c r="I92" s="1" t="s">
        <v>7</v>
      </c>
      <c r="J92" s="1" t="s">
        <v>8</v>
      </c>
      <c r="K92" s="1">
        <v>2849</v>
      </c>
    </row>
    <row r="93" spans="3:13" x14ac:dyDescent="0.2">
      <c r="C93" s="2"/>
      <c r="F93" s="1">
        <v>22</v>
      </c>
      <c r="G93" s="1">
        <v>1</v>
      </c>
      <c r="H93" s="1" t="s">
        <v>52</v>
      </c>
      <c r="I93" s="1" t="s">
        <v>7</v>
      </c>
      <c r="J93" s="1" t="s">
        <v>9</v>
      </c>
      <c r="K93" s="1">
        <v>62045</v>
      </c>
      <c r="L93" s="1">
        <f>AVERAGE(K93,K95)</f>
        <v>61249</v>
      </c>
      <c r="M93" s="1">
        <f>L93*$P$19+$P$20</f>
        <v>11.015572979618209</v>
      </c>
    </row>
    <row r="94" spans="3:13" x14ac:dyDescent="0.2">
      <c r="C94" s="2"/>
      <c r="F94" s="1">
        <v>22</v>
      </c>
      <c r="G94" s="1">
        <v>2</v>
      </c>
      <c r="H94" s="1" t="s">
        <v>52</v>
      </c>
      <c r="I94" s="1" t="s">
        <v>7</v>
      </c>
      <c r="J94" s="1" t="s">
        <v>8</v>
      </c>
      <c r="K94" s="1">
        <v>1500</v>
      </c>
    </row>
    <row r="95" spans="3:13" x14ac:dyDescent="0.2">
      <c r="C95" s="2"/>
      <c r="F95" s="1">
        <v>22</v>
      </c>
      <c r="G95" s="1">
        <v>2</v>
      </c>
      <c r="H95" s="1" t="s">
        <v>52</v>
      </c>
      <c r="I95" s="1" t="s">
        <v>7</v>
      </c>
      <c r="J95" s="1" t="s">
        <v>9</v>
      </c>
      <c r="K95" s="1">
        <v>60453</v>
      </c>
    </row>
    <row r="96" spans="3:13" x14ac:dyDescent="0.2">
      <c r="C96" s="2"/>
      <c r="F96" s="1">
        <v>23</v>
      </c>
      <c r="G96" s="1">
        <v>1</v>
      </c>
      <c r="H96" s="1" t="s">
        <v>53</v>
      </c>
      <c r="I96" s="1" t="s">
        <v>7</v>
      </c>
      <c r="J96" s="1" t="s">
        <v>8</v>
      </c>
      <c r="K96" s="1">
        <v>16720</v>
      </c>
    </row>
    <row r="97" spans="3:13" x14ac:dyDescent="0.2">
      <c r="C97" s="2"/>
      <c r="F97" s="1">
        <v>23</v>
      </c>
      <c r="G97" s="1">
        <v>1</v>
      </c>
      <c r="H97" s="1" t="s">
        <v>53</v>
      </c>
      <c r="I97" s="1" t="s">
        <v>7</v>
      </c>
      <c r="J97" s="1" t="s">
        <v>9</v>
      </c>
      <c r="K97" s="1">
        <v>55487</v>
      </c>
      <c r="L97" s="1">
        <f>AVERAGE(K97,K99)</f>
        <v>54587</v>
      </c>
      <c r="M97" s="1">
        <f>L97*$P$19+$P$20</f>
        <v>9.7126106860097501</v>
      </c>
    </row>
    <row r="98" spans="3:13" x14ac:dyDescent="0.2">
      <c r="C98" s="2"/>
      <c r="F98" s="1">
        <v>23</v>
      </c>
      <c r="G98" s="1">
        <v>2</v>
      </c>
      <c r="H98" s="1" t="s">
        <v>53</v>
      </c>
      <c r="I98" s="1" t="s">
        <v>7</v>
      </c>
      <c r="J98" s="1" t="s">
        <v>8</v>
      </c>
      <c r="K98" s="1">
        <v>15692</v>
      </c>
    </row>
    <row r="99" spans="3:13" x14ac:dyDescent="0.2">
      <c r="C99" s="2"/>
      <c r="F99" s="1">
        <v>23</v>
      </c>
      <c r="G99" s="1">
        <v>2</v>
      </c>
      <c r="H99" s="1" t="s">
        <v>53</v>
      </c>
      <c r="I99" s="1" t="s">
        <v>7</v>
      </c>
      <c r="J99" s="1" t="s">
        <v>9</v>
      </c>
      <c r="K99" s="1">
        <v>53687</v>
      </c>
    </row>
    <row r="100" spans="3:13" x14ac:dyDescent="0.2">
      <c r="C100" s="2"/>
      <c r="F100" s="1">
        <v>24</v>
      </c>
      <c r="G100" s="1">
        <v>1</v>
      </c>
      <c r="H100" s="1" t="s">
        <v>54</v>
      </c>
      <c r="I100" s="1" t="s">
        <v>7</v>
      </c>
      <c r="J100" s="1" t="s">
        <v>8</v>
      </c>
      <c r="K100" s="1">
        <v>2780</v>
      </c>
    </row>
    <row r="101" spans="3:13" x14ac:dyDescent="0.2">
      <c r="C101" s="2"/>
      <c r="F101" s="1">
        <v>24</v>
      </c>
      <c r="G101" s="1">
        <v>1</v>
      </c>
      <c r="H101" s="1" t="s">
        <v>54</v>
      </c>
      <c r="I101" s="1" t="s">
        <v>7</v>
      </c>
      <c r="J101" s="1" t="s">
        <v>9</v>
      </c>
      <c r="K101" s="1">
        <v>49764</v>
      </c>
      <c r="L101" s="1">
        <f>AVERAGE(K101,K103)</f>
        <v>49871</v>
      </c>
      <c r="M101" s="1">
        <f>L101*$P$19+$P$20</f>
        <v>8.7902495066855977</v>
      </c>
    </row>
    <row r="102" spans="3:13" x14ac:dyDescent="0.2">
      <c r="C102" s="2"/>
      <c r="F102" s="1">
        <v>24</v>
      </c>
      <c r="G102" s="1">
        <v>2</v>
      </c>
      <c r="H102" s="1" t="s">
        <v>54</v>
      </c>
      <c r="I102" s="1" t="s">
        <v>7</v>
      </c>
      <c r="J102" s="1" t="s">
        <v>8</v>
      </c>
      <c r="K102" s="1">
        <v>1859</v>
      </c>
    </row>
    <row r="103" spans="3:13" x14ac:dyDescent="0.2">
      <c r="C103" s="2"/>
      <c r="F103" s="1">
        <v>24</v>
      </c>
      <c r="G103" s="1">
        <v>2</v>
      </c>
      <c r="H103" s="1" t="s">
        <v>54</v>
      </c>
      <c r="I103" s="1" t="s">
        <v>7</v>
      </c>
      <c r="J103" s="1" t="s">
        <v>9</v>
      </c>
      <c r="K103" s="1">
        <v>49978</v>
      </c>
    </row>
    <row r="104" spans="3:13" x14ac:dyDescent="0.2">
      <c r="C104" s="2"/>
      <c r="F104" s="1">
        <v>25</v>
      </c>
      <c r="G104" s="1">
        <v>1</v>
      </c>
      <c r="H104" s="1" t="s">
        <v>6</v>
      </c>
      <c r="I104" s="1" t="s">
        <v>7</v>
      </c>
      <c r="J104" s="1" t="s">
        <v>8</v>
      </c>
      <c r="K104" s="1">
        <v>1895</v>
      </c>
    </row>
    <row r="105" spans="3:13" x14ac:dyDescent="0.2">
      <c r="C105" s="2"/>
      <c r="F105" s="1">
        <v>25</v>
      </c>
      <c r="G105" s="1">
        <v>1</v>
      </c>
      <c r="H105" s="1" t="s">
        <v>6</v>
      </c>
      <c r="I105" s="1" t="s">
        <v>7</v>
      </c>
      <c r="J105" s="1" t="s">
        <v>9</v>
      </c>
      <c r="K105" s="1">
        <v>3879</v>
      </c>
      <c r="L105" s="1">
        <f>AVERAGE(K105,K107)</f>
        <v>3404.5</v>
      </c>
      <c r="M105" s="1">
        <f>L105*$P$19+$P$20</f>
        <v>-0.29772668904504573</v>
      </c>
    </row>
    <row r="106" spans="3:13" x14ac:dyDescent="0.2">
      <c r="C106" s="2"/>
      <c r="F106" s="1">
        <v>25</v>
      </c>
      <c r="G106" s="1">
        <v>2</v>
      </c>
      <c r="H106" s="1" t="s">
        <v>6</v>
      </c>
      <c r="I106" s="1" t="s">
        <v>7</v>
      </c>
      <c r="J106" s="1" t="s">
        <v>8</v>
      </c>
      <c r="K106" s="1">
        <v>1223</v>
      </c>
    </row>
    <row r="107" spans="3:13" x14ac:dyDescent="0.2">
      <c r="C107" s="2"/>
      <c r="F107" s="1">
        <v>25</v>
      </c>
      <c r="G107" s="1">
        <v>2</v>
      </c>
      <c r="H107" s="1" t="s">
        <v>6</v>
      </c>
      <c r="I107" s="1" t="s">
        <v>7</v>
      </c>
      <c r="J107" s="1" t="s">
        <v>9</v>
      </c>
      <c r="K107" s="1">
        <v>2930</v>
      </c>
    </row>
    <row r="108" spans="3:13" x14ac:dyDescent="0.2">
      <c r="C108" s="2"/>
    </row>
    <row r="109" spans="3:13" x14ac:dyDescent="0.2">
      <c r="C109" s="2"/>
    </row>
    <row r="110" spans="3:13" x14ac:dyDescent="0.2">
      <c r="C110" s="2"/>
    </row>
    <row r="111" spans="3:13" x14ac:dyDescent="0.2">
      <c r="C111" s="2"/>
    </row>
    <row r="112" spans="3:1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May-August 2012</vt:lpstr>
      <vt:lpstr>Oct 2012</vt:lpstr>
      <vt:lpstr>Feb 2013</vt:lpstr>
      <vt:lpstr>DOC June 2013</vt:lpstr>
      <vt:lpstr>August 2013</vt:lpstr>
      <vt:lpstr>Oct 2013</vt:lpstr>
      <vt:lpstr>QAQC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2015-01-12T20:23:35Z</dcterms:created>
  <dcterms:modified xsi:type="dcterms:W3CDTF">2015-01-12T20:29:39Z</dcterms:modified>
</cp:coreProperties>
</file>