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7955" windowHeight="8205"/>
  </bookViews>
  <sheets>
    <sheet name="Sheet1 (2)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K12" i="4" l="1"/>
  <c r="O2" i="4"/>
  <c r="O3" i="4"/>
  <c r="O4" i="4"/>
  <c r="O5" i="4"/>
  <c r="O6" i="4"/>
  <c r="O7" i="4"/>
  <c r="O8" i="4"/>
  <c r="K10" i="4"/>
  <c r="E2" i="4" s="1"/>
  <c r="F11" i="4"/>
  <c r="K11" i="4"/>
  <c r="E12" i="4"/>
  <c r="H12" i="4" s="1"/>
  <c r="F12" i="4"/>
  <c r="G12" i="4"/>
  <c r="E13" i="4"/>
  <c r="H13" i="4" s="1"/>
  <c r="F13" i="4"/>
  <c r="G13" i="4"/>
  <c r="E14" i="4"/>
  <c r="H14" i="4" s="1"/>
  <c r="F14" i="4"/>
  <c r="G14" i="4"/>
  <c r="E15" i="4"/>
  <c r="H15" i="4" s="1"/>
  <c r="F15" i="4"/>
  <c r="G15" i="4"/>
  <c r="E16" i="4"/>
  <c r="H16" i="4" s="1"/>
  <c r="F16" i="4"/>
  <c r="G16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E31" i="4"/>
  <c r="F31" i="4"/>
  <c r="G31" i="4"/>
  <c r="H31" i="4"/>
  <c r="E32" i="4"/>
  <c r="F32" i="4"/>
  <c r="G32" i="4"/>
  <c r="H32" i="4"/>
  <c r="E33" i="4"/>
  <c r="F33" i="4"/>
  <c r="G33" i="4"/>
  <c r="H33" i="4"/>
  <c r="E34" i="4"/>
  <c r="F34" i="4"/>
  <c r="G34" i="4"/>
  <c r="H34" i="4"/>
  <c r="E35" i="4"/>
  <c r="F35" i="4"/>
  <c r="G35" i="4"/>
  <c r="H35" i="4"/>
  <c r="E36" i="4"/>
  <c r="F36" i="4"/>
  <c r="G36" i="4"/>
  <c r="H36" i="4"/>
  <c r="G10" i="4" l="1"/>
  <c r="E10" i="4"/>
  <c r="H10" i="4" s="1"/>
  <c r="G9" i="4"/>
  <c r="E9" i="4"/>
  <c r="F8" i="4"/>
  <c r="G7" i="4"/>
  <c r="E7" i="4"/>
  <c r="F6" i="4"/>
  <c r="G5" i="4"/>
  <c r="E5" i="4"/>
  <c r="F4" i="4"/>
  <c r="G3" i="4"/>
  <c r="E3" i="4"/>
  <c r="F2" i="4"/>
  <c r="H2" i="4" s="1"/>
  <c r="G11" i="4"/>
  <c r="E11" i="4"/>
  <c r="H11" i="4" s="1"/>
  <c r="F10" i="4"/>
  <c r="F9" i="4"/>
  <c r="G8" i="4"/>
  <c r="E8" i="4"/>
  <c r="H8" i="4" s="1"/>
  <c r="F7" i="4"/>
  <c r="G6" i="4"/>
  <c r="E6" i="4"/>
  <c r="F5" i="4"/>
  <c r="G4" i="4"/>
  <c r="E4" i="4"/>
  <c r="H4" i="4" s="1"/>
  <c r="F3" i="4"/>
  <c r="G2" i="4"/>
  <c r="H5" i="4" l="1"/>
  <c r="H6" i="4"/>
  <c r="H3" i="4"/>
  <c r="H7" i="4"/>
  <c r="H9" i="4"/>
</calcChain>
</file>

<file path=xl/sharedStrings.xml><?xml version="1.0" encoding="utf-8"?>
<sst xmlns="http://schemas.openxmlformats.org/spreadsheetml/2006/main" count="51" uniqueCount="50">
  <si>
    <t>Sample</t>
  </si>
  <si>
    <t>Abs1</t>
  </si>
  <si>
    <t>Abs2</t>
  </si>
  <si>
    <t>Abs3</t>
  </si>
  <si>
    <t>TDN1</t>
  </si>
  <si>
    <t>TDN2</t>
  </si>
  <si>
    <t>TDN3</t>
  </si>
  <si>
    <t>302 June-02</t>
  </si>
  <si>
    <t>222 June 25th Hypo</t>
  </si>
  <si>
    <t>221 june 25th Hypo</t>
  </si>
  <si>
    <t>224 June 22 Epi</t>
  </si>
  <si>
    <t>227 June 2nd Epi</t>
  </si>
  <si>
    <t>302 June 24th Epi</t>
  </si>
  <si>
    <t>114 June 2nd Epi</t>
  </si>
  <si>
    <t>221 June 3rd Epi</t>
  </si>
  <si>
    <t>240 June 21st Epi</t>
  </si>
  <si>
    <t>221 June 25th Epi</t>
  </si>
  <si>
    <t>239 June 1st Epi</t>
  </si>
  <si>
    <t>222 June 3rd Hypo</t>
  </si>
  <si>
    <t>222 June 3rd Epi</t>
  </si>
  <si>
    <t>224 June 2nd Epi</t>
  </si>
  <si>
    <t>222 June 25th Epi</t>
  </si>
  <si>
    <t>114 June 24th Epi</t>
  </si>
  <si>
    <t>227 June 22nd Epi</t>
  </si>
  <si>
    <t>240 June 1st Epi</t>
  </si>
  <si>
    <t>221 June 3rd Hypo</t>
  </si>
  <si>
    <t>239 June 21 Epi</t>
  </si>
  <si>
    <t>Pot Only A</t>
  </si>
  <si>
    <t>Pot Only B</t>
  </si>
  <si>
    <t>Pot Only C</t>
  </si>
  <si>
    <t>0A0P A</t>
  </si>
  <si>
    <t>0A0P B</t>
  </si>
  <si>
    <t>0A0P C</t>
  </si>
  <si>
    <t>0A+P A</t>
  </si>
  <si>
    <t>0A+P b</t>
  </si>
  <si>
    <t>0A+PC</t>
  </si>
  <si>
    <t>..+A0P A</t>
  </si>
  <si>
    <t>..+A0P B</t>
  </si>
  <si>
    <t>..+A0P C</t>
  </si>
  <si>
    <t>..+A+P A</t>
  </si>
  <si>
    <t>..+A+P B</t>
  </si>
  <si>
    <t>..+A+P C</t>
  </si>
  <si>
    <t>average</t>
  </si>
  <si>
    <t>abs3</t>
  </si>
  <si>
    <t>abs2</t>
  </si>
  <si>
    <t>Standard ug/L</t>
  </si>
  <si>
    <t>Average TDN ug/L</t>
  </si>
  <si>
    <t>slope</t>
  </si>
  <si>
    <t>intercept</t>
  </si>
  <si>
    <t>rsq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</si>
</sst>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H21" sqref="H21"/>
    </sheetView>
  </sheetViews>
  <sheetFormatPr defaultRowHeight="15" x14ac:dyDescent="0.25"/>
  <cols>
    <col min="1" max="1" width="18" bestFit="1" customWidth="1"/>
    <col min="8" max="8" width="16.85546875" bestFit="1" customWidth="1"/>
    <col min="11" max="11" width="13.28515625" bestFit="1" customWidth="1"/>
    <col min="14" max="14" width="10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K1" t="s">
        <v>45</v>
      </c>
      <c r="L1" t="s">
        <v>1</v>
      </c>
      <c r="M1" t="s">
        <v>44</v>
      </c>
      <c r="N1" t="s">
        <v>43</v>
      </c>
      <c r="O1" t="s">
        <v>42</v>
      </c>
    </row>
    <row r="2" spans="1:15" x14ac:dyDescent="0.25">
      <c r="A2" t="s">
        <v>7</v>
      </c>
      <c r="B2">
        <v>4.2700000000000002E-4</v>
      </c>
      <c r="C2">
        <v>4.3399999999999998E-4</v>
      </c>
      <c r="D2">
        <v>4.35E-4</v>
      </c>
      <c r="E2">
        <f t="shared" ref="E2:E16" si="0">B2*$K$10+$K$11</f>
        <v>279.98406878852126</v>
      </c>
      <c r="F2">
        <f t="shared" ref="F2:F16" si="1">C2*$K$10+$K$11</f>
        <v>285.20866008891016</v>
      </c>
      <c r="G2">
        <f t="shared" ref="G2:G16" si="2">D2*$K$10+$K$11</f>
        <v>285.95503027468004</v>
      </c>
      <c r="H2">
        <f t="shared" ref="H2:H36" si="3">AVERAGE(E2:G2)</f>
        <v>283.71591971737047</v>
      </c>
      <c r="K2">
        <v>0</v>
      </c>
      <c r="L2">
        <v>3.0000000000000001E-6</v>
      </c>
      <c r="M2">
        <v>9.9999999999999995E-7</v>
      </c>
      <c r="N2">
        <v>2.5999999999999998E-5</v>
      </c>
      <c r="O2">
        <f t="shared" ref="O2:O8" si="4">AVERAGE(L2:N2)</f>
        <v>9.9999999999999991E-6</v>
      </c>
    </row>
    <row r="3" spans="1:15" x14ac:dyDescent="0.25">
      <c r="A3" t="s">
        <v>8</v>
      </c>
      <c r="B3">
        <v>5.9699999999999998E-4</v>
      </c>
      <c r="C3">
        <v>6.2799999999999998E-4</v>
      </c>
      <c r="D3">
        <v>6.6699999999999995E-4</v>
      </c>
      <c r="E3">
        <f t="shared" si="0"/>
        <v>406.86700036939652</v>
      </c>
      <c r="F3">
        <f t="shared" si="1"/>
        <v>430.00447612826207</v>
      </c>
      <c r="G3">
        <f t="shared" si="2"/>
        <v>459.11291337328635</v>
      </c>
      <c r="H3">
        <f t="shared" si="3"/>
        <v>431.99479662364837</v>
      </c>
      <c r="K3">
        <v>100</v>
      </c>
      <c r="L3">
        <v>1.27E-4</v>
      </c>
      <c r="M3">
        <v>1.54E-4</v>
      </c>
      <c r="N3">
        <v>1.63E-4</v>
      </c>
      <c r="O3">
        <f t="shared" si="4"/>
        <v>1.4799999999999999E-4</v>
      </c>
    </row>
    <row r="4" spans="1:15" x14ac:dyDescent="0.25">
      <c r="A4" t="s">
        <v>9</v>
      </c>
      <c r="B4">
        <v>5.9000000000000003E-4</v>
      </c>
      <c r="C4">
        <v>5.9500000000000004E-4</v>
      </c>
      <c r="D4">
        <v>5.9800000000000001E-4</v>
      </c>
      <c r="E4">
        <f t="shared" si="0"/>
        <v>401.64240906900761</v>
      </c>
      <c r="F4">
        <f t="shared" si="1"/>
        <v>405.37425999785688</v>
      </c>
      <c r="G4">
        <f t="shared" si="2"/>
        <v>407.6133705551664</v>
      </c>
      <c r="H4">
        <f t="shared" si="3"/>
        <v>404.87667987401028</v>
      </c>
      <c r="K4">
        <v>300</v>
      </c>
      <c r="L4">
        <v>4.3100000000000001E-4</v>
      </c>
      <c r="M4">
        <v>4.4499999999999997E-4</v>
      </c>
      <c r="N4">
        <v>4.6799999999999999E-4</v>
      </c>
      <c r="O4">
        <f t="shared" si="4"/>
        <v>4.4800000000000005E-4</v>
      </c>
    </row>
    <row r="5" spans="1:15" x14ac:dyDescent="0.25">
      <c r="A5" t="s">
        <v>10</v>
      </c>
      <c r="B5">
        <v>2.7999999999999998E-4</v>
      </c>
      <c r="C5">
        <v>2.9999999999999997E-4</v>
      </c>
      <c r="D5">
        <v>2.9500000000000001E-4</v>
      </c>
      <c r="E5">
        <f t="shared" si="0"/>
        <v>170.26765148035253</v>
      </c>
      <c r="F5">
        <f t="shared" si="1"/>
        <v>185.19505519574963</v>
      </c>
      <c r="G5">
        <f t="shared" si="2"/>
        <v>181.46320426690039</v>
      </c>
      <c r="H5">
        <f t="shared" si="3"/>
        <v>178.97530364766749</v>
      </c>
      <c r="K5">
        <v>500</v>
      </c>
      <c r="L5">
        <v>7.1400000000000001E-4</v>
      </c>
      <c r="M5">
        <v>7.4700000000000005E-4</v>
      </c>
      <c r="N5">
        <v>7.3700000000000002E-4</v>
      </c>
      <c r="O5">
        <f t="shared" si="4"/>
        <v>7.3266666666666673E-4</v>
      </c>
    </row>
    <row r="6" spans="1:15" x14ac:dyDescent="0.25">
      <c r="A6" t="s">
        <v>11</v>
      </c>
      <c r="B6">
        <v>5.4500000000000002E-4</v>
      </c>
      <c r="C6">
        <v>5.1500000000000005E-4</v>
      </c>
      <c r="D6">
        <v>5.04E-4</v>
      </c>
      <c r="E6">
        <f t="shared" si="0"/>
        <v>368.05575070936413</v>
      </c>
      <c r="F6">
        <f t="shared" si="1"/>
        <v>345.66464513626852</v>
      </c>
      <c r="G6">
        <f t="shared" si="2"/>
        <v>337.45457309280005</v>
      </c>
      <c r="H6">
        <f t="shared" si="3"/>
        <v>350.39165631281094</v>
      </c>
      <c r="K6">
        <v>1000</v>
      </c>
      <c r="L6">
        <v>1.428E-3</v>
      </c>
      <c r="M6">
        <v>1.4469999999999999E-3</v>
      </c>
      <c r="N6">
        <v>1.451E-3</v>
      </c>
      <c r="O6">
        <f t="shared" si="4"/>
        <v>1.4419999999999999E-3</v>
      </c>
    </row>
    <row r="7" spans="1:15" x14ac:dyDescent="0.25">
      <c r="A7" t="s">
        <v>12</v>
      </c>
      <c r="B7">
        <v>3.1700000000000001E-4</v>
      </c>
      <c r="C7">
        <v>3.4400000000000001E-4</v>
      </c>
      <c r="D7">
        <v>3.4499999999999998E-4</v>
      </c>
      <c r="E7">
        <f t="shared" si="0"/>
        <v>197.88334835383719</v>
      </c>
      <c r="F7">
        <f t="shared" si="1"/>
        <v>218.03534336962326</v>
      </c>
      <c r="G7">
        <f t="shared" si="2"/>
        <v>218.78171355539308</v>
      </c>
      <c r="H7">
        <f t="shared" si="3"/>
        <v>211.56680175961787</v>
      </c>
      <c r="K7">
        <v>2000</v>
      </c>
      <c r="L7">
        <v>2.794E-3</v>
      </c>
      <c r="M7">
        <v>2.8170000000000001E-3</v>
      </c>
      <c r="N7">
        <v>2.8219999999999999E-3</v>
      </c>
      <c r="O7">
        <f t="shared" si="4"/>
        <v>2.8109999999999997E-3</v>
      </c>
    </row>
    <row r="8" spans="1:15" x14ac:dyDescent="0.25">
      <c r="A8" t="s">
        <v>13</v>
      </c>
      <c r="B8">
        <v>5.0299999999999997E-4</v>
      </c>
      <c r="C8">
        <v>5.2800000000000004E-4</v>
      </c>
      <c r="D8">
        <v>5.1900000000000004E-4</v>
      </c>
      <c r="E8">
        <f t="shared" si="0"/>
        <v>336.70820290703017</v>
      </c>
      <c r="F8">
        <f t="shared" si="1"/>
        <v>355.36745755127663</v>
      </c>
      <c r="G8">
        <f t="shared" si="2"/>
        <v>348.65012587934791</v>
      </c>
      <c r="H8">
        <f t="shared" si="3"/>
        <v>346.90859544588494</v>
      </c>
      <c r="K8">
        <v>4000</v>
      </c>
      <c r="L8">
        <v>5.3099999999999996E-3</v>
      </c>
      <c r="M8">
        <v>5.365E-3</v>
      </c>
      <c r="N8">
        <v>5.3930000000000002E-3</v>
      </c>
      <c r="O8">
        <f t="shared" si="4"/>
        <v>5.3559999999999997E-3</v>
      </c>
    </row>
    <row r="9" spans="1:15" x14ac:dyDescent="0.25">
      <c r="A9" t="s">
        <v>14</v>
      </c>
      <c r="B9">
        <v>5.6300000000000002E-4</v>
      </c>
      <c r="C9">
        <v>5.7899999999999998E-4</v>
      </c>
      <c r="D9">
        <v>5.7600000000000001E-4</v>
      </c>
      <c r="E9">
        <f t="shared" si="0"/>
        <v>381.49041405322151</v>
      </c>
      <c r="F9">
        <f t="shared" si="1"/>
        <v>393.43233702553914</v>
      </c>
      <c r="G9">
        <f t="shared" si="2"/>
        <v>391.19322646822962</v>
      </c>
      <c r="H9">
        <f t="shared" si="3"/>
        <v>388.70532584899678</v>
      </c>
    </row>
    <row r="10" spans="1:15" x14ac:dyDescent="0.25">
      <c r="A10" t="s">
        <v>15</v>
      </c>
      <c r="B10">
        <v>4.15E-4</v>
      </c>
      <c r="C10">
        <v>3.79E-4</v>
      </c>
      <c r="D10">
        <v>3.8999999999999999E-4</v>
      </c>
      <c r="E10">
        <f t="shared" si="0"/>
        <v>271.02762655928296</v>
      </c>
      <c r="F10">
        <f t="shared" si="1"/>
        <v>244.1582998715682</v>
      </c>
      <c r="G10">
        <f t="shared" si="2"/>
        <v>252.36837191503656</v>
      </c>
      <c r="H10">
        <f t="shared" si="3"/>
        <v>255.85143278196256</v>
      </c>
      <c r="J10" t="s">
        <v>47</v>
      </c>
      <c r="K10">
        <f>SLOPE(K2:K8,O2:O8)</f>
        <v>746370.18576985493</v>
      </c>
    </row>
    <row r="11" spans="1:15" x14ac:dyDescent="0.25">
      <c r="A11" t="s">
        <v>16</v>
      </c>
      <c r="B11">
        <v>5.71E-4</v>
      </c>
      <c r="C11">
        <v>6.0400000000000004E-4</v>
      </c>
      <c r="D11">
        <v>6.3000000000000003E-4</v>
      </c>
      <c r="E11">
        <f t="shared" si="0"/>
        <v>387.46137553938036</v>
      </c>
      <c r="F11">
        <f t="shared" si="1"/>
        <v>412.0915916697856</v>
      </c>
      <c r="G11">
        <f t="shared" si="2"/>
        <v>431.49721649980177</v>
      </c>
      <c r="H11">
        <f t="shared" si="3"/>
        <v>410.35006123632257</v>
      </c>
      <c r="J11" t="s">
        <v>48</v>
      </c>
      <c r="K11">
        <f>INTERCEPT(K2:K8,O2:O8)</f>
        <v>-38.716000535206831</v>
      </c>
    </row>
    <row r="12" spans="1:15" x14ac:dyDescent="0.25">
      <c r="A12" t="s">
        <v>17</v>
      </c>
      <c r="B12">
        <v>4.17E-4</v>
      </c>
      <c r="C12">
        <v>4.2700000000000002E-4</v>
      </c>
      <c r="D12">
        <v>4.6900000000000002E-4</v>
      </c>
      <c r="E12">
        <f t="shared" si="0"/>
        <v>272.52036693082266</v>
      </c>
      <c r="F12">
        <f t="shared" si="1"/>
        <v>279.98406878852126</v>
      </c>
      <c r="G12">
        <f t="shared" si="2"/>
        <v>311.33161659085516</v>
      </c>
      <c r="H12">
        <f t="shared" si="3"/>
        <v>287.9453507700664</v>
      </c>
      <c r="J12" t="s">
        <v>49</v>
      </c>
      <c r="K12">
        <f>RSQ(K2:K8,O2:O8)</f>
        <v>0.99931770570172707</v>
      </c>
    </row>
    <row r="13" spans="1:15" x14ac:dyDescent="0.25">
      <c r="A13" t="s">
        <v>18</v>
      </c>
      <c r="B13">
        <v>5.9599999999999996E-4</v>
      </c>
      <c r="C13">
        <v>6.3199999999999997E-4</v>
      </c>
      <c r="D13">
        <v>6.3500000000000004E-4</v>
      </c>
      <c r="E13">
        <f t="shared" si="0"/>
        <v>406.1206301836267</v>
      </c>
      <c r="F13">
        <f t="shared" si="1"/>
        <v>432.98995687134146</v>
      </c>
      <c r="G13">
        <f t="shared" si="2"/>
        <v>435.22906742865109</v>
      </c>
      <c r="H13">
        <f t="shared" si="3"/>
        <v>424.77988482787305</v>
      </c>
    </row>
    <row r="14" spans="1:15" x14ac:dyDescent="0.25">
      <c r="A14" t="s">
        <v>19</v>
      </c>
      <c r="B14">
        <v>5.8799999999999998E-4</v>
      </c>
      <c r="C14">
        <v>6.1899999999999998E-4</v>
      </c>
      <c r="D14">
        <v>6.1799999999999995E-4</v>
      </c>
      <c r="E14">
        <f t="shared" si="0"/>
        <v>400.14966869746786</v>
      </c>
      <c r="F14">
        <f t="shared" si="1"/>
        <v>423.28714445633335</v>
      </c>
      <c r="G14">
        <f t="shared" si="2"/>
        <v>422.54077427056347</v>
      </c>
      <c r="H14">
        <f t="shared" si="3"/>
        <v>415.32586247478821</v>
      </c>
    </row>
    <row r="15" spans="1:15" x14ac:dyDescent="0.25">
      <c r="A15" t="s">
        <v>20</v>
      </c>
      <c r="B15">
        <v>2.6400000000000002E-4</v>
      </c>
      <c r="C15">
        <v>2.31E-4</v>
      </c>
      <c r="D15">
        <v>2.2699999999999999E-4</v>
      </c>
      <c r="E15">
        <f t="shared" si="0"/>
        <v>158.3257285080349</v>
      </c>
      <c r="F15">
        <f t="shared" si="1"/>
        <v>133.69551237762965</v>
      </c>
      <c r="G15">
        <f t="shared" si="2"/>
        <v>130.71003163455023</v>
      </c>
      <c r="H15">
        <f t="shared" si="3"/>
        <v>140.91042417340495</v>
      </c>
    </row>
    <row r="16" spans="1:15" x14ac:dyDescent="0.25">
      <c r="A16" t="s">
        <v>21</v>
      </c>
      <c r="B16">
        <v>4.5800000000000002E-4</v>
      </c>
      <c r="C16">
        <v>5.1800000000000001E-4</v>
      </c>
      <c r="D16">
        <v>5.2700000000000002E-4</v>
      </c>
      <c r="E16">
        <f t="shared" si="0"/>
        <v>303.12154454738675</v>
      </c>
      <c r="F16">
        <f t="shared" si="1"/>
        <v>347.90375569357803</v>
      </c>
      <c r="G16">
        <f t="shared" si="2"/>
        <v>354.62108736550675</v>
      </c>
      <c r="H16">
        <f t="shared" si="3"/>
        <v>335.21546253549053</v>
      </c>
    </row>
    <row r="17" spans="1:8" x14ac:dyDescent="0.25">
      <c r="A17" t="s">
        <v>22</v>
      </c>
      <c r="C17">
        <v>4.9799999999999996E-4</v>
      </c>
      <c r="D17">
        <v>4.7899999999999999E-4</v>
      </c>
      <c r="F17">
        <f t="shared" ref="F17:F36" si="5">C17*$K$10+$K$11</f>
        <v>332.9763519781809</v>
      </c>
      <c r="G17">
        <f t="shared" ref="G17:G36" si="6">D17*$K$10+$K$11</f>
        <v>318.79531844855364</v>
      </c>
      <c r="H17">
        <f t="shared" si="3"/>
        <v>325.88583521336727</v>
      </c>
    </row>
    <row r="18" spans="1:8" x14ac:dyDescent="0.25">
      <c r="A18" t="s">
        <v>23</v>
      </c>
      <c r="B18">
        <v>4.3899999999999999E-4</v>
      </c>
      <c r="C18">
        <v>4.4499999999999997E-4</v>
      </c>
      <c r="D18">
        <v>4.2200000000000001E-4</v>
      </c>
      <c r="E18">
        <f t="shared" ref="E18:E36" si="7">B18*$K$10+$K$11</f>
        <v>288.94051101775949</v>
      </c>
      <c r="F18">
        <f t="shared" si="5"/>
        <v>293.41873213237858</v>
      </c>
      <c r="G18">
        <f t="shared" si="6"/>
        <v>276.25221785967193</v>
      </c>
      <c r="H18">
        <f t="shared" si="3"/>
        <v>286.20382033660331</v>
      </c>
    </row>
    <row r="19" spans="1:8" x14ac:dyDescent="0.25">
      <c r="A19" t="s">
        <v>24</v>
      </c>
      <c r="B19">
        <v>3.3E-4</v>
      </c>
      <c r="C19">
        <v>3.3599999999999998E-4</v>
      </c>
      <c r="D19">
        <v>3.0600000000000001E-4</v>
      </c>
      <c r="E19">
        <f t="shared" si="7"/>
        <v>207.5861607688453</v>
      </c>
      <c r="F19">
        <f t="shared" si="5"/>
        <v>212.06438188346442</v>
      </c>
      <c r="G19">
        <f t="shared" si="6"/>
        <v>189.67327631036878</v>
      </c>
      <c r="H19">
        <f t="shared" si="3"/>
        <v>203.10793965422616</v>
      </c>
    </row>
    <row r="20" spans="1:8" x14ac:dyDescent="0.25">
      <c r="A20" t="s">
        <v>25</v>
      </c>
      <c r="B20">
        <v>4.86E-4</v>
      </c>
      <c r="C20">
        <v>5.2599999999999999E-4</v>
      </c>
      <c r="D20">
        <v>5.0100000000000003E-4</v>
      </c>
      <c r="E20">
        <f t="shared" si="7"/>
        <v>324.01990974894267</v>
      </c>
      <c r="F20">
        <f t="shared" si="5"/>
        <v>353.87471717973688</v>
      </c>
      <c r="G20">
        <f t="shared" si="6"/>
        <v>335.21546253549053</v>
      </c>
      <c r="H20">
        <f t="shared" si="3"/>
        <v>337.70336315472338</v>
      </c>
    </row>
    <row r="21" spans="1:8" x14ac:dyDescent="0.25">
      <c r="A21" t="s">
        <v>26</v>
      </c>
      <c r="B21">
        <v>3.3100000000000002E-4</v>
      </c>
      <c r="C21">
        <v>3.4499999999999998E-4</v>
      </c>
      <c r="D21">
        <v>3.6299999999999999E-4</v>
      </c>
      <c r="E21">
        <f t="shared" si="7"/>
        <v>208.33253095461518</v>
      </c>
      <c r="F21">
        <f t="shared" si="5"/>
        <v>218.78171355539308</v>
      </c>
      <c r="G21">
        <f t="shared" si="6"/>
        <v>232.21637689925052</v>
      </c>
      <c r="H21">
        <f t="shared" si="3"/>
        <v>219.77687380308626</v>
      </c>
    </row>
    <row r="22" spans="1:8" x14ac:dyDescent="0.25">
      <c r="A22" t="s">
        <v>27</v>
      </c>
      <c r="B22">
        <v>0</v>
      </c>
      <c r="C22">
        <v>0</v>
      </c>
      <c r="D22">
        <v>0</v>
      </c>
      <c r="E22">
        <f t="shared" si="7"/>
        <v>-38.716000535206831</v>
      </c>
      <c r="F22">
        <f t="shared" si="5"/>
        <v>-38.716000535206831</v>
      </c>
      <c r="G22">
        <f t="shared" si="6"/>
        <v>-38.716000535206831</v>
      </c>
      <c r="H22">
        <f t="shared" si="3"/>
        <v>-38.716000535206831</v>
      </c>
    </row>
    <row r="23" spans="1:8" x14ac:dyDescent="0.25">
      <c r="A23" t="s">
        <v>28</v>
      </c>
      <c r="B23">
        <v>0</v>
      </c>
      <c r="C23">
        <v>0</v>
      </c>
      <c r="D23">
        <v>0</v>
      </c>
      <c r="E23">
        <f t="shared" si="7"/>
        <v>-38.716000535206831</v>
      </c>
      <c r="F23">
        <f t="shared" si="5"/>
        <v>-38.716000535206831</v>
      </c>
      <c r="G23">
        <f t="shared" si="6"/>
        <v>-38.716000535206831</v>
      </c>
      <c r="H23">
        <f t="shared" si="3"/>
        <v>-38.716000535206831</v>
      </c>
    </row>
    <row r="24" spans="1:8" x14ac:dyDescent="0.25">
      <c r="A24" t="s">
        <v>29</v>
      </c>
      <c r="B24">
        <v>0</v>
      </c>
      <c r="C24">
        <v>0</v>
      </c>
      <c r="D24">
        <v>0</v>
      </c>
      <c r="E24">
        <f t="shared" si="7"/>
        <v>-38.716000535206831</v>
      </c>
      <c r="F24">
        <f t="shared" si="5"/>
        <v>-38.716000535206831</v>
      </c>
      <c r="G24">
        <f t="shared" si="6"/>
        <v>-38.716000535206831</v>
      </c>
      <c r="H24">
        <f t="shared" si="3"/>
        <v>-38.716000535206831</v>
      </c>
    </row>
    <row r="25" spans="1:8" x14ac:dyDescent="0.25">
      <c r="A25" t="s">
        <v>30</v>
      </c>
      <c r="B25">
        <v>9.2399999999999999E-3</v>
      </c>
      <c r="C25">
        <v>9.3489999999999997E-3</v>
      </c>
      <c r="D25">
        <v>9.3550000000000005E-3</v>
      </c>
      <c r="E25">
        <f t="shared" si="7"/>
        <v>6857.7445159782528</v>
      </c>
      <c r="F25">
        <f t="shared" si="5"/>
        <v>6939.0988662271666</v>
      </c>
      <c r="G25">
        <f t="shared" si="6"/>
        <v>6943.577087341786</v>
      </c>
      <c r="H25">
        <f t="shared" si="3"/>
        <v>6913.4734898490688</v>
      </c>
    </row>
    <row r="26" spans="1:8" x14ac:dyDescent="0.25">
      <c r="A26" t="s">
        <v>31</v>
      </c>
      <c r="B26">
        <v>4.0229999999999997E-3</v>
      </c>
      <c r="C26">
        <v>4.4999999999999997E-3</v>
      </c>
      <c r="D26">
        <v>4.0699999999999998E-3</v>
      </c>
      <c r="E26">
        <f t="shared" si="7"/>
        <v>2963.9312568169189</v>
      </c>
      <c r="F26">
        <f t="shared" si="5"/>
        <v>3319.94983542914</v>
      </c>
      <c r="G26">
        <f t="shared" si="6"/>
        <v>2999.0106555481025</v>
      </c>
      <c r="H26">
        <f t="shared" si="3"/>
        <v>3094.2972492647204</v>
      </c>
    </row>
    <row r="27" spans="1:8" x14ac:dyDescent="0.25">
      <c r="A27" t="s">
        <v>32</v>
      </c>
      <c r="B27">
        <v>7.2810000000000001E-3</v>
      </c>
      <c r="C27">
        <v>7.2620000000000002E-3</v>
      </c>
      <c r="D27">
        <v>7.2360000000000002E-3</v>
      </c>
      <c r="E27">
        <f t="shared" si="7"/>
        <v>5395.6053220551066</v>
      </c>
      <c r="F27">
        <f t="shared" si="5"/>
        <v>5381.4242885254798</v>
      </c>
      <c r="G27">
        <f t="shared" si="6"/>
        <v>5362.0186636954631</v>
      </c>
      <c r="H27">
        <f t="shared" si="3"/>
        <v>5379.6827580920171</v>
      </c>
    </row>
    <row r="28" spans="1:8" x14ac:dyDescent="0.25">
      <c r="A28" t="s">
        <v>33</v>
      </c>
      <c r="B28">
        <v>6.2090000000000001E-3</v>
      </c>
      <c r="C28">
        <v>6.3080000000000002E-3</v>
      </c>
      <c r="D28">
        <v>6.1659999999999996E-3</v>
      </c>
      <c r="E28">
        <f t="shared" si="7"/>
        <v>4595.4964829098226</v>
      </c>
      <c r="F28">
        <f t="shared" si="5"/>
        <v>4669.3871313010377</v>
      </c>
      <c r="G28">
        <f t="shared" si="6"/>
        <v>4563.4025649217183</v>
      </c>
      <c r="H28">
        <f t="shared" si="3"/>
        <v>4609.4287263775259</v>
      </c>
    </row>
    <row r="29" spans="1:8" x14ac:dyDescent="0.25">
      <c r="A29" t="s">
        <v>34</v>
      </c>
      <c r="B29">
        <v>6.96E-3</v>
      </c>
      <c r="C29">
        <v>6.9459999999999999E-3</v>
      </c>
      <c r="D29">
        <v>6.9350000000000002E-3</v>
      </c>
      <c r="E29">
        <f t="shared" si="7"/>
        <v>5156.0204924229829</v>
      </c>
      <c r="F29">
        <f t="shared" si="5"/>
        <v>5145.571309822205</v>
      </c>
      <c r="G29">
        <f t="shared" si="6"/>
        <v>5137.3612377787367</v>
      </c>
      <c r="H29">
        <f t="shared" si="3"/>
        <v>5146.3176800079746</v>
      </c>
    </row>
    <row r="30" spans="1:8" x14ac:dyDescent="0.25">
      <c r="A30" t="s">
        <v>35</v>
      </c>
      <c r="B30">
        <v>5.6499999999999996E-3</v>
      </c>
      <c r="C30">
        <v>5.7250000000000001E-3</v>
      </c>
      <c r="D30">
        <v>5.6309999999999997E-4</v>
      </c>
      <c r="E30">
        <f t="shared" si="7"/>
        <v>4178.2755490644731</v>
      </c>
      <c r="F30">
        <f t="shared" si="5"/>
        <v>4234.2533129972126</v>
      </c>
      <c r="G30">
        <f t="shared" si="6"/>
        <v>381.56505107179845</v>
      </c>
      <c r="H30">
        <f t="shared" si="3"/>
        <v>2931.3646377111613</v>
      </c>
    </row>
    <row r="31" spans="1:8" x14ac:dyDescent="0.25">
      <c r="A31" t="s">
        <v>36</v>
      </c>
      <c r="B31">
        <v>5.2719999999999998E-3</v>
      </c>
      <c r="C31">
        <v>5.2779999999999997E-3</v>
      </c>
      <c r="D31">
        <v>5.2570000000000004E-3</v>
      </c>
      <c r="E31">
        <f t="shared" si="7"/>
        <v>3896.1476188434681</v>
      </c>
      <c r="F31">
        <f t="shared" si="5"/>
        <v>3900.6258399580875</v>
      </c>
      <c r="G31">
        <f t="shared" si="6"/>
        <v>3884.9520660569206</v>
      </c>
      <c r="H31">
        <f t="shared" si="3"/>
        <v>3893.9085082861588</v>
      </c>
    </row>
    <row r="32" spans="1:8" x14ac:dyDescent="0.25">
      <c r="A32" t="s">
        <v>37</v>
      </c>
      <c r="B32">
        <v>4.9420000000000002E-3</v>
      </c>
      <c r="C32">
        <v>4.9410000000000001E-3</v>
      </c>
      <c r="D32">
        <v>4.9049999999999996E-3</v>
      </c>
      <c r="E32">
        <f t="shared" si="7"/>
        <v>3649.8454575394162</v>
      </c>
      <c r="F32">
        <f t="shared" si="5"/>
        <v>3649.0990873536466</v>
      </c>
      <c r="G32">
        <f t="shared" si="6"/>
        <v>3622.2297606659313</v>
      </c>
      <c r="H32">
        <f t="shared" si="3"/>
        <v>3640.3914351863314</v>
      </c>
    </row>
    <row r="33" spans="1:8" x14ac:dyDescent="0.25">
      <c r="A33" t="s">
        <v>38</v>
      </c>
      <c r="B33">
        <v>5.5389999999999997E-3</v>
      </c>
      <c r="C33">
        <v>5.6699999999999997E-3</v>
      </c>
      <c r="D33">
        <v>5.6439999999999997E-3</v>
      </c>
      <c r="E33">
        <f t="shared" si="7"/>
        <v>4095.4284584440193</v>
      </c>
      <c r="F33">
        <f t="shared" si="5"/>
        <v>4193.2029527798704</v>
      </c>
      <c r="G33">
        <f t="shared" si="6"/>
        <v>4173.7973279498538</v>
      </c>
      <c r="H33">
        <f t="shared" si="3"/>
        <v>4154.1429130579154</v>
      </c>
    </row>
    <row r="34" spans="1:8" x14ac:dyDescent="0.25">
      <c r="A34" t="s">
        <v>39</v>
      </c>
      <c r="B34">
        <v>5.5389999999999997E-3</v>
      </c>
      <c r="C34">
        <v>5.6559999999999996E-3</v>
      </c>
      <c r="D34">
        <v>5.8349999999999999E-3</v>
      </c>
      <c r="E34">
        <f t="shared" si="7"/>
        <v>4095.4284584440193</v>
      </c>
      <c r="F34">
        <f t="shared" si="5"/>
        <v>4182.7537701790925</v>
      </c>
      <c r="G34">
        <f t="shared" si="6"/>
        <v>4316.3540334318968</v>
      </c>
      <c r="H34">
        <f t="shared" si="3"/>
        <v>4198.1787540183359</v>
      </c>
    </row>
    <row r="35" spans="1:8" x14ac:dyDescent="0.25">
      <c r="A35" t="s">
        <v>40</v>
      </c>
      <c r="B35">
        <v>4.0850000000000001E-3</v>
      </c>
      <c r="C35">
        <v>4.2100000000000002E-3</v>
      </c>
      <c r="D35">
        <v>4.2490000000000002E-3</v>
      </c>
      <c r="E35">
        <f t="shared" si="7"/>
        <v>3010.2062083346509</v>
      </c>
      <c r="F35">
        <f t="shared" si="5"/>
        <v>3103.5024815558827</v>
      </c>
      <c r="G35">
        <f t="shared" si="6"/>
        <v>3132.6109188009068</v>
      </c>
      <c r="H35">
        <f t="shared" si="3"/>
        <v>3082.1065362304798</v>
      </c>
    </row>
    <row r="36" spans="1:8" x14ac:dyDescent="0.25">
      <c r="A36" t="s">
        <v>41</v>
      </c>
      <c r="B36">
        <v>6.2630000000000003E-3</v>
      </c>
      <c r="C36">
        <v>6.3829999999999998E-3</v>
      </c>
      <c r="D36">
        <v>6.3709999999999999E-3</v>
      </c>
      <c r="E36">
        <f t="shared" si="7"/>
        <v>4635.8004729413942</v>
      </c>
      <c r="F36">
        <f t="shared" si="5"/>
        <v>4725.3648952337771</v>
      </c>
      <c r="G36">
        <f t="shared" si="6"/>
        <v>4716.4084530045384</v>
      </c>
      <c r="H36">
        <f t="shared" si="3"/>
        <v>4692.5246070599032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4" sqref="I1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BMC</cp:lastModifiedBy>
  <dcterms:created xsi:type="dcterms:W3CDTF">2013-08-07T13:47:17Z</dcterms:created>
  <dcterms:modified xsi:type="dcterms:W3CDTF">2013-09-13T20:22:09Z</dcterms:modified>
</cp:coreProperties>
</file>