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Abs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G58" i="1"/>
  <c r="J58" i="1" s="1"/>
  <c r="G64" i="1"/>
  <c r="J64" i="1" s="1"/>
  <c r="G69" i="1"/>
  <c r="J69" i="1" s="1"/>
  <c r="G77" i="1"/>
  <c r="J77" i="1" s="1"/>
  <c r="G73" i="1"/>
  <c r="J73" i="1" s="1"/>
  <c r="G4" i="1"/>
  <c r="J4" i="1" s="1"/>
  <c r="G32" i="1"/>
  <c r="J32" i="1" s="1"/>
  <c r="G67" i="1"/>
  <c r="J67" i="1" s="1"/>
  <c r="G60" i="1"/>
  <c r="G57" i="1"/>
  <c r="J57" i="1" s="1"/>
  <c r="G54" i="1"/>
  <c r="J54" i="1" s="1"/>
  <c r="G49" i="1"/>
  <c r="H49" i="1" s="1"/>
  <c r="J49" i="1" s="1"/>
  <c r="G46" i="1"/>
  <c r="H46" i="1" s="1"/>
  <c r="J46" i="1" s="1"/>
  <c r="G44" i="1"/>
  <c r="H44" i="1" s="1"/>
  <c r="J44" i="1" s="1"/>
  <c r="G41" i="1"/>
  <c r="J41" i="1" s="1"/>
  <c r="G38" i="1"/>
  <c r="H38" i="1" s="1"/>
  <c r="J38" i="1" s="1"/>
  <c r="G40" i="1"/>
  <c r="H40" i="1" s="1"/>
  <c r="J40" i="1" s="1"/>
  <c r="G36" i="1"/>
  <c r="H36" i="1" s="1"/>
  <c r="J36" i="1" s="1"/>
  <c r="G28" i="1"/>
  <c r="J28" i="1" s="1"/>
  <c r="G27" i="1"/>
  <c r="J27" i="1" s="1"/>
  <c r="G26" i="1"/>
  <c r="J26" i="1" s="1"/>
  <c r="G22" i="1"/>
  <c r="J22" i="1" s="1"/>
  <c r="G23" i="1"/>
  <c r="J23" i="1" s="1"/>
  <c r="G24" i="1"/>
  <c r="J24" i="1" s="1"/>
  <c r="G19" i="1"/>
  <c r="J19" i="1" s="1"/>
  <c r="G15" i="1"/>
  <c r="H15" i="1" s="1"/>
  <c r="J15" i="1" s="1"/>
  <c r="G18" i="1"/>
  <c r="H18" i="1" s="1"/>
  <c r="J18" i="1" s="1"/>
  <c r="G16" i="1"/>
  <c r="J16" i="1" s="1"/>
  <c r="G11" i="1"/>
  <c r="H11" i="1" s="1"/>
  <c r="J11" i="1" s="1"/>
  <c r="G13" i="1"/>
  <c r="H13" i="1" s="1"/>
  <c r="J13" i="1" s="1"/>
  <c r="G9" i="1"/>
  <c r="J9" i="1" s="1"/>
  <c r="G8" i="1"/>
  <c r="J8" i="1" s="1"/>
  <c r="G5" i="1"/>
  <c r="J5" i="1" s="1"/>
  <c r="G3" i="1"/>
  <c r="J3" i="1" s="1"/>
  <c r="G2" i="1"/>
  <c r="J2" i="1" s="1"/>
  <c r="G78" i="1"/>
  <c r="J78" i="1" s="1"/>
  <c r="G76" i="1"/>
  <c r="J76" i="1" s="1"/>
  <c r="G75" i="1"/>
  <c r="J75" i="1" s="1"/>
  <c r="G74" i="1"/>
  <c r="J74" i="1" s="1"/>
  <c r="G72" i="1"/>
  <c r="J72" i="1" s="1"/>
  <c r="G71" i="1"/>
  <c r="J71" i="1" s="1"/>
  <c r="G70" i="1"/>
  <c r="J70" i="1" s="1"/>
  <c r="G68" i="1"/>
  <c r="J68" i="1" s="1"/>
  <c r="G66" i="1"/>
  <c r="J66" i="1" s="1"/>
  <c r="G65" i="1"/>
  <c r="J65" i="1" s="1"/>
  <c r="J63" i="1"/>
  <c r="G63" i="1"/>
  <c r="G62" i="1"/>
  <c r="J62" i="1" s="1"/>
  <c r="G61" i="1"/>
  <c r="J61" i="1" s="1"/>
  <c r="G59" i="1"/>
  <c r="J59" i="1" s="1"/>
  <c r="J56" i="1"/>
  <c r="G56" i="1"/>
  <c r="G55" i="1"/>
  <c r="J55" i="1" s="1"/>
  <c r="G53" i="1"/>
  <c r="J53" i="1" s="1"/>
  <c r="G52" i="1"/>
  <c r="J52" i="1" s="1"/>
  <c r="G51" i="1"/>
  <c r="J51" i="1" s="1"/>
  <c r="G50" i="1"/>
  <c r="J50" i="1" s="1"/>
  <c r="G48" i="1"/>
  <c r="J48" i="1" s="1"/>
  <c r="G47" i="1"/>
  <c r="J47" i="1" s="1"/>
  <c r="G45" i="1"/>
  <c r="J45" i="1" s="1"/>
  <c r="G43" i="1"/>
  <c r="J43" i="1" s="1"/>
  <c r="G42" i="1"/>
  <c r="J42" i="1" s="1"/>
  <c r="G39" i="1"/>
  <c r="J39" i="1" s="1"/>
  <c r="J37" i="1"/>
  <c r="G37" i="1"/>
  <c r="G35" i="1"/>
  <c r="J35" i="1" s="1"/>
  <c r="G34" i="1"/>
  <c r="J34" i="1" s="1"/>
  <c r="G33" i="1"/>
  <c r="J33" i="1" s="1"/>
  <c r="J31" i="1"/>
  <c r="G31" i="1"/>
  <c r="G30" i="1"/>
  <c r="J30" i="1" s="1"/>
  <c r="G29" i="1"/>
  <c r="J29" i="1" s="1"/>
  <c r="G25" i="1"/>
  <c r="J25" i="1" s="1"/>
  <c r="G21" i="1"/>
  <c r="J21" i="1" s="1"/>
  <c r="G20" i="1"/>
  <c r="J20" i="1" s="1"/>
  <c r="G17" i="1"/>
  <c r="J17" i="1" s="1"/>
  <c r="G14" i="1"/>
  <c r="J14" i="1" s="1"/>
  <c r="G12" i="1"/>
  <c r="J12" i="1" s="1"/>
  <c r="G10" i="1"/>
  <c r="J10" i="1" s="1"/>
  <c r="G7" i="1"/>
  <c r="J7" i="1" s="1"/>
  <c r="G6" i="1"/>
  <c r="J6" i="1" s="1"/>
</calcChain>
</file>

<file path=xl/sharedStrings.xml><?xml version="1.0" encoding="utf-8"?>
<sst xmlns="http://schemas.openxmlformats.org/spreadsheetml/2006/main" count="92" uniqueCount="13">
  <si>
    <t>sample #</t>
  </si>
  <si>
    <t>scan date</t>
  </si>
  <si>
    <t>Lake</t>
  </si>
  <si>
    <t>Loc</t>
  </si>
  <si>
    <t>date</t>
  </si>
  <si>
    <t>a280</t>
  </si>
  <si>
    <t>a280 blank correct</t>
  </si>
  <si>
    <t>[DOC] mg/L</t>
  </si>
  <si>
    <t>epi</t>
  </si>
  <si>
    <t>hypo</t>
  </si>
  <si>
    <t>meta</t>
  </si>
  <si>
    <t>cap</t>
  </si>
  <si>
    <t>e280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</si>
</sst>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15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2" borderId="0" xfId="0" applyFill="1"/>
    <xf numFmtId="15" fontId="0" fillId="2" borderId="0" xfId="0" applyNumberFormat="1" applyFill="1"/>
    <xf numFmtId="11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J2" sqref="J2"/>
    </sheetView>
  </sheetViews>
  <sheetFormatPr defaultRowHeight="14.4" x14ac:dyDescent="0.3"/>
  <cols>
    <col min="5" max="5" width="9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I1" t="s">
        <v>7</v>
      </c>
      <c r="J1" t="s">
        <v>12</v>
      </c>
    </row>
    <row r="2" spans="1:10" x14ac:dyDescent="0.3">
      <c r="A2">
        <v>15</v>
      </c>
      <c r="B2" s="2">
        <v>42401</v>
      </c>
      <c r="C2">
        <v>114</v>
      </c>
      <c r="D2" t="s">
        <v>8</v>
      </c>
      <c r="E2" s="2">
        <v>41788</v>
      </c>
      <c r="F2">
        <v>0.1168070063</v>
      </c>
      <c r="G2" s="3">
        <f>F2-0.00046</f>
        <v>0.1163470063</v>
      </c>
      <c r="I2">
        <v>7.6263833429892181</v>
      </c>
      <c r="J2" s="4">
        <f t="shared" ref="J2:J10" si="0">(G2/I2)*12000</f>
        <v>183.07027234389756</v>
      </c>
    </row>
    <row r="3" spans="1:10" x14ac:dyDescent="0.3">
      <c r="A3">
        <v>14</v>
      </c>
      <c r="B3" s="2">
        <v>42401</v>
      </c>
      <c r="C3">
        <v>114</v>
      </c>
      <c r="D3" t="s">
        <v>8</v>
      </c>
      <c r="E3" s="2">
        <v>41845</v>
      </c>
      <c r="F3">
        <v>0.1070442945</v>
      </c>
      <c r="G3" s="3">
        <f>F3-0.00046</f>
        <v>0.1065842945</v>
      </c>
      <c r="I3">
        <v>7.7811347070038277</v>
      </c>
      <c r="J3" s="4">
        <f t="shared" si="0"/>
        <v>164.3733956756663</v>
      </c>
    </row>
    <row r="4" spans="1:10" x14ac:dyDescent="0.3">
      <c r="A4">
        <v>39</v>
      </c>
      <c r="B4" s="2">
        <v>42377</v>
      </c>
      <c r="C4">
        <v>114</v>
      </c>
      <c r="D4" t="s">
        <v>8</v>
      </c>
      <c r="E4" s="2">
        <v>41874</v>
      </c>
      <c r="F4">
        <v>0.182023406</v>
      </c>
      <c r="G4" s="8">
        <f>F4</f>
        <v>0.182023406</v>
      </c>
      <c r="I4">
        <v>10.570167536824039</v>
      </c>
      <c r="J4" s="4">
        <f t="shared" si="0"/>
        <v>206.64581373856814</v>
      </c>
    </row>
    <row r="5" spans="1:10" x14ac:dyDescent="0.3">
      <c r="A5">
        <v>16</v>
      </c>
      <c r="B5" s="2">
        <v>42401</v>
      </c>
      <c r="C5">
        <v>114</v>
      </c>
      <c r="D5" t="s">
        <v>8</v>
      </c>
      <c r="E5" s="2">
        <v>41938</v>
      </c>
      <c r="F5">
        <v>8.5091479119999994E-2</v>
      </c>
      <c r="G5" s="3">
        <f>F5-0.00046</f>
        <v>8.4631479119999992E-2</v>
      </c>
      <c r="I5">
        <v>16.908668472467941</v>
      </c>
      <c r="J5" s="4">
        <f t="shared" si="0"/>
        <v>60.062550229407222</v>
      </c>
    </row>
    <row r="6" spans="1:10" x14ac:dyDescent="0.3">
      <c r="A6">
        <v>30</v>
      </c>
      <c r="B6" s="2">
        <v>42382</v>
      </c>
      <c r="C6">
        <v>221</v>
      </c>
      <c r="D6" t="s">
        <v>8</v>
      </c>
      <c r="E6" s="2">
        <v>41794</v>
      </c>
      <c r="F6" s="1">
        <v>0.28068250420000002</v>
      </c>
      <c r="G6">
        <f>F6-0.001011</f>
        <v>0.27967150420000003</v>
      </c>
      <c r="I6">
        <v>12.982085669880377</v>
      </c>
      <c r="J6">
        <f t="shared" si="0"/>
        <v>258.51455118543561</v>
      </c>
    </row>
    <row r="7" spans="1:10" x14ac:dyDescent="0.3">
      <c r="A7">
        <v>38</v>
      </c>
      <c r="B7" s="2">
        <v>42382</v>
      </c>
      <c r="C7">
        <v>221</v>
      </c>
      <c r="D7" t="s">
        <v>9</v>
      </c>
      <c r="E7" s="2">
        <v>41794</v>
      </c>
      <c r="F7" s="1">
        <v>0.28723213079999999</v>
      </c>
      <c r="G7">
        <f>F7-0.001011</f>
        <v>0.2862211308</v>
      </c>
      <c r="J7" t="e">
        <f t="shared" si="0"/>
        <v>#DIV/0!</v>
      </c>
    </row>
    <row r="8" spans="1:10" x14ac:dyDescent="0.3">
      <c r="A8">
        <v>4</v>
      </c>
      <c r="B8" s="2">
        <v>42401</v>
      </c>
      <c r="C8">
        <v>221</v>
      </c>
      <c r="D8" t="s">
        <v>10</v>
      </c>
      <c r="E8" s="2">
        <v>41794</v>
      </c>
      <c r="F8">
        <v>0.28386875989999999</v>
      </c>
      <c r="G8" s="3">
        <f>F8-0.00046</f>
        <v>0.28340875989999997</v>
      </c>
      <c r="I8">
        <v>12.971831061421577</v>
      </c>
      <c r="J8" s="4">
        <f t="shared" si="0"/>
        <v>262.17618027067459</v>
      </c>
    </row>
    <row r="9" spans="1:10" x14ac:dyDescent="0.3">
      <c r="A9">
        <v>5</v>
      </c>
      <c r="B9" s="2">
        <v>42401</v>
      </c>
      <c r="C9">
        <v>221</v>
      </c>
      <c r="D9" t="s">
        <v>9</v>
      </c>
      <c r="E9" s="2">
        <v>41807</v>
      </c>
      <c r="F9">
        <v>0.2823443115</v>
      </c>
      <c r="G9" s="3">
        <f>F9-0.00046</f>
        <v>0.28188431149999998</v>
      </c>
      <c r="I9">
        <v>12.477978440417122</v>
      </c>
      <c r="J9" s="4">
        <f t="shared" si="0"/>
        <v>271.08651887420029</v>
      </c>
    </row>
    <row r="10" spans="1:10" x14ac:dyDescent="0.3">
      <c r="A10">
        <v>43</v>
      </c>
      <c r="B10" s="2">
        <v>42382</v>
      </c>
      <c r="C10">
        <v>221</v>
      </c>
      <c r="D10" t="s">
        <v>8</v>
      </c>
      <c r="E10" s="2">
        <v>41821</v>
      </c>
      <c r="F10" s="1">
        <v>0.31639748810000001</v>
      </c>
      <c r="G10">
        <f>F10-0.001011</f>
        <v>0.31538648810000003</v>
      </c>
      <c r="I10">
        <v>13.390638593250273</v>
      </c>
      <c r="J10">
        <f t="shared" si="0"/>
        <v>282.63311199420292</v>
      </c>
    </row>
    <row r="11" spans="1:10" x14ac:dyDescent="0.3">
      <c r="A11" s="5">
        <v>23</v>
      </c>
      <c r="B11" s="6">
        <v>42401</v>
      </c>
      <c r="C11" s="5">
        <v>221</v>
      </c>
      <c r="D11" s="5" t="s">
        <v>8</v>
      </c>
      <c r="E11" s="6">
        <v>41821</v>
      </c>
      <c r="F11" s="5">
        <v>0.16029714049999999</v>
      </c>
      <c r="G11" s="7">
        <f>F11-0.00046</f>
        <v>0.1598371405</v>
      </c>
      <c r="H11" s="3">
        <f>G11*2</f>
        <v>0.319674281</v>
      </c>
      <c r="I11">
        <v>13.390638593250273</v>
      </c>
      <c r="J11" s="4">
        <f>(H11/I11)*12000</f>
        <v>286.4756109491023</v>
      </c>
    </row>
    <row r="12" spans="1:10" x14ac:dyDescent="0.3">
      <c r="A12">
        <v>41</v>
      </c>
      <c r="B12" s="2">
        <v>42382</v>
      </c>
      <c r="C12">
        <v>221</v>
      </c>
      <c r="D12" t="s">
        <v>10</v>
      </c>
      <c r="E12" s="2">
        <v>41821</v>
      </c>
      <c r="F12" s="1">
        <v>0.34232974049999998</v>
      </c>
      <c r="G12">
        <f>F12-0.001011</f>
        <v>0.3413187405</v>
      </c>
      <c r="I12">
        <v>14.207278321423754</v>
      </c>
      <c r="J12">
        <f>(G12/I12)*12000</f>
        <v>288.29060664094493</v>
      </c>
    </row>
    <row r="13" spans="1:10" x14ac:dyDescent="0.3">
      <c r="A13" s="5">
        <v>20</v>
      </c>
      <c r="B13" s="6">
        <v>42401</v>
      </c>
      <c r="C13" s="5">
        <v>221</v>
      </c>
      <c r="D13" s="5" t="s">
        <v>10</v>
      </c>
      <c r="E13" s="6">
        <v>41821</v>
      </c>
      <c r="F13" s="5">
        <v>0.1691275686</v>
      </c>
      <c r="G13" s="7">
        <f>F13-0.00046</f>
        <v>0.16866756860000001</v>
      </c>
      <c r="H13" s="3">
        <f>G13*2</f>
        <v>0.33733513720000002</v>
      </c>
      <c r="I13">
        <v>14.207278321423754</v>
      </c>
      <c r="J13" s="4">
        <f>(H13/I13)*12000</f>
        <v>284.92590592075737</v>
      </c>
    </row>
    <row r="14" spans="1:10" x14ac:dyDescent="0.3">
      <c r="A14">
        <v>21</v>
      </c>
      <c r="B14" s="2">
        <v>42382</v>
      </c>
      <c r="C14">
        <v>221</v>
      </c>
      <c r="D14" t="s">
        <v>8</v>
      </c>
      <c r="E14" s="2">
        <v>41835</v>
      </c>
      <c r="F14" s="1">
        <v>0.32406067849999998</v>
      </c>
      <c r="G14">
        <f>F14-0.001011</f>
        <v>0.32304967849999999</v>
      </c>
      <c r="I14">
        <v>13.865846471602364</v>
      </c>
      <c r="J14">
        <f>(G14/I14)*12000</f>
        <v>279.57875849407213</v>
      </c>
    </row>
    <row r="15" spans="1:10" x14ac:dyDescent="0.3">
      <c r="A15" s="5">
        <v>19</v>
      </c>
      <c r="B15" s="6">
        <v>42401</v>
      </c>
      <c r="C15" s="5">
        <v>221</v>
      </c>
      <c r="D15" s="5" t="s">
        <v>8</v>
      </c>
      <c r="E15" s="6">
        <v>41835</v>
      </c>
      <c r="F15" s="5">
        <v>0.1638159454</v>
      </c>
      <c r="G15" s="7">
        <f>F15-0.00046</f>
        <v>0.16335594540000001</v>
      </c>
      <c r="H15" s="3">
        <f>G15*2</f>
        <v>0.32671189080000002</v>
      </c>
      <c r="I15">
        <v>13.865846471602364</v>
      </c>
      <c r="J15" s="4">
        <f>(H15/I15)*12000</f>
        <v>282.74816814316961</v>
      </c>
    </row>
    <row r="16" spans="1:10" x14ac:dyDescent="0.3">
      <c r="A16">
        <v>2</v>
      </c>
      <c r="B16" s="2">
        <v>42401</v>
      </c>
      <c r="C16">
        <v>221</v>
      </c>
      <c r="D16" t="s">
        <v>9</v>
      </c>
      <c r="E16" s="2">
        <v>41835</v>
      </c>
      <c r="F16">
        <v>0.2956181765</v>
      </c>
      <c r="G16" s="3">
        <f>F16-0.00046</f>
        <v>0.29515817649999998</v>
      </c>
      <c r="I16">
        <v>12.048217122280164</v>
      </c>
      <c r="J16" s="4">
        <f>(G16/I16)*12000</f>
        <v>293.97694962270765</v>
      </c>
    </row>
    <row r="17" spans="1:12" x14ac:dyDescent="0.3">
      <c r="A17">
        <v>15</v>
      </c>
      <c r="B17" s="2">
        <v>42382</v>
      </c>
      <c r="C17">
        <v>221</v>
      </c>
      <c r="D17" t="s">
        <v>10</v>
      </c>
      <c r="E17" s="2">
        <v>41835</v>
      </c>
      <c r="F17" s="1">
        <v>0.32016643880000001</v>
      </c>
      <c r="G17">
        <f>F17-0.001011</f>
        <v>0.31915543880000002</v>
      </c>
      <c r="I17">
        <v>13.347988744432993</v>
      </c>
      <c r="J17">
        <f>(G17/I17)*12000</f>
        <v>286.92452016018603</v>
      </c>
    </row>
    <row r="18" spans="1:12" x14ac:dyDescent="0.3">
      <c r="A18" s="5">
        <v>18</v>
      </c>
      <c r="B18" s="6">
        <v>42401</v>
      </c>
      <c r="C18" s="5">
        <v>221</v>
      </c>
      <c r="D18" s="5" t="s">
        <v>10</v>
      </c>
      <c r="E18" s="6">
        <v>41835</v>
      </c>
      <c r="F18" s="5">
        <v>0.16287201640000001</v>
      </c>
      <c r="G18" s="7">
        <f>F18-0.00046</f>
        <v>0.16241201640000003</v>
      </c>
      <c r="H18" s="3">
        <f>G18*2</f>
        <v>0.32482403280000005</v>
      </c>
      <c r="I18">
        <v>13.347988744432993</v>
      </c>
      <c r="J18" s="4">
        <f>(H18/I18)*12000</f>
        <v>292.02065331570509</v>
      </c>
    </row>
    <row r="19" spans="1:12" x14ac:dyDescent="0.3">
      <c r="A19">
        <v>8</v>
      </c>
      <c r="B19" s="2">
        <v>42401</v>
      </c>
      <c r="C19">
        <v>221</v>
      </c>
      <c r="D19" t="s">
        <v>8</v>
      </c>
      <c r="E19" s="2">
        <v>41850</v>
      </c>
      <c r="F19">
        <v>0.27844908829999998</v>
      </c>
      <c r="G19" s="3">
        <f>F19-0.00046</f>
        <v>0.27798908829999996</v>
      </c>
      <c r="I19">
        <v>12.737373422568117</v>
      </c>
      <c r="J19" s="4">
        <f t="shared" ref="J19:J35" si="1">(G19/I19)*12000</f>
        <v>261.89614993068324</v>
      </c>
    </row>
    <row r="20" spans="1:12" x14ac:dyDescent="0.3">
      <c r="A20">
        <v>22</v>
      </c>
      <c r="B20" s="2">
        <v>42382</v>
      </c>
      <c r="C20">
        <v>221</v>
      </c>
      <c r="D20" t="s">
        <v>9</v>
      </c>
      <c r="E20" s="2">
        <v>41850</v>
      </c>
      <c r="F20" s="1">
        <v>0.26873844860000001</v>
      </c>
      <c r="G20">
        <f>F20-0.001011</f>
        <v>0.26772744860000003</v>
      </c>
      <c r="I20">
        <v>12.174535253749921</v>
      </c>
      <c r="J20">
        <f t="shared" si="1"/>
        <v>263.88928334742275</v>
      </c>
    </row>
    <row r="21" spans="1:12" x14ac:dyDescent="0.3">
      <c r="A21">
        <v>42</v>
      </c>
      <c r="B21" s="2">
        <v>42382</v>
      </c>
      <c r="C21">
        <v>221</v>
      </c>
      <c r="D21" t="s">
        <v>10</v>
      </c>
      <c r="E21" s="2">
        <v>41850</v>
      </c>
      <c r="F21" s="1">
        <v>0.30559328200000002</v>
      </c>
      <c r="G21">
        <f>F21-0.001011</f>
        <v>0.30458228200000004</v>
      </c>
      <c r="I21">
        <v>13.493650796404575</v>
      </c>
      <c r="J21">
        <f t="shared" si="1"/>
        <v>270.86719814728593</v>
      </c>
    </row>
    <row r="22" spans="1:12" x14ac:dyDescent="0.3">
      <c r="A22">
        <v>11</v>
      </c>
      <c r="B22" s="2">
        <v>42401</v>
      </c>
      <c r="C22">
        <v>221</v>
      </c>
      <c r="D22" t="s">
        <v>8</v>
      </c>
      <c r="E22" s="2">
        <v>41862</v>
      </c>
      <c r="F22">
        <v>0.28164088729999998</v>
      </c>
      <c r="G22" s="3">
        <f>F22-0.00046</f>
        <v>0.28118088729999996</v>
      </c>
      <c r="I22">
        <v>13.218873901565381</v>
      </c>
      <c r="J22" s="4">
        <f t="shared" si="1"/>
        <v>255.25401579028829</v>
      </c>
    </row>
    <row r="23" spans="1:12" x14ac:dyDescent="0.3">
      <c r="A23">
        <v>10</v>
      </c>
      <c r="B23" s="2">
        <v>42401</v>
      </c>
      <c r="C23">
        <v>221</v>
      </c>
      <c r="D23" t="s">
        <v>9</v>
      </c>
      <c r="E23" s="2">
        <v>41862</v>
      </c>
      <c r="F23">
        <v>0.27527827020000001</v>
      </c>
      <c r="G23" s="3">
        <f>F23-0.00046</f>
        <v>0.27481827019999999</v>
      </c>
      <c r="I23">
        <v>12.083642133319653</v>
      </c>
      <c r="J23" s="4">
        <f t="shared" si="1"/>
        <v>272.91599718155618</v>
      </c>
    </row>
    <row r="24" spans="1:12" x14ac:dyDescent="0.3">
      <c r="A24">
        <v>3</v>
      </c>
      <c r="B24" s="2">
        <v>42401</v>
      </c>
      <c r="C24">
        <v>221</v>
      </c>
      <c r="D24" t="s">
        <v>10</v>
      </c>
      <c r="E24" s="2">
        <v>41862</v>
      </c>
      <c r="F24">
        <v>0.2857146263</v>
      </c>
      <c r="G24" s="3">
        <f>F24-0.00046</f>
        <v>0.28525462629999998</v>
      </c>
      <c r="I24">
        <v>12.778158797120161</v>
      </c>
      <c r="J24" s="4">
        <f t="shared" si="1"/>
        <v>267.88331323378611</v>
      </c>
    </row>
    <row r="25" spans="1:12" x14ac:dyDescent="0.3">
      <c r="A25">
        <v>19</v>
      </c>
      <c r="B25" s="2">
        <v>42382</v>
      </c>
      <c r="C25">
        <v>221</v>
      </c>
      <c r="D25" t="s">
        <v>8</v>
      </c>
      <c r="E25" s="2">
        <v>41876</v>
      </c>
      <c r="F25" s="1">
        <v>0.27016130090000001</v>
      </c>
      <c r="G25">
        <f>F25-0.001011</f>
        <v>0.26915030090000003</v>
      </c>
      <c r="I25">
        <v>12.421578093893725</v>
      </c>
      <c r="J25">
        <f t="shared" si="1"/>
        <v>260.01556214405048</v>
      </c>
    </row>
    <row r="26" spans="1:12" x14ac:dyDescent="0.3">
      <c r="A26">
        <v>7</v>
      </c>
      <c r="B26" s="2">
        <v>42401</v>
      </c>
      <c r="C26">
        <v>221</v>
      </c>
      <c r="D26" t="s">
        <v>9</v>
      </c>
      <c r="E26" s="2">
        <v>41876</v>
      </c>
      <c r="F26">
        <v>0.27143442629999998</v>
      </c>
      <c r="G26" s="3">
        <f>F26-0.00046</f>
        <v>0.27097442629999996</v>
      </c>
      <c r="I26">
        <v>11.961052950380369</v>
      </c>
      <c r="J26" s="4">
        <f t="shared" si="1"/>
        <v>271.85676119731528</v>
      </c>
    </row>
    <row r="27" spans="1:12" x14ac:dyDescent="0.3">
      <c r="A27">
        <v>9</v>
      </c>
      <c r="B27" s="2">
        <v>42401</v>
      </c>
      <c r="C27">
        <v>221</v>
      </c>
      <c r="D27" t="s">
        <v>10</v>
      </c>
      <c r="E27" s="2">
        <v>41876</v>
      </c>
      <c r="F27">
        <v>0.28080621360000002</v>
      </c>
      <c r="G27" s="3">
        <f>F27-0.00046</f>
        <v>0.2803462136</v>
      </c>
      <c r="I27">
        <v>15.577433847089253</v>
      </c>
      <c r="J27" s="4">
        <f t="shared" si="1"/>
        <v>215.96333492557983</v>
      </c>
    </row>
    <row r="28" spans="1:12" x14ac:dyDescent="0.3">
      <c r="A28">
        <v>6</v>
      </c>
      <c r="B28" s="2">
        <v>42401</v>
      </c>
      <c r="C28">
        <v>221</v>
      </c>
      <c r="D28" t="s">
        <v>8</v>
      </c>
      <c r="E28" s="2">
        <v>41932</v>
      </c>
      <c r="F28">
        <v>0.2411941886</v>
      </c>
      <c r="G28" s="3">
        <f>F28-0.00046</f>
        <v>0.24073418860000001</v>
      </c>
      <c r="I28">
        <v>13.353815226511855</v>
      </c>
      <c r="J28" s="4">
        <f t="shared" si="1"/>
        <v>216.32845851159684</v>
      </c>
    </row>
    <row r="29" spans="1:12" x14ac:dyDescent="0.3">
      <c r="A29">
        <v>33</v>
      </c>
      <c r="B29" s="2">
        <v>42382</v>
      </c>
      <c r="C29">
        <v>221</v>
      </c>
      <c r="D29" t="s">
        <v>9</v>
      </c>
      <c r="E29" s="2">
        <v>41932</v>
      </c>
      <c r="F29" s="1">
        <v>0.2387873381</v>
      </c>
      <c r="G29">
        <f>F29-0.001011</f>
        <v>0.23777633809999998</v>
      </c>
      <c r="I29">
        <v>11.960120713247751</v>
      </c>
      <c r="J29">
        <f t="shared" si="1"/>
        <v>238.56916879103863</v>
      </c>
    </row>
    <row r="30" spans="1:12" x14ac:dyDescent="0.3">
      <c r="A30">
        <v>40</v>
      </c>
      <c r="B30" s="2">
        <v>42382</v>
      </c>
      <c r="C30">
        <v>221</v>
      </c>
      <c r="D30" t="s">
        <v>10</v>
      </c>
      <c r="E30" s="2">
        <v>41932</v>
      </c>
      <c r="F30" s="1">
        <v>0.24678801</v>
      </c>
      <c r="G30">
        <f>F30-0.001011</f>
        <v>0.24577700999999999</v>
      </c>
      <c r="I30">
        <v>12.129321752817942</v>
      </c>
      <c r="J30">
        <f t="shared" si="1"/>
        <v>243.15655731655391</v>
      </c>
    </row>
    <row r="31" spans="1:12" x14ac:dyDescent="0.3">
      <c r="A31">
        <v>29</v>
      </c>
      <c r="B31" s="2">
        <v>42382</v>
      </c>
      <c r="C31">
        <v>222</v>
      </c>
      <c r="D31" t="s">
        <v>8</v>
      </c>
      <c r="E31" s="2">
        <v>41793</v>
      </c>
      <c r="F31" s="1">
        <v>0.24431975189999999</v>
      </c>
      <c r="G31">
        <f>F31-0.001011</f>
        <v>0.24330875189999998</v>
      </c>
      <c r="I31">
        <v>11.527562683712938</v>
      </c>
      <c r="J31">
        <f t="shared" si="1"/>
        <v>253.2803423333531</v>
      </c>
      <c r="L31" t="s">
        <v>11</v>
      </c>
    </row>
    <row r="32" spans="1:12" x14ac:dyDescent="0.3">
      <c r="A32">
        <v>40</v>
      </c>
      <c r="B32" s="2">
        <v>42377</v>
      </c>
      <c r="C32">
        <v>222</v>
      </c>
      <c r="D32" t="s">
        <v>10</v>
      </c>
      <c r="E32" s="2">
        <v>41793</v>
      </c>
      <c r="F32">
        <v>0.23420429230000001</v>
      </c>
      <c r="G32" s="8">
        <f>F32</f>
        <v>0.23420429230000001</v>
      </c>
      <c r="I32">
        <v>11.072859806997577</v>
      </c>
      <c r="J32" s="4">
        <f t="shared" si="1"/>
        <v>253.81442162068322</v>
      </c>
    </row>
    <row r="33" spans="1:12" x14ac:dyDescent="0.3">
      <c r="A33">
        <v>25</v>
      </c>
      <c r="B33" s="2">
        <v>42382</v>
      </c>
      <c r="C33">
        <v>222</v>
      </c>
      <c r="D33" t="s">
        <v>9</v>
      </c>
      <c r="E33" s="2">
        <v>41807</v>
      </c>
      <c r="F33" s="1">
        <v>0.22147238250000001</v>
      </c>
      <c r="G33">
        <f>F33-0.001011</f>
        <v>0.2204613825</v>
      </c>
      <c r="I33">
        <v>9.6665843077239959</v>
      </c>
      <c r="J33">
        <f t="shared" si="1"/>
        <v>273.67853067666397</v>
      </c>
    </row>
    <row r="34" spans="1:12" x14ac:dyDescent="0.3">
      <c r="A34">
        <v>35</v>
      </c>
      <c r="B34" s="2">
        <v>42382</v>
      </c>
      <c r="C34">
        <v>222</v>
      </c>
      <c r="D34" t="s">
        <v>9</v>
      </c>
      <c r="E34" s="2">
        <v>41821</v>
      </c>
      <c r="F34" s="1">
        <v>0.25187224149999998</v>
      </c>
      <c r="G34">
        <f>F34-0.001011</f>
        <v>0.2508612415</v>
      </c>
      <c r="I34">
        <v>10.582740349804464</v>
      </c>
      <c r="J34">
        <f t="shared" si="1"/>
        <v>284.45703083470448</v>
      </c>
      <c r="L34" t="s">
        <v>11</v>
      </c>
    </row>
    <row r="35" spans="1:12" x14ac:dyDescent="0.3">
      <c r="A35">
        <v>31</v>
      </c>
      <c r="B35" s="2">
        <v>42382</v>
      </c>
      <c r="C35">
        <v>222</v>
      </c>
      <c r="D35" t="s">
        <v>8</v>
      </c>
      <c r="E35" s="2">
        <v>41835</v>
      </c>
      <c r="F35" s="1">
        <v>0.31471502779999999</v>
      </c>
      <c r="G35">
        <f>F35-0.001011</f>
        <v>0.31370402780000001</v>
      </c>
      <c r="I35">
        <v>12.36168185812301</v>
      </c>
      <c r="J35">
        <f t="shared" si="1"/>
        <v>304.5255796747702</v>
      </c>
    </row>
    <row r="36" spans="1:12" x14ac:dyDescent="0.3">
      <c r="A36" s="5">
        <v>21</v>
      </c>
      <c r="B36" s="6">
        <v>42401</v>
      </c>
      <c r="C36" s="5">
        <v>222</v>
      </c>
      <c r="D36" s="5" t="s">
        <v>8</v>
      </c>
      <c r="E36" s="6">
        <v>41835</v>
      </c>
      <c r="F36" s="5">
        <v>0.159421429</v>
      </c>
      <c r="G36" s="7">
        <f>F36-0.00046</f>
        <v>0.15896142900000002</v>
      </c>
      <c r="H36" s="3">
        <f>G36*2</f>
        <v>0.31792285800000003</v>
      </c>
      <c r="I36">
        <v>12.36168185812301</v>
      </c>
      <c r="J36" s="4">
        <f>(H36/I36)*12000</f>
        <v>308.6209740540337</v>
      </c>
    </row>
    <row r="37" spans="1:12" x14ac:dyDescent="0.3">
      <c r="A37">
        <v>34</v>
      </c>
      <c r="B37" s="2">
        <v>42382</v>
      </c>
      <c r="C37">
        <v>222</v>
      </c>
      <c r="D37" t="s">
        <v>9</v>
      </c>
      <c r="E37" s="2">
        <v>41835</v>
      </c>
      <c r="F37" s="1">
        <v>0.31042653320000002</v>
      </c>
      <c r="G37">
        <f>F37-0.001011</f>
        <v>0.30941553320000004</v>
      </c>
      <c r="I37">
        <v>12.502216605865193</v>
      </c>
      <c r="J37">
        <f>(G37/I37)*12000</f>
        <v>296.98624775530755</v>
      </c>
      <c r="L37" t="s">
        <v>11</v>
      </c>
    </row>
    <row r="38" spans="1:12" x14ac:dyDescent="0.3">
      <c r="A38" s="5">
        <v>27</v>
      </c>
      <c r="B38" s="6">
        <v>42401</v>
      </c>
      <c r="C38" s="5">
        <v>222</v>
      </c>
      <c r="D38" s="5" t="s">
        <v>9</v>
      </c>
      <c r="E38" s="6">
        <v>41835</v>
      </c>
      <c r="F38" s="5">
        <v>0.15434351560000001</v>
      </c>
      <c r="G38" s="7">
        <f>F38-0.00046</f>
        <v>0.15388351560000002</v>
      </c>
      <c r="H38" s="3">
        <f>G38*2</f>
        <v>0.30776703120000004</v>
      </c>
      <c r="I38">
        <v>12.502216605865193</v>
      </c>
      <c r="J38" s="4">
        <f>(H38/I38)*12000</f>
        <v>295.40396641883484</v>
      </c>
    </row>
    <row r="39" spans="1:12" x14ac:dyDescent="0.3">
      <c r="A39">
        <v>16</v>
      </c>
      <c r="B39" s="2">
        <v>42382</v>
      </c>
      <c r="C39">
        <v>222</v>
      </c>
      <c r="D39" t="s">
        <v>10</v>
      </c>
      <c r="E39" s="2">
        <v>41835</v>
      </c>
      <c r="F39" s="1">
        <v>0.3032880127</v>
      </c>
      <c r="G39">
        <f>F39-0.001011</f>
        <v>0.30227701270000001</v>
      </c>
      <c r="I39">
        <v>12.193179996402284</v>
      </c>
      <c r="J39">
        <f>(G39/I39)*12000</f>
        <v>297.48795256612937</v>
      </c>
    </row>
    <row r="40" spans="1:12" x14ac:dyDescent="0.3">
      <c r="A40" s="5">
        <v>24</v>
      </c>
      <c r="B40" s="6">
        <v>42401</v>
      </c>
      <c r="C40" s="5">
        <v>222</v>
      </c>
      <c r="D40" s="5" t="s">
        <v>10</v>
      </c>
      <c r="E40" s="6">
        <v>41835</v>
      </c>
      <c r="F40" s="5">
        <v>0.1531444639</v>
      </c>
      <c r="G40" s="7">
        <f>F40-0.00046</f>
        <v>0.15268446390000001</v>
      </c>
      <c r="H40" s="3">
        <f>G40*2</f>
        <v>0.30536892780000002</v>
      </c>
      <c r="I40">
        <v>12.193179996402284</v>
      </c>
      <c r="J40" s="4">
        <f>(H40/I40)*12000</f>
        <v>300.53088158144345</v>
      </c>
      <c r="L40" t="s">
        <v>11</v>
      </c>
    </row>
    <row r="41" spans="1:12" x14ac:dyDescent="0.3">
      <c r="A41">
        <v>13</v>
      </c>
      <c r="B41" s="2">
        <v>42401</v>
      </c>
      <c r="C41">
        <v>222</v>
      </c>
      <c r="D41" t="s">
        <v>8</v>
      </c>
      <c r="E41" s="2">
        <v>41851</v>
      </c>
      <c r="F41">
        <v>0.30405834320000003</v>
      </c>
      <c r="G41" s="3">
        <f>F41-0.00046</f>
        <v>0.30359834320000001</v>
      </c>
      <c r="I41">
        <v>12.391746505649946</v>
      </c>
      <c r="J41" s="4">
        <f>(G41/I41)*12000</f>
        <v>294.00053630365284</v>
      </c>
    </row>
    <row r="42" spans="1:12" x14ac:dyDescent="0.3">
      <c r="A42">
        <v>36</v>
      </c>
      <c r="B42" s="2">
        <v>42382</v>
      </c>
      <c r="C42">
        <v>222</v>
      </c>
      <c r="D42" t="s">
        <v>9</v>
      </c>
      <c r="E42" s="2">
        <v>41851</v>
      </c>
      <c r="F42" s="1">
        <v>0.21911987660000001</v>
      </c>
      <c r="G42">
        <f>F42-0.001011</f>
        <v>0.2181088766</v>
      </c>
      <c r="I42">
        <v>10.048801532097428</v>
      </c>
      <c r="J42">
        <f>(G42/I42)*12000</f>
        <v>260.45956931679041</v>
      </c>
    </row>
    <row r="43" spans="1:12" x14ac:dyDescent="0.3">
      <c r="A43">
        <v>39</v>
      </c>
      <c r="B43" s="2">
        <v>42382</v>
      </c>
      <c r="C43">
        <v>222</v>
      </c>
      <c r="D43" t="s">
        <v>10</v>
      </c>
      <c r="E43" s="2">
        <v>41851</v>
      </c>
      <c r="F43" s="1">
        <v>0.32379567619999999</v>
      </c>
      <c r="G43">
        <f>F43-0.001011</f>
        <v>0.32278467620000001</v>
      </c>
      <c r="I43">
        <v>12.532747371958438</v>
      </c>
      <c r="J43">
        <f>(G43/I43)*12000</f>
        <v>309.06360747896559</v>
      </c>
      <c r="L43" t="s">
        <v>11</v>
      </c>
    </row>
    <row r="44" spans="1:12" x14ac:dyDescent="0.3">
      <c r="A44" s="5">
        <v>26</v>
      </c>
      <c r="B44" s="6">
        <v>42401</v>
      </c>
      <c r="C44" s="5">
        <v>222</v>
      </c>
      <c r="D44" s="5" t="s">
        <v>10</v>
      </c>
      <c r="E44" s="6">
        <v>41851</v>
      </c>
      <c r="F44" s="5">
        <v>0.16215099390000001</v>
      </c>
      <c r="G44" s="7">
        <f>F44-0.00046</f>
        <v>0.16169099390000002</v>
      </c>
      <c r="H44" s="3">
        <f>G44*2</f>
        <v>0.32338198780000005</v>
      </c>
      <c r="I44">
        <v>12.532747371958438</v>
      </c>
      <c r="J44" s="4">
        <f>(H44/I44)*12000</f>
        <v>309.63552830265013</v>
      </c>
    </row>
    <row r="45" spans="1:12" x14ac:dyDescent="0.3">
      <c r="A45">
        <v>37</v>
      </c>
      <c r="B45" s="2">
        <v>42382</v>
      </c>
      <c r="C45">
        <v>222</v>
      </c>
      <c r="D45" t="s">
        <v>8</v>
      </c>
      <c r="E45" s="2">
        <v>41863</v>
      </c>
      <c r="F45" s="1">
        <v>0.30195820330000001</v>
      </c>
      <c r="G45">
        <f>F45-0.001011</f>
        <v>0.30094720330000002</v>
      </c>
      <c r="I45">
        <v>12.43159964306937</v>
      </c>
      <c r="J45">
        <f>(G45/I45)*12000</f>
        <v>290.498933627849</v>
      </c>
    </row>
    <row r="46" spans="1:12" x14ac:dyDescent="0.3">
      <c r="A46" s="5">
        <v>22</v>
      </c>
      <c r="B46" s="6">
        <v>42401</v>
      </c>
      <c r="C46" s="5">
        <v>222</v>
      </c>
      <c r="D46" s="5" t="s">
        <v>8</v>
      </c>
      <c r="E46" s="6">
        <v>41863</v>
      </c>
      <c r="F46" s="5">
        <v>0.15051840250000001</v>
      </c>
      <c r="G46" s="7">
        <f>F46-0.00046</f>
        <v>0.15005840250000002</v>
      </c>
      <c r="H46" s="3">
        <f>G46*2</f>
        <v>0.30011680500000004</v>
      </c>
      <c r="I46">
        <v>12.43159964306937</v>
      </c>
      <c r="J46" s="4">
        <f>(H46/I46)*12000</f>
        <v>289.69736505372305</v>
      </c>
    </row>
    <row r="47" spans="1:12" x14ac:dyDescent="0.3">
      <c r="A47">
        <v>26</v>
      </c>
      <c r="B47" s="2">
        <v>42382</v>
      </c>
      <c r="C47">
        <v>222</v>
      </c>
      <c r="D47" t="s">
        <v>9</v>
      </c>
      <c r="E47" s="2">
        <v>41863</v>
      </c>
      <c r="F47" s="1">
        <v>0.23037700359999999</v>
      </c>
      <c r="G47">
        <f>F47-0.001011</f>
        <v>0.22936600359999998</v>
      </c>
      <c r="I47">
        <v>9.7889404313801247</v>
      </c>
      <c r="J47">
        <f>(G47/I47)*12000</f>
        <v>281.17364310203953</v>
      </c>
    </row>
    <row r="48" spans="1:12" x14ac:dyDescent="0.3">
      <c r="A48">
        <v>32</v>
      </c>
      <c r="B48" s="2">
        <v>42382</v>
      </c>
      <c r="C48">
        <v>222</v>
      </c>
      <c r="D48" t="s">
        <v>10</v>
      </c>
      <c r="E48" s="2">
        <v>41863</v>
      </c>
      <c r="F48" s="1">
        <v>0.31689122320000002</v>
      </c>
      <c r="G48">
        <f>F48-0.001011</f>
        <v>0.31588022320000003</v>
      </c>
      <c r="I48">
        <v>12.442087310811324</v>
      </c>
      <c r="J48">
        <f>(G48/I48)*12000</f>
        <v>304.6564924123511</v>
      </c>
    </row>
    <row r="49" spans="1:11" x14ac:dyDescent="0.3">
      <c r="A49" s="5">
        <v>25</v>
      </c>
      <c r="B49" s="6">
        <v>42401</v>
      </c>
      <c r="C49" s="5">
        <v>222</v>
      </c>
      <c r="D49" s="5" t="s">
        <v>10</v>
      </c>
      <c r="E49" s="6">
        <v>41863</v>
      </c>
      <c r="F49" s="5">
        <v>0.15713548660000001</v>
      </c>
      <c r="G49" s="7">
        <f>F49-0.00046</f>
        <v>0.15667548660000002</v>
      </c>
      <c r="H49" s="3">
        <f>G49*2</f>
        <v>0.31335097320000005</v>
      </c>
      <c r="I49">
        <v>12.442087310811324</v>
      </c>
      <c r="J49" s="4">
        <f>(H49/I49)*12000</f>
        <v>302.21711072005047</v>
      </c>
    </row>
    <row r="50" spans="1:11" x14ac:dyDescent="0.3">
      <c r="A50">
        <v>14</v>
      </c>
      <c r="B50" s="2">
        <v>42382</v>
      </c>
      <c r="C50">
        <v>222</v>
      </c>
      <c r="D50" t="s">
        <v>8</v>
      </c>
      <c r="E50" s="2">
        <v>41876</v>
      </c>
      <c r="F50" s="1">
        <v>0.2869072855</v>
      </c>
      <c r="G50">
        <f>F50-0.001011</f>
        <v>0.28589628550000001</v>
      </c>
      <c r="I50">
        <v>11.986223352961058</v>
      </c>
      <c r="J50">
        <f t="shared" ref="J50:J78" si="2">(G50/I50)*12000</f>
        <v>286.22488710361563</v>
      </c>
    </row>
    <row r="51" spans="1:11" x14ac:dyDescent="0.3">
      <c r="A51">
        <v>3</v>
      </c>
      <c r="B51" s="2">
        <v>42382</v>
      </c>
      <c r="C51">
        <v>222</v>
      </c>
      <c r="D51" t="s">
        <v>9</v>
      </c>
      <c r="E51" s="2">
        <v>41876</v>
      </c>
      <c r="F51" s="1">
        <v>0.19891475140000001</v>
      </c>
      <c r="G51">
        <f>F51-0.001011</f>
        <v>0.19790375139999999</v>
      </c>
      <c r="I51">
        <v>9.0314977611278948</v>
      </c>
      <c r="J51">
        <f t="shared" si="2"/>
        <v>262.95140403195074</v>
      </c>
    </row>
    <row r="52" spans="1:11" x14ac:dyDescent="0.3">
      <c r="A52">
        <v>10</v>
      </c>
      <c r="B52" s="2">
        <v>42382</v>
      </c>
      <c r="C52">
        <v>222</v>
      </c>
      <c r="D52" t="s">
        <v>10</v>
      </c>
      <c r="E52" s="2">
        <v>41876</v>
      </c>
      <c r="F52" s="1">
        <v>0.25200593469999999</v>
      </c>
      <c r="G52">
        <f>F52-0.001011</f>
        <v>0.25099493470000001</v>
      </c>
      <c r="I52">
        <v>10.871733860916084</v>
      </c>
      <c r="J52">
        <f t="shared" si="2"/>
        <v>277.04313359140718</v>
      </c>
    </row>
    <row r="53" spans="1:11" x14ac:dyDescent="0.3">
      <c r="A53">
        <v>5</v>
      </c>
      <c r="B53" s="2">
        <v>42382</v>
      </c>
      <c r="C53">
        <v>222</v>
      </c>
      <c r="D53" t="s">
        <v>8</v>
      </c>
      <c r="E53" s="2">
        <v>41932</v>
      </c>
      <c r="F53" s="1">
        <v>0.22041662040000001</v>
      </c>
      <c r="G53">
        <f>F53-0.001011</f>
        <v>0.2194056204</v>
      </c>
      <c r="I53">
        <v>9.9194536299466645</v>
      </c>
      <c r="J53">
        <f t="shared" si="2"/>
        <v>265.42464363676413</v>
      </c>
    </row>
    <row r="54" spans="1:11" x14ac:dyDescent="0.3">
      <c r="A54">
        <v>12</v>
      </c>
      <c r="B54" s="2">
        <v>42401</v>
      </c>
      <c r="C54">
        <v>222</v>
      </c>
      <c r="D54" t="s">
        <v>9</v>
      </c>
      <c r="E54" s="2">
        <v>41932</v>
      </c>
      <c r="F54">
        <v>0.22519540790000001</v>
      </c>
      <c r="G54" s="3">
        <f>F54-0.00046</f>
        <v>0.22473540790000002</v>
      </c>
      <c r="I54">
        <v>10.004520268298068</v>
      </c>
      <c r="J54" s="4">
        <f t="shared" si="2"/>
        <v>269.56064083808127</v>
      </c>
    </row>
    <row r="55" spans="1:11" x14ac:dyDescent="0.3">
      <c r="A55">
        <v>2</v>
      </c>
      <c r="B55" s="2">
        <v>42382</v>
      </c>
      <c r="C55">
        <v>222</v>
      </c>
      <c r="D55" t="s">
        <v>10</v>
      </c>
      <c r="E55" s="2">
        <v>41932</v>
      </c>
      <c r="F55" s="1">
        <v>0.22658675910000001</v>
      </c>
      <c r="G55">
        <f>F55-0.001011</f>
        <v>0.2255757591</v>
      </c>
      <c r="I55">
        <v>10.211943030305601</v>
      </c>
      <c r="J55">
        <f t="shared" si="2"/>
        <v>265.07287605961051</v>
      </c>
    </row>
    <row r="56" spans="1:11" x14ac:dyDescent="0.3">
      <c r="A56">
        <v>23</v>
      </c>
      <c r="B56" s="2">
        <v>42382</v>
      </c>
      <c r="C56">
        <v>224</v>
      </c>
      <c r="D56" t="s">
        <v>8</v>
      </c>
      <c r="E56" s="2">
        <v>41789</v>
      </c>
      <c r="F56" s="1">
        <v>2.7831621470000002E-2</v>
      </c>
      <c r="G56">
        <f>F56-0.001011</f>
        <v>2.682062147E-2</v>
      </c>
      <c r="I56">
        <v>2.6925183186077621</v>
      </c>
      <c r="J56">
        <f t="shared" si="2"/>
        <v>119.53398995124375</v>
      </c>
    </row>
    <row r="57" spans="1:11" x14ac:dyDescent="0.3">
      <c r="A57">
        <v>17</v>
      </c>
      <c r="B57" s="2">
        <v>42401</v>
      </c>
      <c r="C57">
        <v>224</v>
      </c>
      <c r="D57" t="s">
        <v>8</v>
      </c>
      <c r="E57" s="2">
        <v>41814</v>
      </c>
      <c r="F57">
        <v>3.5912863910000002E-2</v>
      </c>
      <c r="G57" s="3">
        <f>F57-0.00046</f>
        <v>3.545286391E-2</v>
      </c>
      <c r="I57">
        <v>3.4455328624800572</v>
      </c>
      <c r="J57" s="4">
        <f t="shared" si="2"/>
        <v>123.47418640313792</v>
      </c>
    </row>
    <row r="58" spans="1:11" x14ac:dyDescent="0.3">
      <c r="A58">
        <v>34</v>
      </c>
      <c r="B58" s="2">
        <v>42377</v>
      </c>
      <c r="C58">
        <v>224</v>
      </c>
      <c r="D58" t="s">
        <v>10</v>
      </c>
      <c r="E58" s="2">
        <v>41834</v>
      </c>
      <c r="F58">
        <v>3.5713188350000001E-2</v>
      </c>
      <c r="G58" s="8">
        <f>F58</f>
        <v>3.5713188350000001E-2</v>
      </c>
      <c r="I58">
        <v>4.2752482587003655</v>
      </c>
      <c r="J58" s="4">
        <f t="shared" si="2"/>
        <v>100.2417249870485</v>
      </c>
      <c r="K58" t="s">
        <v>11</v>
      </c>
    </row>
    <row r="59" spans="1:11" x14ac:dyDescent="0.3">
      <c r="A59">
        <v>28</v>
      </c>
      <c r="B59" s="2">
        <v>42382</v>
      </c>
      <c r="C59">
        <v>224</v>
      </c>
      <c r="D59" t="s">
        <v>8</v>
      </c>
      <c r="E59" s="2">
        <v>41842</v>
      </c>
      <c r="F59" s="1">
        <v>3.4545440230000002E-2</v>
      </c>
      <c r="G59">
        <f>F59-0.001011</f>
        <v>3.3534440230000004E-2</v>
      </c>
      <c r="I59">
        <v>3.627086044057438</v>
      </c>
      <c r="J59">
        <f t="shared" si="2"/>
        <v>110.94671531691613</v>
      </c>
    </row>
    <row r="60" spans="1:11" x14ac:dyDescent="0.3">
      <c r="A60">
        <v>33</v>
      </c>
      <c r="B60" s="2">
        <v>42377</v>
      </c>
      <c r="C60">
        <v>224</v>
      </c>
      <c r="D60" t="s">
        <v>8</v>
      </c>
      <c r="E60" s="2">
        <v>41873</v>
      </c>
      <c r="F60">
        <v>3.0652010810000001E-2</v>
      </c>
      <c r="G60" s="8">
        <f>F60</f>
        <v>3.0652010810000001E-2</v>
      </c>
      <c r="I60">
        <v>4.1605173593253637</v>
      </c>
      <c r="J60" s="4">
        <f t="shared" si="2"/>
        <v>88.408267038127065</v>
      </c>
    </row>
    <row r="61" spans="1:11" x14ac:dyDescent="0.3">
      <c r="A61">
        <v>24</v>
      </c>
      <c r="B61" s="2">
        <v>42382</v>
      </c>
      <c r="C61">
        <v>224</v>
      </c>
      <c r="D61" t="s">
        <v>8</v>
      </c>
      <c r="E61" s="2">
        <v>41938</v>
      </c>
      <c r="F61" s="1">
        <v>6.3521422450000004E-2</v>
      </c>
      <c r="G61">
        <f>F61-0.001011</f>
        <v>6.2510422450000006E-2</v>
      </c>
      <c r="I61">
        <v>16.052641725441344</v>
      </c>
      <c r="J61">
        <f t="shared" si="2"/>
        <v>46.729073147577303</v>
      </c>
    </row>
    <row r="62" spans="1:11" x14ac:dyDescent="0.3">
      <c r="A62">
        <v>6</v>
      </c>
      <c r="B62" s="2">
        <v>42382</v>
      </c>
      <c r="C62">
        <v>227</v>
      </c>
      <c r="D62" t="s">
        <v>8</v>
      </c>
      <c r="E62" s="2">
        <v>41789</v>
      </c>
      <c r="F62" s="1">
        <v>0.20824900269999999</v>
      </c>
      <c r="G62">
        <f>F62-0.001011</f>
        <v>0.20723800269999998</v>
      </c>
      <c r="I62">
        <v>10.471804131022905</v>
      </c>
      <c r="J62">
        <f t="shared" si="2"/>
        <v>237.48114472774034</v>
      </c>
    </row>
    <row r="63" spans="1:11" x14ac:dyDescent="0.3">
      <c r="A63">
        <v>13</v>
      </c>
      <c r="B63" s="2">
        <v>42382</v>
      </c>
      <c r="C63">
        <v>227</v>
      </c>
      <c r="D63" t="s">
        <v>8</v>
      </c>
      <c r="E63" s="2">
        <v>41842</v>
      </c>
      <c r="F63" s="1">
        <v>0.25753256679999997</v>
      </c>
      <c r="G63">
        <f>F63-0.001011</f>
        <v>0.25652156679999999</v>
      </c>
      <c r="I63">
        <v>11.565318287583972</v>
      </c>
      <c r="J63">
        <f t="shared" si="2"/>
        <v>266.16291268911169</v>
      </c>
    </row>
    <row r="64" spans="1:11" x14ac:dyDescent="0.3">
      <c r="A64">
        <v>35</v>
      </c>
      <c r="B64" s="2">
        <v>42377</v>
      </c>
      <c r="C64">
        <v>227</v>
      </c>
      <c r="D64" t="s">
        <v>8</v>
      </c>
      <c r="E64" s="2">
        <v>41873</v>
      </c>
      <c r="F64">
        <v>0.12699764969999999</v>
      </c>
      <c r="G64" s="8">
        <f>F64</f>
        <v>0.12699764969999999</v>
      </c>
      <c r="I64">
        <v>8.6477127601634596</v>
      </c>
      <c r="J64" s="4">
        <f t="shared" si="2"/>
        <v>176.2283089952208</v>
      </c>
    </row>
    <row r="65" spans="1:10" x14ac:dyDescent="0.3">
      <c r="A65">
        <v>4</v>
      </c>
      <c r="B65" s="2">
        <v>42382</v>
      </c>
      <c r="C65">
        <v>227</v>
      </c>
      <c r="D65" t="s">
        <v>8</v>
      </c>
      <c r="E65" s="2">
        <v>41938</v>
      </c>
      <c r="F65" s="1">
        <v>0.1498283446</v>
      </c>
      <c r="G65">
        <f>F65-0.001011</f>
        <v>0.14881734459999998</v>
      </c>
      <c r="I65">
        <v>14.632844572463931</v>
      </c>
      <c r="J65">
        <f t="shared" si="2"/>
        <v>122.04107864034388</v>
      </c>
    </row>
    <row r="66" spans="1:10" x14ac:dyDescent="0.3">
      <c r="A66">
        <v>12</v>
      </c>
      <c r="B66" s="2">
        <v>42382</v>
      </c>
      <c r="C66">
        <v>239</v>
      </c>
      <c r="D66" t="s">
        <v>8</v>
      </c>
      <c r="E66" s="2">
        <v>41788</v>
      </c>
      <c r="F66" s="1">
        <v>0.1328676194</v>
      </c>
      <c r="G66">
        <f>F66-0.001011</f>
        <v>0.13185661939999999</v>
      </c>
      <c r="I66">
        <v>8.3013230270047433</v>
      </c>
      <c r="J66">
        <f t="shared" si="2"/>
        <v>190.60569353255403</v>
      </c>
    </row>
    <row r="67" spans="1:10" x14ac:dyDescent="0.3">
      <c r="A67">
        <v>41</v>
      </c>
      <c r="B67" s="2">
        <v>42377</v>
      </c>
      <c r="C67">
        <v>239</v>
      </c>
      <c r="D67" t="s">
        <v>8</v>
      </c>
      <c r="E67" s="2">
        <v>41840</v>
      </c>
      <c r="F67">
        <v>0.16604718569999999</v>
      </c>
      <c r="G67" s="8">
        <f>F67</f>
        <v>0.16604718569999999</v>
      </c>
      <c r="I67">
        <v>9.1959866066123954</v>
      </c>
      <c r="J67" s="4">
        <f t="shared" si="2"/>
        <v>216.67780887884726</v>
      </c>
    </row>
    <row r="68" spans="1:10" x14ac:dyDescent="0.3">
      <c r="A68">
        <v>9</v>
      </c>
      <c r="B68" s="2">
        <v>42382</v>
      </c>
      <c r="C68">
        <v>239</v>
      </c>
      <c r="D68" t="s">
        <v>8</v>
      </c>
      <c r="E68" s="2">
        <v>41845</v>
      </c>
      <c r="F68" s="1">
        <v>0.16390164199999999</v>
      </c>
      <c r="G68">
        <f>F68-0.001011</f>
        <v>0.16289064199999997</v>
      </c>
      <c r="I68">
        <v>8.6038339765393275</v>
      </c>
      <c r="J68">
        <f t="shared" si="2"/>
        <v>227.18798495298523</v>
      </c>
    </row>
    <row r="69" spans="1:10" x14ac:dyDescent="0.3">
      <c r="A69">
        <v>36</v>
      </c>
      <c r="B69" s="2">
        <v>42377</v>
      </c>
      <c r="C69">
        <v>239</v>
      </c>
      <c r="D69" t="s">
        <v>8</v>
      </c>
      <c r="E69" s="2">
        <v>41874</v>
      </c>
      <c r="F69">
        <v>0.15297375620000001</v>
      </c>
      <c r="G69" s="8">
        <f>F69</f>
        <v>0.15297375620000001</v>
      </c>
      <c r="I69">
        <v>9.4666272157475557</v>
      </c>
      <c r="J69" s="4">
        <f t="shared" si="2"/>
        <v>193.91120327906992</v>
      </c>
    </row>
    <row r="70" spans="1:10" x14ac:dyDescent="0.3">
      <c r="A70">
        <v>27</v>
      </c>
      <c r="B70" s="2">
        <v>42382</v>
      </c>
      <c r="C70">
        <v>239</v>
      </c>
      <c r="D70" t="s">
        <v>8</v>
      </c>
      <c r="E70" s="2">
        <v>41938</v>
      </c>
      <c r="F70" s="1">
        <v>0.15084525939999999</v>
      </c>
      <c r="G70">
        <f>F70-0.001011</f>
        <v>0.14983425939999998</v>
      </c>
      <c r="I70">
        <v>13.503905404863374</v>
      </c>
      <c r="J70">
        <f t="shared" si="2"/>
        <v>133.14749021808561</v>
      </c>
    </row>
    <row r="71" spans="1:10" x14ac:dyDescent="0.3">
      <c r="A71">
        <v>18</v>
      </c>
      <c r="B71" s="2">
        <v>42382</v>
      </c>
      <c r="C71">
        <v>240</v>
      </c>
      <c r="D71" t="s">
        <v>8</v>
      </c>
      <c r="E71" s="2">
        <v>41788</v>
      </c>
      <c r="F71" s="1">
        <v>0.1167289987</v>
      </c>
      <c r="G71">
        <f>F71-0.001011</f>
        <v>0.1157179987</v>
      </c>
      <c r="I71">
        <v>7.181007052880906</v>
      </c>
      <c r="J71">
        <f t="shared" si="2"/>
        <v>193.37343274755725</v>
      </c>
    </row>
    <row r="72" spans="1:10" x14ac:dyDescent="0.3">
      <c r="A72">
        <v>20</v>
      </c>
      <c r="B72" s="2">
        <v>42382</v>
      </c>
      <c r="C72">
        <v>240</v>
      </c>
      <c r="D72" t="s">
        <v>8</v>
      </c>
      <c r="E72" s="2">
        <v>41845</v>
      </c>
      <c r="F72" s="1">
        <v>0.13581523300000001</v>
      </c>
      <c r="G72">
        <f>F72-0.001011</f>
        <v>0.134804233</v>
      </c>
      <c r="I72">
        <v>8.3530621878650493</v>
      </c>
      <c r="J72">
        <f t="shared" si="2"/>
        <v>193.65961363846299</v>
      </c>
    </row>
    <row r="73" spans="1:10" x14ac:dyDescent="0.3">
      <c r="A73">
        <v>38</v>
      </c>
      <c r="B73" s="2">
        <v>42377</v>
      </c>
      <c r="C73">
        <v>240</v>
      </c>
      <c r="D73" t="s">
        <v>10</v>
      </c>
      <c r="E73" s="2">
        <v>41861</v>
      </c>
      <c r="F73">
        <v>8.6149126290000003E-2</v>
      </c>
      <c r="G73" s="8">
        <f>F73</f>
        <v>8.6149126290000003E-2</v>
      </c>
      <c r="I73">
        <v>9.2506327008971017</v>
      </c>
      <c r="J73" s="4">
        <f t="shared" si="2"/>
        <v>111.75338475818479</v>
      </c>
    </row>
    <row r="74" spans="1:10" x14ac:dyDescent="0.3">
      <c r="A74">
        <v>11</v>
      </c>
      <c r="B74" s="2">
        <v>42382</v>
      </c>
      <c r="C74">
        <v>240</v>
      </c>
      <c r="D74" t="s">
        <v>8</v>
      </c>
      <c r="E74" s="2">
        <v>41938</v>
      </c>
      <c r="F74" s="1">
        <v>0.13830550010000001</v>
      </c>
      <c r="G74">
        <f>F74-0.001011</f>
        <v>0.13729450009999999</v>
      </c>
      <c r="I74">
        <v>21.777976075415591</v>
      </c>
      <c r="J74">
        <f t="shared" si="2"/>
        <v>75.651382639723096</v>
      </c>
    </row>
    <row r="75" spans="1:10" x14ac:dyDescent="0.3">
      <c r="A75">
        <v>7</v>
      </c>
      <c r="B75" s="2">
        <v>42382</v>
      </c>
      <c r="C75">
        <v>240</v>
      </c>
      <c r="D75" t="s">
        <v>8</v>
      </c>
      <c r="F75" s="1">
        <v>0.12306096399999999</v>
      </c>
      <c r="G75">
        <f>F75-0.001011</f>
        <v>0.122049964</v>
      </c>
      <c r="I75">
        <v>8.0277114285813234</v>
      </c>
      <c r="J75">
        <f t="shared" si="2"/>
        <v>182.44297656060957</v>
      </c>
    </row>
    <row r="76" spans="1:10" x14ac:dyDescent="0.3">
      <c r="A76">
        <v>8</v>
      </c>
      <c r="B76" s="2">
        <v>42382</v>
      </c>
      <c r="C76">
        <v>302</v>
      </c>
      <c r="D76" t="s">
        <v>8</v>
      </c>
      <c r="E76" s="2">
        <v>41845</v>
      </c>
      <c r="F76" s="1">
        <v>0.1157188341</v>
      </c>
      <c r="G76">
        <f>F76-0.001011</f>
        <v>0.1147078341</v>
      </c>
      <c r="I76">
        <v>7.2499926006946467</v>
      </c>
      <c r="J76">
        <f t="shared" si="2"/>
        <v>189.86143641968866</v>
      </c>
    </row>
    <row r="77" spans="1:10" x14ac:dyDescent="0.3">
      <c r="A77">
        <v>37</v>
      </c>
      <c r="B77" s="2">
        <v>42377</v>
      </c>
      <c r="C77">
        <v>302</v>
      </c>
      <c r="D77" t="s">
        <v>8</v>
      </c>
      <c r="E77" s="2">
        <v>41874</v>
      </c>
      <c r="F77">
        <v>0.1086525694</v>
      </c>
      <c r="G77" s="8">
        <f>F77</f>
        <v>0.1086525694</v>
      </c>
      <c r="I77">
        <v>7.6438821371894061</v>
      </c>
      <c r="J77" s="4">
        <f t="shared" si="2"/>
        <v>170.57181277776846</v>
      </c>
    </row>
    <row r="78" spans="1:10" x14ac:dyDescent="0.3">
      <c r="A78">
        <v>17</v>
      </c>
      <c r="B78" s="2">
        <v>42382</v>
      </c>
      <c r="C78">
        <v>302</v>
      </c>
      <c r="D78" t="s">
        <v>8</v>
      </c>
      <c r="E78" s="2">
        <v>41938</v>
      </c>
      <c r="F78" s="1">
        <v>9.8760716619999994E-2</v>
      </c>
      <c r="G78">
        <f>F78-0.001011</f>
        <v>9.7749716619999996E-2</v>
      </c>
      <c r="I78">
        <v>9.850934200699232</v>
      </c>
      <c r="J78">
        <f t="shared" si="2"/>
        <v>119.07465581860643</v>
      </c>
    </row>
    <row r="79" spans="1:10" x14ac:dyDescent="0.3">
      <c r="J79" s="4"/>
    </row>
  </sheetData>
  <sortState ref="A2:J78">
    <sortCondition ref="C2:C78"/>
    <sortCondition ref="E2:E78"/>
    <sortCondition ref="D2:D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2016-02-03T01:04:26Z</dcterms:created>
  <dcterms:modified xsi:type="dcterms:W3CDTF">2016-04-01T21:31:13Z</dcterms:modified>
</cp:coreProperties>
</file>