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\Desktop\ag finished\"/>
    </mc:Choice>
  </mc:AlternateContent>
  <bookViews>
    <workbookView xWindow="1005" yWindow="1005" windowWidth="15000" windowHeight="10005" activeTab="1"/>
  </bookViews>
  <sheets>
    <sheet name="Sheet1" sheetId="1" r:id="rId1"/>
    <sheet name="Use andreas format" sheetId="4" r:id="rId2"/>
    <sheet name="real data" sheetId="3" r:id="rId3"/>
    <sheet name="edit for example" sheetId="2" r:id="rId4"/>
  </sheets>
  <calcPr calcId="152511"/>
</workbook>
</file>

<file path=xl/calcChain.xml><?xml version="1.0" encoding="utf-8"?>
<calcChain xmlns="http://schemas.openxmlformats.org/spreadsheetml/2006/main">
  <c r="O130" i="4" l="1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77" i="4"/>
  <c r="I108" i="3"/>
  <c r="N96" i="4"/>
  <c r="N130" i="4"/>
  <c r="N95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77" i="4"/>
  <c r="L127" i="4"/>
  <c r="L109" i="4"/>
  <c r="L45" i="4"/>
  <c r="L44" i="4"/>
  <c r="L40" i="4"/>
  <c r="L39" i="4"/>
  <c r="L36" i="4"/>
  <c r="L35" i="4"/>
  <c r="L30" i="4"/>
  <c r="L29" i="4"/>
  <c r="L27" i="4"/>
  <c r="L23" i="4"/>
  <c r="L14" i="4"/>
  <c r="L13" i="4"/>
  <c r="L2" i="4"/>
  <c r="L4" i="4"/>
  <c r="L5" i="4"/>
  <c r="L6" i="4"/>
  <c r="L7" i="4"/>
  <c r="L8" i="4"/>
  <c r="L9" i="4"/>
  <c r="L10" i="4"/>
  <c r="L11" i="4"/>
  <c r="L12" i="4"/>
  <c r="L15" i="4"/>
  <c r="L16" i="4"/>
  <c r="L17" i="4"/>
  <c r="L18" i="4"/>
  <c r="L19" i="4"/>
  <c r="L20" i="4"/>
  <c r="L21" i="4"/>
  <c r="L22" i="4"/>
  <c r="L24" i="4"/>
  <c r="L25" i="4"/>
  <c r="L26" i="4"/>
  <c r="L28" i="4"/>
  <c r="L31" i="4"/>
  <c r="L32" i="4"/>
  <c r="L33" i="4"/>
  <c r="L34" i="4"/>
  <c r="L37" i="4"/>
  <c r="L38" i="4"/>
  <c r="L41" i="4"/>
  <c r="L42" i="4"/>
  <c r="L43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M59" i="4" s="1"/>
  <c r="N59" i="4" s="1"/>
  <c r="O59" i="4" s="1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M75" i="4" s="1"/>
  <c r="N75" i="4" s="1"/>
  <c r="O75" i="4" s="1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8" i="4"/>
  <c r="L129" i="4"/>
  <c r="L130" i="4"/>
  <c r="L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2" i="4"/>
  <c r="H2" i="3"/>
  <c r="H3" i="3"/>
  <c r="H4" i="3"/>
  <c r="H5" i="3"/>
  <c r="H6" i="3"/>
  <c r="H7" i="3"/>
  <c r="H8" i="3"/>
  <c r="H9" i="3"/>
  <c r="H10" i="3"/>
  <c r="H11" i="3"/>
  <c r="F3" i="3"/>
  <c r="F4" i="3"/>
  <c r="F5" i="3"/>
  <c r="F6" i="3"/>
  <c r="F7" i="3"/>
  <c r="F8" i="3"/>
  <c r="F9" i="3"/>
  <c r="F10" i="3"/>
  <c r="F11" i="3"/>
  <c r="O5" i="4"/>
  <c r="O9" i="4"/>
  <c r="O37" i="4"/>
  <c r="O42" i="4"/>
  <c r="O48" i="4"/>
  <c r="O52" i="4"/>
  <c r="O56" i="4"/>
  <c r="O104" i="4"/>
  <c r="O120" i="4"/>
  <c r="O124" i="4"/>
  <c r="J117" i="4"/>
  <c r="J118" i="4"/>
  <c r="M118" i="4"/>
  <c r="N118" i="4" s="1"/>
  <c r="O118" i="4" s="1"/>
  <c r="J119" i="4"/>
  <c r="J120" i="4"/>
  <c r="M120" i="4"/>
  <c r="N120" i="4" s="1"/>
  <c r="J121" i="4"/>
  <c r="J122" i="4"/>
  <c r="M122" i="4"/>
  <c r="N122" i="4" s="1"/>
  <c r="O122" i="4" s="1"/>
  <c r="J123" i="4"/>
  <c r="J124" i="4"/>
  <c r="M124" i="4"/>
  <c r="N124" i="4" s="1"/>
  <c r="J125" i="4"/>
  <c r="J126" i="4"/>
  <c r="M126" i="4"/>
  <c r="N126" i="4" s="1"/>
  <c r="O126" i="4" s="1"/>
  <c r="J127" i="4"/>
  <c r="J128" i="4"/>
  <c r="M128" i="4"/>
  <c r="N128" i="4" s="1"/>
  <c r="O128" i="4" s="1"/>
  <c r="J129" i="4"/>
  <c r="J130" i="4"/>
  <c r="M130" i="4"/>
  <c r="J116" i="4"/>
  <c r="J115" i="4"/>
  <c r="J114" i="4"/>
  <c r="J113" i="4"/>
  <c r="J112" i="4"/>
  <c r="J111" i="4"/>
  <c r="J110" i="4"/>
  <c r="M110" i="4" s="1"/>
  <c r="N110" i="4" s="1"/>
  <c r="O110" i="4" s="1"/>
  <c r="J109" i="4"/>
  <c r="M109" i="4" s="1"/>
  <c r="N109" i="4" s="1"/>
  <c r="O109" i="4" s="1"/>
  <c r="J108" i="4"/>
  <c r="M108" i="4" s="1"/>
  <c r="N108" i="4" s="1"/>
  <c r="O108" i="4" s="1"/>
  <c r="J107" i="4"/>
  <c r="J106" i="4"/>
  <c r="M106" i="4" s="1"/>
  <c r="N106" i="4" s="1"/>
  <c r="O106" i="4" s="1"/>
  <c r="M105" i="4"/>
  <c r="N105" i="4" s="1"/>
  <c r="O105" i="4" s="1"/>
  <c r="J105" i="4"/>
  <c r="J104" i="4"/>
  <c r="M104" i="4" s="1"/>
  <c r="N104" i="4" s="1"/>
  <c r="J103" i="4"/>
  <c r="J102" i="4"/>
  <c r="J101" i="4"/>
  <c r="J100" i="4"/>
  <c r="J99" i="4"/>
  <c r="J98" i="4"/>
  <c r="J97" i="4"/>
  <c r="J96" i="4"/>
  <c r="J95" i="4"/>
  <c r="J94" i="4"/>
  <c r="J93" i="4"/>
  <c r="M92" i="4"/>
  <c r="J92" i="4"/>
  <c r="J91" i="4"/>
  <c r="J90" i="4"/>
  <c r="J89" i="4"/>
  <c r="J88" i="4"/>
  <c r="J87" i="4"/>
  <c r="J86" i="4"/>
  <c r="J85" i="4"/>
  <c r="J84" i="4"/>
  <c r="J83" i="4"/>
  <c r="M82" i="4"/>
  <c r="J82" i="4"/>
  <c r="J81" i="4"/>
  <c r="M80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M66" i="4"/>
  <c r="N66" i="4" s="1"/>
  <c r="O66" i="4" s="1"/>
  <c r="J66" i="4"/>
  <c r="J65" i="4"/>
  <c r="N64" i="4"/>
  <c r="O64" i="4" s="1"/>
  <c r="M64" i="4"/>
  <c r="J64" i="4"/>
  <c r="J63" i="4"/>
  <c r="M62" i="4"/>
  <c r="N62" i="4" s="1"/>
  <c r="O62" i="4" s="1"/>
  <c r="J62" i="4"/>
  <c r="J61" i="4"/>
  <c r="M60" i="4"/>
  <c r="N60" i="4" s="1"/>
  <c r="O60" i="4" s="1"/>
  <c r="J60" i="4"/>
  <c r="J59" i="4"/>
  <c r="J58" i="4"/>
  <c r="J57" i="4"/>
  <c r="J56" i="4"/>
  <c r="M56" i="4" s="1"/>
  <c r="N56" i="4" s="1"/>
  <c r="J55" i="4"/>
  <c r="J54" i="4"/>
  <c r="M54" i="4" s="1"/>
  <c r="N54" i="4" s="1"/>
  <c r="O54" i="4" s="1"/>
  <c r="J53" i="4"/>
  <c r="M53" i="4" s="1"/>
  <c r="N53" i="4" s="1"/>
  <c r="O53" i="4" s="1"/>
  <c r="M52" i="4"/>
  <c r="N52" i="4" s="1"/>
  <c r="J52" i="4"/>
  <c r="J51" i="4"/>
  <c r="M51" i="4" s="1"/>
  <c r="N51" i="4" s="1"/>
  <c r="O51" i="4" s="1"/>
  <c r="J50" i="4"/>
  <c r="M50" i="4" s="1"/>
  <c r="N50" i="4" s="1"/>
  <c r="O50" i="4" s="1"/>
  <c r="J49" i="4"/>
  <c r="M49" i="4" s="1"/>
  <c r="N49" i="4" s="1"/>
  <c r="O49" i="4" s="1"/>
  <c r="M48" i="4"/>
  <c r="N48" i="4" s="1"/>
  <c r="J48" i="4"/>
  <c r="J47" i="4"/>
  <c r="J46" i="4"/>
  <c r="M46" i="4" s="1"/>
  <c r="N46" i="4" s="1"/>
  <c r="O46" i="4" s="1"/>
  <c r="J45" i="4"/>
  <c r="M45" i="4" s="1"/>
  <c r="N45" i="4" s="1"/>
  <c r="O45" i="4" s="1"/>
  <c r="J44" i="4"/>
  <c r="J43" i="4"/>
  <c r="J42" i="4"/>
  <c r="M42" i="4" s="1"/>
  <c r="N42" i="4" s="1"/>
  <c r="J41" i="4"/>
  <c r="M41" i="4" s="1"/>
  <c r="N41" i="4" s="1"/>
  <c r="O41" i="4" s="1"/>
  <c r="J40" i="4"/>
  <c r="J39" i="4"/>
  <c r="J38" i="4"/>
  <c r="M38" i="4" s="1"/>
  <c r="N38" i="4" s="1"/>
  <c r="O38" i="4" s="1"/>
  <c r="J37" i="4"/>
  <c r="M37" i="4" s="1"/>
  <c r="N37" i="4" s="1"/>
  <c r="M36" i="4"/>
  <c r="N36" i="4" s="1"/>
  <c r="O36" i="4" s="1"/>
  <c r="J36" i="4"/>
  <c r="J35" i="4"/>
  <c r="J34" i="4"/>
  <c r="M34" i="4" s="1"/>
  <c r="N34" i="4" s="1"/>
  <c r="O34" i="4" s="1"/>
  <c r="J33" i="4"/>
  <c r="M33" i="4" s="1"/>
  <c r="N33" i="4" s="1"/>
  <c r="O33" i="4" s="1"/>
  <c r="J32" i="4"/>
  <c r="J31" i="4"/>
  <c r="J30" i="4"/>
  <c r="M30" i="4" s="1"/>
  <c r="N30" i="4" s="1"/>
  <c r="O30" i="4" s="1"/>
  <c r="J29" i="4"/>
  <c r="M29" i="4" s="1"/>
  <c r="N29" i="4" s="1"/>
  <c r="O29" i="4" s="1"/>
  <c r="J28" i="4"/>
  <c r="J27" i="4"/>
  <c r="J26" i="4"/>
  <c r="J25" i="4"/>
  <c r="M25" i="4" s="1"/>
  <c r="N25" i="4" s="1"/>
  <c r="O25" i="4" s="1"/>
  <c r="J24" i="4"/>
  <c r="J23" i="4"/>
  <c r="J22" i="4"/>
  <c r="M22" i="4" s="1"/>
  <c r="N22" i="4" s="1"/>
  <c r="O22" i="4" s="1"/>
  <c r="J21" i="4"/>
  <c r="M21" i="4" s="1"/>
  <c r="N21" i="4" s="1"/>
  <c r="O21" i="4" s="1"/>
  <c r="M20" i="4"/>
  <c r="N20" i="4" s="1"/>
  <c r="O20" i="4" s="1"/>
  <c r="J20" i="4"/>
  <c r="J19" i="4"/>
  <c r="J18" i="4"/>
  <c r="J17" i="4"/>
  <c r="M17" i="4" s="1"/>
  <c r="N17" i="4" s="1"/>
  <c r="O17" i="4" s="1"/>
  <c r="J16" i="4"/>
  <c r="J15" i="4"/>
  <c r="J14" i="4"/>
  <c r="M14" i="4" s="1"/>
  <c r="N14" i="4" s="1"/>
  <c r="O14" i="4" s="1"/>
  <c r="J13" i="4"/>
  <c r="M13" i="4" s="1"/>
  <c r="N13" i="4" s="1"/>
  <c r="O13" i="4" s="1"/>
  <c r="J12" i="4"/>
  <c r="J11" i="4"/>
  <c r="J10" i="4"/>
  <c r="J9" i="4"/>
  <c r="M9" i="4" s="1"/>
  <c r="N9" i="4" s="1"/>
  <c r="J8" i="4"/>
  <c r="J7" i="4"/>
  <c r="J6" i="4"/>
  <c r="M6" i="4" s="1"/>
  <c r="N6" i="4" s="1"/>
  <c r="O6" i="4" s="1"/>
  <c r="J5" i="4"/>
  <c r="M5" i="4" s="1"/>
  <c r="N5" i="4" s="1"/>
  <c r="M4" i="4"/>
  <c r="N4" i="4" s="1"/>
  <c r="O4" i="4" s="1"/>
  <c r="J4" i="4"/>
  <c r="J3" i="4"/>
  <c r="M3" i="4" s="1"/>
  <c r="N3" i="4" s="1"/>
  <c r="O3" i="4" s="1"/>
  <c r="J2" i="4"/>
  <c r="M55" i="4" l="1"/>
  <c r="N55" i="4" s="1"/>
  <c r="O55" i="4" s="1"/>
  <c r="M7" i="4"/>
  <c r="N7" i="4" s="1"/>
  <c r="O7" i="4" s="1"/>
  <c r="M23" i="4"/>
  <c r="N23" i="4" s="1"/>
  <c r="O23" i="4" s="1"/>
  <c r="M27" i="4"/>
  <c r="N27" i="4" s="1"/>
  <c r="O27" i="4" s="1"/>
  <c r="M31" i="4"/>
  <c r="N31" i="4" s="1"/>
  <c r="O31" i="4" s="1"/>
  <c r="M35" i="4"/>
  <c r="N35" i="4" s="1"/>
  <c r="O35" i="4" s="1"/>
  <c r="M103" i="4"/>
  <c r="N103" i="4" s="1"/>
  <c r="O103" i="4" s="1"/>
  <c r="M11" i="4"/>
  <c r="N11" i="4" s="1"/>
  <c r="O11" i="4" s="1"/>
  <c r="M15" i="4"/>
  <c r="N15" i="4" s="1"/>
  <c r="O15" i="4" s="1"/>
  <c r="M19" i="4"/>
  <c r="N19" i="4" s="1"/>
  <c r="O19" i="4" s="1"/>
  <c r="M39" i="4"/>
  <c r="N39" i="4" s="1"/>
  <c r="O39" i="4" s="1"/>
  <c r="M43" i="4"/>
  <c r="N43" i="4" s="1"/>
  <c r="O43" i="4" s="1"/>
  <c r="M47" i="4"/>
  <c r="N47" i="4" s="1"/>
  <c r="O47" i="4" s="1"/>
  <c r="M107" i="4"/>
  <c r="N107" i="4" s="1"/>
  <c r="O107" i="4" s="1"/>
  <c r="M111" i="4"/>
  <c r="N111" i="4" s="1"/>
  <c r="O111" i="4" s="1"/>
  <c r="M129" i="4"/>
  <c r="N129" i="4" s="1"/>
  <c r="O129" i="4" s="1"/>
  <c r="M127" i="4"/>
  <c r="N127" i="4" s="1"/>
  <c r="O127" i="4" s="1"/>
  <c r="M125" i="4"/>
  <c r="N125" i="4" s="1"/>
  <c r="O125" i="4" s="1"/>
  <c r="M123" i="4"/>
  <c r="N123" i="4" s="1"/>
  <c r="O123" i="4" s="1"/>
  <c r="M121" i="4"/>
  <c r="N121" i="4" s="1"/>
  <c r="O121" i="4" s="1"/>
  <c r="M119" i="4"/>
  <c r="N119" i="4" s="1"/>
  <c r="O119" i="4" s="1"/>
  <c r="M117" i="4"/>
  <c r="N117" i="4" s="1"/>
  <c r="O117" i="4" s="1"/>
  <c r="M44" i="4"/>
  <c r="N44" i="4" s="1"/>
  <c r="O44" i="4" s="1"/>
  <c r="M68" i="4"/>
  <c r="N68" i="4" s="1"/>
  <c r="O68" i="4" s="1"/>
  <c r="M84" i="4"/>
  <c r="M8" i="4"/>
  <c r="N8" i="4" s="1"/>
  <c r="O8" i="4" s="1"/>
  <c r="M24" i="4"/>
  <c r="N24" i="4" s="1"/>
  <c r="O24" i="4" s="1"/>
  <c r="M40" i="4"/>
  <c r="N40" i="4" s="1"/>
  <c r="O40" i="4" s="1"/>
  <c r="M57" i="4"/>
  <c r="N57" i="4" s="1"/>
  <c r="O57" i="4" s="1"/>
  <c r="M63" i="4"/>
  <c r="N63" i="4" s="1"/>
  <c r="O63" i="4" s="1"/>
  <c r="M70" i="4"/>
  <c r="N70" i="4" s="1"/>
  <c r="O70" i="4" s="1"/>
  <c r="M79" i="4"/>
  <c r="M86" i="4"/>
  <c r="M100" i="4"/>
  <c r="N100" i="4" s="1"/>
  <c r="O100" i="4" s="1"/>
  <c r="M12" i="4"/>
  <c r="N12" i="4" s="1"/>
  <c r="O12" i="4" s="1"/>
  <c r="M28" i="4"/>
  <c r="N28" i="4" s="1"/>
  <c r="O28" i="4" s="1"/>
  <c r="M16" i="4"/>
  <c r="N16" i="4" s="1"/>
  <c r="O16" i="4" s="1"/>
  <c r="M32" i="4"/>
  <c r="N32" i="4" s="1"/>
  <c r="O32" i="4" s="1"/>
  <c r="M2" i="4"/>
  <c r="N2" i="4" s="1"/>
  <c r="O2" i="4" s="1"/>
  <c r="M10" i="4"/>
  <c r="N10" i="4" s="1"/>
  <c r="O10" i="4" s="1"/>
  <c r="M18" i="4"/>
  <c r="N18" i="4" s="1"/>
  <c r="O18" i="4" s="1"/>
  <c r="M26" i="4"/>
  <c r="N26" i="4" s="1"/>
  <c r="O26" i="4" s="1"/>
  <c r="M94" i="4"/>
  <c r="M102" i="4"/>
  <c r="N102" i="4" s="1"/>
  <c r="O102" i="4" s="1"/>
  <c r="M114" i="4"/>
  <c r="N114" i="4" s="1"/>
  <c r="O114" i="4" s="1"/>
  <c r="M112" i="4"/>
  <c r="N112" i="4" s="1"/>
  <c r="O112" i="4" s="1"/>
  <c r="M58" i="4"/>
  <c r="N58" i="4" s="1"/>
  <c r="O58" i="4" s="1"/>
  <c r="M67" i="4"/>
  <c r="N67" i="4" s="1"/>
  <c r="O67" i="4" s="1"/>
  <c r="M72" i="4"/>
  <c r="N72" i="4" s="1"/>
  <c r="O72" i="4" s="1"/>
  <c r="M74" i="4"/>
  <c r="N74" i="4" s="1"/>
  <c r="O74" i="4" s="1"/>
  <c r="M83" i="4"/>
  <c r="M88" i="4"/>
  <c r="M90" i="4"/>
  <c r="M98" i="4"/>
  <c r="N98" i="4" s="1"/>
  <c r="O98" i="4" s="1"/>
  <c r="M71" i="4"/>
  <c r="N71" i="4" s="1"/>
  <c r="O71" i="4" s="1"/>
  <c r="M76" i="4"/>
  <c r="N76" i="4" s="1"/>
  <c r="O76" i="4" s="1"/>
  <c r="M78" i="4"/>
  <c r="M87" i="4"/>
  <c r="M96" i="4"/>
  <c r="M116" i="4"/>
  <c r="N116" i="4" s="1"/>
  <c r="O116" i="4" s="1"/>
  <c r="M89" i="4"/>
  <c r="M91" i="4"/>
  <c r="M93" i="4"/>
  <c r="M95" i="4"/>
  <c r="M97" i="4"/>
  <c r="N97" i="4" s="1"/>
  <c r="O97" i="4" s="1"/>
  <c r="M99" i="4"/>
  <c r="N99" i="4" s="1"/>
  <c r="O99" i="4" s="1"/>
  <c r="M101" i="4"/>
  <c r="N101" i="4" s="1"/>
  <c r="O101" i="4" s="1"/>
  <c r="M113" i="4"/>
  <c r="N113" i="4" s="1"/>
  <c r="O113" i="4" s="1"/>
  <c r="M115" i="4"/>
  <c r="N115" i="4" s="1"/>
  <c r="O115" i="4" s="1"/>
  <c r="M61" i="4"/>
  <c r="N61" i="4" s="1"/>
  <c r="O61" i="4" s="1"/>
  <c r="M65" i="4"/>
  <c r="N65" i="4" s="1"/>
  <c r="O65" i="4" s="1"/>
  <c r="M69" i="4"/>
  <c r="N69" i="4" s="1"/>
  <c r="O69" i="4" s="1"/>
  <c r="M73" i="4"/>
  <c r="N73" i="4" s="1"/>
  <c r="O73" i="4" s="1"/>
  <c r="M77" i="4"/>
  <c r="M81" i="4"/>
  <c r="M85" i="4"/>
  <c r="H112" i="3" l="1"/>
  <c r="I112" i="3" s="1"/>
  <c r="H117" i="3"/>
  <c r="I117" i="3" s="1"/>
  <c r="H120" i="3"/>
  <c r="I120" i="3" s="1"/>
  <c r="H125" i="3"/>
  <c r="I125" i="3" s="1"/>
  <c r="H128" i="3"/>
  <c r="I128" i="3" s="1"/>
  <c r="H133" i="3"/>
  <c r="I133" i="3" s="1"/>
  <c r="H136" i="3"/>
  <c r="I136" i="3" s="1"/>
  <c r="H110" i="3"/>
  <c r="I110" i="3" s="1"/>
  <c r="H96" i="3"/>
  <c r="I96" i="3" s="1"/>
  <c r="H109" i="3"/>
  <c r="I109" i="3" s="1"/>
  <c r="H62" i="3"/>
  <c r="I62" i="3" s="1"/>
  <c r="H70" i="3"/>
  <c r="I70" i="3" s="1"/>
  <c r="D143" i="3"/>
  <c r="F143" i="3" s="1"/>
  <c r="G143" i="3" s="1"/>
  <c r="H143" i="3" s="1"/>
  <c r="I143" i="3" s="1"/>
  <c r="D142" i="3"/>
  <c r="F142" i="3" s="1"/>
  <c r="G142" i="3" s="1"/>
  <c r="H142" i="3" s="1"/>
  <c r="I142" i="3" s="1"/>
  <c r="D141" i="3"/>
  <c r="F141" i="3" s="1"/>
  <c r="G141" i="3" s="1"/>
  <c r="H141" i="3" s="1"/>
  <c r="I141" i="3" s="1"/>
  <c r="D140" i="3"/>
  <c r="F140" i="3" s="1"/>
  <c r="G140" i="3" s="1"/>
  <c r="H140" i="3" s="1"/>
  <c r="I140" i="3" s="1"/>
  <c r="D139" i="3"/>
  <c r="F139" i="3" s="1"/>
  <c r="G139" i="3" s="1"/>
  <c r="H139" i="3" s="1"/>
  <c r="I139" i="3" s="1"/>
  <c r="D138" i="3"/>
  <c r="F138" i="3" s="1"/>
  <c r="G138" i="3" s="1"/>
  <c r="H138" i="3" s="1"/>
  <c r="I138" i="3" s="1"/>
  <c r="D137" i="3"/>
  <c r="F137" i="3" s="1"/>
  <c r="G137" i="3" s="1"/>
  <c r="H137" i="3" s="1"/>
  <c r="I137" i="3" s="1"/>
  <c r="D136" i="3"/>
  <c r="F136" i="3" s="1"/>
  <c r="G136" i="3" s="1"/>
  <c r="D135" i="3"/>
  <c r="F135" i="3" s="1"/>
  <c r="G135" i="3" s="1"/>
  <c r="H135" i="3" s="1"/>
  <c r="I135" i="3" s="1"/>
  <c r="D134" i="3"/>
  <c r="F134" i="3" s="1"/>
  <c r="G134" i="3" s="1"/>
  <c r="H134" i="3" s="1"/>
  <c r="I134" i="3" s="1"/>
  <c r="D133" i="3"/>
  <c r="F133" i="3" s="1"/>
  <c r="G133" i="3" s="1"/>
  <c r="D132" i="3"/>
  <c r="F132" i="3" s="1"/>
  <c r="G132" i="3" s="1"/>
  <c r="H132" i="3" s="1"/>
  <c r="I132" i="3" s="1"/>
  <c r="D131" i="3"/>
  <c r="F131" i="3" s="1"/>
  <c r="G131" i="3" s="1"/>
  <c r="H131" i="3" s="1"/>
  <c r="I131" i="3" s="1"/>
  <c r="E130" i="3"/>
  <c r="D130" i="3"/>
  <c r="F130" i="3" s="1"/>
  <c r="G130" i="3" s="1"/>
  <c r="H130" i="3" s="1"/>
  <c r="I130" i="3" s="1"/>
  <c r="D129" i="3"/>
  <c r="F129" i="3" s="1"/>
  <c r="G129" i="3" s="1"/>
  <c r="H129" i="3" s="1"/>
  <c r="I129" i="3" s="1"/>
  <c r="D128" i="3"/>
  <c r="F128" i="3" s="1"/>
  <c r="G128" i="3" s="1"/>
  <c r="D127" i="3"/>
  <c r="F127" i="3" s="1"/>
  <c r="G127" i="3" s="1"/>
  <c r="H127" i="3" s="1"/>
  <c r="I127" i="3" s="1"/>
  <c r="D126" i="3"/>
  <c r="F126" i="3" s="1"/>
  <c r="G126" i="3" s="1"/>
  <c r="H126" i="3" s="1"/>
  <c r="I126" i="3" s="1"/>
  <c r="D125" i="3"/>
  <c r="F125" i="3" s="1"/>
  <c r="G125" i="3" s="1"/>
  <c r="D124" i="3"/>
  <c r="F124" i="3" s="1"/>
  <c r="G124" i="3" s="1"/>
  <c r="H124" i="3" s="1"/>
  <c r="I124" i="3" s="1"/>
  <c r="D123" i="3"/>
  <c r="F123" i="3" s="1"/>
  <c r="G123" i="3" s="1"/>
  <c r="H123" i="3" s="1"/>
  <c r="I123" i="3" s="1"/>
  <c r="D122" i="3"/>
  <c r="F122" i="3" s="1"/>
  <c r="G122" i="3" s="1"/>
  <c r="H122" i="3" s="1"/>
  <c r="I122" i="3" s="1"/>
  <c r="D121" i="3"/>
  <c r="F121" i="3" s="1"/>
  <c r="G121" i="3" s="1"/>
  <c r="H121" i="3" s="1"/>
  <c r="I121" i="3" s="1"/>
  <c r="D120" i="3"/>
  <c r="F120" i="3" s="1"/>
  <c r="G120" i="3" s="1"/>
  <c r="D119" i="3"/>
  <c r="F119" i="3" s="1"/>
  <c r="G119" i="3" s="1"/>
  <c r="H119" i="3" s="1"/>
  <c r="I119" i="3" s="1"/>
  <c r="D118" i="3"/>
  <c r="F118" i="3" s="1"/>
  <c r="G118" i="3" s="1"/>
  <c r="H118" i="3" s="1"/>
  <c r="I118" i="3" s="1"/>
  <c r="D117" i="3"/>
  <c r="F117" i="3" s="1"/>
  <c r="G117" i="3" s="1"/>
  <c r="D116" i="3"/>
  <c r="F116" i="3" s="1"/>
  <c r="G116" i="3" s="1"/>
  <c r="H116" i="3" s="1"/>
  <c r="I116" i="3" s="1"/>
  <c r="D115" i="3"/>
  <c r="F115" i="3" s="1"/>
  <c r="G115" i="3" s="1"/>
  <c r="H115" i="3" s="1"/>
  <c r="I115" i="3" s="1"/>
  <c r="D114" i="3"/>
  <c r="F114" i="3" s="1"/>
  <c r="G114" i="3" s="1"/>
  <c r="H114" i="3" s="1"/>
  <c r="I114" i="3" s="1"/>
  <c r="D113" i="3"/>
  <c r="F113" i="3" s="1"/>
  <c r="G113" i="3" s="1"/>
  <c r="H113" i="3" s="1"/>
  <c r="I113" i="3" s="1"/>
  <c r="D112" i="3"/>
  <c r="F112" i="3" s="1"/>
  <c r="G112" i="3" s="1"/>
  <c r="D111" i="3"/>
  <c r="F111" i="3" s="1"/>
  <c r="G111" i="3" s="1"/>
  <c r="H111" i="3" s="1"/>
  <c r="I111" i="3" s="1"/>
  <c r="D110" i="3"/>
  <c r="F110" i="3" s="1"/>
  <c r="G110" i="3" s="1"/>
  <c r="D109" i="3"/>
  <c r="F109" i="3" s="1"/>
  <c r="G109" i="3" s="1"/>
  <c r="D108" i="3"/>
  <c r="F108" i="3" s="1"/>
  <c r="G108" i="3" s="1"/>
  <c r="H108" i="3" s="1"/>
  <c r="D107" i="3"/>
  <c r="F107" i="3" s="1"/>
  <c r="G107" i="3" s="1"/>
  <c r="H107" i="3" s="1"/>
  <c r="I107" i="3" s="1"/>
  <c r="E106" i="3"/>
  <c r="D106" i="3"/>
  <c r="F106" i="3" s="1"/>
  <c r="G106" i="3" s="1"/>
  <c r="H106" i="3" s="1"/>
  <c r="I106" i="3" s="1"/>
  <c r="D105" i="3"/>
  <c r="F105" i="3" s="1"/>
  <c r="G105" i="3" s="1"/>
  <c r="H105" i="3" s="1"/>
  <c r="I105" i="3" s="1"/>
  <c r="D104" i="3"/>
  <c r="F104" i="3" s="1"/>
  <c r="G104" i="3" s="1"/>
  <c r="H104" i="3" s="1"/>
  <c r="I104" i="3" s="1"/>
  <c r="D103" i="3"/>
  <c r="F103" i="3" s="1"/>
  <c r="G103" i="3" s="1"/>
  <c r="H103" i="3" s="1"/>
  <c r="I103" i="3" s="1"/>
  <c r="D102" i="3"/>
  <c r="F102" i="3" s="1"/>
  <c r="G102" i="3" s="1"/>
  <c r="H102" i="3" s="1"/>
  <c r="I102" i="3" s="1"/>
  <c r="D101" i="3"/>
  <c r="D100" i="3"/>
  <c r="F100" i="3" s="1"/>
  <c r="G100" i="3" s="1"/>
  <c r="H100" i="3" s="1"/>
  <c r="I100" i="3" s="1"/>
  <c r="D99" i="3"/>
  <c r="D98" i="3"/>
  <c r="F98" i="3" s="1"/>
  <c r="G98" i="3" s="1"/>
  <c r="H98" i="3" s="1"/>
  <c r="I98" i="3" s="1"/>
  <c r="D97" i="3"/>
  <c r="D96" i="3"/>
  <c r="F96" i="3" s="1"/>
  <c r="G96" i="3" s="1"/>
  <c r="D95" i="3"/>
  <c r="D94" i="3"/>
  <c r="F94" i="3" s="1"/>
  <c r="G94" i="3" s="1"/>
  <c r="H94" i="3" s="1"/>
  <c r="I94" i="3" s="1"/>
  <c r="D93" i="3"/>
  <c r="D92" i="3"/>
  <c r="F92" i="3" s="1"/>
  <c r="G92" i="3" s="1"/>
  <c r="H92" i="3" s="1"/>
  <c r="I92" i="3" s="1"/>
  <c r="D91" i="3"/>
  <c r="D90" i="3"/>
  <c r="D89" i="3"/>
  <c r="D88" i="3"/>
  <c r="F88" i="3" s="1"/>
  <c r="G88" i="3" s="1"/>
  <c r="H88" i="3" s="1"/>
  <c r="I88" i="3" s="1"/>
  <c r="D87" i="3"/>
  <c r="D86" i="3"/>
  <c r="F86" i="3" s="1"/>
  <c r="G86" i="3" s="1"/>
  <c r="H86" i="3" s="1"/>
  <c r="I86" i="3" s="1"/>
  <c r="D85" i="3"/>
  <c r="D84" i="3"/>
  <c r="F84" i="3" s="1"/>
  <c r="G84" i="3" s="1"/>
  <c r="H84" i="3" s="1"/>
  <c r="I84" i="3" s="1"/>
  <c r="D83" i="3"/>
  <c r="D82" i="3"/>
  <c r="F82" i="3" s="1"/>
  <c r="G82" i="3" s="1"/>
  <c r="H82" i="3" s="1"/>
  <c r="I82" i="3" s="1"/>
  <c r="D81" i="3"/>
  <c r="D80" i="3"/>
  <c r="F80" i="3" s="1"/>
  <c r="G80" i="3" s="1"/>
  <c r="H80" i="3" s="1"/>
  <c r="I80" i="3" s="1"/>
  <c r="D79" i="3"/>
  <c r="D78" i="3"/>
  <c r="F78" i="3" s="1"/>
  <c r="G78" i="3" s="1"/>
  <c r="H78" i="3" s="1"/>
  <c r="I78" i="3" s="1"/>
  <c r="D77" i="3"/>
  <c r="E76" i="3"/>
  <c r="D76" i="3"/>
  <c r="F76" i="3" s="1"/>
  <c r="G76" i="3" s="1"/>
  <c r="H76" i="3" s="1"/>
  <c r="I76" i="3" s="1"/>
  <c r="D75" i="3"/>
  <c r="E74" i="3"/>
  <c r="D74" i="3"/>
  <c r="F74" i="3" s="1"/>
  <c r="G74" i="3" s="1"/>
  <c r="H74" i="3" s="1"/>
  <c r="I74" i="3" s="1"/>
  <c r="D73" i="3"/>
  <c r="D72" i="3"/>
  <c r="F72" i="3" s="1"/>
  <c r="G72" i="3" s="1"/>
  <c r="H72" i="3" s="1"/>
  <c r="I72" i="3" s="1"/>
  <c r="D71" i="3"/>
  <c r="D70" i="3"/>
  <c r="F70" i="3" s="1"/>
  <c r="G70" i="3" s="1"/>
  <c r="D69" i="3"/>
  <c r="E68" i="3"/>
  <c r="D68" i="3"/>
  <c r="F68" i="3" s="1"/>
  <c r="G68" i="3" s="1"/>
  <c r="H68" i="3" s="1"/>
  <c r="I68" i="3" s="1"/>
  <c r="D67" i="3"/>
  <c r="D66" i="3"/>
  <c r="F66" i="3" s="1"/>
  <c r="G66" i="3" s="1"/>
  <c r="H66" i="3" s="1"/>
  <c r="I66" i="3" s="1"/>
  <c r="D65" i="3"/>
  <c r="D64" i="3"/>
  <c r="F64" i="3" s="1"/>
  <c r="G64" i="3" s="1"/>
  <c r="H64" i="3" s="1"/>
  <c r="I64" i="3" s="1"/>
  <c r="D63" i="3"/>
  <c r="D62" i="3"/>
  <c r="F62" i="3" s="1"/>
  <c r="G62" i="3" s="1"/>
  <c r="D61" i="3"/>
  <c r="E60" i="3"/>
  <c r="D60" i="3"/>
  <c r="F60" i="3" s="1"/>
  <c r="G60" i="3" s="1"/>
  <c r="H60" i="3" s="1"/>
  <c r="I60" i="3" s="1"/>
  <c r="D59" i="3"/>
  <c r="G58" i="3"/>
  <c r="H58" i="3" s="1"/>
  <c r="I58" i="3" s="1"/>
  <c r="F58" i="3"/>
  <c r="D58" i="3"/>
  <c r="E58" i="3" s="1"/>
  <c r="D57" i="3"/>
  <c r="D56" i="3"/>
  <c r="E56" i="3" s="1"/>
  <c r="D55" i="3"/>
  <c r="E55" i="3" s="1"/>
  <c r="F54" i="3"/>
  <c r="G54" i="3" s="1"/>
  <c r="H54" i="3" s="1"/>
  <c r="I54" i="3" s="1"/>
  <c r="D54" i="3"/>
  <c r="E54" i="3" s="1"/>
  <c r="D53" i="3"/>
  <c r="E53" i="3" s="1"/>
  <c r="D52" i="3"/>
  <c r="E52" i="3" s="1"/>
  <c r="D51" i="3"/>
  <c r="E51" i="3" s="1"/>
  <c r="F50" i="3"/>
  <c r="G50" i="3" s="1"/>
  <c r="H50" i="3" s="1"/>
  <c r="I50" i="3" s="1"/>
  <c r="D50" i="3"/>
  <c r="E50" i="3" s="1"/>
  <c r="D49" i="3"/>
  <c r="D48" i="3"/>
  <c r="E48" i="3" s="1"/>
  <c r="D47" i="3"/>
  <c r="E47" i="3" s="1"/>
  <c r="D46" i="3"/>
  <c r="E46" i="3" s="1"/>
  <c r="F45" i="3"/>
  <c r="G45" i="3" s="1"/>
  <c r="H45" i="3" s="1"/>
  <c r="I45" i="3" s="1"/>
  <c r="D45" i="3"/>
  <c r="E45" i="3" s="1"/>
  <c r="D44" i="3"/>
  <c r="E44" i="3" s="1"/>
  <c r="D43" i="3"/>
  <c r="E43" i="3" s="1"/>
  <c r="G42" i="3"/>
  <c r="H42" i="3" s="1"/>
  <c r="I42" i="3" s="1"/>
  <c r="F42" i="3"/>
  <c r="D42" i="3"/>
  <c r="E42" i="3" s="1"/>
  <c r="D41" i="3"/>
  <c r="D40" i="3"/>
  <c r="E40" i="3" s="1"/>
  <c r="D39" i="3"/>
  <c r="E39" i="3" s="1"/>
  <c r="F38" i="3"/>
  <c r="G38" i="3" s="1"/>
  <c r="H38" i="3" s="1"/>
  <c r="I38" i="3" s="1"/>
  <c r="D38" i="3"/>
  <c r="E38" i="3" s="1"/>
  <c r="D37" i="3"/>
  <c r="E37" i="3" s="1"/>
  <c r="D36" i="3"/>
  <c r="E36" i="3" s="1"/>
  <c r="D35" i="3"/>
  <c r="E35" i="3" s="1"/>
  <c r="F34" i="3"/>
  <c r="G34" i="3" s="1"/>
  <c r="H34" i="3" s="1"/>
  <c r="I34" i="3" s="1"/>
  <c r="D34" i="3"/>
  <c r="E34" i="3" s="1"/>
  <c r="D33" i="3"/>
  <c r="D32" i="3"/>
  <c r="E32" i="3" s="1"/>
  <c r="D31" i="3"/>
  <c r="E31" i="3" s="1"/>
  <c r="D30" i="3"/>
  <c r="E30" i="3" s="1"/>
  <c r="F29" i="3"/>
  <c r="G29" i="3" s="1"/>
  <c r="H29" i="3" s="1"/>
  <c r="I29" i="3" s="1"/>
  <c r="D29" i="3"/>
  <c r="E29" i="3" s="1"/>
  <c r="D28" i="3"/>
  <c r="E28" i="3" s="1"/>
  <c r="D27" i="3"/>
  <c r="E27" i="3" s="1"/>
  <c r="G26" i="3"/>
  <c r="H26" i="3" s="1"/>
  <c r="I26" i="3" s="1"/>
  <c r="F26" i="3"/>
  <c r="D26" i="3"/>
  <c r="E26" i="3" s="1"/>
  <c r="D25" i="3"/>
  <c r="D24" i="3"/>
  <c r="E24" i="3" s="1"/>
  <c r="D23" i="3"/>
  <c r="E23" i="3" s="1"/>
  <c r="F22" i="3"/>
  <c r="G22" i="3" s="1"/>
  <c r="H22" i="3" s="1"/>
  <c r="I22" i="3" s="1"/>
  <c r="D22" i="3"/>
  <c r="E22" i="3" s="1"/>
  <c r="D21" i="3"/>
  <c r="E21" i="3" s="1"/>
  <c r="D20" i="3"/>
  <c r="E20" i="3" s="1"/>
  <c r="D19" i="3"/>
  <c r="E19" i="3" s="1"/>
  <c r="F18" i="3"/>
  <c r="G18" i="3" s="1"/>
  <c r="H18" i="3" s="1"/>
  <c r="I18" i="3" s="1"/>
  <c r="D18" i="3"/>
  <c r="E18" i="3" s="1"/>
  <c r="D17" i="3"/>
  <c r="D16" i="3"/>
  <c r="F16" i="3" s="1"/>
  <c r="G16" i="3" s="1"/>
  <c r="H16" i="3" s="1"/>
  <c r="I16" i="3" s="1"/>
  <c r="D15" i="3"/>
  <c r="D11" i="3"/>
  <c r="G11" i="3" s="1"/>
  <c r="D10" i="3"/>
  <c r="G10" i="3" s="1"/>
  <c r="D9" i="3"/>
  <c r="G9" i="3" s="1"/>
  <c r="G8" i="3"/>
  <c r="D8" i="3"/>
  <c r="D7" i="3"/>
  <c r="G7" i="3" s="1"/>
  <c r="D6" i="3"/>
  <c r="G6" i="3" s="1"/>
  <c r="G5" i="3"/>
  <c r="D5" i="3"/>
  <c r="D4" i="3"/>
  <c r="G4" i="3" s="1"/>
  <c r="D3" i="3"/>
  <c r="G3" i="3" s="1"/>
  <c r="D2" i="3"/>
  <c r="F2" i="3" s="1"/>
  <c r="G2" i="3" s="1"/>
  <c r="I15" i="2"/>
  <c r="H15" i="2"/>
  <c r="K16" i="2"/>
  <c r="F90" i="3" l="1"/>
  <c r="G90" i="3" s="1"/>
  <c r="H90" i="3" s="1"/>
  <c r="I90" i="3" s="1"/>
  <c r="E90" i="3"/>
  <c r="E17" i="3"/>
  <c r="F17" i="3"/>
  <c r="G17" i="3" s="1"/>
  <c r="H17" i="3" s="1"/>
  <c r="I17" i="3" s="1"/>
  <c r="E57" i="3"/>
  <c r="F57" i="3"/>
  <c r="G57" i="3" s="1"/>
  <c r="H57" i="3" s="1"/>
  <c r="I57" i="3" s="1"/>
  <c r="E33" i="3"/>
  <c r="F33" i="3"/>
  <c r="G33" i="3" s="1"/>
  <c r="H33" i="3" s="1"/>
  <c r="I33" i="3" s="1"/>
  <c r="E41" i="3"/>
  <c r="F41" i="3"/>
  <c r="G41" i="3" s="1"/>
  <c r="H41" i="3" s="1"/>
  <c r="I41" i="3" s="1"/>
  <c r="F15" i="3"/>
  <c r="G15" i="3" s="1"/>
  <c r="H15" i="3" s="1"/>
  <c r="I15" i="3" s="1"/>
  <c r="E15" i="3"/>
  <c r="E25" i="3"/>
  <c r="F25" i="3"/>
  <c r="G25" i="3" s="1"/>
  <c r="H25" i="3" s="1"/>
  <c r="I25" i="3" s="1"/>
  <c r="E49" i="3"/>
  <c r="F49" i="3"/>
  <c r="G49" i="3" s="1"/>
  <c r="H49" i="3" s="1"/>
  <c r="I49" i="3" s="1"/>
  <c r="E138" i="3"/>
  <c r="E98" i="3"/>
  <c r="F21" i="3"/>
  <c r="G21" i="3" s="1"/>
  <c r="H21" i="3" s="1"/>
  <c r="I21" i="3" s="1"/>
  <c r="F30" i="3"/>
  <c r="G30" i="3" s="1"/>
  <c r="H30" i="3" s="1"/>
  <c r="I30" i="3" s="1"/>
  <c r="F37" i="3"/>
  <c r="G37" i="3" s="1"/>
  <c r="H37" i="3" s="1"/>
  <c r="I37" i="3" s="1"/>
  <c r="F46" i="3"/>
  <c r="G46" i="3" s="1"/>
  <c r="H46" i="3" s="1"/>
  <c r="I46" i="3" s="1"/>
  <c r="F53" i="3"/>
  <c r="G53" i="3" s="1"/>
  <c r="H53" i="3" s="1"/>
  <c r="I53" i="3" s="1"/>
  <c r="E66" i="3"/>
  <c r="E82" i="3"/>
  <c r="E114" i="3"/>
  <c r="E122" i="3"/>
  <c r="F69" i="3"/>
  <c r="G69" i="3" s="1"/>
  <c r="H69" i="3" s="1"/>
  <c r="I69" i="3" s="1"/>
  <c r="E69" i="3"/>
  <c r="F77" i="3"/>
  <c r="G77" i="3" s="1"/>
  <c r="H77" i="3" s="1"/>
  <c r="I77" i="3" s="1"/>
  <c r="E77" i="3"/>
  <c r="F93" i="3"/>
  <c r="G93" i="3" s="1"/>
  <c r="H93" i="3" s="1"/>
  <c r="I93" i="3" s="1"/>
  <c r="E93" i="3"/>
  <c r="F101" i="3"/>
  <c r="G101" i="3" s="1"/>
  <c r="H101" i="3" s="1"/>
  <c r="I101" i="3" s="1"/>
  <c r="E101" i="3"/>
  <c r="F20" i="3"/>
  <c r="G20" i="3" s="1"/>
  <c r="H20" i="3" s="1"/>
  <c r="I20" i="3" s="1"/>
  <c r="F24" i="3"/>
  <c r="G24" i="3" s="1"/>
  <c r="H24" i="3" s="1"/>
  <c r="I24" i="3" s="1"/>
  <c r="F32" i="3"/>
  <c r="G32" i="3" s="1"/>
  <c r="H32" i="3" s="1"/>
  <c r="I32" i="3" s="1"/>
  <c r="F40" i="3"/>
  <c r="G40" i="3" s="1"/>
  <c r="H40" i="3" s="1"/>
  <c r="I40" i="3" s="1"/>
  <c r="F52" i="3"/>
  <c r="G52" i="3" s="1"/>
  <c r="H52" i="3" s="1"/>
  <c r="I52" i="3" s="1"/>
  <c r="F56" i="3"/>
  <c r="G56" i="3" s="1"/>
  <c r="H56" i="3" s="1"/>
  <c r="I56" i="3" s="1"/>
  <c r="E64" i="3"/>
  <c r="F67" i="3"/>
  <c r="G67" i="3" s="1"/>
  <c r="H67" i="3" s="1"/>
  <c r="I67" i="3" s="1"/>
  <c r="E67" i="3"/>
  <c r="E80" i="3"/>
  <c r="F83" i="3"/>
  <c r="G83" i="3" s="1"/>
  <c r="H83" i="3" s="1"/>
  <c r="I83" i="3" s="1"/>
  <c r="E83" i="3"/>
  <c r="F99" i="3"/>
  <c r="G99" i="3" s="1"/>
  <c r="H99" i="3" s="1"/>
  <c r="I99" i="3" s="1"/>
  <c r="E99" i="3"/>
  <c r="E112" i="3"/>
  <c r="E128" i="3"/>
  <c r="E16" i="3"/>
  <c r="F19" i="3"/>
  <c r="G19" i="3" s="1"/>
  <c r="H19" i="3" s="1"/>
  <c r="I19" i="3" s="1"/>
  <c r="F23" i="3"/>
  <c r="G23" i="3" s="1"/>
  <c r="H23" i="3" s="1"/>
  <c r="I23" i="3" s="1"/>
  <c r="F27" i="3"/>
  <c r="G27" i="3" s="1"/>
  <c r="H27" i="3" s="1"/>
  <c r="I27" i="3" s="1"/>
  <c r="F31" i="3"/>
  <c r="G31" i="3" s="1"/>
  <c r="H31" i="3" s="1"/>
  <c r="I31" i="3" s="1"/>
  <c r="F35" i="3"/>
  <c r="G35" i="3" s="1"/>
  <c r="H35" i="3" s="1"/>
  <c r="I35" i="3" s="1"/>
  <c r="F39" i="3"/>
  <c r="G39" i="3" s="1"/>
  <c r="H39" i="3" s="1"/>
  <c r="I39" i="3" s="1"/>
  <c r="F43" i="3"/>
  <c r="G43" i="3" s="1"/>
  <c r="H43" i="3" s="1"/>
  <c r="I43" i="3" s="1"/>
  <c r="F47" i="3"/>
  <c r="G47" i="3" s="1"/>
  <c r="H47" i="3" s="1"/>
  <c r="I47" i="3" s="1"/>
  <c r="F51" i="3"/>
  <c r="G51" i="3" s="1"/>
  <c r="H51" i="3" s="1"/>
  <c r="I51" i="3" s="1"/>
  <c r="F55" i="3"/>
  <c r="G55" i="3" s="1"/>
  <c r="H55" i="3" s="1"/>
  <c r="I55" i="3" s="1"/>
  <c r="E62" i="3"/>
  <c r="F65" i="3"/>
  <c r="G65" i="3" s="1"/>
  <c r="H65" i="3" s="1"/>
  <c r="I65" i="3" s="1"/>
  <c r="E65" i="3"/>
  <c r="E70" i="3"/>
  <c r="F73" i="3"/>
  <c r="G73" i="3" s="1"/>
  <c r="H73" i="3" s="1"/>
  <c r="I73" i="3" s="1"/>
  <c r="E73" i="3"/>
  <c r="E78" i="3"/>
  <c r="F81" i="3"/>
  <c r="G81" i="3" s="1"/>
  <c r="H81" i="3" s="1"/>
  <c r="I81" i="3" s="1"/>
  <c r="E81" i="3"/>
  <c r="E86" i="3"/>
  <c r="F89" i="3"/>
  <c r="G89" i="3" s="1"/>
  <c r="H89" i="3" s="1"/>
  <c r="I89" i="3" s="1"/>
  <c r="E89" i="3"/>
  <c r="E94" i="3"/>
  <c r="F97" i="3"/>
  <c r="G97" i="3" s="1"/>
  <c r="H97" i="3" s="1"/>
  <c r="I97" i="3" s="1"/>
  <c r="E97" i="3"/>
  <c r="E102" i="3"/>
  <c r="E110" i="3"/>
  <c r="E118" i="3"/>
  <c r="E126" i="3"/>
  <c r="E134" i="3"/>
  <c r="E142" i="3"/>
  <c r="F61" i="3"/>
  <c r="G61" i="3" s="1"/>
  <c r="H61" i="3" s="1"/>
  <c r="I61" i="3" s="1"/>
  <c r="E61" i="3"/>
  <c r="F85" i="3"/>
  <c r="G85" i="3" s="1"/>
  <c r="H85" i="3" s="1"/>
  <c r="I85" i="3" s="1"/>
  <c r="E85" i="3"/>
  <c r="F28" i="3"/>
  <c r="G28" i="3" s="1"/>
  <c r="H28" i="3" s="1"/>
  <c r="I28" i="3" s="1"/>
  <c r="F36" i="3"/>
  <c r="G36" i="3" s="1"/>
  <c r="H36" i="3" s="1"/>
  <c r="I36" i="3" s="1"/>
  <c r="F44" i="3"/>
  <c r="G44" i="3" s="1"/>
  <c r="H44" i="3" s="1"/>
  <c r="I44" i="3" s="1"/>
  <c r="F48" i="3"/>
  <c r="G48" i="3" s="1"/>
  <c r="H48" i="3" s="1"/>
  <c r="I48" i="3" s="1"/>
  <c r="F59" i="3"/>
  <c r="G59" i="3" s="1"/>
  <c r="H59" i="3" s="1"/>
  <c r="I59" i="3" s="1"/>
  <c r="E59" i="3"/>
  <c r="E72" i="3"/>
  <c r="F75" i="3"/>
  <c r="G75" i="3" s="1"/>
  <c r="H75" i="3" s="1"/>
  <c r="I75" i="3" s="1"/>
  <c r="E75" i="3"/>
  <c r="E88" i="3"/>
  <c r="F91" i="3"/>
  <c r="G91" i="3" s="1"/>
  <c r="H91" i="3" s="1"/>
  <c r="I91" i="3" s="1"/>
  <c r="E91" i="3"/>
  <c r="E96" i="3"/>
  <c r="E104" i="3"/>
  <c r="E120" i="3"/>
  <c r="E136" i="3"/>
  <c r="F63" i="3"/>
  <c r="G63" i="3" s="1"/>
  <c r="H63" i="3" s="1"/>
  <c r="I63" i="3" s="1"/>
  <c r="E63" i="3"/>
  <c r="F71" i="3"/>
  <c r="G71" i="3" s="1"/>
  <c r="H71" i="3" s="1"/>
  <c r="I71" i="3" s="1"/>
  <c r="E71" i="3"/>
  <c r="F79" i="3"/>
  <c r="G79" i="3" s="1"/>
  <c r="H79" i="3" s="1"/>
  <c r="I79" i="3" s="1"/>
  <c r="E79" i="3"/>
  <c r="E84" i="3"/>
  <c r="F87" i="3"/>
  <c r="G87" i="3" s="1"/>
  <c r="H87" i="3" s="1"/>
  <c r="I87" i="3" s="1"/>
  <c r="E87" i="3"/>
  <c r="E92" i="3"/>
  <c r="F95" i="3"/>
  <c r="G95" i="3" s="1"/>
  <c r="H95" i="3" s="1"/>
  <c r="I95" i="3" s="1"/>
  <c r="E95" i="3"/>
  <c r="E100" i="3"/>
  <c r="E108" i="3"/>
  <c r="E116" i="3"/>
  <c r="E124" i="3"/>
  <c r="E132" i="3"/>
  <c r="E140" i="3"/>
  <c r="E103" i="3"/>
  <c r="E105" i="3"/>
  <c r="E107" i="3"/>
  <c r="E109" i="3"/>
  <c r="E111" i="3"/>
  <c r="E113" i="3"/>
  <c r="E115" i="3"/>
  <c r="E117" i="3"/>
  <c r="E119" i="3"/>
  <c r="E121" i="3"/>
  <c r="E123" i="3"/>
  <c r="E125" i="3"/>
  <c r="E127" i="3"/>
  <c r="E129" i="3"/>
  <c r="E131" i="3"/>
  <c r="E133" i="3"/>
  <c r="E135" i="3"/>
  <c r="E137" i="3"/>
  <c r="E139" i="3"/>
  <c r="E141" i="3"/>
  <c r="E143" i="3"/>
  <c r="L16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5" i="2"/>
  <c r="G3" i="2"/>
  <c r="G4" i="2"/>
  <c r="G5" i="2"/>
  <c r="G6" i="2"/>
  <c r="G7" i="2"/>
  <c r="G8" i="2"/>
  <c r="G9" i="2"/>
  <c r="G10" i="2"/>
  <c r="G11" i="2"/>
  <c r="G2" i="2"/>
  <c r="F140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1" i="2"/>
  <c r="F142" i="2"/>
  <c r="F143" i="2"/>
  <c r="F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5" i="2"/>
  <c r="F9" i="2"/>
  <c r="F10" i="2"/>
  <c r="F11" i="2"/>
  <c r="F8" i="2"/>
  <c r="F3" i="2"/>
  <c r="F4" i="2"/>
  <c r="F5" i="2"/>
  <c r="F6" i="2"/>
  <c r="F7" i="2"/>
  <c r="F2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<sst xmlns="http://schemas.openxmlformats.org/spreadsheetml/2006/main" count="2101" uniqueCount="386">
  <si>
    <t>008CALS.d</t>
  </si>
  <si>
    <t>005CALS.d</t>
  </si>
  <si>
    <t>u12</t>
  </si>
  <si>
    <t>034SMPL.d</t>
  </si>
  <si>
    <t>102SMPL.d</t>
  </si>
  <si>
    <t>u52</t>
  </si>
  <si>
    <t>0.78125</t>
  </si>
  <si>
    <t>101SMPL.d</t>
  </si>
  <si>
    <t>u122</t>
  </si>
  <si>
    <t>u14</t>
  </si>
  <si>
    <t>060SMPL.d</t>
  </si>
  <si>
    <t>055SMPL.d</t>
  </si>
  <si>
    <t>12.5</t>
  </si>
  <si>
    <t>u67</t>
  </si>
  <si>
    <t>u91</t>
  </si>
  <si>
    <t>031SMPL.d</t>
  </si>
  <si>
    <t>137SMPL.d</t>
  </si>
  <si>
    <t>061SMPL.d</t>
  </si>
  <si>
    <t>3.125</t>
  </si>
  <si>
    <t>u51</t>
  </si>
  <si>
    <t>u60</t>
  </si>
  <si>
    <t>u92</t>
  </si>
  <si>
    <t>140SMPL.d</t>
  </si>
  <si>
    <t>u121</t>
  </si>
  <si>
    <t>123SMPL.d</t>
  </si>
  <si>
    <t>059SMPL.d</t>
  </si>
  <si>
    <t>u15</t>
  </si>
  <si>
    <t>069SMPL.d</t>
  </si>
  <si>
    <t>u95</t>
  </si>
  <si>
    <t>u62</t>
  </si>
  <si>
    <t>u71</t>
  </si>
  <si>
    <t>026SMPL.d</t>
  </si>
  <si>
    <t>083SMPL.d</t>
  </si>
  <si>
    <t>u25</t>
  </si>
  <si>
    <t>044SMPL.d</t>
  </si>
  <si>
    <t>u30</t>
  </si>
  <si>
    <t>037SMPL.d</t>
  </si>
  <si>
    <t>2</t>
  </si>
  <si>
    <t>u6</t>
  </si>
  <si>
    <t>068SMPL.d</t>
  </si>
  <si>
    <t>u13</t>
  </si>
  <si>
    <t>125SMPL.d</t>
  </si>
  <si>
    <t>u97</t>
  </si>
  <si>
    <t>u46</t>
  </si>
  <si>
    <t>Sample</t>
  </si>
  <si>
    <t>Level</t>
  </si>
  <si>
    <t>130SMPL.d</t>
  </si>
  <si>
    <t>u117</t>
  </si>
  <si>
    <t>rinse</t>
  </si>
  <si>
    <t>u79</t>
  </si>
  <si>
    <t>u102</t>
  </si>
  <si>
    <t>085SMPL.d</t>
  </si>
  <si>
    <t>039SMPL.d</t>
  </si>
  <si>
    <t>u42</t>
  </si>
  <si>
    <t>u123</t>
  </si>
  <si>
    <t>129SMPL.d</t>
  </si>
  <si>
    <t>u47</t>
  </si>
  <si>
    <t>010CALS.d</t>
  </si>
  <si>
    <t>u58</t>
  </si>
  <si>
    <t>u82</t>
  </si>
  <si>
    <t>u41</t>
  </si>
  <si>
    <t>u7</t>
  </si>
  <si>
    <t>064SMPL.d</t>
  </si>
  <si>
    <t>093SMPL.d</t>
  </si>
  <si>
    <t>u31</t>
  </si>
  <si>
    <t>127SMPL.d</t>
  </si>
  <si>
    <t>N/A</t>
  </si>
  <si>
    <t>u110</t>
  </si>
  <si>
    <t>u77</t>
  </si>
  <si>
    <t>116SMPL.d</t>
  </si>
  <si>
    <t>131SMPL.d</t>
  </si>
  <si>
    <t>10</t>
  </si>
  <si>
    <t>133SMPL.d</t>
  </si>
  <si>
    <t>100</t>
  </si>
  <si>
    <t>u116</t>
  </si>
  <si>
    <t>087SMPL.d</t>
  </si>
  <si>
    <t>046SMPL.d</t>
  </si>
  <si>
    <t>024SMPL.d</t>
  </si>
  <si>
    <t>110SMPL.d</t>
  </si>
  <si>
    <t>006CALS.d</t>
  </si>
  <si>
    <t>092SMPL.d</t>
  </si>
  <si>
    <t>u113</t>
  </si>
  <si>
    <t>u26</t>
  </si>
  <si>
    <t>u45</t>
  </si>
  <si>
    <t>CalBlk</t>
  </si>
  <si>
    <t>u66</t>
  </si>
  <si>
    <t>019SMPL.d</t>
  </si>
  <si>
    <t>u53</t>
  </si>
  <si>
    <t>u124</t>
  </si>
  <si>
    <t>077SMPL.d</t>
  </si>
  <si>
    <t>u114</t>
  </si>
  <si>
    <t>082SMPL.d</t>
  </si>
  <si>
    <t>003CALS.d</t>
  </si>
  <si>
    <t>u127</t>
  </si>
  <si>
    <t>121SMPL.d</t>
  </si>
  <si>
    <t>007CALS.d</t>
  </si>
  <si>
    <t>u56</t>
  </si>
  <si>
    <t>099SMPL.d</t>
  </si>
  <si>
    <t>u112</t>
  </si>
  <si>
    <t>u34</t>
  </si>
  <si>
    <t>u72</t>
  </si>
  <si>
    <t>Data File</t>
  </si>
  <si>
    <t>032SMPL.d</t>
  </si>
  <si>
    <t>u16</t>
  </si>
  <si>
    <t>u11</t>
  </si>
  <si>
    <t>036SMPL.d</t>
  </si>
  <si>
    <t>056SMPL.d</t>
  </si>
  <si>
    <t>Conc. RSD</t>
  </si>
  <si>
    <t>u5</t>
  </si>
  <si>
    <t>115SMPL.d</t>
  </si>
  <si>
    <t>25</t>
  </si>
  <si>
    <t>109SMPL.d</t>
  </si>
  <si>
    <t>u65</t>
  </si>
  <si>
    <t>079SMPL.d</t>
  </si>
  <si>
    <t>u101</t>
  </si>
  <si>
    <t>094SMPL.d</t>
  </si>
  <si>
    <t>3</t>
  </si>
  <si>
    <t>108SMPL.d</t>
  </si>
  <si>
    <t>122SMPL.d</t>
  </si>
  <si>
    <t>096SMPL.d</t>
  </si>
  <si>
    <t>078SMPL.d</t>
  </si>
  <si>
    <t>017SMPL.d</t>
  </si>
  <si>
    <t>u93</t>
  </si>
  <si>
    <t>063SMPL.d</t>
  </si>
  <si>
    <t>050SMPL.d</t>
  </si>
  <si>
    <t>Type</t>
  </si>
  <si>
    <t>8</t>
  </si>
  <si>
    <t>u39</t>
  </si>
  <si>
    <t>088SMPL.d</t>
  </si>
  <si>
    <t>blank</t>
  </si>
  <si>
    <t>Acq. Date-Time</t>
  </si>
  <si>
    <t>u1</t>
  </si>
  <si>
    <t>104SMPL.d</t>
  </si>
  <si>
    <t>015SMPL.d</t>
  </si>
  <si>
    <t>u50</t>
  </si>
  <si>
    <t>u4</t>
  </si>
  <si>
    <t>1.5625</t>
  </si>
  <si>
    <t>u76</t>
  </si>
  <si>
    <t>u33</t>
  </si>
  <si>
    <t>u105</t>
  </si>
  <si>
    <t>u98</t>
  </si>
  <si>
    <t>028SMPL.d</t>
  </si>
  <si>
    <t>u37</t>
  </si>
  <si>
    <t>040SMPL.d</t>
  </si>
  <si>
    <t>065SMPL.d</t>
  </si>
  <si>
    <t>6.25</t>
  </si>
  <si>
    <t>107SMPL.d</t>
  </si>
  <si>
    <t>009CALS.d</t>
  </si>
  <si>
    <t>120SMPL.d</t>
  </si>
  <si>
    <t>114SMPL.d</t>
  </si>
  <si>
    <t>132SMPL.d</t>
  </si>
  <si>
    <t>049SMPL.d</t>
  </si>
  <si>
    <t>u111</t>
  </si>
  <si>
    <t>u84</t>
  </si>
  <si>
    <t>u29</t>
  </si>
  <si>
    <t>113SMPL.d</t>
  </si>
  <si>
    <t>u64</t>
  </si>
  <si>
    <t>002CALS.d</t>
  </si>
  <si>
    <t>136SMPL.d</t>
  </si>
  <si>
    <t>u75</t>
  </si>
  <si>
    <t>u94</t>
  </si>
  <si>
    <t>042SMPL.d</t>
  </si>
  <si>
    <t>CalStd</t>
  </si>
  <si>
    <t>074SMPL.d</t>
  </si>
  <si>
    <t>u21</t>
  </si>
  <si>
    <t>u22</t>
  </si>
  <si>
    <t xml:space="preserve">107  Ag  [ No gas ] </t>
  </si>
  <si>
    <t>075SMPL.d</t>
  </si>
  <si>
    <t>041SMPL.d</t>
  </si>
  <si>
    <t>057SMPL.d</t>
  </si>
  <si>
    <t>u87</t>
  </si>
  <si>
    <t>095SMPL.d</t>
  </si>
  <si>
    <t>u43</t>
  </si>
  <si>
    <t>047SMPL.d</t>
  </si>
  <si>
    <t>020SMPL.d</t>
  </si>
  <si>
    <t>011SMPL.d</t>
  </si>
  <si>
    <t>058SMPL.d</t>
  </si>
  <si>
    <t>134SMPL.d</t>
  </si>
  <si>
    <t>u36</t>
  </si>
  <si>
    <t>139SMPL.d</t>
  </si>
  <si>
    <t>u115</t>
  </si>
  <si>
    <t>100SMPL.d</t>
  </si>
  <si>
    <t>016SMPL.d</t>
  </si>
  <si>
    <t>027SMPL.d</t>
  </si>
  <si>
    <t>u54</t>
  </si>
  <si>
    <t>u128</t>
  </si>
  <si>
    <t>u57</t>
  </si>
  <si>
    <t>u40</t>
  </si>
  <si>
    <t>u96</t>
  </si>
  <si>
    <t>u83</t>
  </si>
  <si>
    <t>u24</t>
  </si>
  <si>
    <t>1</t>
  </si>
  <si>
    <t>u38</t>
  </si>
  <si>
    <t>128SMPL.d</t>
  </si>
  <si>
    <t>029SMPL.d</t>
  </si>
  <si>
    <t>138SMPL.d</t>
  </si>
  <si>
    <t>u88</t>
  </si>
  <si>
    <t>089SMPL.d</t>
  </si>
  <si>
    <t>u80</t>
  </si>
  <si>
    <t>076SMPL.d</t>
  </si>
  <si>
    <t>u68</t>
  </si>
  <si>
    <t>u44</t>
  </si>
  <si>
    <t>u74</t>
  </si>
  <si>
    <t>u49</t>
  </si>
  <si>
    <t>u17</t>
  </si>
  <si>
    <t>014SMPL.d</t>
  </si>
  <si>
    <t>u8</t>
  </si>
  <si>
    <t>021SMPL.d</t>
  </si>
  <si>
    <t>u69</t>
  </si>
  <si>
    <t>106SMPL.d</t>
  </si>
  <si>
    <t>u107</t>
  </si>
  <si>
    <t>200</t>
  </si>
  <si>
    <t>091SMPL.d</t>
  </si>
  <si>
    <t>u61</t>
  </si>
  <si>
    <t>CPS RSD</t>
  </si>
  <si>
    <t>9</t>
  </si>
  <si>
    <t>u85</t>
  </si>
  <si>
    <t>124SMPL.d</t>
  </si>
  <si>
    <t>u118</t>
  </si>
  <si>
    <t>u20</t>
  </si>
  <si>
    <t>081SMPL.d</t>
  </si>
  <si>
    <t>052SMPL.d</t>
  </si>
  <si>
    <t>CPS</t>
  </si>
  <si>
    <t>u90</t>
  </si>
  <si>
    <t>u19</t>
  </si>
  <si>
    <t>u78</t>
  </si>
  <si>
    <t>50</t>
  </si>
  <si>
    <t>Sample Name</t>
  </si>
  <si>
    <t>u9</t>
  </si>
  <si>
    <t>053SMPL.d</t>
  </si>
  <si>
    <t>135SMPL.d</t>
  </si>
  <si>
    <t>112SMPL.d</t>
  </si>
  <si>
    <t>051SMPL.d</t>
  </si>
  <si>
    <t>u129</t>
  </si>
  <si>
    <t>071SMPL.d</t>
  </si>
  <si>
    <t>023SMPL.d</t>
  </si>
  <si>
    <t>u99</t>
  </si>
  <si>
    <t>030SMPL.d</t>
  </si>
  <si>
    <t>001CALB.d</t>
  </si>
  <si>
    <t>072SMPL.d</t>
  </si>
  <si>
    <t>012SMPL.d</t>
  </si>
  <si>
    <t>u81</t>
  </si>
  <si>
    <t>084SMPL.d</t>
  </si>
  <si>
    <t>u18</t>
  </si>
  <si>
    <t>u103</t>
  </si>
  <si>
    <t/>
  </si>
  <si>
    <t>105SMPL.d</t>
  </si>
  <si>
    <t>048SMPL.d</t>
  </si>
  <si>
    <t>u70</t>
  </si>
  <si>
    <t>u73</t>
  </si>
  <si>
    <t>u108</t>
  </si>
  <si>
    <t>103SMPL.d</t>
  </si>
  <si>
    <t>004CALS.d</t>
  </si>
  <si>
    <t>070SMPL.d</t>
  </si>
  <si>
    <t>u35</t>
  </si>
  <si>
    <t>018SMPL.d</t>
  </si>
  <si>
    <t>u125</t>
  </si>
  <si>
    <t>u27</t>
  </si>
  <si>
    <t>119SMPL.d</t>
  </si>
  <si>
    <t>u3</t>
  </si>
  <si>
    <t>u100</t>
  </si>
  <si>
    <t>u106</t>
  </si>
  <si>
    <t>4</t>
  </si>
  <si>
    <t>u63</t>
  </si>
  <si>
    <t>u28</t>
  </si>
  <si>
    <t>7</t>
  </si>
  <si>
    <t>066SMPL.d</t>
  </si>
  <si>
    <t>054SMPL.d</t>
  </si>
  <si>
    <t>Conc. [ ppb ]</t>
  </si>
  <si>
    <t>090SMPL.d</t>
  </si>
  <si>
    <t>117SMPL.d</t>
  </si>
  <si>
    <t>u120</t>
  </si>
  <si>
    <t>6</t>
  </si>
  <si>
    <t>u126</t>
  </si>
  <si>
    <t>045SMPL.d</t>
  </si>
  <si>
    <t xml:space="preserve">115  In ( ISTD )  [ No gas ] </t>
  </si>
  <si>
    <t>025SMPL.d</t>
  </si>
  <si>
    <t>u32</t>
  </si>
  <si>
    <t>033SMPL.d</t>
  </si>
  <si>
    <t>u23</t>
  </si>
  <si>
    <t>043SMPL.d</t>
  </si>
  <si>
    <t>086SMPL.d</t>
  </si>
  <si>
    <t>u104</t>
  </si>
  <si>
    <t>5</t>
  </si>
  <si>
    <t>126SMPL.d</t>
  </si>
  <si>
    <t>u55</t>
  </si>
  <si>
    <t>111SMPL.d</t>
  </si>
  <si>
    <t>035SMPL.d</t>
  </si>
  <si>
    <t>u10</t>
  </si>
  <si>
    <t>022SMPL.d</t>
  </si>
  <si>
    <t>080SMPL.d</t>
  </si>
  <si>
    <t>u2</t>
  </si>
  <si>
    <t>062SMPL.d</t>
  </si>
  <si>
    <t>u89</t>
  </si>
  <si>
    <t>Rjct</t>
  </si>
  <si>
    <t>u59</t>
  </si>
  <si>
    <t>038SMPL.d</t>
  </si>
  <si>
    <t>013SMPL.d</t>
  </si>
  <si>
    <t>073SMPL.d</t>
  </si>
  <si>
    <t>097SMPL.d</t>
  </si>
  <si>
    <t>u109</t>
  </si>
  <si>
    <t>067SMPL.d</t>
  </si>
  <si>
    <t>u48</t>
  </si>
  <si>
    <t>118SMPL.d</t>
  </si>
  <si>
    <t>u86</t>
  </si>
  <si>
    <t>u119</t>
  </si>
  <si>
    <t>098SMPL.d</t>
  </si>
  <si>
    <t>Standard (silver)</t>
  </si>
  <si>
    <t>Ag Counts</t>
  </si>
  <si>
    <t>In Counts</t>
  </si>
  <si>
    <t>silver counts to indium counts</t>
  </si>
  <si>
    <t>curve</t>
  </si>
  <si>
    <t>ug/L in vial</t>
  </si>
  <si>
    <t>indium correction (ug/L)</t>
  </si>
  <si>
    <t>low</t>
  </si>
  <si>
    <t>high</t>
  </si>
  <si>
    <t>ID</t>
  </si>
  <si>
    <t>Peroxide</t>
  </si>
  <si>
    <t>Acid for Tag/Dag</t>
  </si>
  <si>
    <t>571 removed</t>
  </si>
  <si>
    <t>filter</t>
  </si>
  <si>
    <t>peroxide</t>
  </si>
  <si>
    <t>filtering magnification</t>
  </si>
  <si>
    <t>5 was preserved acid, 100 was volume filtered</t>
  </si>
  <si>
    <t>Vial</t>
  </si>
  <si>
    <t>lake</t>
  </si>
  <si>
    <t>type</t>
  </si>
  <si>
    <t>date</t>
  </si>
  <si>
    <t>loc</t>
  </si>
  <si>
    <t>volume filtered</t>
  </si>
  <si>
    <t>bp</t>
  </si>
  <si>
    <t>meta</t>
  </si>
  <si>
    <t>1 hypo</t>
  </si>
  <si>
    <t>5 epi</t>
  </si>
  <si>
    <t>hypo</t>
  </si>
  <si>
    <t>1 epi</t>
  </si>
  <si>
    <t>4 meta</t>
  </si>
  <si>
    <t>out</t>
  </si>
  <si>
    <t>2 meta</t>
  </si>
  <si>
    <t>epi</t>
  </si>
  <si>
    <t>d1</t>
  </si>
  <si>
    <t>1 meta</t>
  </si>
  <si>
    <t>6 epi</t>
  </si>
  <si>
    <t>5 meta</t>
  </si>
  <si>
    <t>d3</t>
  </si>
  <si>
    <t>d2</t>
  </si>
  <si>
    <t>2 epi</t>
  </si>
  <si>
    <t>seston</t>
  </si>
  <si>
    <t>3 hypo</t>
  </si>
  <si>
    <t>5 hypo</t>
  </si>
  <si>
    <t>4 epi</t>
  </si>
  <si>
    <t>2 hypo</t>
  </si>
  <si>
    <t>3 meta</t>
  </si>
  <si>
    <t>6 hypo</t>
  </si>
  <si>
    <t>3 epi</t>
  </si>
  <si>
    <t>6 meta</t>
  </si>
  <si>
    <t>4 hypo</t>
  </si>
  <si>
    <t>dag</t>
  </si>
  <si>
    <t>tag</t>
  </si>
  <si>
    <t>true outflow</t>
  </si>
  <si>
    <t>6c 2.5</t>
  </si>
  <si>
    <t>5a surf</t>
  </si>
  <si>
    <t>5c 4.5</t>
  </si>
  <si>
    <t>5b surf</t>
  </si>
  <si>
    <t>6c surf</t>
  </si>
  <si>
    <t>2c 4.5</t>
  </si>
  <si>
    <t>6a surf</t>
  </si>
  <si>
    <t>2c 2.5</t>
  </si>
  <si>
    <t>5a 0.5</t>
  </si>
  <si>
    <t>5b 2.5</t>
  </si>
  <si>
    <t>3c 4.5</t>
  </si>
  <si>
    <t>6a 0.5</t>
  </si>
  <si>
    <t>4b 2.5</t>
  </si>
  <si>
    <t>5c surf</t>
  </si>
  <si>
    <t>2a surf</t>
  </si>
  <si>
    <t>3c 2.5</t>
  </si>
  <si>
    <t>Date</t>
  </si>
  <si>
    <t>vial</t>
  </si>
  <si>
    <t>sample #</t>
  </si>
  <si>
    <t>Volume filtered</t>
  </si>
  <si>
    <t>Ag:In</t>
  </si>
  <si>
    <t>Ag in vial</t>
  </si>
  <si>
    <t>In dilution</t>
  </si>
  <si>
    <t>peroxide dilution</t>
  </si>
  <si>
    <t>Final conc (ug/L)filter dilution</t>
  </si>
  <si>
    <t>use ratio for curve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</si>
</sst>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\ AM/PM"/>
  </numFmts>
  <fonts count="4" x14ac:knownFonts="1">
    <font>
      <sz val="11"/>
      <color theme="1"/>
      <name val="Calibri"/>
      <family val="2"/>
      <scheme val="minor"/>
    </font>
    <font>
      <sz val="9"/>
      <name val="Microsoft Sans Serif"/>
      <family val="2"/>
    </font>
    <font>
      <sz val="9"/>
      <color rgb="FF000000"/>
      <name val="Microsoft Sans Serif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2" fontId="1" fillId="0" borderId="1" xfId="0" applyNumberFormat="1" applyFont="1" applyBorder="1" applyAlignment="1">
      <alignment horizontal="left" vertical="top"/>
    </xf>
    <xf numFmtId="0" fontId="3" fillId="0" borderId="0" xfId="0" applyFont="1"/>
    <xf numFmtId="0" fontId="3" fillId="0" borderId="0" xfId="0" applyFont="1" applyAlignment="1"/>
    <xf numFmtId="15" fontId="0" fillId="0" borderId="0" xfId="0" applyNumberFormat="1"/>
    <xf numFmtId="15" fontId="0" fillId="0" borderId="0" xfId="0" applyNumberFormat="1" applyFill="1"/>
    <xf numFmtId="0" fontId="0" fillId="5" borderId="0" xfId="0" applyFill="1"/>
    <xf numFmtId="15" fontId="0" fillId="5" borderId="0" xfId="0" applyNumberFormat="1" applyFill="1"/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'edit for example'!$A$3:$A$11</c:f>
              <c:numCache>
                <c:formatCode>0.00</c:formatCode>
                <c:ptCount val="9"/>
                <c:pt idx="0">
                  <c:v>0.78125</c:v>
                </c:pt>
                <c:pt idx="1">
                  <c:v>1.5625</c:v>
                </c:pt>
                <c:pt idx="2">
                  <c:v>3.125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'edit for example'!$D$3:$D$11</c:f>
              <c:numCache>
                <c:formatCode>General</c:formatCode>
                <c:ptCount val="9"/>
                <c:pt idx="0">
                  <c:v>0.46898256114391856</c:v>
                </c:pt>
                <c:pt idx="1">
                  <c:v>0.75585562129978667</c:v>
                </c:pt>
                <c:pt idx="2">
                  <c:v>1.5082015029656639</c:v>
                </c:pt>
                <c:pt idx="3">
                  <c:v>3.0267376121542169</c:v>
                </c:pt>
                <c:pt idx="4">
                  <c:v>7.0077928584131071</c:v>
                </c:pt>
                <c:pt idx="5">
                  <c:v>12.928752431277468</c:v>
                </c:pt>
                <c:pt idx="6">
                  <c:v>25.95305268926332</c:v>
                </c:pt>
                <c:pt idx="7">
                  <c:v>48.871764230535305</c:v>
                </c:pt>
                <c:pt idx="8">
                  <c:v>102.2863983369832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04512"/>
        <c:axId val="391002944"/>
      </c:scatterChart>
      <c:valAx>
        <c:axId val="3910045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2944"/>
        <c:crosses val="autoZero"/>
        <c:crossBetween val="midCat"/>
      </c:valAx>
      <c:valAx>
        <c:axId val="39100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'edit for example'!$A$3:$A$7</c:f>
              <c:numCache>
                <c:formatCode>0.00</c:formatCode>
                <c:ptCount val="5"/>
                <c:pt idx="0">
                  <c:v>0.78125</c:v>
                </c:pt>
                <c:pt idx="1">
                  <c:v>1.5625</c:v>
                </c:pt>
                <c:pt idx="2">
                  <c:v>3.125</c:v>
                </c:pt>
                <c:pt idx="3">
                  <c:v>6.25</c:v>
                </c:pt>
                <c:pt idx="4">
                  <c:v>12.5</c:v>
                </c:pt>
              </c:numCache>
            </c:numRef>
          </c:xVal>
          <c:yVal>
            <c:numRef>
              <c:f>'edit for example'!$D$3:$D$7</c:f>
              <c:numCache>
                <c:formatCode>General</c:formatCode>
                <c:ptCount val="5"/>
                <c:pt idx="0">
                  <c:v>0.46898256114391856</c:v>
                </c:pt>
                <c:pt idx="1">
                  <c:v>0.75585562129978667</c:v>
                </c:pt>
                <c:pt idx="2">
                  <c:v>1.5082015029656639</c:v>
                </c:pt>
                <c:pt idx="3">
                  <c:v>3.0267376121542169</c:v>
                </c:pt>
                <c:pt idx="4">
                  <c:v>7.0077928584131071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02552"/>
        <c:axId val="579941232"/>
      </c:scatterChart>
      <c:valAx>
        <c:axId val="391002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1232"/>
        <c:crosses val="autoZero"/>
        <c:crossBetween val="midCat"/>
      </c:valAx>
      <c:valAx>
        <c:axId val="57994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'edit for example'!$A$3:$A$11</c:f>
              <c:numCache>
                <c:formatCode>0.00</c:formatCode>
                <c:ptCount val="9"/>
                <c:pt idx="0">
                  <c:v>0.78125</c:v>
                </c:pt>
                <c:pt idx="1">
                  <c:v>1.5625</c:v>
                </c:pt>
                <c:pt idx="2">
                  <c:v>3.125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'edit for example'!$D$3:$D$11</c:f>
              <c:numCache>
                <c:formatCode>General</c:formatCode>
                <c:ptCount val="9"/>
                <c:pt idx="0">
                  <c:v>0.46898256114391856</c:v>
                </c:pt>
                <c:pt idx="1">
                  <c:v>0.75585562129978667</c:v>
                </c:pt>
                <c:pt idx="2">
                  <c:v>1.5082015029656639</c:v>
                </c:pt>
                <c:pt idx="3">
                  <c:v>3.0267376121542169</c:v>
                </c:pt>
                <c:pt idx="4">
                  <c:v>7.0077928584131071</c:v>
                </c:pt>
                <c:pt idx="5">
                  <c:v>12.928752431277468</c:v>
                </c:pt>
                <c:pt idx="6">
                  <c:v>25.95305268926332</c:v>
                </c:pt>
                <c:pt idx="7">
                  <c:v>48.871764230535305</c:v>
                </c:pt>
                <c:pt idx="8">
                  <c:v>102.2863983369832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43584"/>
        <c:axId val="579940840"/>
      </c:scatterChart>
      <c:valAx>
        <c:axId val="5799435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0840"/>
        <c:crosses val="autoZero"/>
        <c:crossBetween val="midCat"/>
      </c:valAx>
      <c:valAx>
        <c:axId val="579940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'edit for example'!$A$3:$A$7</c:f>
              <c:numCache>
                <c:formatCode>0.00</c:formatCode>
                <c:ptCount val="5"/>
                <c:pt idx="0">
                  <c:v>0.78125</c:v>
                </c:pt>
                <c:pt idx="1">
                  <c:v>1.5625</c:v>
                </c:pt>
                <c:pt idx="2">
                  <c:v>3.125</c:v>
                </c:pt>
                <c:pt idx="3">
                  <c:v>6.25</c:v>
                </c:pt>
                <c:pt idx="4">
                  <c:v>12.5</c:v>
                </c:pt>
              </c:numCache>
            </c:numRef>
          </c:xVal>
          <c:yVal>
            <c:numRef>
              <c:f>'edit for example'!$D$3:$D$7</c:f>
              <c:numCache>
                <c:formatCode>General</c:formatCode>
                <c:ptCount val="5"/>
                <c:pt idx="0">
                  <c:v>0.46898256114391856</c:v>
                </c:pt>
                <c:pt idx="1">
                  <c:v>0.75585562129978667</c:v>
                </c:pt>
                <c:pt idx="2">
                  <c:v>1.5082015029656639</c:v>
                </c:pt>
                <c:pt idx="3">
                  <c:v>3.0267376121542169</c:v>
                </c:pt>
                <c:pt idx="4">
                  <c:v>7.0077928584131071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40448"/>
        <c:axId val="387688472"/>
      </c:scatterChart>
      <c:valAx>
        <c:axId val="5799404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88472"/>
        <c:crosses val="autoZero"/>
        <c:crossBetween val="midCat"/>
      </c:valAx>
      <c:valAx>
        <c:axId val="387688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'edit for example'!$A$3:$A$11</c:f>
              <c:numCache>
                <c:formatCode>0.00</c:formatCode>
                <c:ptCount val="9"/>
                <c:pt idx="0">
                  <c:v>0.78125</c:v>
                </c:pt>
                <c:pt idx="1">
                  <c:v>1.5625</c:v>
                </c:pt>
                <c:pt idx="2">
                  <c:v>3.125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'edit for example'!$D$3:$D$11</c:f>
              <c:numCache>
                <c:formatCode>General</c:formatCode>
                <c:ptCount val="9"/>
                <c:pt idx="0">
                  <c:v>0.46898256114391856</c:v>
                </c:pt>
                <c:pt idx="1">
                  <c:v>0.75585562129978667</c:v>
                </c:pt>
                <c:pt idx="2">
                  <c:v>1.5082015029656639</c:v>
                </c:pt>
                <c:pt idx="3">
                  <c:v>3.0267376121542169</c:v>
                </c:pt>
                <c:pt idx="4">
                  <c:v>7.0077928584131071</c:v>
                </c:pt>
                <c:pt idx="5">
                  <c:v>12.928752431277468</c:v>
                </c:pt>
                <c:pt idx="6">
                  <c:v>25.95305268926332</c:v>
                </c:pt>
                <c:pt idx="7">
                  <c:v>48.871764230535305</c:v>
                </c:pt>
                <c:pt idx="8">
                  <c:v>102.2863983369832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89256"/>
        <c:axId val="387688864"/>
      </c:scatterChart>
      <c:valAx>
        <c:axId val="3876892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88864"/>
        <c:crosses val="autoZero"/>
        <c:crossBetween val="midCat"/>
      </c:valAx>
      <c:valAx>
        <c:axId val="38768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8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'edit for example'!$A$3:$A$7</c:f>
              <c:numCache>
                <c:formatCode>0.00</c:formatCode>
                <c:ptCount val="5"/>
                <c:pt idx="0">
                  <c:v>0.78125</c:v>
                </c:pt>
                <c:pt idx="1">
                  <c:v>1.5625</c:v>
                </c:pt>
                <c:pt idx="2">
                  <c:v>3.125</c:v>
                </c:pt>
                <c:pt idx="3">
                  <c:v>6.25</c:v>
                </c:pt>
                <c:pt idx="4">
                  <c:v>12.5</c:v>
                </c:pt>
              </c:numCache>
            </c:numRef>
          </c:xVal>
          <c:yVal>
            <c:numRef>
              <c:f>'edit for example'!$D$3:$D$7</c:f>
              <c:numCache>
                <c:formatCode>General</c:formatCode>
                <c:ptCount val="5"/>
                <c:pt idx="0">
                  <c:v>0.46898256114391856</c:v>
                </c:pt>
                <c:pt idx="1">
                  <c:v>0.75585562129978667</c:v>
                </c:pt>
                <c:pt idx="2">
                  <c:v>1.5082015029656639</c:v>
                </c:pt>
                <c:pt idx="3">
                  <c:v>3.0267376121542169</c:v>
                </c:pt>
                <c:pt idx="4">
                  <c:v>7.0077928584131071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86512"/>
        <c:axId val="388158256"/>
      </c:scatterChart>
      <c:valAx>
        <c:axId val="3876865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58256"/>
        <c:crosses val="autoZero"/>
        <c:crossBetween val="midCat"/>
      </c:valAx>
      <c:valAx>
        <c:axId val="38815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304800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1</xdr:row>
      <xdr:rowOff>71437</xdr:rowOff>
    </xdr:from>
    <xdr:to>
      <xdr:col>29</xdr:col>
      <xdr:colOff>361950</xdr:colOff>
      <xdr:row>15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419100</xdr:colOff>
      <xdr:row>17</xdr:row>
      <xdr:rowOff>33337</xdr:rowOff>
    </xdr:from>
    <xdr:to>
      <xdr:col>28</xdr:col>
      <xdr:colOff>114300</xdr:colOff>
      <xdr:row>31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1</xdr:row>
      <xdr:rowOff>71437</xdr:rowOff>
    </xdr:from>
    <xdr:to>
      <xdr:col>29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419100</xdr:colOff>
      <xdr:row>17</xdr:row>
      <xdr:rowOff>33337</xdr:rowOff>
    </xdr:from>
    <xdr:to>
      <xdr:col>30</xdr:col>
      <xdr:colOff>114300</xdr:colOff>
      <xdr:row>31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42"/>
  <sheetViews>
    <sheetView topLeftCell="A32" workbookViewId="0">
      <selection activeCell="E52" sqref="E52"/>
    </sheetView>
  </sheetViews>
  <sheetFormatPr defaultColWidth="9.140625" defaultRowHeight="15" x14ac:dyDescent="0.25"/>
  <cols>
    <col min="1" max="1" width="4" customWidth="1"/>
    <col min="2" max="2" width="4.28515625" customWidth="1"/>
    <col min="3" max="3" width="11.5703125" customWidth="1"/>
    <col min="4" max="4" width="22.140625" customWidth="1"/>
    <col min="5" max="5" width="11" customWidth="1"/>
    <col min="6" max="6" width="5.85546875" customWidth="1"/>
    <col min="7" max="7" width="12.42578125" customWidth="1"/>
    <col min="8" max="8" width="11.140625" customWidth="1"/>
    <col min="9" max="9" width="10" customWidth="1"/>
    <col min="10" max="10" width="11.140625" customWidth="1"/>
    <col min="11" max="11" width="8.7109375" customWidth="1"/>
    <col min="12" max="12" width="13" customWidth="1"/>
  </cols>
  <sheetData>
    <row r="1" spans="1:12" ht="18" customHeight="1" x14ac:dyDescent="0.25">
      <c r="A1" s="17" t="s">
        <v>44</v>
      </c>
      <c r="B1" s="18"/>
      <c r="C1" s="18"/>
      <c r="D1" s="18"/>
      <c r="E1" s="18"/>
      <c r="F1" s="18"/>
      <c r="G1" s="19"/>
      <c r="H1" s="17" t="s">
        <v>166</v>
      </c>
      <c r="I1" s="18"/>
      <c r="J1" s="19"/>
      <c r="K1" s="17" t="s">
        <v>275</v>
      </c>
      <c r="L1" s="19"/>
    </row>
    <row r="2" spans="1:12" ht="18" customHeight="1" x14ac:dyDescent="0.25">
      <c r="A2" s="6" t="s">
        <v>245</v>
      </c>
      <c r="B2" s="6" t="s">
        <v>294</v>
      </c>
      <c r="C2" s="6" t="s">
        <v>101</v>
      </c>
      <c r="D2" s="6" t="s">
        <v>130</v>
      </c>
      <c r="E2" s="6" t="s">
        <v>125</v>
      </c>
      <c r="F2" s="6" t="s">
        <v>45</v>
      </c>
      <c r="G2" s="6" t="s">
        <v>227</v>
      </c>
      <c r="H2" s="6" t="s">
        <v>268</v>
      </c>
      <c r="I2" s="6" t="s">
        <v>107</v>
      </c>
      <c r="J2" s="6" t="s">
        <v>222</v>
      </c>
      <c r="K2" s="6" t="s">
        <v>222</v>
      </c>
      <c r="L2" s="6" t="s">
        <v>214</v>
      </c>
    </row>
    <row r="3" spans="1:12" x14ac:dyDescent="0.25">
      <c r="A3" s="5"/>
      <c r="B3" s="5" t="b">
        <v>0</v>
      </c>
      <c r="C3" s="5" t="s">
        <v>238</v>
      </c>
      <c r="D3" s="1">
        <v>42403.402928240699</v>
      </c>
      <c r="E3" s="2" t="s">
        <v>84</v>
      </c>
      <c r="F3" s="3" t="s">
        <v>191</v>
      </c>
      <c r="G3" s="5" t="s">
        <v>129</v>
      </c>
      <c r="H3" s="4">
        <v>0</v>
      </c>
      <c r="I3" s="4" t="s">
        <v>66</v>
      </c>
      <c r="J3" s="4">
        <v>58369.78</v>
      </c>
      <c r="K3" s="3">
        <v>224901.96400000001</v>
      </c>
      <c r="L3" s="3">
        <v>1.50309472103254</v>
      </c>
    </row>
    <row r="4" spans="1:12" x14ac:dyDescent="0.25">
      <c r="A4" s="5"/>
      <c r="B4" s="5" t="b">
        <v>0</v>
      </c>
      <c r="C4" s="5" t="s">
        <v>157</v>
      </c>
      <c r="D4" s="1">
        <v>42403.404699074097</v>
      </c>
      <c r="E4" s="2" t="s">
        <v>162</v>
      </c>
      <c r="F4" s="3" t="s">
        <v>37</v>
      </c>
      <c r="G4" s="5" t="s">
        <v>6</v>
      </c>
      <c r="H4" s="4">
        <v>0.41353388895598597</v>
      </c>
      <c r="I4" s="4">
        <v>17.9184505265263</v>
      </c>
      <c r="J4" s="4">
        <v>104641.068</v>
      </c>
      <c r="K4" s="3">
        <v>223123.58</v>
      </c>
      <c r="L4" s="3">
        <v>1.77741347129392</v>
      </c>
    </row>
    <row r="5" spans="1:12" x14ac:dyDescent="0.25">
      <c r="A5" s="5"/>
      <c r="B5" s="5" t="b">
        <v>0</v>
      </c>
      <c r="C5" s="5" t="s">
        <v>92</v>
      </c>
      <c r="D5" s="1">
        <v>42403.406493055598</v>
      </c>
      <c r="E5" s="2" t="s">
        <v>162</v>
      </c>
      <c r="F5" s="3" t="s">
        <v>116</v>
      </c>
      <c r="G5" s="5" t="s">
        <v>136</v>
      </c>
      <c r="H5" s="4">
        <v>0.98134367704443703</v>
      </c>
      <c r="I5" s="4">
        <v>10.9752419824407</v>
      </c>
      <c r="J5" s="4">
        <v>163743.35999999999</v>
      </c>
      <c r="K5" s="3">
        <v>216633.11799999999</v>
      </c>
      <c r="L5" s="3">
        <v>0.44995070666113801</v>
      </c>
    </row>
    <row r="6" spans="1:12" x14ac:dyDescent="0.25">
      <c r="A6" s="5"/>
      <c r="B6" s="5" t="b">
        <v>0</v>
      </c>
      <c r="C6" s="5" t="s">
        <v>252</v>
      </c>
      <c r="D6" s="1">
        <v>42403.408263888901</v>
      </c>
      <c r="E6" s="2" t="s">
        <v>162</v>
      </c>
      <c r="F6" s="3" t="s">
        <v>262</v>
      </c>
      <c r="G6" s="5" t="s">
        <v>18</v>
      </c>
      <c r="H6" s="4">
        <v>2.4687984252239801</v>
      </c>
      <c r="I6" s="4">
        <v>2.01618385455573</v>
      </c>
      <c r="J6" s="4">
        <v>335383.51</v>
      </c>
      <c r="K6" s="3">
        <v>222373.144</v>
      </c>
      <c r="L6" s="3">
        <v>0.98457394123246</v>
      </c>
    </row>
    <row r="7" spans="1:12" x14ac:dyDescent="0.25">
      <c r="A7" s="5"/>
      <c r="B7" s="5" t="b">
        <v>0</v>
      </c>
      <c r="C7" s="5" t="s">
        <v>1</v>
      </c>
      <c r="D7" s="1">
        <v>42403.410046296303</v>
      </c>
      <c r="E7" s="2" t="s">
        <v>162</v>
      </c>
      <c r="F7" s="3" t="s">
        <v>283</v>
      </c>
      <c r="G7" s="5" t="s">
        <v>145</v>
      </c>
      <c r="H7" s="4">
        <v>5.4720452740877503</v>
      </c>
      <c r="I7" s="4">
        <v>1.9419966638256001</v>
      </c>
      <c r="J7" s="4">
        <v>671888.89599999995</v>
      </c>
      <c r="K7" s="3">
        <v>221984.52</v>
      </c>
      <c r="L7" s="3">
        <v>1.47385005112205</v>
      </c>
    </row>
    <row r="8" spans="1:12" x14ac:dyDescent="0.25">
      <c r="A8" s="5"/>
      <c r="B8" s="5" t="b">
        <v>0</v>
      </c>
      <c r="C8" s="5" t="s">
        <v>79</v>
      </c>
      <c r="D8" s="1">
        <v>42403.411805555603</v>
      </c>
      <c r="E8" s="2" t="s">
        <v>162</v>
      </c>
      <c r="F8" s="3" t="s">
        <v>272</v>
      </c>
      <c r="G8" s="5" t="s">
        <v>12</v>
      </c>
      <c r="H8" s="4">
        <v>13.3421931274834</v>
      </c>
      <c r="I8" s="4">
        <v>1.7186491986765</v>
      </c>
      <c r="J8" s="4">
        <v>1451250.074</v>
      </c>
      <c r="K8" s="3">
        <v>207090.89199999999</v>
      </c>
      <c r="L8" s="3">
        <v>0.83755079923168296</v>
      </c>
    </row>
    <row r="9" spans="1:12" x14ac:dyDescent="0.25">
      <c r="A9" s="5"/>
      <c r="B9" s="5" t="b">
        <v>0</v>
      </c>
      <c r="C9" s="5" t="s">
        <v>95</v>
      </c>
      <c r="D9" s="1">
        <v>42403.413576388899</v>
      </c>
      <c r="E9" s="2" t="s">
        <v>162</v>
      </c>
      <c r="F9" s="3" t="s">
        <v>265</v>
      </c>
      <c r="G9" s="5" t="s">
        <v>110</v>
      </c>
      <c r="H9" s="4">
        <v>25.049049011601898</v>
      </c>
      <c r="I9" s="4">
        <v>1.75033715815085</v>
      </c>
      <c r="J9" s="4">
        <v>2810885.0839999998</v>
      </c>
      <c r="K9" s="3">
        <v>217413.48199999999</v>
      </c>
      <c r="L9" s="3">
        <v>1.9664082328385699</v>
      </c>
    </row>
    <row r="10" spans="1:12" x14ac:dyDescent="0.25">
      <c r="A10" s="5"/>
      <c r="B10" s="5" t="b">
        <v>0</v>
      </c>
      <c r="C10" s="5" t="s">
        <v>0</v>
      </c>
      <c r="D10" s="1">
        <v>42403.4153240741</v>
      </c>
      <c r="E10" s="2" t="s">
        <v>162</v>
      </c>
      <c r="F10" s="3" t="s">
        <v>126</v>
      </c>
      <c r="G10" s="5" t="s">
        <v>226</v>
      </c>
      <c r="H10" s="4">
        <v>50.795013872991298</v>
      </c>
      <c r="I10" s="4">
        <v>1.7033005888144199</v>
      </c>
      <c r="J10" s="4">
        <v>5641079.5420000004</v>
      </c>
      <c r="K10" s="3">
        <v>217357.07199999999</v>
      </c>
      <c r="L10" s="3">
        <v>1.1217902430047</v>
      </c>
    </row>
    <row r="11" spans="1:12" x14ac:dyDescent="0.25">
      <c r="A11" s="5"/>
      <c r="B11" s="5" t="b">
        <v>0</v>
      </c>
      <c r="C11" s="5" t="s">
        <v>147</v>
      </c>
      <c r="D11" s="1">
        <v>42403.417094907403</v>
      </c>
      <c r="E11" s="2" t="s">
        <v>162</v>
      </c>
      <c r="F11" s="3" t="s">
        <v>215</v>
      </c>
      <c r="G11" s="5" t="s">
        <v>73</v>
      </c>
      <c r="H11" s="4">
        <v>96.1294637552284</v>
      </c>
      <c r="I11" s="4">
        <v>1.2744421536375701</v>
      </c>
      <c r="J11" s="4">
        <v>10929606.09</v>
      </c>
      <c r="K11" s="3">
        <v>223638.46</v>
      </c>
      <c r="L11" s="3">
        <v>1.5577643113631201</v>
      </c>
    </row>
    <row r="12" spans="1:12" x14ac:dyDescent="0.25">
      <c r="A12" s="5"/>
      <c r="B12" s="5" t="b">
        <v>0</v>
      </c>
      <c r="C12" s="5" t="s">
        <v>57</v>
      </c>
      <c r="D12" s="1">
        <v>42403.418831018498</v>
      </c>
      <c r="E12" s="2" t="s">
        <v>162</v>
      </c>
      <c r="F12" s="3" t="s">
        <v>71</v>
      </c>
      <c r="G12" s="5" t="s">
        <v>211</v>
      </c>
      <c r="H12" s="4">
        <v>201.718288438721</v>
      </c>
      <c r="I12" s="4">
        <v>1.1727226603677401</v>
      </c>
      <c r="J12" s="4">
        <v>22166757.670000002</v>
      </c>
      <c r="K12" s="3">
        <v>216712.66200000001</v>
      </c>
      <c r="L12" s="3">
        <v>1.4396906749132601</v>
      </c>
    </row>
    <row r="13" spans="1:12" x14ac:dyDescent="0.25">
      <c r="A13" s="5"/>
      <c r="B13" s="5" t="b">
        <v>0</v>
      </c>
      <c r="C13" s="5" t="s">
        <v>175</v>
      </c>
      <c r="D13" s="1">
        <v>42403.420601851903</v>
      </c>
      <c r="E13" s="2" t="s">
        <v>44</v>
      </c>
      <c r="F13" s="3" t="s">
        <v>245</v>
      </c>
      <c r="G13" s="5" t="s">
        <v>48</v>
      </c>
      <c r="H13" s="4">
        <v>7.9236338441695899</v>
      </c>
      <c r="I13" s="4">
        <v>43.061439655277503</v>
      </c>
      <c r="J13" s="4">
        <v>2440.2080000000001</v>
      </c>
      <c r="K13" s="3">
        <v>712.09199999999998</v>
      </c>
      <c r="L13" s="3">
        <v>64.494677271656997</v>
      </c>
    </row>
    <row r="14" spans="1:12" x14ac:dyDescent="0.25">
      <c r="A14" s="5"/>
      <c r="B14" s="5" t="b">
        <v>0</v>
      </c>
      <c r="C14" s="5" t="s">
        <v>240</v>
      </c>
      <c r="D14" s="1">
        <v>42403.422337962998</v>
      </c>
      <c r="E14" s="2" t="s">
        <v>44</v>
      </c>
      <c r="F14" s="3" t="s">
        <v>245</v>
      </c>
      <c r="G14" s="5" t="s">
        <v>131</v>
      </c>
      <c r="H14" s="4">
        <v>20.3340534430811</v>
      </c>
      <c r="I14" s="4">
        <v>0.59923859300761495</v>
      </c>
      <c r="J14" s="4">
        <v>2240749.656</v>
      </c>
      <c r="K14" s="3">
        <v>212514.50399999999</v>
      </c>
      <c r="L14" s="3">
        <v>1.7124195594518401</v>
      </c>
    </row>
    <row r="15" spans="1:12" x14ac:dyDescent="0.25">
      <c r="A15" s="5"/>
      <c r="B15" s="5" t="b">
        <v>0</v>
      </c>
      <c r="C15" s="5" t="s">
        <v>297</v>
      </c>
      <c r="D15" s="1">
        <v>42403.424108796302</v>
      </c>
      <c r="E15" s="2" t="s">
        <v>44</v>
      </c>
      <c r="F15" s="3" t="s">
        <v>245</v>
      </c>
      <c r="G15" s="5" t="s">
        <v>291</v>
      </c>
      <c r="H15" s="4">
        <v>6.0927703966076896</v>
      </c>
      <c r="I15" s="4">
        <v>1.44985042879149</v>
      </c>
      <c r="J15" s="4">
        <v>737924.35</v>
      </c>
      <c r="K15" s="3">
        <v>220863.29399999999</v>
      </c>
      <c r="L15" s="3">
        <v>1.2960390388982601</v>
      </c>
    </row>
    <row r="16" spans="1:12" x14ac:dyDescent="0.25">
      <c r="A16" s="5"/>
      <c r="B16" s="5" t="b">
        <v>0</v>
      </c>
      <c r="C16" s="5" t="s">
        <v>205</v>
      </c>
      <c r="D16" s="1">
        <v>42403.425844907397</v>
      </c>
      <c r="E16" s="2" t="s">
        <v>44</v>
      </c>
      <c r="F16" s="3" t="s">
        <v>245</v>
      </c>
      <c r="G16" s="5" t="s">
        <v>259</v>
      </c>
      <c r="H16" s="4">
        <v>2.7689478038569102</v>
      </c>
      <c r="I16" s="4">
        <v>0.93267208037857097</v>
      </c>
      <c r="J16" s="4">
        <v>402563.11800000002</v>
      </c>
      <c r="K16" s="3">
        <v>242492.94399999999</v>
      </c>
      <c r="L16" s="3">
        <v>1.4265609158960599</v>
      </c>
    </row>
    <row r="17" spans="1:12" x14ac:dyDescent="0.25">
      <c r="A17" s="5"/>
      <c r="B17" s="5" t="b">
        <v>0</v>
      </c>
      <c r="C17" s="5" t="s">
        <v>133</v>
      </c>
      <c r="D17" s="1">
        <v>42403.427581018499</v>
      </c>
      <c r="E17" s="2" t="s">
        <v>44</v>
      </c>
      <c r="F17" s="3" t="s">
        <v>245</v>
      </c>
      <c r="G17" s="5" t="s">
        <v>135</v>
      </c>
      <c r="H17" s="4">
        <v>11.4827321266</v>
      </c>
      <c r="I17" s="4">
        <v>1.1822540190647499</v>
      </c>
      <c r="J17" s="4">
        <v>1379507.26</v>
      </c>
      <c r="K17" s="3">
        <v>227372.99400000001</v>
      </c>
      <c r="L17" s="3">
        <v>1.0710162163380701</v>
      </c>
    </row>
    <row r="18" spans="1:12" x14ac:dyDescent="0.25">
      <c r="A18" s="5"/>
      <c r="B18" s="5" t="b">
        <v>0</v>
      </c>
      <c r="C18" s="5" t="s">
        <v>182</v>
      </c>
      <c r="D18" s="1">
        <v>42403.429351851897</v>
      </c>
      <c r="E18" s="2" t="s">
        <v>44</v>
      </c>
      <c r="F18" s="3" t="s">
        <v>245</v>
      </c>
      <c r="G18" s="5" t="s">
        <v>108</v>
      </c>
      <c r="H18" s="4">
        <v>7.9391527758497702</v>
      </c>
      <c r="I18" s="4">
        <v>0.88745411137548103</v>
      </c>
      <c r="J18" s="4">
        <v>925170.674</v>
      </c>
      <c r="K18" s="3">
        <v>216428.72</v>
      </c>
      <c r="L18" s="3">
        <v>1.43638216224685</v>
      </c>
    </row>
    <row r="19" spans="1:12" x14ac:dyDescent="0.25">
      <c r="A19" s="5"/>
      <c r="B19" s="5" t="b">
        <v>0</v>
      </c>
      <c r="C19" s="5" t="s">
        <v>121</v>
      </c>
      <c r="D19" s="1">
        <v>42403.431076388901</v>
      </c>
      <c r="E19" s="2" t="s">
        <v>44</v>
      </c>
      <c r="F19" s="3" t="s">
        <v>245</v>
      </c>
      <c r="G19" s="5" t="s">
        <v>38</v>
      </c>
      <c r="H19" s="4">
        <v>4.6664261947208399</v>
      </c>
      <c r="I19" s="4">
        <v>1.05489427345936</v>
      </c>
      <c r="J19" s="4">
        <v>547178.15</v>
      </c>
      <c r="K19" s="3">
        <v>208874.236</v>
      </c>
      <c r="L19" s="3">
        <v>1.0602784411075199</v>
      </c>
    </row>
    <row r="20" spans="1:12" x14ac:dyDescent="0.25">
      <c r="A20" s="5"/>
      <c r="B20" s="5" t="b">
        <v>0</v>
      </c>
      <c r="C20" s="5" t="s">
        <v>255</v>
      </c>
      <c r="D20" s="1">
        <v>42403.432824074102</v>
      </c>
      <c r="E20" s="2" t="s">
        <v>44</v>
      </c>
      <c r="F20" s="3" t="s">
        <v>245</v>
      </c>
      <c r="G20" s="5" t="s">
        <v>61</v>
      </c>
      <c r="H20" s="4">
        <v>3.77421294195317</v>
      </c>
      <c r="I20" s="4">
        <v>0.99959995663977097</v>
      </c>
      <c r="J20" s="4">
        <v>500674.484</v>
      </c>
      <c r="K20" s="3">
        <v>230883</v>
      </c>
      <c r="L20" s="3">
        <v>0.87659496165180595</v>
      </c>
    </row>
    <row r="21" spans="1:12" x14ac:dyDescent="0.25">
      <c r="A21" s="5"/>
      <c r="B21" s="5" t="b">
        <v>0</v>
      </c>
      <c r="C21" s="5" t="s">
        <v>86</v>
      </c>
      <c r="D21" s="1">
        <v>42403.434571759302</v>
      </c>
      <c r="E21" s="2" t="s">
        <v>44</v>
      </c>
      <c r="F21" s="3" t="s">
        <v>245</v>
      </c>
      <c r="G21" s="5" t="s">
        <v>206</v>
      </c>
      <c r="H21" s="4">
        <v>3.47964217350455</v>
      </c>
      <c r="I21" s="4">
        <v>1.3863847397256801</v>
      </c>
      <c r="J21" s="4">
        <v>414055.49200000003</v>
      </c>
      <c r="K21" s="3">
        <v>205044.342</v>
      </c>
      <c r="L21" s="3">
        <v>1.3582299112714999</v>
      </c>
    </row>
    <row r="22" spans="1:12" x14ac:dyDescent="0.25">
      <c r="A22" s="5"/>
      <c r="B22" s="5" t="b">
        <v>0</v>
      </c>
      <c r="C22" s="5" t="s">
        <v>174</v>
      </c>
      <c r="D22" s="1">
        <v>42403.4362847222</v>
      </c>
      <c r="E22" s="2" t="s">
        <v>44</v>
      </c>
      <c r="F22" s="3" t="s">
        <v>245</v>
      </c>
      <c r="G22" s="5" t="s">
        <v>228</v>
      </c>
      <c r="H22" s="4">
        <v>2.1524595463381702</v>
      </c>
      <c r="I22" s="4">
        <v>2.5082188855283598</v>
      </c>
      <c r="J22" s="4">
        <v>306716.18199999997</v>
      </c>
      <c r="K22" s="3">
        <v>227533.24</v>
      </c>
      <c r="L22" s="3">
        <v>1.6200059317272499</v>
      </c>
    </row>
    <row r="23" spans="1:12" x14ac:dyDescent="0.25">
      <c r="A23" s="5"/>
      <c r="B23" s="5" t="b">
        <v>0</v>
      </c>
      <c r="C23" s="5" t="s">
        <v>207</v>
      </c>
      <c r="D23" s="1">
        <v>42403.438009259298</v>
      </c>
      <c r="E23" s="2" t="s">
        <v>44</v>
      </c>
      <c r="F23" s="3" t="s">
        <v>245</v>
      </c>
      <c r="G23" s="5" t="s">
        <v>288</v>
      </c>
      <c r="H23" s="4">
        <v>11.9371698097481</v>
      </c>
      <c r="I23" s="4">
        <v>0.94668057271353601</v>
      </c>
      <c r="J23" s="4">
        <v>1380728.04</v>
      </c>
      <c r="K23" s="3">
        <v>219280.016</v>
      </c>
      <c r="L23" s="3">
        <v>1.1196818479578099</v>
      </c>
    </row>
    <row r="24" spans="1:12" x14ac:dyDescent="0.25">
      <c r="A24" s="5"/>
      <c r="B24" s="5" t="b">
        <v>0</v>
      </c>
      <c r="C24" s="5" t="s">
        <v>289</v>
      </c>
      <c r="D24" s="1">
        <v>42403.439780092602</v>
      </c>
      <c r="E24" s="2" t="s">
        <v>44</v>
      </c>
      <c r="F24" s="3" t="s">
        <v>245</v>
      </c>
      <c r="G24" s="5" t="s">
        <v>104</v>
      </c>
      <c r="H24" s="4">
        <v>3.3163153481008498</v>
      </c>
      <c r="I24" s="4">
        <v>1.20436762456377</v>
      </c>
      <c r="J24" s="4">
        <v>449590.56400000001</v>
      </c>
      <c r="K24" s="3">
        <v>232126.55799999999</v>
      </c>
      <c r="L24" s="3">
        <v>1.0040474377581401</v>
      </c>
    </row>
    <row r="25" spans="1:12" x14ac:dyDescent="0.25">
      <c r="A25" s="5"/>
      <c r="B25" s="5" t="b">
        <v>0</v>
      </c>
      <c r="C25" s="5" t="s">
        <v>235</v>
      </c>
      <c r="D25" s="1">
        <v>42403.441516203697</v>
      </c>
      <c r="E25" s="2" t="s">
        <v>44</v>
      </c>
      <c r="F25" s="3" t="s">
        <v>245</v>
      </c>
      <c r="G25" s="5" t="s">
        <v>2</v>
      </c>
      <c r="H25" s="4">
        <v>14.637464790196599</v>
      </c>
      <c r="I25" s="4">
        <v>3.0675449060571398</v>
      </c>
      <c r="J25" s="4">
        <v>1548113.726</v>
      </c>
      <c r="K25" s="3">
        <v>202074.39</v>
      </c>
      <c r="L25" s="3">
        <v>1.24269461027148</v>
      </c>
    </row>
    <row r="26" spans="1:12" x14ac:dyDescent="0.25">
      <c r="A26" s="5"/>
      <c r="B26" s="5" t="b">
        <v>0</v>
      </c>
      <c r="C26" s="5" t="s">
        <v>77</v>
      </c>
      <c r="D26" s="1">
        <v>42403.443287037</v>
      </c>
      <c r="E26" s="2" t="s">
        <v>44</v>
      </c>
      <c r="F26" s="3" t="s">
        <v>245</v>
      </c>
      <c r="G26" s="5" t="s">
        <v>40</v>
      </c>
      <c r="H26" s="4">
        <v>18.4348748406635</v>
      </c>
      <c r="I26" s="4">
        <v>1.56552217190177</v>
      </c>
      <c r="J26" s="4">
        <v>2029286.6240000001</v>
      </c>
      <c r="K26" s="3">
        <v>211762.89</v>
      </c>
      <c r="L26" s="3">
        <v>1.6457166290430001</v>
      </c>
    </row>
    <row r="27" spans="1:12" x14ac:dyDescent="0.25">
      <c r="A27" s="5"/>
      <c r="B27" s="5" t="b">
        <v>0</v>
      </c>
      <c r="C27" s="5" t="s">
        <v>276</v>
      </c>
      <c r="D27" s="1">
        <v>42403.445023148102</v>
      </c>
      <c r="E27" s="2" t="s">
        <v>44</v>
      </c>
      <c r="F27" s="3" t="s">
        <v>245</v>
      </c>
      <c r="G27" s="5" t="s">
        <v>9</v>
      </c>
      <c r="H27" s="4">
        <v>12.422984429824201</v>
      </c>
      <c r="I27" s="4">
        <v>0.73216588155440798</v>
      </c>
      <c r="J27" s="4">
        <v>1421371.8540000001</v>
      </c>
      <c r="K27" s="3">
        <v>217239.48199999999</v>
      </c>
      <c r="L27" s="3">
        <v>1.3810360402533901</v>
      </c>
    </row>
    <row r="28" spans="1:12" x14ac:dyDescent="0.25">
      <c r="A28" s="5"/>
      <c r="B28" s="5" t="b">
        <v>0</v>
      </c>
      <c r="C28" s="5" t="s">
        <v>31</v>
      </c>
      <c r="D28" s="1">
        <v>42403.446759259299</v>
      </c>
      <c r="E28" s="2" t="s">
        <v>44</v>
      </c>
      <c r="F28" s="3" t="s">
        <v>245</v>
      </c>
      <c r="G28" s="5" t="s">
        <v>26</v>
      </c>
      <c r="H28" s="4">
        <v>12.992446761246301</v>
      </c>
      <c r="I28" s="4">
        <v>2.2609368578912399</v>
      </c>
      <c r="J28" s="4">
        <v>1466385.8840000001</v>
      </c>
      <c r="K28" s="3">
        <v>214678.35</v>
      </c>
      <c r="L28" s="3">
        <v>1.26047384557435</v>
      </c>
    </row>
    <row r="29" spans="1:12" x14ac:dyDescent="0.25">
      <c r="A29" s="5"/>
      <c r="B29" s="5" t="b">
        <v>0</v>
      </c>
      <c r="C29" s="5" t="s">
        <v>183</v>
      </c>
      <c r="D29" s="1">
        <v>42403.448506944398</v>
      </c>
      <c r="E29" s="2" t="s">
        <v>44</v>
      </c>
      <c r="F29" s="3" t="s">
        <v>245</v>
      </c>
      <c r="G29" s="5" t="s">
        <v>103</v>
      </c>
      <c r="H29" s="4">
        <v>11.034356668651</v>
      </c>
      <c r="I29" s="4">
        <v>1.60010568130345</v>
      </c>
      <c r="J29" s="4">
        <v>1370382.1980000001</v>
      </c>
      <c r="K29" s="3">
        <v>234678.796</v>
      </c>
      <c r="L29" s="3">
        <v>1.6563680105643701</v>
      </c>
    </row>
    <row r="30" spans="1:12" x14ac:dyDescent="0.25">
      <c r="A30" s="5"/>
      <c r="B30" s="5" t="b">
        <v>0</v>
      </c>
      <c r="C30" s="5" t="s">
        <v>141</v>
      </c>
      <c r="D30" s="1">
        <v>42403.450243055602</v>
      </c>
      <c r="E30" s="2" t="s">
        <v>44</v>
      </c>
      <c r="F30" s="3" t="s">
        <v>245</v>
      </c>
      <c r="G30" s="5" t="s">
        <v>204</v>
      </c>
      <c r="H30" s="4">
        <v>12.1032428918131</v>
      </c>
      <c r="I30" s="4">
        <v>0.73463584257735304</v>
      </c>
      <c r="J30" s="4">
        <v>1335507.2</v>
      </c>
      <c r="K30" s="3">
        <v>209293.43</v>
      </c>
      <c r="L30" s="3">
        <v>1.0653872081184601</v>
      </c>
    </row>
    <row r="31" spans="1:12" x14ac:dyDescent="0.25">
      <c r="A31" s="5"/>
      <c r="B31" s="5" t="b">
        <v>0</v>
      </c>
      <c r="C31" s="5" t="s">
        <v>194</v>
      </c>
      <c r="D31" s="1">
        <v>42403.452013888898</v>
      </c>
      <c r="E31" s="2" t="s">
        <v>44</v>
      </c>
      <c r="F31" s="3" t="s">
        <v>245</v>
      </c>
      <c r="G31" s="5" t="s">
        <v>243</v>
      </c>
      <c r="H31" s="4">
        <v>4.0365349996617601</v>
      </c>
      <c r="I31" s="4">
        <v>1.50585206899742</v>
      </c>
      <c r="J31" s="4">
        <v>469928.29</v>
      </c>
      <c r="K31" s="3">
        <v>204245.89</v>
      </c>
      <c r="L31" s="3">
        <v>1.9436983213277499</v>
      </c>
    </row>
    <row r="32" spans="1:12" x14ac:dyDescent="0.25">
      <c r="A32" s="5"/>
      <c r="B32" s="5" t="b">
        <v>0</v>
      </c>
      <c r="C32" s="5" t="s">
        <v>237</v>
      </c>
      <c r="D32" s="1">
        <v>42403.453750000001</v>
      </c>
      <c r="E32" s="2" t="s">
        <v>44</v>
      </c>
      <c r="F32" s="3" t="s">
        <v>245</v>
      </c>
      <c r="G32" s="5" t="s">
        <v>224</v>
      </c>
      <c r="H32" s="4">
        <v>12.211465795386999</v>
      </c>
      <c r="I32" s="4">
        <v>0.92902594676901995</v>
      </c>
      <c r="J32" s="4">
        <v>1299401.1680000001</v>
      </c>
      <c r="K32" s="3">
        <v>201926.85800000001</v>
      </c>
      <c r="L32" s="3">
        <v>2.0370565548334998</v>
      </c>
    </row>
    <row r="33" spans="1:12" x14ac:dyDescent="0.25">
      <c r="A33" s="5"/>
      <c r="B33" s="5" t="b">
        <v>0</v>
      </c>
      <c r="C33" s="5" t="s">
        <v>15</v>
      </c>
      <c r="D33" s="1">
        <v>42403.455520833297</v>
      </c>
      <c r="E33" s="2" t="s">
        <v>44</v>
      </c>
      <c r="F33" s="3" t="s">
        <v>245</v>
      </c>
      <c r="G33" s="5" t="s">
        <v>219</v>
      </c>
      <c r="H33" s="4">
        <v>2.8976814454018198</v>
      </c>
      <c r="I33" s="4">
        <v>2.9371910642740602</v>
      </c>
      <c r="J33" s="4">
        <v>308688.23</v>
      </c>
      <c r="K33" s="3">
        <v>178929.81</v>
      </c>
      <c r="L33" s="3">
        <v>1.67490170818769</v>
      </c>
    </row>
    <row r="34" spans="1:12" x14ac:dyDescent="0.25">
      <c r="A34" s="5"/>
      <c r="B34" s="5" t="b">
        <v>0</v>
      </c>
      <c r="C34" s="5" t="s">
        <v>102</v>
      </c>
      <c r="D34" s="1">
        <v>42403.457256944399</v>
      </c>
      <c r="E34" s="2" t="s">
        <v>44</v>
      </c>
      <c r="F34" s="3" t="s">
        <v>245</v>
      </c>
      <c r="G34" s="5" t="s">
        <v>164</v>
      </c>
      <c r="H34" s="4">
        <v>6.1285078397813804</v>
      </c>
      <c r="I34" s="4">
        <v>0.87940951877678197</v>
      </c>
      <c r="J34" s="4">
        <v>608422.43799999997</v>
      </c>
      <c r="K34" s="3">
        <v>181117.084</v>
      </c>
      <c r="L34" s="3">
        <v>1.0261440522685801</v>
      </c>
    </row>
    <row r="35" spans="1:12" x14ac:dyDescent="0.25">
      <c r="A35" s="5"/>
      <c r="B35" s="5" t="b">
        <v>0</v>
      </c>
      <c r="C35" s="5" t="s">
        <v>278</v>
      </c>
      <c r="D35" s="1">
        <v>42403.459027777797</v>
      </c>
      <c r="E35" s="2" t="s">
        <v>44</v>
      </c>
      <c r="F35" s="3" t="s">
        <v>245</v>
      </c>
      <c r="G35" s="5" t="s">
        <v>165</v>
      </c>
      <c r="H35" s="4">
        <v>13.7104110340909</v>
      </c>
      <c r="I35" s="4">
        <v>1.3825993845120299</v>
      </c>
      <c r="J35" s="4">
        <v>1283373.078</v>
      </c>
      <c r="K35" s="3">
        <v>178411.70199999999</v>
      </c>
      <c r="L35" s="3">
        <v>1.65735620058916</v>
      </c>
    </row>
    <row r="36" spans="1:12" x14ac:dyDescent="0.25">
      <c r="A36" s="5"/>
      <c r="B36" s="5" t="b">
        <v>0</v>
      </c>
      <c r="C36" s="5" t="s">
        <v>3</v>
      </c>
      <c r="D36" s="1">
        <v>42403.460763888899</v>
      </c>
      <c r="E36" s="2" t="s">
        <v>44</v>
      </c>
      <c r="F36" s="3" t="s">
        <v>245</v>
      </c>
      <c r="G36" s="5" t="s">
        <v>279</v>
      </c>
      <c r="H36" s="4">
        <v>5.7239344511149701</v>
      </c>
      <c r="I36" s="4">
        <v>1.4167138478686301</v>
      </c>
      <c r="J36" s="4">
        <v>737568.17599999998</v>
      </c>
      <c r="K36" s="3">
        <v>233816.04399999999</v>
      </c>
      <c r="L36" s="3">
        <v>1.1861690993323799</v>
      </c>
    </row>
    <row r="37" spans="1:12" x14ac:dyDescent="0.25">
      <c r="A37" s="5"/>
      <c r="B37" s="5" t="b">
        <v>0</v>
      </c>
      <c r="C37" s="5" t="s">
        <v>287</v>
      </c>
      <c r="D37" s="1">
        <v>42403.462500000001</v>
      </c>
      <c r="E37" s="2" t="s">
        <v>44</v>
      </c>
      <c r="F37" s="3" t="s">
        <v>245</v>
      </c>
      <c r="G37" s="5" t="s">
        <v>190</v>
      </c>
      <c r="H37" s="4">
        <v>2.5554884859824298</v>
      </c>
      <c r="I37" s="4">
        <v>2.5873378504115299</v>
      </c>
      <c r="J37" s="4">
        <v>323284.46600000001</v>
      </c>
      <c r="K37" s="3">
        <v>208310.29399999999</v>
      </c>
      <c r="L37" s="3">
        <v>1.16808073411271</v>
      </c>
    </row>
    <row r="38" spans="1:12" x14ac:dyDescent="0.25">
      <c r="A38" s="5"/>
      <c r="B38" s="5" t="b">
        <v>0</v>
      </c>
      <c r="C38" s="5" t="s">
        <v>105</v>
      </c>
      <c r="D38" s="1">
        <v>42403.464259259301</v>
      </c>
      <c r="E38" s="2" t="s">
        <v>44</v>
      </c>
      <c r="F38" s="3" t="s">
        <v>245</v>
      </c>
      <c r="G38" s="5" t="s">
        <v>33</v>
      </c>
      <c r="H38" s="4">
        <v>4.0686968486669999</v>
      </c>
      <c r="I38" s="4">
        <v>2.0732019012784799</v>
      </c>
      <c r="J38" s="4">
        <v>365114.30800000002</v>
      </c>
      <c r="K38" s="3">
        <v>157615.66</v>
      </c>
      <c r="L38" s="3">
        <v>3.0882788471673099</v>
      </c>
    </row>
    <row r="39" spans="1:12" x14ac:dyDescent="0.25">
      <c r="A39" s="5"/>
      <c r="B39" s="5" t="b">
        <v>0</v>
      </c>
      <c r="C39" s="5" t="s">
        <v>36</v>
      </c>
      <c r="D39" s="1">
        <v>42403.465995370403</v>
      </c>
      <c r="E39" s="2" t="s">
        <v>44</v>
      </c>
      <c r="F39" s="3" t="s">
        <v>245</v>
      </c>
      <c r="G39" s="5" t="s">
        <v>82</v>
      </c>
      <c r="H39" s="4">
        <v>16.1415123240801</v>
      </c>
      <c r="I39" s="4">
        <v>1.9943187920188601</v>
      </c>
      <c r="J39" s="4">
        <v>1528520.602</v>
      </c>
      <c r="K39" s="3">
        <v>181479.084</v>
      </c>
      <c r="L39" s="3">
        <v>1.6051306781324499</v>
      </c>
    </row>
    <row r="40" spans="1:12" x14ac:dyDescent="0.25">
      <c r="A40" s="5"/>
      <c r="B40" s="5" t="b">
        <v>0</v>
      </c>
      <c r="C40" s="5" t="s">
        <v>296</v>
      </c>
      <c r="D40" s="1">
        <v>42403.467731481498</v>
      </c>
      <c r="E40" s="2" t="s">
        <v>44</v>
      </c>
      <c r="F40" s="3" t="s">
        <v>245</v>
      </c>
      <c r="G40" s="5" t="s">
        <v>257</v>
      </c>
      <c r="H40" s="4">
        <v>13.0918161640798</v>
      </c>
      <c r="I40" s="4">
        <v>0.40864734570585198</v>
      </c>
      <c r="J40" s="4">
        <v>1325200.6059999999</v>
      </c>
      <c r="K40" s="3">
        <v>192591.51</v>
      </c>
      <c r="L40" s="3">
        <v>1.39527925211491</v>
      </c>
    </row>
    <row r="41" spans="1:12" x14ac:dyDescent="0.25">
      <c r="A41" s="5"/>
      <c r="B41" s="5" t="b">
        <v>0</v>
      </c>
      <c r="C41" s="5" t="s">
        <v>52</v>
      </c>
      <c r="D41" s="1">
        <v>42403.469490740703</v>
      </c>
      <c r="E41" s="2" t="s">
        <v>44</v>
      </c>
      <c r="F41" s="3" t="s">
        <v>245</v>
      </c>
      <c r="G41" s="5" t="s">
        <v>264</v>
      </c>
      <c r="H41" s="4">
        <v>13.703595827634199</v>
      </c>
      <c r="I41" s="4">
        <v>1.00966378111327</v>
      </c>
      <c r="J41" s="4">
        <v>1333361.3700000001</v>
      </c>
      <c r="K41" s="3">
        <v>185430.53400000001</v>
      </c>
      <c r="L41" s="3">
        <v>1.0419442201278399</v>
      </c>
    </row>
    <row r="42" spans="1:12" x14ac:dyDescent="0.25">
      <c r="A42" s="5"/>
      <c r="B42" s="5" t="b">
        <v>0</v>
      </c>
      <c r="C42" s="5" t="s">
        <v>143</v>
      </c>
      <c r="D42" s="1">
        <v>42403.471215277801</v>
      </c>
      <c r="E42" s="2" t="s">
        <v>44</v>
      </c>
      <c r="F42" s="3" t="s">
        <v>245</v>
      </c>
      <c r="G42" s="5" t="s">
        <v>154</v>
      </c>
      <c r="H42" s="4">
        <v>15.3816962038097</v>
      </c>
      <c r="I42" s="4">
        <v>1.3810020090163699</v>
      </c>
      <c r="J42" s="4">
        <v>1392050.6359999999</v>
      </c>
      <c r="K42" s="3">
        <v>173190.22</v>
      </c>
      <c r="L42" s="3">
        <v>1.9244649021901299</v>
      </c>
    </row>
    <row r="43" spans="1:12" x14ac:dyDescent="0.25">
      <c r="A43" s="5"/>
      <c r="B43" s="5" t="b">
        <v>0</v>
      </c>
      <c r="C43" s="5" t="s">
        <v>168</v>
      </c>
      <c r="D43" s="1">
        <v>42403.472951388903</v>
      </c>
      <c r="E43" s="2" t="s">
        <v>44</v>
      </c>
      <c r="F43" s="3" t="s">
        <v>245</v>
      </c>
      <c r="G43" s="5" t="s">
        <v>35</v>
      </c>
      <c r="H43" s="4">
        <v>13.169220001025099</v>
      </c>
      <c r="I43" s="4">
        <v>1.07375996491145</v>
      </c>
      <c r="J43" s="4">
        <v>1370268.6680000001</v>
      </c>
      <c r="K43" s="3">
        <v>198035.65</v>
      </c>
      <c r="L43" s="3">
        <v>1.95045669315777</v>
      </c>
    </row>
    <row r="44" spans="1:12" x14ac:dyDescent="0.25">
      <c r="A44" s="5"/>
      <c r="B44" s="5" t="b">
        <v>0</v>
      </c>
      <c r="C44" s="5" t="s">
        <v>161</v>
      </c>
      <c r="D44" s="1">
        <v>42403.474710648101</v>
      </c>
      <c r="E44" s="2" t="s">
        <v>44</v>
      </c>
      <c r="F44" s="3" t="s">
        <v>245</v>
      </c>
      <c r="G44" s="5" t="s">
        <v>64</v>
      </c>
      <c r="H44" s="4">
        <v>3.9876253814346998</v>
      </c>
      <c r="I44" s="4">
        <v>1.15453639342409</v>
      </c>
      <c r="J44" s="4">
        <v>428089.54</v>
      </c>
      <c r="K44" s="3">
        <v>188069.81400000001</v>
      </c>
      <c r="L44" s="3">
        <v>1.56578373134199</v>
      </c>
    </row>
    <row r="45" spans="1:12" x14ac:dyDescent="0.25">
      <c r="A45" s="5"/>
      <c r="B45" s="5" t="b">
        <v>0</v>
      </c>
      <c r="C45" s="5" t="s">
        <v>280</v>
      </c>
      <c r="D45" s="1">
        <v>42403.476458333302</v>
      </c>
      <c r="E45" s="2" t="s">
        <v>44</v>
      </c>
      <c r="F45" s="3" t="s">
        <v>245</v>
      </c>
      <c r="G45" s="5" t="s">
        <v>277</v>
      </c>
      <c r="H45" s="4">
        <v>3.1330428615892099</v>
      </c>
      <c r="I45" s="4">
        <v>1.4226856082552799</v>
      </c>
      <c r="J45" s="4">
        <v>356256.87800000003</v>
      </c>
      <c r="K45" s="3">
        <v>193168.44399999999</v>
      </c>
      <c r="L45" s="3">
        <v>0.79736051987454604</v>
      </c>
    </row>
    <row r="46" spans="1:12" x14ac:dyDescent="0.25">
      <c r="A46" s="5"/>
      <c r="B46" s="5" t="b">
        <v>0</v>
      </c>
      <c r="C46" s="5" t="s">
        <v>34</v>
      </c>
      <c r="D46" s="1">
        <v>42403.4782291667</v>
      </c>
      <c r="E46" s="2" t="s">
        <v>44</v>
      </c>
      <c r="F46" s="3" t="s">
        <v>245</v>
      </c>
      <c r="G46" s="5" t="s">
        <v>138</v>
      </c>
      <c r="H46" s="4">
        <v>6.0102379816852096</v>
      </c>
      <c r="I46" s="4">
        <v>0.836518097539935</v>
      </c>
      <c r="J46" s="4">
        <v>600330.31999999995</v>
      </c>
      <c r="K46" s="3">
        <v>181949.886</v>
      </c>
      <c r="L46" s="3">
        <v>0.62310652997739502</v>
      </c>
    </row>
    <row r="47" spans="1:12" x14ac:dyDescent="0.25">
      <c r="A47" s="5"/>
      <c r="B47" s="5" t="b">
        <v>0</v>
      </c>
      <c r="C47" s="5" t="s">
        <v>274</v>
      </c>
      <c r="D47" s="1">
        <v>42403.479953703703</v>
      </c>
      <c r="E47" s="2" t="s">
        <v>44</v>
      </c>
      <c r="F47" s="3" t="s">
        <v>245</v>
      </c>
      <c r="G47" s="5" t="s">
        <v>99</v>
      </c>
      <c r="H47" s="4">
        <v>16.034322596587199</v>
      </c>
      <c r="I47" s="4">
        <v>2.4939439437251298</v>
      </c>
      <c r="J47" s="4">
        <v>1593851.166</v>
      </c>
      <c r="K47" s="3">
        <v>190523.16800000001</v>
      </c>
      <c r="L47" s="3">
        <v>2.7267380710928402</v>
      </c>
    </row>
    <row r="48" spans="1:12" x14ac:dyDescent="0.25">
      <c r="A48" s="5"/>
      <c r="B48" s="5" t="b">
        <v>0</v>
      </c>
      <c r="C48" s="5" t="s">
        <v>76</v>
      </c>
      <c r="D48" s="1">
        <v>42403.481689814798</v>
      </c>
      <c r="E48" s="2" t="s">
        <v>44</v>
      </c>
      <c r="F48" s="3" t="s">
        <v>245</v>
      </c>
      <c r="G48" s="5" t="s">
        <v>254</v>
      </c>
      <c r="H48" s="4">
        <v>13.688235142652401</v>
      </c>
      <c r="I48" s="4">
        <v>1.08728955673817</v>
      </c>
      <c r="J48" s="4">
        <v>1308751.496</v>
      </c>
      <c r="K48" s="3">
        <v>182210.726</v>
      </c>
      <c r="L48" s="3">
        <v>0.99991717003952196</v>
      </c>
    </row>
    <row r="49" spans="1:12" x14ac:dyDescent="0.25">
      <c r="A49" s="5"/>
      <c r="B49" s="5" t="b">
        <v>0</v>
      </c>
      <c r="C49" s="5" t="s">
        <v>173</v>
      </c>
      <c r="D49" s="1">
        <v>42403.483460648102</v>
      </c>
      <c r="E49" s="2" t="s">
        <v>44</v>
      </c>
      <c r="F49" s="3" t="s">
        <v>245</v>
      </c>
      <c r="G49" s="5" t="s">
        <v>178</v>
      </c>
      <c r="H49" s="4">
        <v>10.265404155828501</v>
      </c>
      <c r="I49" s="4">
        <v>1.2672419757838</v>
      </c>
      <c r="J49" s="4">
        <v>1369867.23</v>
      </c>
      <c r="K49" s="3">
        <v>251292.49400000001</v>
      </c>
      <c r="L49" s="3">
        <v>1.3094786945982799</v>
      </c>
    </row>
    <row r="50" spans="1:12" x14ac:dyDescent="0.25">
      <c r="A50" s="5"/>
      <c r="B50" s="5" t="b">
        <v>0</v>
      </c>
      <c r="C50" s="5" t="s">
        <v>247</v>
      </c>
      <c r="D50" s="1">
        <v>42403.485219907401</v>
      </c>
      <c r="E50" s="2" t="s">
        <v>44</v>
      </c>
      <c r="F50" s="3" t="s">
        <v>245</v>
      </c>
      <c r="G50" s="5" t="s">
        <v>142</v>
      </c>
      <c r="H50" s="4">
        <v>2.30836284994407</v>
      </c>
      <c r="I50" s="4">
        <v>1.0510952157742</v>
      </c>
      <c r="J50" s="4">
        <v>273413.21600000001</v>
      </c>
      <c r="K50" s="3">
        <v>191590.402</v>
      </c>
      <c r="L50" s="3">
        <v>1.46227825181237</v>
      </c>
    </row>
    <row r="51" spans="1:12" x14ac:dyDescent="0.25">
      <c r="A51" s="5"/>
      <c r="B51" s="5" t="b">
        <v>0</v>
      </c>
      <c r="C51" s="5" t="s">
        <v>151</v>
      </c>
      <c r="D51" s="1">
        <v>42403.486990740697</v>
      </c>
      <c r="E51" s="2" t="s">
        <v>44</v>
      </c>
      <c r="F51" s="3" t="s">
        <v>245</v>
      </c>
      <c r="G51" s="5" t="s">
        <v>192</v>
      </c>
      <c r="H51" s="4">
        <v>15.0067473590408</v>
      </c>
      <c r="I51" s="4">
        <v>1.1424445080358601</v>
      </c>
      <c r="J51" s="4">
        <v>1389001.51</v>
      </c>
      <c r="K51" s="3">
        <v>176964.47</v>
      </c>
      <c r="L51" s="3">
        <v>1.2463272085900099</v>
      </c>
    </row>
    <row r="52" spans="1:12" x14ac:dyDescent="0.25">
      <c r="A52" s="5"/>
      <c r="B52" s="5" t="b">
        <v>0</v>
      </c>
      <c r="C52" s="5" t="s">
        <v>124</v>
      </c>
      <c r="D52" s="1">
        <v>42403.488738425898</v>
      </c>
      <c r="E52" s="2" t="s">
        <v>44</v>
      </c>
      <c r="F52" s="3" t="s">
        <v>245</v>
      </c>
      <c r="G52" s="5" t="s">
        <v>127</v>
      </c>
      <c r="H52" s="4">
        <v>17.545515710799702</v>
      </c>
      <c r="I52" s="4">
        <v>1.2598237616707899</v>
      </c>
      <c r="J52" s="4">
        <v>1342793.824</v>
      </c>
      <c r="K52" s="3">
        <v>147033.88800000001</v>
      </c>
      <c r="L52" s="3">
        <v>1.75473180463087</v>
      </c>
    </row>
    <row r="53" spans="1:12" x14ac:dyDescent="0.25">
      <c r="A53" s="5"/>
      <c r="B53" s="5" t="b">
        <v>0</v>
      </c>
      <c r="C53" s="5" t="s">
        <v>232</v>
      </c>
      <c r="D53" s="1">
        <v>42403.490497685198</v>
      </c>
      <c r="E53" s="2" t="s">
        <v>44</v>
      </c>
      <c r="F53" s="3" t="s">
        <v>245</v>
      </c>
      <c r="G53" s="5" t="s">
        <v>187</v>
      </c>
      <c r="H53" s="4">
        <v>12.1326670335029</v>
      </c>
      <c r="I53" s="4">
        <v>0.69684263952736802</v>
      </c>
      <c r="J53" s="4">
        <v>1120833.388</v>
      </c>
      <c r="K53" s="3">
        <v>175240.24799999999</v>
      </c>
      <c r="L53" s="3">
        <v>1.00484498066269</v>
      </c>
    </row>
    <row r="54" spans="1:12" x14ac:dyDescent="0.25">
      <c r="A54" s="5"/>
      <c r="B54" s="5" t="b">
        <v>0</v>
      </c>
      <c r="C54" s="5" t="s">
        <v>221</v>
      </c>
      <c r="D54" s="1">
        <v>42403.492245370398</v>
      </c>
      <c r="E54" s="2" t="s">
        <v>44</v>
      </c>
      <c r="F54" s="3" t="s">
        <v>245</v>
      </c>
      <c r="G54" s="5" t="s">
        <v>60</v>
      </c>
      <c r="H54" s="4">
        <v>12.566056055299899</v>
      </c>
      <c r="I54" s="4">
        <v>0.63245558088725695</v>
      </c>
      <c r="J54" s="4">
        <v>1388780.2919999999</v>
      </c>
      <c r="K54" s="3">
        <v>209949.83799999999</v>
      </c>
      <c r="L54" s="3">
        <v>1.8138091310644799</v>
      </c>
    </row>
    <row r="55" spans="1:12" x14ac:dyDescent="0.25">
      <c r="A55" s="5"/>
      <c r="B55" s="5" t="b">
        <v>0</v>
      </c>
      <c r="C55" s="5" t="s">
        <v>229</v>
      </c>
      <c r="D55" s="1">
        <v>42403.494016203702</v>
      </c>
      <c r="E55" s="2" t="s">
        <v>44</v>
      </c>
      <c r="F55" s="3" t="s">
        <v>245</v>
      </c>
      <c r="G55" s="5" t="s">
        <v>53</v>
      </c>
      <c r="H55" s="4">
        <v>4.18181800423549</v>
      </c>
      <c r="I55" s="4">
        <v>1.0199102861357401</v>
      </c>
      <c r="J55" s="4">
        <v>444176.24200000003</v>
      </c>
      <c r="K55" s="3">
        <v>187046.46599999999</v>
      </c>
      <c r="L55" s="3">
        <v>1.0335351430256901</v>
      </c>
    </row>
    <row r="56" spans="1:12" x14ac:dyDescent="0.25">
      <c r="A56" s="5"/>
      <c r="B56" s="5" t="b">
        <v>0</v>
      </c>
      <c r="C56" s="5" t="s">
        <v>267</v>
      </c>
      <c r="D56" s="1">
        <v>42403.495752314797</v>
      </c>
      <c r="E56" s="2" t="s">
        <v>44</v>
      </c>
      <c r="F56" s="3" t="s">
        <v>245</v>
      </c>
      <c r="G56" s="5" t="s">
        <v>172</v>
      </c>
      <c r="H56" s="4">
        <v>13.4372749269594</v>
      </c>
      <c r="I56" s="4">
        <v>0.70560277740203303</v>
      </c>
      <c r="J56" s="4">
        <v>1282940.716</v>
      </c>
      <c r="K56" s="3">
        <v>181821.00200000001</v>
      </c>
      <c r="L56" s="3">
        <v>0.71973590032066903</v>
      </c>
    </row>
    <row r="57" spans="1:12" x14ac:dyDescent="0.25">
      <c r="A57" s="5"/>
      <c r="B57" s="5" t="b">
        <v>0</v>
      </c>
      <c r="C57" s="5" t="s">
        <v>11</v>
      </c>
      <c r="D57" s="1">
        <v>42403.497488425899</v>
      </c>
      <c r="E57" s="2" t="s">
        <v>44</v>
      </c>
      <c r="F57" s="3" t="s">
        <v>245</v>
      </c>
      <c r="G57" s="5" t="s">
        <v>201</v>
      </c>
      <c r="H57" s="4">
        <v>26.474221998411501</v>
      </c>
      <c r="I57" s="4">
        <v>1.75310839203208</v>
      </c>
      <c r="J57" s="4">
        <v>2596424.0559999999</v>
      </c>
      <c r="K57" s="3">
        <v>190247.83600000001</v>
      </c>
      <c r="L57" s="3">
        <v>2.3988320806560699</v>
      </c>
    </row>
    <row r="58" spans="1:12" x14ac:dyDescent="0.25">
      <c r="A58" s="5"/>
      <c r="B58" s="5" t="b">
        <v>0</v>
      </c>
      <c r="C58" s="5" t="s">
        <v>106</v>
      </c>
      <c r="D58" s="1">
        <v>42403.499259259297</v>
      </c>
      <c r="E58" s="2" t="s">
        <v>44</v>
      </c>
      <c r="F58" s="3" t="s">
        <v>245</v>
      </c>
      <c r="G58" s="5" t="s">
        <v>83</v>
      </c>
      <c r="H58" s="4">
        <v>5.9747276670211997</v>
      </c>
      <c r="I58" s="4">
        <v>3.7630548716265801</v>
      </c>
      <c r="J58" s="4">
        <v>614363.554</v>
      </c>
      <c r="K58" s="3">
        <v>187402.49600000001</v>
      </c>
      <c r="L58" s="3">
        <v>3.8215657019951301</v>
      </c>
    </row>
    <row r="59" spans="1:12" x14ac:dyDescent="0.25">
      <c r="A59" s="5"/>
      <c r="B59" s="5" t="b">
        <v>0</v>
      </c>
      <c r="C59" s="5" t="s">
        <v>169</v>
      </c>
      <c r="D59" s="1">
        <v>42403.500995370399</v>
      </c>
      <c r="E59" s="2" t="s">
        <v>44</v>
      </c>
      <c r="F59" s="3" t="s">
        <v>245</v>
      </c>
      <c r="G59" s="5" t="s">
        <v>43</v>
      </c>
      <c r="H59" s="4">
        <v>2.51469252765756</v>
      </c>
      <c r="I59" s="4">
        <v>1.75991689015442</v>
      </c>
      <c r="J59" s="4">
        <v>301654.598</v>
      </c>
      <c r="K59" s="3">
        <v>196959.54800000001</v>
      </c>
      <c r="L59" s="3">
        <v>0.483182020790417</v>
      </c>
    </row>
    <row r="60" spans="1:12" x14ac:dyDescent="0.25">
      <c r="A60" s="5"/>
      <c r="B60" s="5" t="b">
        <v>0</v>
      </c>
      <c r="C60" s="5" t="s">
        <v>176</v>
      </c>
      <c r="D60" s="1">
        <v>42403.502766203703</v>
      </c>
      <c r="E60" s="2" t="s">
        <v>44</v>
      </c>
      <c r="F60" s="3" t="s">
        <v>245</v>
      </c>
      <c r="G60" s="5" t="s">
        <v>56</v>
      </c>
      <c r="H60" s="4">
        <v>3.4460767933848402</v>
      </c>
      <c r="I60" s="4">
        <v>0.98149618541061301</v>
      </c>
      <c r="J60" s="4">
        <v>417843.04</v>
      </c>
      <c r="K60" s="3">
        <v>208655.53599999999</v>
      </c>
      <c r="L60" s="3">
        <v>0.86289139040591301</v>
      </c>
    </row>
    <row r="61" spans="1:12" x14ac:dyDescent="0.25">
      <c r="A61" s="5"/>
      <c r="B61" s="5" t="b">
        <v>0</v>
      </c>
      <c r="C61" s="5" t="s">
        <v>25</v>
      </c>
      <c r="D61" s="1">
        <v>42403.504513888904</v>
      </c>
      <c r="E61" s="2" t="s">
        <v>44</v>
      </c>
      <c r="F61" s="3" t="s">
        <v>245</v>
      </c>
      <c r="G61" s="5" t="s">
        <v>302</v>
      </c>
      <c r="H61" s="4">
        <v>2.5713826441365999</v>
      </c>
      <c r="I61" s="4">
        <v>1.16366646205294</v>
      </c>
      <c r="J61" s="4">
        <v>321319.47600000002</v>
      </c>
      <c r="K61" s="3">
        <v>205969.88399999999</v>
      </c>
      <c r="L61" s="3">
        <v>1.72892726799764</v>
      </c>
    </row>
    <row r="62" spans="1:12" x14ac:dyDescent="0.25">
      <c r="A62" s="5"/>
      <c r="B62" s="5" t="b">
        <v>0</v>
      </c>
      <c r="C62" s="5" t="s">
        <v>10</v>
      </c>
      <c r="D62" s="1">
        <v>42403.5062847222</v>
      </c>
      <c r="E62" s="2" t="s">
        <v>44</v>
      </c>
      <c r="F62" s="3" t="s">
        <v>245</v>
      </c>
      <c r="G62" s="5" t="s">
        <v>203</v>
      </c>
      <c r="H62" s="4">
        <v>3.7037470349529902</v>
      </c>
      <c r="I62" s="4">
        <v>1.4898476110377801</v>
      </c>
      <c r="J62" s="4">
        <v>444285.614</v>
      </c>
      <c r="K62" s="3">
        <v>208314.864</v>
      </c>
      <c r="L62" s="3">
        <v>1.13022356475309</v>
      </c>
    </row>
    <row r="63" spans="1:12" x14ac:dyDescent="0.25">
      <c r="A63" s="5"/>
      <c r="B63" s="5" t="b">
        <v>0</v>
      </c>
      <c r="C63" s="5" t="s">
        <v>17</v>
      </c>
      <c r="D63" s="1">
        <v>42403.508020833302</v>
      </c>
      <c r="E63" s="2" t="s">
        <v>44</v>
      </c>
      <c r="F63" s="3" t="s">
        <v>245</v>
      </c>
      <c r="G63" s="5" t="s">
        <v>134</v>
      </c>
      <c r="H63" s="4">
        <v>4.0780211262055097</v>
      </c>
      <c r="I63" s="4">
        <v>1.64716414729732</v>
      </c>
      <c r="J63" s="4">
        <v>390269.446</v>
      </c>
      <c r="K63" s="3">
        <v>168080.13</v>
      </c>
      <c r="L63" s="3">
        <v>1.3263734886541101</v>
      </c>
    </row>
    <row r="64" spans="1:12" x14ac:dyDescent="0.25">
      <c r="A64" s="5"/>
      <c r="B64" s="5" t="b">
        <v>0</v>
      </c>
      <c r="C64" s="5" t="s">
        <v>292</v>
      </c>
      <c r="D64" s="1">
        <v>42403.5097916667</v>
      </c>
      <c r="E64" s="2" t="s">
        <v>44</v>
      </c>
      <c r="F64" s="3" t="s">
        <v>245</v>
      </c>
      <c r="G64" s="5" t="s">
        <v>19</v>
      </c>
      <c r="H64" s="4">
        <v>3.4095453399517499</v>
      </c>
      <c r="I64" s="4">
        <v>1.4091640737520099</v>
      </c>
      <c r="J64" s="4">
        <v>379352.29200000002</v>
      </c>
      <c r="K64" s="3">
        <v>191224.606</v>
      </c>
      <c r="L64" s="3">
        <v>1.74248812403647</v>
      </c>
    </row>
    <row r="65" spans="1:12" x14ac:dyDescent="0.25">
      <c r="A65" s="5"/>
      <c r="B65" s="5" t="b">
        <v>0</v>
      </c>
      <c r="C65" s="5" t="s">
        <v>123</v>
      </c>
      <c r="D65" s="1">
        <v>42403.511539351901</v>
      </c>
      <c r="E65" s="2" t="s">
        <v>44</v>
      </c>
      <c r="F65" s="3" t="s">
        <v>245</v>
      </c>
      <c r="G65" s="5" t="s">
        <v>5</v>
      </c>
      <c r="H65" s="4">
        <v>3.26390574372313</v>
      </c>
      <c r="I65" s="4">
        <v>1.76543704749765</v>
      </c>
      <c r="J65" s="4">
        <v>341101.39600000001</v>
      </c>
      <c r="K65" s="3">
        <v>178585.856</v>
      </c>
      <c r="L65" s="3">
        <v>2.0339373803419298</v>
      </c>
    </row>
    <row r="66" spans="1:12" x14ac:dyDescent="0.25">
      <c r="A66" s="5"/>
      <c r="B66" s="5" t="b">
        <v>0</v>
      </c>
      <c r="C66" s="5" t="s">
        <v>62</v>
      </c>
      <c r="D66" s="1">
        <v>42403.513321759303</v>
      </c>
      <c r="E66" s="2" t="s">
        <v>44</v>
      </c>
      <c r="F66" s="3" t="s">
        <v>245</v>
      </c>
      <c r="G66" s="5" t="s">
        <v>87</v>
      </c>
      <c r="H66" s="4">
        <v>3.5442663776252501</v>
      </c>
      <c r="I66" s="4">
        <v>0.86017363401787394</v>
      </c>
      <c r="J66" s="4">
        <v>426272.94</v>
      </c>
      <c r="K66" s="3">
        <v>207714.79199999999</v>
      </c>
      <c r="L66" s="3">
        <v>1.42183536955456</v>
      </c>
    </row>
    <row r="67" spans="1:12" x14ac:dyDescent="0.25">
      <c r="A67" s="5"/>
      <c r="B67" s="5" t="b">
        <v>0</v>
      </c>
      <c r="C67" s="5" t="s">
        <v>144</v>
      </c>
      <c r="D67" s="1">
        <v>42403.515057870398</v>
      </c>
      <c r="E67" s="2" t="s">
        <v>44</v>
      </c>
      <c r="F67" s="3" t="s">
        <v>245</v>
      </c>
      <c r="G67" s="5" t="s">
        <v>184</v>
      </c>
      <c r="H67" s="4">
        <v>3.9014131424039502</v>
      </c>
      <c r="I67" s="4">
        <v>0.80480979353230198</v>
      </c>
      <c r="J67" s="4">
        <v>394284.66399999999</v>
      </c>
      <c r="K67" s="3">
        <v>176580.28599999999</v>
      </c>
      <c r="L67" s="3">
        <v>0.66667877735132597</v>
      </c>
    </row>
    <row r="68" spans="1:12" x14ac:dyDescent="0.25">
      <c r="A68" s="5"/>
      <c r="B68" s="5" t="b">
        <v>0</v>
      </c>
      <c r="C68" s="5" t="s">
        <v>266</v>
      </c>
      <c r="D68" s="1">
        <v>42403.516805555599</v>
      </c>
      <c r="E68" s="2" t="s">
        <v>44</v>
      </c>
      <c r="F68" s="3" t="s">
        <v>245</v>
      </c>
      <c r="G68" s="5" t="s">
        <v>285</v>
      </c>
      <c r="H68" s="4">
        <v>1.8942174479368401</v>
      </c>
      <c r="I68" s="4">
        <v>0.98830017645615598</v>
      </c>
      <c r="J68" s="4">
        <v>235345.35</v>
      </c>
      <c r="K68" s="3">
        <v>193275.90400000001</v>
      </c>
      <c r="L68" s="3">
        <v>0.82576560631884</v>
      </c>
    </row>
    <row r="69" spans="1:12" x14ac:dyDescent="0.25">
      <c r="A69" s="5"/>
      <c r="B69" s="5" t="b">
        <v>0</v>
      </c>
      <c r="C69" s="5" t="s">
        <v>301</v>
      </c>
      <c r="D69" s="1">
        <v>42403.518576388902</v>
      </c>
      <c r="E69" s="2" t="s">
        <v>44</v>
      </c>
      <c r="F69" s="3" t="s">
        <v>245</v>
      </c>
      <c r="G69" s="5" t="s">
        <v>96</v>
      </c>
      <c r="H69" s="4">
        <v>2.56567404905008</v>
      </c>
      <c r="I69" s="4">
        <v>1.8130803939420499</v>
      </c>
      <c r="J69" s="4">
        <v>296643.45</v>
      </c>
      <c r="K69" s="3">
        <v>190508.03</v>
      </c>
      <c r="L69" s="3">
        <v>1.7957447635539701</v>
      </c>
    </row>
    <row r="70" spans="1:12" x14ac:dyDescent="0.25">
      <c r="A70" s="5"/>
      <c r="B70" s="5" t="b">
        <v>0</v>
      </c>
      <c r="C70" s="5" t="s">
        <v>39</v>
      </c>
      <c r="D70" s="1">
        <v>42403.520312499997</v>
      </c>
      <c r="E70" s="2" t="s">
        <v>44</v>
      </c>
      <c r="F70" s="3" t="s">
        <v>245</v>
      </c>
      <c r="G70" s="5" t="s">
        <v>186</v>
      </c>
      <c r="H70" s="4">
        <v>2.8801250888276901</v>
      </c>
      <c r="I70" s="4">
        <v>0.80064797740443605</v>
      </c>
      <c r="J70" s="4">
        <v>307716.10399999999</v>
      </c>
      <c r="K70" s="3">
        <v>179289.64199999999</v>
      </c>
      <c r="L70" s="3">
        <v>1.62319071728243</v>
      </c>
    </row>
    <row r="71" spans="1:12" x14ac:dyDescent="0.25">
      <c r="A71" s="5"/>
      <c r="B71" s="5" t="b">
        <v>0</v>
      </c>
      <c r="C71" s="5" t="s">
        <v>27</v>
      </c>
      <c r="D71" s="1">
        <v>42403.522094907399</v>
      </c>
      <c r="E71" s="2" t="s">
        <v>44</v>
      </c>
      <c r="F71" s="3" t="s">
        <v>245</v>
      </c>
      <c r="G71" s="5" t="s">
        <v>58</v>
      </c>
      <c r="H71" s="4">
        <v>5.2743732191404797</v>
      </c>
      <c r="I71" s="4">
        <v>1.4041661031907999</v>
      </c>
      <c r="J71" s="4">
        <v>547050.33600000001</v>
      </c>
      <c r="K71" s="3">
        <v>186896.508</v>
      </c>
      <c r="L71" s="3">
        <v>1.0269696327803499</v>
      </c>
    </row>
    <row r="72" spans="1:12" x14ac:dyDescent="0.25">
      <c r="A72" s="5"/>
      <c r="B72" s="5" t="b">
        <v>0</v>
      </c>
      <c r="C72" s="5" t="s">
        <v>253</v>
      </c>
      <c r="D72" s="1">
        <v>42403.5238425926</v>
      </c>
      <c r="E72" s="2" t="s">
        <v>44</v>
      </c>
      <c r="F72" s="3" t="s">
        <v>245</v>
      </c>
      <c r="G72" s="5" t="s">
        <v>295</v>
      </c>
      <c r="H72" s="4">
        <v>3.7493661399217002</v>
      </c>
      <c r="I72" s="4">
        <v>1.5362882593734399</v>
      </c>
      <c r="J72" s="4">
        <v>417550.37599999999</v>
      </c>
      <c r="K72" s="3">
        <v>193702.484</v>
      </c>
      <c r="L72" s="3">
        <v>1.7423875777282101</v>
      </c>
    </row>
    <row r="73" spans="1:12" x14ac:dyDescent="0.25">
      <c r="A73" s="5"/>
      <c r="B73" s="5" t="b">
        <v>0</v>
      </c>
      <c r="C73" s="5" t="s">
        <v>234</v>
      </c>
      <c r="D73" s="1">
        <v>42403.525636574101</v>
      </c>
      <c r="E73" s="2" t="s">
        <v>44</v>
      </c>
      <c r="F73" s="3" t="s">
        <v>245</v>
      </c>
      <c r="G73" s="5" t="s">
        <v>20</v>
      </c>
      <c r="H73" s="4">
        <v>1.4962077884289999</v>
      </c>
      <c r="I73" s="4">
        <v>1.02759830867145</v>
      </c>
      <c r="J73" s="4">
        <v>186134.32199999999</v>
      </c>
      <c r="K73" s="3">
        <v>183130.79199999999</v>
      </c>
      <c r="L73" s="3">
        <v>1.3548183130752001</v>
      </c>
    </row>
    <row r="74" spans="1:12" x14ac:dyDescent="0.25">
      <c r="A74" s="5"/>
      <c r="B74" s="5" t="b">
        <v>0</v>
      </c>
      <c r="C74" s="5" t="s">
        <v>239</v>
      </c>
      <c r="D74" s="1">
        <v>42403.527384259301</v>
      </c>
      <c r="E74" s="2" t="s">
        <v>44</v>
      </c>
      <c r="F74" s="3" t="s">
        <v>245</v>
      </c>
      <c r="G74" s="5" t="s">
        <v>213</v>
      </c>
      <c r="H74" s="4">
        <v>3.9844484878804098</v>
      </c>
      <c r="I74" s="4">
        <v>1.42601649047789</v>
      </c>
      <c r="J74" s="4">
        <v>406066.59399999998</v>
      </c>
      <c r="K74" s="3">
        <v>178506.31400000001</v>
      </c>
      <c r="L74" s="3">
        <v>0.77164660606194202</v>
      </c>
    </row>
    <row r="75" spans="1:12" x14ac:dyDescent="0.25">
      <c r="A75" s="5"/>
      <c r="B75" s="5" t="b">
        <v>0</v>
      </c>
      <c r="C75" s="5" t="s">
        <v>298</v>
      </c>
      <c r="D75" s="1">
        <v>42403.529166666704</v>
      </c>
      <c r="E75" s="2" t="s">
        <v>44</v>
      </c>
      <c r="F75" s="3" t="s">
        <v>245</v>
      </c>
      <c r="G75" s="5" t="s">
        <v>29</v>
      </c>
      <c r="H75" s="4">
        <v>2.0582768339795101</v>
      </c>
      <c r="I75" s="4">
        <v>1.2609193760100801</v>
      </c>
      <c r="J75" s="4">
        <v>243561.598</v>
      </c>
      <c r="K75" s="3">
        <v>187281.37400000001</v>
      </c>
      <c r="L75" s="3">
        <v>1.9690250550881301</v>
      </c>
    </row>
    <row r="76" spans="1:12" x14ac:dyDescent="0.25">
      <c r="A76" s="5"/>
      <c r="B76" s="5" t="b">
        <v>0</v>
      </c>
      <c r="C76" s="5" t="s">
        <v>163</v>
      </c>
      <c r="D76" s="1">
        <v>42403.530914351897</v>
      </c>
      <c r="E76" s="2" t="s">
        <v>44</v>
      </c>
      <c r="F76" s="3" t="s">
        <v>245</v>
      </c>
      <c r="G76" s="5" t="s">
        <v>263</v>
      </c>
      <c r="H76" s="4">
        <v>2.5980159768281701</v>
      </c>
      <c r="I76" s="4">
        <v>1.55525334656445</v>
      </c>
      <c r="J76" s="4">
        <v>290180.29200000002</v>
      </c>
      <c r="K76" s="3">
        <v>184409.12599999999</v>
      </c>
      <c r="L76" s="3">
        <v>0.77043624559144797</v>
      </c>
    </row>
    <row r="77" spans="1:12" x14ac:dyDescent="0.25">
      <c r="A77" s="5"/>
      <c r="B77" s="5" t="b">
        <v>0</v>
      </c>
      <c r="C77" s="5" t="s">
        <v>167</v>
      </c>
      <c r="D77" s="1">
        <v>42403.532685185201</v>
      </c>
      <c r="E77" s="2" t="s">
        <v>44</v>
      </c>
      <c r="F77" s="3" t="s">
        <v>245</v>
      </c>
      <c r="G77" s="5" t="s">
        <v>156</v>
      </c>
      <c r="H77" s="4">
        <v>3.8339400528343699</v>
      </c>
      <c r="I77" s="4">
        <v>1.10522866455949</v>
      </c>
      <c r="J77" s="4">
        <v>403235.57199999999</v>
      </c>
      <c r="K77" s="3">
        <v>183395.736</v>
      </c>
      <c r="L77" s="3">
        <v>1.1424514467767199</v>
      </c>
    </row>
    <row r="78" spans="1:12" x14ac:dyDescent="0.25">
      <c r="A78" s="5"/>
      <c r="B78" s="5" t="b">
        <v>0</v>
      </c>
      <c r="C78" s="5" t="s">
        <v>199</v>
      </c>
      <c r="D78" s="1">
        <v>42403.534432870401</v>
      </c>
      <c r="E78" s="2" t="s">
        <v>44</v>
      </c>
      <c r="F78" s="3" t="s">
        <v>245</v>
      </c>
      <c r="G78" s="5" t="s">
        <v>112</v>
      </c>
      <c r="H78" s="4">
        <v>2.43467686194878</v>
      </c>
      <c r="I78" s="4">
        <v>1.25960587923589</v>
      </c>
      <c r="J78" s="4">
        <v>276961.57</v>
      </c>
      <c r="K78" s="3">
        <v>185739.03400000001</v>
      </c>
      <c r="L78" s="3">
        <v>1.2379235436143301</v>
      </c>
    </row>
    <row r="79" spans="1:12" x14ac:dyDescent="0.25">
      <c r="A79" s="5"/>
      <c r="B79" s="5" t="b">
        <v>0</v>
      </c>
      <c r="C79" s="5" t="s">
        <v>89</v>
      </c>
      <c r="D79" s="1">
        <v>42403.536215277803</v>
      </c>
      <c r="E79" s="2" t="s">
        <v>44</v>
      </c>
      <c r="F79" s="3" t="s">
        <v>245</v>
      </c>
      <c r="G79" s="5" t="s">
        <v>85</v>
      </c>
      <c r="H79" s="4">
        <v>2.18922025005106</v>
      </c>
      <c r="I79" s="4">
        <v>0.77338300508602997</v>
      </c>
      <c r="J79" s="4">
        <v>281665.87400000001</v>
      </c>
      <c r="K79" s="3">
        <v>206059.08</v>
      </c>
      <c r="L79" s="3">
        <v>1.0938737289787901</v>
      </c>
    </row>
    <row r="80" spans="1:12" x14ac:dyDescent="0.25">
      <c r="A80" s="5"/>
      <c r="B80" s="5" t="b">
        <v>0</v>
      </c>
      <c r="C80" s="5" t="s">
        <v>120</v>
      </c>
      <c r="D80" s="1">
        <v>42403.537974537001</v>
      </c>
      <c r="E80" s="2" t="s">
        <v>44</v>
      </c>
      <c r="F80" s="3" t="s">
        <v>245</v>
      </c>
      <c r="G80" s="5" t="s">
        <v>13</v>
      </c>
      <c r="H80" s="4">
        <v>3.4669200421787401</v>
      </c>
      <c r="I80" s="4">
        <v>2.2502383590788599</v>
      </c>
      <c r="J80" s="4">
        <v>371132.70799999998</v>
      </c>
      <c r="K80" s="3">
        <v>184380.52600000001</v>
      </c>
      <c r="L80" s="3">
        <v>1.0204545142669299</v>
      </c>
    </row>
    <row r="81" spans="1:12" x14ac:dyDescent="0.25">
      <c r="A81" s="5"/>
      <c r="B81" s="5" t="b">
        <v>0</v>
      </c>
      <c r="C81" s="5" t="s">
        <v>113</v>
      </c>
      <c r="D81" s="1">
        <v>42403.539756944403</v>
      </c>
      <c r="E81" s="2" t="s">
        <v>44</v>
      </c>
      <c r="F81" s="3" t="s">
        <v>245</v>
      </c>
      <c r="G81" s="5" t="s">
        <v>200</v>
      </c>
      <c r="H81" s="4">
        <v>3.7780465905906002</v>
      </c>
      <c r="I81" s="4">
        <v>1.5887275384116899</v>
      </c>
      <c r="J81" s="4">
        <v>384959.196</v>
      </c>
      <c r="K81" s="3">
        <v>177372.77799999999</v>
      </c>
      <c r="L81" s="3">
        <v>0.96545689941476598</v>
      </c>
    </row>
    <row r="82" spans="1:12" x14ac:dyDescent="0.25">
      <c r="A82" s="5"/>
      <c r="B82" s="5" t="b">
        <v>0</v>
      </c>
      <c r="C82" s="5" t="s">
        <v>290</v>
      </c>
      <c r="D82" s="1">
        <v>42403.541504629597</v>
      </c>
      <c r="E82" s="2" t="s">
        <v>44</v>
      </c>
      <c r="F82" s="3" t="s">
        <v>245</v>
      </c>
      <c r="G82" s="5" t="s">
        <v>208</v>
      </c>
      <c r="H82" s="4">
        <v>3.8766192731067299</v>
      </c>
      <c r="I82" s="4">
        <v>1.7757913785284201</v>
      </c>
      <c r="J82" s="4">
        <v>396868.41600000003</v>
      </c>
      <c r="K82" s="3">
        <v>178761.31599999999</v>
      </c>
      <c r="L82" s="3">
        <v>1.4991562955470801</v>
      </c>
    </row>
    <row r="83" spans="1:12" x14ac:dyDescent="0.25">
      <c r="A83" s="5"/>
      <c r="B83" s="5" t="b">
        <v>0</v>
      </c>
      <c r="C83" s="5" t="s">
        <v>220</v>
      </c>
      <c r="D83" s="1">
        <v>42403.543263888903</v>
      </c>
      <c r="E83" s="2" t="s">
        <v>44</v>
      </c>
      <c r="F83" s="3" t="s">
        <v>245</v>
      </c>
      <c r="G83" s="5" t="s">
        <v>248</v>
      </c>
      <c r="H83" s="4">
        <v>3.8591897187767898</v>
      </c>
      <c r="I83" s="4">
        <v>2.49545291015811</v>
      </c>
      <c r="J83" s="4">
        <v>422327.79</v>
      </c>
      <c r="K83" s="3">
        <v>191040.89</v>
      </c>
      <c r="L83" s="3">
        <v>2.3599878416029099</v>
      </c>
    </row>
    <row r="84" spans="1:12" x14ac:dyDescent="0.25">
      <c r="A84" s="5"/>
      <c r="B84" s="5" t="b">
        <v>0</v>
      </c>
      <c r="C84" s="5" t="s">
        <v>91</v>
      </c>
      <c r="D84" s="1">
        <v>42403.545011574097</v>
      </c>
      <c r="E84" s="2" t="s">
        <v>44</v>
      </c>
      <c r="F84" s="3" t="s">
        <v>245</v>
      </c>
      <c r="G84" s="5" t="s">
        <v>30</v>
      </c>
      <c r="H84" s="4">
        <v>4.7028790106288003</v>
      </c>
      <c r="I84" s="4">
        <v>0.87992615131089202</v>
      </c>
      <c r="J84" s="4">
        <v>525709.92200000002</v>
      </c>
      <c r="K84" s="3">
        <v>199280.64000000001</v>
      </c>
      <c r="L84" s="3">
        <v>1.5098324230047799</v>
      </c>
    </row>
    <row r="85" spans="1:12" x14ac:dyDescent="0.25">
      <c r="A85" s="5"/>
      <c r="B85" s="5" t="b">
        <v>0</v>
      </c>
      <c r="C85" s="5" t="s">
        <v>32</v>
      </c>
      <c r="D85" s="1">
        <v>42403.5467824074</v>
      </c>
      <c r="E85" s="2" t="s">
        <v>44</v>
      </c>
      <c r="F85" s="3" t="s">
        <v>245</v>
      </c>
      <c r="G85" s="5" t="s">
        <v>100</v>
      </c>
      <c r="H85" s="4">
        <v>4.30065917236315</v>
      </c>
      <c r="I85" s="4">
        <v>0.46297077823233701</v>
      </c>
      <c r="J85" s="4">
        <v>430037.57400000002</v>
      </c>
      <c r="K85" s="3">
        <v>176614.79399999999</v>
      </c>
      <c r="L85" s="3">
        <v>0.89316948356610404</v>
      </c>
    </row>
    <row r="86" spans="1:12" x14ac:dyDescent="0.25">
      <c r="A86" s="5"/>
      <c r="B86" s="5" t="b">
        <v>0</v>
      </c>
      <c r="C86" s="5" t="s">
        <v>242</v>
      </c>
      <c r="D86" s="1">
        <v>42403.5485416667</v>
      </c>
      <c r="E86" s="2" t="s">
        <v>44</v>
      </c>
      <c r="F86" s="3" t="s">
        <v>245</v>
      </c>
      <c r="G86" s="5" t="s">
        <v>249</v>
      </c>
      <c r="H86" s="4">
        <v>2.6673052170876299</v>
      </c>
      <c r="I86" s="4">
        <v>1.3332267135307401</v>
      </c>
      <c r="J86" s="4">
        <v>292810.35200000001</v>
      </c>
      <c r="K86" s="3">
        <v>182024.386</v>
      </c>
      <c r="L86" s="3">
        <v>1.05923567414249</v>
      </c>
    </row>
    <row r="87" spans="1:12" x14ac:dyDescent="0.25">
      <c r="A87" s="5"/>
      <c r="B87" s="5" t="b">
        <v>0</v>
      </c>
      <c r="C87" s="5" t="s">
        <v>51</v>
      </c>
      <c r="D87" s="1">
        <v>42403.550312500003</v>
      </c>
      <c r="E87" s="2" t="s">
        <v>44</v>
      </c>
      <c r="F87" s="3" t="s">
        <v>245</v>
      </c>
      <c r="G87" s="5" t="s">
        <v>202</v>
      </c>
      <c r="H87" s="4">
        <v>4.7947421714007099</v>
      </c>
      <c r="I87" s="4">
        <v>0.91871742492311304</v>
      </c>
      <c r="J87" s="4">
        <v>483003.04</v>
      </c>
      <c r="K87" s="3">
        <v>179901.24600000001</v>
      </c>
      <c r="L87" s="3">
        <v>0.63090660810377897</v>
      </c>
    </row>
    <row r="88" spans="1:12" x14ac:dyDescent="0.25">
      <c r="A88" s="5"/>
      <c r="B88" s="5" t="b">
        <v>0</v>
      </c>
      <c r="C88" s="5" t="s">
        <v>281</v>
      </c>
      <c r="D88" s="1">
        <v>42403.552060185197</v>
      </c>
      <c r="E88" s="2" t="s">
        <v>44</v>
      </c>
      <c r="F88" s="3" t="s">
        <v>245</v>
      </c>
      <c r="G88" s="5" t="s">
        <v>159</v>
      </c>
      <c r="H88" s="4">
        <v>2.6883500146453301</v>
      </c>
      <c r="I88" s="4">
        <v>1.82030139541193</v>
      </c>
      <c r="J88" s="4">
        <v>313763.51799999998</v>
      </c>
      <c r="K88" s="3">
        <v>193765.06400000001</v>
      </c>
      <c r="L88" s="3">
        <v>1.0090464519579501</v>
      </c>
    </row>
    <row r="89" spans="1:12" x14ac:dyDescent="0.25">
      <c r="A89" s="5"/>
      <c r="B89" s="5" t="b">
        <v>0</v>
      </c>
      <c r="C89" s="5" t="s">
        <v>75</v>
      </c>
      <c r="D89" s="1">
        <v>42403.553842592599</v>
      </c>
      <c r="E89" s="2" t="s">
        <v>44</v>
      </c>
      <c r="F89" s="3" t="s">
        <v>245</v>
      </c>
      <c r="G89" s="5" t="s">
        <v>137</v>
      </c>
      <c r="H89" s="4">
        <v>6.8940998332153098</v>
      </c>
      <c r="I89" s="4">
        <v>1.1728923165029499</v>
      </c>
      <c r="J89" s="4">
        <v>676229.24</v>
      </c>
      <c r="K89" s="3">
        <v>180510.22</v>
      </c>
      <c r="L89" s="3">
        <v>1.2389030240652701</v>
      </c>
    </row>
    <row r="90" spans="1:12" x14ac:dyDescent="0.25">
      <c r="A90" s="5"/>
      <c r="B90" s="5" t="b">
        <v>0</v>
      </c>
      <c r="C90" s="5" t="s">
        <v>128</v>
      </c>
      <c r="D90" s="1">
        <v>42403.555601851898</v>
      </c>
      <c r="E90" s="2" t="s">
        <v>44</v>
      </c>
      <c r="F90" s="3" t="s">
        <v>245</v>
      </c>
      <c r="G90" s="5" t="s">
        <v>68</v>
      </c>
      <c r="H90" s="4">
        <v>6.4131855432067999</v>
      </c>
      <c r="I90" s="4">
        <v>0.70075619140095602</v>
      </c>
      <c r="J90" s="4">
        <v>651476.23199999996</v>
      </c>
      <c r="K90" s="3">
        <v>185968.48</v>
      </c>
      <c r="L90" s="3">
        <v>0.95803208025151598</v>
      </c>
    </row>
    <row r="91" spans="1:12" x14ac:dyDescent="0.25">
      <c r="A91" s="5"/>
      <c r="B91" s="5" t="b">
        <v>0</v>
      </c>
      <c r="C91" s="5" t="s">
        <v>197</v>
      </c>
      <c r="D91" s="1">
        <v>42403.557372685202</v>
      </c>
      <c r="E91" s="2" t="s">
        <v>44</v>
      </c>
      <c r="F91" s="3" t="s">
        <v>245</v>
      </c>
      <c r="G91" s="5" t="s">
        <v>225</v>
      </c>
      <c r="H91" s="4">
        <v>6.2957554499523596</v>
      </c>
      <c r="I91" s="4">
        <v>1.6710465636298799</v>
      </c>
      <c r="J91" s="4">
        <v>646840.67799999996</v>
      </c>
      <c r="K91" s="3">
        <v>187848.01</v>
      </c>
      <c r="L91" s="3">
        <v>1.2111199736131499</v>
      </c>
    </row>
    <row r="92" spans="1:12" x14ac:dyDescent="0.25">
      <c r="A92" s="5"/>
      <c r="B92" s="5" t="b">
        <v>0</v>
      </c>
      <c r="C92" s="5" t="s">
        <v>269</v>
      </c>
      <c r="D92" s="1">
        <v>42403.559097222198</v>
      </c>
      <c r="E92" s="2" t="s">
        <v>44</v>
      </c>
      <c r="F92" s="3" t="s">
        <v>245</v>
      </c>
      <c r="G92" s="5" t="s">
        <v>49</v>
      </c>
      <c r="H92" s="4">
        <v>6.1233144227348797</v>
      </c>
      <c r="I92" s="4">
        <v>2.1567781449930101</v>
      </c>
      <c r="J92" s="4">
        <v>636107.76399999997</v>
      </c>
      <c r="K92" s="3">
        <v>189556.73800000001</v>
      </c>
      <c r="L92" s="3">
        <v>1.7342368591422801</v>
      </c>
    </row>
    <row r="93" spans="1:12" x14ac:dyDescent="0.25">
      <c r="A93" s="5"/>
      <c r="B93" s="5" t="b">
        <v>0</v>
      </c>
      <c r="C93" s="5" t="s">
        <v>212</v>
      </c>
      <c r="D93" s="1">
        <v>42403.560821759304</v>
      </c>
      <c r="E93" s="2" t="s">
        <v>44</v>
      </c>
      <c r="F93" s="3" t="s">
        <v>245</v>
      </c>
      <c r="G93" s="5" t="s">
        <v>198</v>
      </c>
      <c r="H93" s="4">
        <v>6.7379088091841002</v>
      </c>
      <c r="I93" s="4">
        <v>1.4308430494470299</v>
      </c>
      <c r="J93" s="4">
        <v>726991.77</v>
      </c>
      <c r="K93" s="3">
        <v>198228.89799999999</v>
      </c>
      <c r="L93" s="3">
        <v>0.94811764516875097</v>
      </c>
    </row>
    <row r="94" spans="1:12" x14ac:dyDescent="0.25">
      <c r="A94" s="5"/>
      <c r="B94" s="5" t="b">
        <v>0</v>
      </c>
      <c r="C94" s="5" t="s">
        <v>80</v>
      </c>
      <c r="D94" s="1">
        <v>42403.562604166698</v>
      </c>
      <c r="E94" s="2" t="s">
        <v>44</v>
      </c>
      <c r="F94" s="3" t="s">
        <v>245</v>
      </c>
      <c r="G94" s="5" t="s">
        <v>241</v>
      </c>
      <c r="H94" s="4">
        <v>8.2954671022441104</v>
      </c>
      <c r="I94" s="4">
        <v>0.75268802555102898</v>
      </c>
      <c r="J94" s="4">
        <v>812100.64199999999</v>
      </c>
      <c r="K94" s="3">
        <v>182284.16800000001</v>
      </c>
      <c r="L94" s="3">
        <v>0.94700690376602803</v>
      </c>
    </row>
    <row r="95" spans="1:12" x14ac:dyDescent="0.25">
      <c r="A95" s="5"/>
      <c r="B95" s="5" t="b">
        <v>0</v>
      </c>
      <c r="C95" s="5" t="s">
        <v>63</v>
      </c>
      <c r="D95" s="1">
        <v>42403.564351851899</v>
      </c>
      <c r="E95" s="2" t="s">
        <v>44</v>
      </c>
      <c r="F95" s="3" t="s">
        <v>245</v>
      </c>
      <c r="G95" s="5" t="s">
        <v>59</v>
      </c>
      <c r="H95" s="4">
        <v>6.7143573361415303</v>
      </c>
      <c r="I95" s="4">
        <v>0.93652242408224495</v>
      </c>
      <c r="J95" s="4">
        <v>695005.88</v>
      </c>
      <c r="K95" s="3">
        <v>190130.166</v>
      </c>
      <c r="L95" s="3">
        <v>1.4271070867562301</v>
      </c>
    </row>
    <row r="96" spans="1:12" x14ac:dyDescent="0.25">
      <c r="A96" s="5"/>
      <c r="B96" s="5" t="b">
        <v>0</v>
      </c>
      <c r="C96" s="5" t="s">
        <v>115</v>
      </c>
      <c r="D96" s="1">
        <v>42403.566145833298</v>
      </c>
      <c r="E96" s="2" t="s">
        <v>44</v>
      </c>
      <c r="F96" s="3" t="s">
        <v>245</v>
      </c>
      <c r="G96" s="5" t="s">
        <v>189</v>
      </c>
      <c r="H96" s="4">
        <v>7.16466879880607</v>
      </c>
      <c r="I96" s="4">
        <v>1.6855251020177</v>
      </c>
      <c r="J96" s="4">
        <v>768166.17599999998</v>
      </c>
      <c r="K96" s="3">
        <v>197815.28599999999</v>
      </c>
      <c r="L96" s="3">
        <v>1.1130348269000201</v>
      </c>
    </row>
    <row r="97" spans="1:12" x14ac:dyDescent="0.25">
      <c r="A97" s="5"/>
      <c r="B97" s="5" t="b">
        <v>0</v>
      </c>
      <c r="C97" s="5" t="s">
        <v>171</v>
      </c>
      <c r="D97" s="1">
        <v>42403.567893518499</v>
      </c>
      <c r="E97" s="2" t="s">
        <v>44</v>
      </c>
      <c r="F97" s="3" t="s">
        <v>245</v>
      </c>
      <c r="G97" s="5" t="s">
        <v>153</v>
      </c>
      <c r="H97" s="4">
        <v>7.4487172488552797</v>
      </c>
      <c r="I97" s="4">
        <v>0.84621159389639999</v>
      </c>
      <c r="J97" s="4">
        <v>778064.96</v>
      </c>
      <c r="K97" s="3">
        <v>193227.182</v>
      </c>
      <c r="L97" s="3">
        <v>1.77738502242117</v>
      </c>
    </row>
    <row r="98" spans="1:12" x14ac:dyDescent="0.25">
      <c r="A98" s="5"/>
      <c r="B98" s="5" t="b">
        <v>0</v>
      </c>
      <c r="C98" s="5" t="s">
        <v>119</v>
      </c>
      <c r="D98" s="1">
        <v>42403.569652777798</v>
      </c>
      <c r="E98" s="2" t="s">
        <v>44</v>
      </c>
      <c r="F98" s="3" t="s">
        <v>245</v>
      </c>
      <c r="G98" s="5" t="s">
        <v>216</v>
      </c>
      <c r="H98" s="4">
        <v>6.9206631995439496</v>
      </c>
      <c r="I98" s="4">
        <v>0.81839200628541198</v>
      </c>
      <c r="J98" s="4">
        <v>730140.64399999997</v>
      </c>
      <c r="K98" s="3">
        <v>194196.712</v>
      </c>
      <c r="L98" s="3">
        <v>1.06132920609217</v>
      </c>
    </row>
    <row r="99" spans="1:12" x14ac:dyDescent="0.25">
      <c r="A99" s="5"/>
      <c r="B99" s="5" t="b">
        <v>0</v>
      </c>
      <c r="C99" s="5" t="s">
        <v>299</v>
      </c>
      <c r="D99" s="1">
        <v>42403.571412037003</v>
      </c>
      <c r="E99" s="2" t="s">
        <v>44</v>
      </c>
      <c r="F99" s="3" t="s">
        <v>245</v>
      </c>
      <c r="G99" s="5" t="s">
        <v>304</v>
      </c>
      <c r="H99" s="4">
        <v>8.10593811942298</v>
      </c>
      <c r="I99" s="4">
        <v>0.936999738345068</v>
      </c>
      <c r="J99" s="4">
        <v>817545.42799999996</v>
      </c>
      <c r="K99" s="3">
        <v>187546.11799999999</v>
      </c>
      <c r="L99" s="3">
        <v>1.0649330832775401</v>
      </c>
    </row>
    <row r="100" spans="1:12" x14ac:dyDescent="0.25">
      <c r="A100" s="5"/>
      <c r="B100" s="5" t="b">
        <v>0</v>
      </c>
      <c r="C100" s="5" t="s">
        <v>306</v>
      </c>
      <c r="D100" s="1">
        <v>42403.573182870401</v>
      </c>
      <c r="E100" s="2" t="s">
        <v>44</v>
      </c>
      <c r="F100" s="3" t="s">
        <v>245</v>
      </c>
      <c r="G100" s="5" t="s">
        <v>170</v>
      </c>
      <c r="H100" s="4">
        <v>7.2143766979878796</v>
      </c>
      <c r="I100" s="4">
        <v>1.00172141496887</v>
      </c>
      <c r="J100" s="4">
        <v>749529.42599999998</v>
      </c>
      <c r="K100" s="3">
        <v>191780.14799999999</v>
      </c>
      <c r="L100" s="3">
        <v>1.49981076835578</v>
      </c>
    </row>
    <row r="101" spans="1:12" x14ac:dyDescent="0.25">
      <c r="A101" s="5"/>
      <c r="B101" s="5" t="b">
        <v>0</v>
      </c>
      <c r="C101" s="5" t="s">
        <v>97</v>
      </c>
      <c r="D101" s="1">
        <v>42403.574930555602</v>
      </c>
      <c r="E101" s="2" t="s">
        <v>44</v>
      </c>
      <c r="F101" s="3" t="s">
        <v>245</v>
      </c>
      <c r="G101" s="5" t="s">
        <v>196</v>
      </c>
      <c r="H101" s="4">
        <v>6.5864804567709196</v>
      </c>
      <c r="I101" s="4">
        <v>0.67260245795159901</v>
      </c>
      <c r="J101" s="4">
        <v>699765.03599999996</v>
      </c>
      <c r="K101" s="3">
        <v>194869.95</v>
      </c>
      <c r="L101" s="3">
        <v>0.50656240604902503</v>
      </c>
    </row>
    <row r="102" spans="1:12" x14ac:dyDescent="0.25">
      <c r="A102" s="5"/>
      <c r="B102" s="5" t="b">
        <v>0</v>
      </c>
      <c r="C102" s="5" t="s">
        <v>181</v>
      </c>
      <c r="D102" s="1">
        <v>42403.576712962997</v>
      </c>
      <c r="E102" s="2" t="s">
        <v>44</v>
      </c>
      <c r="F102" s="3" t="s">
        <v>245</v>
      </c>
      <c r="G102" s="5" t="s">
        <v>293</v>
      </c>
      <c r="H102" s="4">
        <v>7.0853911967523704</v>
      </c>
      <c r="I102" s="4">
        <v>2.0946330809654099</v>
      </c>
      <c r="J102" s="4">
        <v>741265.36399999994</v>
      </c>
      <c r="K102" s="3">
        <v>192898.14600000001</v>
      </c>
      <c r="L102" s="3">
        <v>1.29757378415493</v>
      </c>
    </row>
    <row r="103" spans="1:12" x14ac:dyDescent="0.25">
      <c r="A103" s="5"/>
      <c r="B103" s="5" t="b">
        <v>0</v>
      </c>
      <c r="C103" s="5" t="s">
        <v>7</v>
      </c>
      <c r="D103" s="1">
        <v>42403.578449074099</v>
      </c>
      <c r="E103" s="2" t="s">
        <v>44</v>
      </c>
      <c r="F103" s="3" t="s">
        <v>245</v>
      </c>
      <c r="G103" s="5" t="s">
        <v>223</v>
      </c>
      <c r="H103" s="4">
        <v>8.1706815829336907</v>
      </c>
      <c r="I103" s="4">
        <v>1.52555890542428</v>
      </c>
      <c r="J103" s="4">
        <v>846512.58</v>
      </c>
      <c r="K103" s="3">
        <v>192744.592</v>
      </c>
      <c r="L103" s="3">
        <v>2.0356712598958699</v>
      </c>
    </row>
    <row r="104" spans="1:12" x14ac:dyDescent="0.25">
      <c r="A104" s="5"/>
      <c r="B104" s="5" t="b">
        <v>0</v>
      </c>
      <c r="C104" s="5" t="s">
        <v>4</v>
      </c>
      <c r="D104" s="1">
        <v>42403.580219907402</v>
      </c>
      <c r="E104" s="2" t="s">
        <v>44</v>
      </c>
      <c r="F104" s="3" t="s">
        <v>245</v>
      </c>
      <c r="G104" s="5" t="s">
        <v>14</v>
      </c>
      <c r="H104" s="4">
        <v>7.1503776172347298</v>
      </c>
      <c r="I104" s="4">
        <v>0.80381862512986801</v>
      </c>
      <c r="J104" s="4">
        <v>758228.58</v>
      </c>
      <c r="K104" s="3">
        <v>195607.50599999999</v>
      </c>
      <c r="L104" s="3">
        <v>0.94758112769573799</v>
      </c>
    </row>
    <row r="105" spans="1:12" x14ac:dyDescent="0.25">
      <c r="A105" s="5"/>
      <c r="B105" s="5" t="b">
        <v>0</v>
      </c>
      <c r="C105" s="5" t="s">
        <v>251</v>
      </c>
      <c r="D105" s="1">
        <v>42403.581956018497</v>
      </c>
      <c r="E105" s="2" t="s">
        <v>44</v>
      </c>
      <c r="F105" s="3" t="s">
        <v>245</v>
      </c>
      <c r="G105" s="5" t="s">
        <v>21</v>
      </c>
      <c r="H105" s="4">
        <v>6.9410506145821502</v>
      </c>
      <c r="I105" s="4">
        <v>1.1642140108683401</v>
      </c>
      <c r="J105" s="4">
        <v>732829.50600000005</v>
      </c>
      <c r="K105" s="3">
        <v>194368.50399999999</v>
      </c>
      <c r="L105" s="3">
        <v>1.05172460935842</v>
      </c>
    </row>
    <row r="106" spans="1:12" x14ac:dyDescent="0.25">
      <c r="A106" s="5"/>
      <c r="B106" s="5" t="b">
        <v>0</v>
      </c>
      <c r="C106" s="5" t="s">
        <v>132</v>
      </c>
      <c r="D106" s="1">
        <v>42403.583726851903</v>
      </c>
      <c r="E106" s="2" t="s">
        <v>44</v>
      </c>
      <c r="F106" s="3" t="s">
        <v>245</v>
      </c>
      <c r="G106" s="5" t="s">
        <v>122</v>
      </c>
      <c r="H106" s="4">
        <v>8.7951605261791101</v>
      </c>
      <c r="I106" s="4">
        <v>0.78946415021260896</v>
      </c>
      <c r="J106" s="4">
        <v>893096.78399999999</v>
      </c>
      <c r="K106" s="3">
        <v>189698.94</v>
      </c>
      <c r="L106" s="3">
        <v>1.3975906519454</v>
      </c>
    </row>
    <row r="107" spans="1:12" x14ac:dyDescent="0.25">
      <c r="A107" s="5"/>
      <c r="B107" s="5" t="b">
        <v>0</v>
      </c>
      <c r="C107" s="5" t="s">
        <v>246</v>
      </c>
      <c r="D107" s="1">
        <v>42403.585462962998</v>
      </c>
      <c r="E107" s="2" t="s">
        <v>44</v>
      </c>
      <c r="F107" s="3" t="s">
        <v>245</v>
      </c>
      <c r="G107" s="5" t="s">
        <v>160</v>
      </c>
      <c r="H107" s="4">
        <v>7.6194166817242701</v>
      </c>
      <c r="I107" s="4">
        <v>1.44700580162979</v>
      </c>
      <c r="J107" s="4">
        <v>765621.53599999996</v>
      </c>
      <c r="K107" s="3">
        <v>186169.486</v>
      </c>
      <c r="L107" s="3">
        <v>2.09282586535842</v>
      </c>
    </row>
    <row r="108" spans="1:12" x14ac:dyDescent="0.25">
      <c r="A108" s="5"/>
      <c r="B108" s="5" t="b">
        <v>0</v>
      </c>
      <c r="C108" s="5" t="s">
        <v>209</v>
      </c>
      <c r="D108" s="1">
        <v>42403.5871990741</v>
      </c>
      <c r="E108" s="2" t="s">
        <v>44</v>
      </c>
      <c r="F108" s="3" t="s">
        <v>245</v>
      </c>
      <c r="G108" s="5" t="s">
        <v>28</v>
      </c>
      <c r="H108" s="4">
        <v>6.7467269898430597</v>
      </c>
      <c r="I108" s="4">
        <v>1.2588237127356701</v>
      </c>
      <c r="J108" s="4">
        <v>708450.67599999998</v>
      </c>
      <c r="K108" s="3">
        <v>192950.39600000001</v>
      </c>
      <c r="L108" s="3">
        <v>1.4917729593353299</v>
      </c>
    </row>
    <row r="109" spans="1:12" x14ac:dyDescent="0.25">
      <c r="A109" s="5"/>
      <c r="B109" s="5" t="b">
        <v>0</v>
      </c>
      <c r="C109" s="5" t="s">
        <v>146</v>
      </c>
      <c r="D109" s="1">
        <v>42403.588969907403</v>
      </c>
      <c r="E109" s="2" t="s">
        <v>44</v>
      </c>
      <c r="F109" s="3" t="s">
        <v>245</v>
      </c>
      <c r="G109" s="5" t="s">
        <v>188</v>
      </c>
      <c r="H109" s="4">
        <v>2.9619951692291102</v>
      </c>
      <c r="I109" s="4">
        <v>1.9890500037528001</v>
      </c>
      <c r="J109" s="4">
        <v>348764.63</v>
      </c>
      <c r="K109" s="3">
        <v>198442.35200000001</v>
      </c>
      <c r="L109" s="3">
        <v>1.4384745202816001</v>
      </c>
    </row>
    <row r="110" spans="1:12" x14ac:dyDescent="0.25">
      <c r="A110" s="5"/>
      <c r="B110" s="5" t="b">
        <v>0</v>
      </c>
      <c r="C110" s="5" t="s">
        <v>117</v>
      </c>
      <c r="D110" s="1">
        <v>42403.590717592597</v>
      </c>
      <c r="E110" s="2" t="s">
        <v>44</v>
      </c>
      <c r="F110" s="3" t="s">
        <v>245</v>
      </c>
      <c r="G110" s="5" t="s">
        <v>42</v>
      </c>
      <c r="H110" s="4">
        <v>2.7850051148788002</v>
      </c>
      <c r="I110" s="4">
        <v>1.0460686897906799</v>
      </c>
      <c r="J110" s="4">
        <v>318371.70600000001</v>
      </c>
      <c r="K110" s="3">
        <v>190873.92600000001</v>
      </c>
      <c r="L110" s="3">
        <v>3.71284138293474</v>
      </c>
    </row>
    <row r="111" spans="1:12" x14ac:dyDescent="0.25">
      <c r="A111" s="5"/>
      <c r="B111" s="5" t="b">
        <v>0</v>
      </c>
      <c r="C111" s="5" t="s">
        <v>111</v>
      </c>
      <c r="D111" s="1">
        <v>42403.5924884259</v>
      </c>
      <c r="E111" s="2" t="s">
        <v>44</v>
      </c>
      <c r="F111" s="3" t="s">
        <v>245</v>
      </c>
      <c r="G111" s="5" t="s">
        <v>140</v>
      </c>
      <c r="H111" s="4">
        <v>13.022668240494299</v>
      </c>
      <c r="I111" s="4">
        <v>1.0760619175963899</v>
      </c>
      <c r="J111" s="4">
        <v>1309214.06</v>
      </c>
      <c r="K111" s="3">
        <v>191259.17199999999</v>
      </c>
      <c r="L111" s="3">
        <v>1.7609268235950699</v>
      </c>
    </row>
    <row r="112" spans="1:12" x14ac:dyDescent="0.25">
      <c r="A112" s="5"/>
      <c r="B112" s="5" t="b">
        <v>0</v>
      </c>
      <c r="C112" s="5" t="s">
        <v>78</v>
      </c>
      <c r="D112" s="1">
        <v>42403.594224537002</v>
      </c>
      <c r="E112" s="2" t="s">
        <v>44</v>
      </c>
      <c r="F112" s="3" t="s">
        <v>245</v>
      </c>
      <c r="G112" s="5" t="s">
        <v>236</v>
      </c>
      <c r="H112" s="4">
        <v>2.0680658966404399</v>
      </c>
      <c r="I112" s="4">
        <v>1.44269235344886</v>
      </c>
      <c r="J112" s="4">
        <v>266491.152</v>
      </c>
      <c r="K112" s="3">
        <v>204115.31200000001</v>
      </c>
      <c r="L112" s="3">
        <v>1.0505568322943299</v>
      </c>
    </row>
    <row r="113" spans="1:12" x14ac:dyDescent="0.25">
      <c r="A113" s="5"/>
      <c r="B113" s="5" t="b">
        <v>0</v>
      </c>
      <c r="C113" s="5" t="s">
        <v>286</v>
      </c>
      <c r="D113" s="1">
        <v>42403.5959953704</v>
      </c>
      <c r="E113" s="2" t="s">
        <v>44</v>
      </c>
      <c r="F113" s="3" t="s">
        <v>245</v>
      </c>
      <c r="G113" s="5" t="s">
        <v>260</v>
      </c>
      <c r="H113" s="4">
        <v>2.3713764386743801</v>
      </c>
      <c r="I113" s="4">
        <v>1.0964399944266501</v>
      </c>
      <c r="J113" s="4">
        <v>277129.82400000002</v>
      </c>
      <c r="K113" s="3">
        <v>189941.63200000001</v>
      </c>
      <c r="L113" s="3">
        <v>0.71207668519754097</v>
      </c>
    </row>
    <row r="114" spans="1:12" x14ac:dyDescent="0.25">
      <c r="A114" s="5"/>
      <c r="B114" s="5" t="b">
        <v>0</v>
      </c>
      <c r="C114" s="5" t="s">
        <v>231</v>
      </c>
      <c r="D114" s="1">
        <v>42403.597731481503</v>
      </c>
      <c r="E114" s="2" t="s">
        <v>44</v>
      </c>
      <c r="F114" s="3" t="s">
        <v>245</v>
      </c>
      <c r="G114" s="5" t="s">
        <v>114</v>
      </c>
      <c r="H114" s="4">
        <v>2.3341918207116201</v>
      </c>
      <c r="I114" s="4">
        <v>1.62007541414607</v>
      </c>
      <c r="J114" s="4">
        <v>270663.07799999998</v>
      </c>
      <c r="K114" s="3">
        <v>187939.25</v>
      </c>
      <c r="L114" s="3">
        <v>1.9006851544563499</v>
      </c>
    </row>
    <row r="115" spans="1:12" x14ac:dyDescent="0.25">
      <c r="A115" s="5"/>
      <c r="B115" s="5" t="b">
        <v>0</v>
      </c>
      <c r="C115" s="5" t="s">
        <v>155</v>
      </c>
      <c r="D115" s="1">
        <v>42403.599502314799</v>
      </c>
      <c r="E115" s="2" t="s">
        <v>44</v>
      </c>
      <c r="F115" s="3" t="s">
        <v>245</v>
      </c>
      <c r="G115" s="5" t="s">
        <v>50</v>
      </c>
      <c r="H115" s="4">
        <v>3.1451726187092599</v>
      </c>
      <c r="I115" s="4">
        <v>0.90534204740592705</v>
      </c>
      <c r="J115" s="4">
        <v>364603.37</v>
      </c>
      <c r="K115" s="3">
        <v>197046.09</v>
      </c>
      <c r="L115" s="3">
        <v>1.9211014835472899</v>
      </c>
    </row>
    <row r="116" spans="1:12" x14ac:dyDescent="0.25">
      <c r="A116" s="5"/>
      <c r="B116" s="5" t="b">
        <v>0</v>
      </c>
      <c r="C116" s="5" t="s">
        <v>149</v>
      </c>
      <c r="D116" s="1">
        <v>42403.601273148102</v>
      </c>
      <c r="E116" s="2" t="s">
        <v>44</v>
      </c>
      <c r="F116" s="3" t="s">
        <v>245</v>
      </c>
      <c r="G116" s="5" t="s">
        <v>244</v>
      </c>
      <c r="H116" s="4">
        <v>2.2025242985731301</v>
      </c>
      <c r="I116" s="4">
        <v>1.7340231782072799</v>
      </c>
      <c r="J116" s="4">
        <v>258222.97200000001</v>
      </c>
      <c r="K116" s="3">
        <v>187985.49799999999</v>
      </c>
      <c r="L116" s="3">
        <v>0.95961120652482201</v>
      </c>
    </row>
    <row r="117" spans="1:12" x14ac:dyDescent="0.25">
      <c r="A117" s="5"/>
      <c r="B117" s="5" t="b">
        <v>0</v>
      </c>
      <c r="C117" s="5" t="s">
        <v>109</v>
      </c>
      <c r="D117" s="1">
        <v>42403.6030439815</v>
      </c>
      <c r="E117" s="2" t="s">
        <v>44</v>
      </c>
      <c r="F117" s="3" t="s">
        <v>245</v>
      </c>
      <c r="G117" s="5" t="s">
        <v>282</v>
      </c>
      <c r="H117" s="4">
        <v>3.2020331228732402</v>
      </c>
      <c r="I117" s="4">
        <v>0.91586981598231298</v>
      </c>
      <c r="J117" s="4">
        <v>345195.68199999997</v>
      </c>
      <c r="K117" s="3">
        <v>183713.136</v>
      </c>
      <c r="L117" s="3">
        <v>1.6158266510757799</v>
      </c>
    </row>
    <row r="118" spans="1:12" x14ac:dyDescent="0.25">
      <c r="A118" s="5"/>
      <c r="B118" s="5" t="b">
        <v>0</v>
      </c>
      <c r="C118" s="5" t="s">
        <v>69</v>
      </c>
      <c r="D118" s="1">
        <v>42403.604803240698</v>
      </c>
      <c r="E118" s="2" t="s">
        <v>44</v>
      </c>
      <c r="F118" s="3" t="s">
        <v>245</v>
      </c>
      <c r="G118" s="5" t="s">
        <v>139</v>
      </c>
      <c r="H118" s="4">
        <v>3.2631371601502699</v>
      </c>
      <c r="I118" s="4">
        <v>1.0947568700312</v>
      </c>
      <c r="J118" s="4">
        <v>355814.62</v>
      </c>
      <c r="K118" s="3">
        <v>186273.87</v>
      </c>
      <c r="L118" s="3">
        <v>1.0402202374062099</v>
      </c>
    </row>
    <row r="119" spans="1:12" x14ac:dyDescent="0.25">
      <c r="A119" s="5"/>
      <c r="B119" s="5" t="b">
        <v>0</v>
      </c>
      <c r="C119" s="5" t="s">
        <v>270</v>
      </c>
      <c r="D119" s="1">
        <v>42403.606585648202</v>
      </c>
      <c r="E119" s="2" t="s">
        <v>44</v>
      </c>
      <c r="F119" s="3" t="s">
        <v>245</v>
      </c>
      <c r="G119" s="5" t="s">
        <v>261</v>
      </c>
      <c r="H119" s="4">
        <v>3.1810820538075899</v>
      </c>
      <c r="I119" s="4">
        <v>1.8582576458723601</v>
      </c>
      <c r="J119" s="4">
        <v>341279.23</v>
      </c>
      <c r="K119" s="3">
        <v>182676.19</v>
      </c>
      <c r="L119" s="3">
        <v>1.52435422439796</v>
      </c>
    </row>
    <row r="120" spans="1:12" x14ac:dyDescent="0.25">
      <c r="A120" s="5"/>
      <c r="B120" s="5" t="b">
        <v>0</v>
      </c>
      <c r="C120" s="5" t="s">
        <v>303</v>
      </c>
      <c r="D120" s="1">
        <v>42403.608333333301</v>
      </c>
      <c r="E120" s="2" t="s">
        <v>44</v>
      </c>
      <c r="F120" s="3" t="s">
        <v>245</v>
      </c>
      <c r="G120" s="5" t="s">
        <v>210</v>
      </c>
      <c r="H120" s="4">
        <v>3.0398647295929702</v>
      </c>
      <c r="I120" s="4">
        <v>2.6126104870882498</v>
      </c>
      <c r="J120" s="4">
        <v>336979.31199999998</v>
      </c>
      <c r="K120" s="3">
        <v>187566.804</v>
      </c>
      <c r="L120" s="3">
        <v>2.5368157619229899</v>
      </c>
    </row>
    <row r="121" spans="1:12" x14ac:dyDescent="0.25">
      <c r="A121" s="5"/>
      <c r="B121" s="5" t="b">
        <v>0</v>
      </c>
      <c r="C121" s="5" t="s">
        <v>258</v>
      </c>
      <c r="D121" s="1">
        <v>42403.610104166699</v>
      </c>
      <c r="E121" s="2" t="s">
        <v>44</v>
      </c>
      <c r="F121" s="3" t="s">
        <v>245</v>
      </c>
      <c r="G121" s="5" t="s">
        <v>250</v>
      </c>
      <c r="H121" s="4">
        <v>13.590289531779201</v>
      </c>
      <c r="I121" s="4">
        <v>0.59454315846049799</v>
      </c>
      <c r="J121" s="4">
        <v>1316676.2620000001</v>
      </c>
      <c r="K121" s="3">
        <v>184587.068</v>
      </c>
      <c r="L121" s="3">
        <v>0.73991270516247098</v>
      </c>
    </row>
    <row r="122" spans="1:12" x14ac:dyDescent="0.25">
      <c r="A122" s="5"/>
      <c r="B122" s="5" t="b">
        <v>0</v>
      </c>
      <c r="C122" s="5" t="s">
        <v>148</v>
      </c>
      <c r="D122" s="1">
        <v>42403.611875000002</v>
      </c>
      <c r="E122" s="2" t="s">
        <v>44</v>
      </c>
      <c r="F122" s="3" t="s">
        <v>245</v>
      </c>
      <c r="G122" s="5" t="s">
        <v>300</v>
      </c>
      <c r="H122" s="4">
        <v>2.1406605584266298</v>
      </c>
      <c r="I122" s="4">
        <v>0.77298326111447901</v>
      </c>
      <c r="J122" s="4">
        <v>249711.63800000001</v>
      </c>
      <c r="K122" s="3">
        <v>186027.41200000001</v>
      </c>
      <c r="L122" s="3">
        <v>1.26499088136182</v>
      </c>
    </row>
    <row r="123" spans="1:12" x14ac:dyDescent="0.25">
      <c r="A123" s="5"/>
      <c r="B123" s="5" t="b">
        <v>0</v>
      </c>
      <c r="C123" s="5" t="s">
        <v>94</v>
      </c>
      <c r="D123" s="1">
        <v>42403.613645833299</v>
      </c>
      <c r="E123" s="2" t="s">
        <v>44</v>
      </c>
      <c r="F123" s="3" t="s">
        <v>245</v>
      </c>
      <c r="G123" s="5" t="s">
        <v>67</v>
      </c>
      <c r="H123" s="4">
        <v>2.00068318343707</v>
      </c>
      <c r="I123" s="4">
        <v>1.3123653431597899</v>
      </c>
      <c r="J123" s="4">
        <v>236189.68799999999</v>
      </c>
      <c r="K123" s="3">
        <v>185755.71599999999</v>
      </c>
      <c r="L123" s="3">
        <v>1.01288235311385</v>
      </c>
    </row>
    <row r="124" spans="1:12" x14ac:dyDescent="0.25">
      <c r="A124" s="5"/>
      <c r="B124" s="5" t="b">
        <v>0</v>
      </c>
      <c r="C124" s="5" t="s">
        <v>118</v>
      </c>
      <c r="D124" s="1">
        <v>42403.615393518499</v>
      </c>
      <c r="E124" s="2" t="s">
        <v>44</v>
      </c>
      <c r="F124" s="3" t="s">
        <v>245</v>
      </c>
      <c r="G124" s="5" t="s">
        <v>152</v>
      </c>
      <c r="H124" s="4">
        <v>2.8024601378527301</v>
      </c>
      <c r="I124" s="4">
        <v>2.0169842101234599</v>
      </c>
      <c r="J124" s="4">
        <v>304120.114</v>
      </c>
      <c r="K124" s="3">
        <v>181381.75200000001</v>
      </c>
      <c r="L124" s="3">
        <v>2.0910762537548901</v>
      </c>
    </row>
    <row r="125" spans="1:12" x14ac:dyDescent="0.25">
      <c r="A125" s="5"/>
      <c r="B125" s="5" t="b">
        <v>0</v>
      </c>
      <c r="C125" s="5" t="s">
        <v>24</v>
      </c>
      <c r="D125" s="1">
        <v>42403.617175925901</v>
      </c>
      <c r="E125" s="2" t="s">
        <v>44</v>
      </c>
      <c r="F125" s="3" t="s">
        <v>245</v>
      </c>
      <c r="G125" s="5" t="s">
        <v>98</v>
      </c>
      <c r="H125" s="4">
        <v>3.2869522065508399</v>
      </c>
      <c r="I125" s="4">
        <v>0.75116487536620302</v>
      </c>
      <c r="J125" s="4">
        <v>351966.35200000001</v>
      </c>
      <c r="K125" s="3">
        <v>183114.82199999999</v>
      </c>
      <c r="L125" s="3">
        <v>0.73148109292187802</v>
      </c>
    </row>
    <row r="126" spans="1:12" x14ac:dyDescent="0.25">
      <c r="A126" s="5"/>
      <c r="B126" s="5" t="b">
        <v>0</v>
      </c>
      <c r="C126" s="5" t="s">
        <v>217</v>
      </c>
      <c r="D126" s="1">
        <v>42403.618923611102</v>
      </c>
      <c r="E126" s="2" t="s">
        <v>44</v>
      </c>
      <c r="F126" s="3" t="s">
        <v>245</v>
      </c>
      <c r="G126" s="5" t="s">
        <v>81</v>
      </c>
      <c r="H126" s="4">
        <v>2.6945165040760299</v>
      </c>
      <c r="I126" s="4">
        <v>1.19503589421955</v>
      </c>
      <c r="J126" s="4">
        <v>291797.09999999998</v>
      </c>
      <c r="K126" s="3">
        <v>179859.25</v>
      </c>
      <c r="L126" s="3">
        <v>1.2840342249447101</v>
      </c>
    </row>
    <row r="127" spans="1:12" x14ac:dyDescent="0.25">
      <c r="A127" s="5"/>
      <c r="B127" s="5" t="b">
        <v>0</v>
      </c>
      <c r="C127" s="5" t="s">
        <v>41</v>
      </c>
      <c r="D127" s="1">
        <v>42403.620706018497</v>
      </c>
      <c r="E127" s="2" t="s">
        <v>44</v>
      </c>
      <c r="F127" s="3" t="s">
        <v>245</v>
      </c>
      <c r="G127" s="5" t="s">
        <v>90</v>
      </c>
      <c r="H127" s="4">
        <v>2.4892288535046698</v>
      </c>
      <c r="I127" s="4">
        <v>0.70458688087408405</v>
      </c>
      <c r="J127" s="4">
        <v>274537.30800000002</v>
      </c>
      <c r="K127" s="3">
        <v>180779.448</v>
      </c>
      <c r="L127" s="3">
        <v>1.41029013674504</v>
      </c>
    </row>
    <row r="128" spans="1:12" x14ac:dyDescent="0.25">
      <c r="A128" s="5"/>
      <c r="B128" s="5" t="b">
        <v>0</v>
      </c>
      <c r="C128" s="5" t="s">
        <v>284</v>
      </c>
      <c r="D128" s="1">
        <v>42403.622465277796</v>
      </c>
      <c r="E128" s="2" t="s">
        <v>44</v>
      </c>
      <c r="F128" s="3" t="s">
        <v>245</v>
      </c>
      <c r="G128" s="5" t="s">
        <v>180</v>
      </c>
      <c r="H128" s="4">
        <v>2.4544034749279802</v>
      </c>
      <c r="I128" s="4">
        <v>2.30401397194762</v>
      </c>
      <c r="J128" s="4">
        <v>282472.17800000001</v>
      </c>
      <c r="K128" s="3">
        <v>188218.26199999999</v>
      </c>
      <c r="L128" s="3">
        <v>2.0152913724018302</v>
      </c>
    </row>
    <row r="129" spans="1:12" x14ac:dyDescent="0.25">
      <c r="A129" s="5"/>
      <c r="B129" s="5" t="b">
        <v>0</v>
      </c>
      <c r="C129" s="5" t="s">
        <v>65</v>
      </c>
      <c r="D129" s="1">
        <v>42403.624247685198</v>
      </c>
      <c r="E129" s="2" t="s">
        <v>44</v>
      </c>
      <c r="F129" s="3" t="s">
        <v>245</v>
      </c>
      <c r="G129" s="5" t="s">
        <v>74</v>
      </c>
      <c r="H129" s="4">
        <v>2.1907152892360702</v>
      </c>
      <c r="I129" s="4">
        <v>1.06144577571941</v>
      </c>
      <c r="J129" s="4">
        <v>249876.04800000001</v>
      </c>
      <c r="K129" s="3">
        <v>182718.742</v>
      </c>
      <c r="L129" s="3">
        <v>1.6361806121786999</v>
      </c>
    </row>
    <row r="130" spans="1:12" x14ac:dyDescent="0.25">
      <c r="A130" s="5"/>
      <c r="B130" s="5" t="b">
        <v>0</v>
      </c>
      <c r="C130" s="5" t="s">
        <v>193</v>
      </c>
      <c r="D130" s="1">
        <v>42403.626006944403</v>
      </c>
      <c r="E130" s="2" t="s">
        <v>44</v>
      </c>
      <c r="F130" s="3" t="s">
        <v>245</v>
      </c>
      <c r="G130" s="5" t="s">
        <v>47</v>
      </c>
      <c r="H130" s="4">
        <v>9.3142705942613304</v>
      </c>
      <c r="I130" s="4">
        <v>1.13810908169021</v>
      </c>
      <c r="J130" s="4">
        <v>945095.50199999998</v>
      </c>
      <c r="K130" s="3">
        <v>190152.00399999999</v>
      </c>
      <c r="L130" s="3">
        <v>1.8905672166934799</v>
      </c>
    </row>
    <row r="131" spans="1:12" x14ac:dyDescent="0.25">
      <c r="A131" s="5"/>
      <c r="B131" s="5" t="b">
        <v>0</v>
      </c>
      <c r="C131" s="5" t="s">
        <v>55</v>
      </c>
      <c r="D131" s="1">
        <v>42403.627777777801</v>
      </c>
      <c r="E131" s="2" t="s">
        <v>44</v>
      </c>
      <c r="F131" s="3" t="s">
        <v>245</v>
      </c>
      <c r="G131" s="5" t="s">
        <v>218</v>
      </c>
      <c r="H131" s="4">
        <v>3.6061891640759001</v>
      </c>
      <c r="I131" s="4">
        <v>1.1805855864503401</v>
      </c>
      <c r="J131" s="4">
        <v>367723.31400000001</v>
      </c>
      <c r="K131" s="3">
        <v>176487.644</v>
      </c>
      <c r="L131" s="3">
        <v>2.2461165458658501</v>
      </c>
    </row>
    <row r="132" spans="1:12" x14ac:dyDescent="0.25">
      <c r="A132" s="5"/>
      <c r="B132" s="5" t="b">
        <v>0</v>
      </c>
      <c r="C132" s="5" t="s">
        <v>46</v>
      </c>
      <c r="D132" s="1">
        <v>42403.629537036999</v>
      </c>
      <c r="E132" s="2" t="s">
        <v>44</v>
      </c>
      <c r="F132" s="3" t="s">
        <v>245</v>
      </c>
      <c r="G132" s="5" t="s">
        <v>305</v>
      </c>
      <c r="H132" s="4">
        <v>6.1186903580530601</v>
      </c>
      <c r="I132" s="4">
        <v>1.60672270236181</v>
      </c>
      <c r="J132" s="4">
        <v>598955.24199999997</v>
      </c>
      <c r="K132" s="3">
        <v>178589.584</v>
      </c>
      <c r="L132" s="3">
        <v>2.0206170895406701</v>
      </c>
    </row>
    <row r="133" spans="1:12" x14ac:dyDescent="0.25">
      <c r="A133" s="5"/>
      <c r="B133" s="5" t="b">
        <v>0</v>
      </c>
      <c r="C133" s="5" t="s">
        <v>70</v>
      </c>
      <c r="D133" s="1">
        <v>42403.631307870397</v>
      </c>
      <c r="E133" s="2" t="s">
        <v>44</v>
      </c>
      <c r="F133" s="3" t="s">
        <v>245</v>
      </c>
      <c r="G133" s="5" t="s">
        <v>271</v>
      </c>
      <c r="H133" s="4">
        <v>3.42811689579211</v>
      </c>
      <c r="I133" s="4">
        <v>1.3818168419553001</v>
      </c>
      <c r="J133" s="4">
        <v>368267.74599999998</v>
      </c>
      <c r="K133" s="3">
        <v>184740.766</v>
      </c>
      <c r="L133" s="3">
        <v>0.75638178685850399</v>
      </c>
    </row>
    <row r="134" spans="1:12" x14ac:dyDescent="0.25">
      <c r="A134" s="5"/>
      <c r="B134" s="5" t="b">
        <v>0</v>
      </c>
      <c r="C134" s="5" t="s">
        <v>150</v>
      </c>
      <c r="D134" s="1">
        <v>42403.633067129602</v>
      </c>
      <c r="E134" s="2" t="s">
        <v>44</v>
      </c>
      <c r="F134" s="3" t="s">
        <v>245</v>
      </c>
      <c r="G134" s="5" t="s">
        <v>23</v>
      </c>
      <c r="H134" s="4">
        <v>2.70745406194334</v>
      </c>
      <c r="I134" s="4">
        <v>1.83797760821762</v>
      </c>
      <c r="J134" s="4">
        <v>261188.068</v>
      </c>
      <c r="K134" s="3">
        <v>160364.13200000001</v>
      </c>
      <c r="L134" s="3">
        <v>1.9956503508168599</v>
      </c>
    </row>
    <row r="135" spans="1:12" x14ac:dyDescent="0.25">
      <c r="A135" s="5"/>
      <c r="B135" s="5" t="b">
        <v>0</v>
      </c>
      <c r="C135" s="5" t="s">
        <v>72</v>
      </c>
      <c r="D135" s="1">
        <v>42403.634837963</v>
      </c>
      <c r="E135" s="2" t="s">
        <v>44</v>
      </c>
      <c r="F135" s="3" t="s">
        <v>245</v>
      </c>
      <c r="G135" s="5" t="s">
        <v>8</v>
      </c>
      <c r="H135" s="4">
        <v>3.1194475217536901</v>
      </c>
      <c r="I135" s="4">
        <v>2.0427805626280802</v>
      </c>
      <c r="J135" s="4">
        <v>313777.92599999998</v>
      </c>
      <c r="K135" s="3">
        <v>170792.03400000001</v>
      </c>
      <c r="L135" s="3">
        <v>1.3010958964505801</v>
      </c>
    </row>
    <row r="136" spans="1:12" x14ac:dyDescent="0.25">
      <c r="A136" s="5"/>
      <c r="B136" s="5" t="b">
        <v>0</v>
      </c>
      <c r="C136" s="5" t="s">
        <v>177</v>
      </c>
      <c r="D136" s="1">
        <v>42403.636597222197</v>
      </c>
      <c r="E136" s="2" t="s">
        <v>44</v>
      </c>
      <c r="F136" s="3" t="s">
        <v>245</v>
      </c>
      <c r="G136" s="5" t="s">
        <v>54</v>
      </c>
      <c r="H136" s="4">
        <v>2.8927959992930901</v>
      </c>
      <c r="I136" s="4">
        <v>1.16277182137945</v>
      </c>
      <c r="J136" s="4">
        <v>310801.62400000001</v>
      </c>
      <c r="K136" s="3">
        <v>180424.21799999999</v>
      </c>
      <c r="L136" s="3">
        <v>1.3789997054902201</v>
      </c>
    </row>
    <row r="137" spans="1:12" x14ac:dyDescent="0.25">
      <c r="A137" s="5"/>
      <c r="B137" s="5" t="b">
        <v>0</v>
      </c>
      <c r="C137" s="5" t="s">
        <v>230</v>
      </c>
      <c r="D137" s="1">
        <v>42403.6383796296</v>
      </c>
      <c r="E137" s="2" t="s">
        <v>44</v>
      </c>
      <c r="F137" s="3" t="s">
        <v>245</v>
      </c>
      <c r="G137" s="5" t="s">
        <v>88</v>
      </c>
      <c r="H137" s="4">
        <v>2.06653582900638</v>
      </c>
      <c r="I137" s="4">
        <v>1.8650151029130799</v>
      </c>
      <c r="J137" s="4">
        <v>233609.74600000001</v>
      </c>
      <c r="K137" s="3">
        <v>179029.016</v>
      </c>
      <c r="L137" s="3">
        <v>1.3975528586917401</v>
      </c>
    </row>
    <row r="138" spans="1:12" x14ac:dyDescent="0.25">
      <c r="A138" s="5"/>
      <c r="B138" s="5" t="b">
        <v>0</v>
      </c>
      <c r="C138" s="5" t="s">
        <v>158</v>
      </c>
      <c r="D138" s="1">
        <v>42403.6401273148</v>
      </c>
      <c r="E138" s="2" t="s">
        <v>44</v>
      </c>
      <c r="F138" s="3" t="s">
        <v>245</v>
      </c>
      <c r="G138" s="5" t="s">
        <v>256</v>
      </c>
      <c r="H138" s="4">
        <v>2.9679985082634701</v>
      </c>
      <c r="I138" s="4">
        <v>1.23294802009</v>
      </c>
      <c r="J138" s="4">
        <v>319512.67200000002</v>
      </c>
      <c r="K138" s="3">
        <v>181451.174</v>
      </c>
      <c r="L138" s="3">
        <v>1.1682256756140399</v>
      </c>
    </row>
    <row r="139" spans="1:12" x14ac:dyDescent="0.25">
      <c r="A139" s="5"/>
      <c r="B139" s="5" t="b">
        <v>0</v>
      </c>
      <c r="C139" s="5" t="s">
        <v>16</v>
      </c>
      <c r="D139" s="1">
        <v>42403.641921296301</v>
      </c>
      <c r="E139" s="2" t="s">
        <v>44</v>
      </c>
      <c r="F139" s="3" t="s">
        <v>245</v>
      </c>
      <c r="G139" s="5" t="s">
        <v>273</v>
      </c>
      <c r="H139" s="4">
        <v>127.641565633421</v>
      </c>
      <c r="I139" s="4">
        <v>1.8113378481772999</v>
      </c>
      <c r="J139" s="4">
        <v>11489244.08</v>
      </c>
      <c r="K139" s="3">
        <v>177265.704</v>
      </c>
      <c r="L139" s="3">
        <v>0.90957386191904299</v>
      </c>
    </row>
    <row r="140" spans="1:12" x14ac:dyDescent="0.25">
      <c r="A140" s="5"/>
      <c r="B140" s="5" t="b">
        <v>0</v>
      </c>
      <c r="C140" s="5" t="s">
        <v>195</v>
      </c>
      <c r="D140" s="1">
        <v>42403.643668981502</v>
      </c>
      <c r="E140" s="2" t="s">
        <v>44</v>
      </c>
      <c r="F140" s="3" t="s">
        <v>245</v>
      </c>
      <c r="G140" s="5" t="s">
        <v>93</v>
      </c>
      <c r="H140" s="4">
        <v>5.5657323573797903</v>
      </c>
      <c r="I140" s="4">
        <v>1.09151912777812</v>
      </c>
      <c r="J140" s="4">
        <v>557714.92200000002</v>
      </c>
      <c r="K140" s="3">
        <v>181397.78599999999</v>
      </c>
      <c r="L140" s="3">
        <v>0.85988499455162304</v>
      </c>
    </row>
    <row r="141" spans="1:12" x14ac:dyDescent="0.25">
      <c r="A141" s="5"/>
      <c r="B141" s="5" t="b">
        <v>0</v>
      </c>
      <c r="C141" s="5" t="s">
        <v>179</v>
      </c>
      <c r="D141" s="1">
        <v>42403.645439814798</v>
      </c>
      <c r="E141" s="2" t="s">
        <v>44</v>
      </c>
      <c r="F141" s="3" t="s">
        <v>245</v>
      </c>
      <c r="G141" s="5" t="s">
        <v>185</v>
      </c>
      <c r="H141" s="4">
        <v>2.98398996624252</v>
      </c>
      <c r="I141" s="4">
        <v>1.4044530212639299</v>
      </c>
      <c r="J141" s="4">
        <v>348588.18199999997</v>
      </c>
      <c r="K141" s="3">
        <v>197085.55799999999</v>
      </c>
      <c r="L141" s="3">
        <v>1.5358445309500199</v>
      </c>
    </row>
    <row r="142" spans="1:12" x14ac:dyDescent="0.25">
      <c r="A142" s="5"/>
      <c r="B142" s="5" t="b">
        <v>0</v>
      </c>
      <c r="C142" s="5" t="s">
        <v>22</v>
      </c>
      <c r="D142" s="1">
        <v>42403.647187499999</v>
      </c>
      <c r="E142" s="2" t="s">
        <v>44</v>
      </c>
      <c r="F142" s="3" t="s">
        <v>245</v>
      </c>
      <c r="G142" s="5" t="s">
        <v>233</v>
      </c>
      <c r="H142" s="4">
        <v>10.660181607354399</v>
      </c>
      <c r="I142" s="4">
        <v>2.0526654509398998</v>
      </c>
      <c r="J142" s="4">
        <v>1028908.578</v>
      </c>
      <c r="K142" s="3">
        <v>182089.476</v>
      </c>
      <c r="L142" s="3">
        <v>0.88748829279803998</v>
      </c>
    </row>
  </sheetData>
  <mergeCells count="3">
    <mergeCell ref="A1:G1"/>
    <mergeCell ref="H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abSelected="1" topLeftCell="A106" zoomScale="70" zoomScaleNormal="70" workbookViewId="0">
      <selection activeCell="H20" sqref="A20:H20"/>
    </sheetView>
  </sheetViews>
  <sheetFormatPr defaultRowHeight="15" x14ac:dyDescent="0.25"/>
  <cols>
    <col min="1" max="1" width="11.7109375" bestFit="1" customWidth="1"/>
    <col min="6" max="6" width="12.7109375" bestFit="1" customWidth="1"/>
    <col min="7" max="7" width="13.7109375" bestFit="1" customWidth="1"/>
    <col min="10" max="10" width="12" bestFit="1" customWidth="1"/>
    <col min="14" max="14" width="14.7109375" bestFit="1" customWidth="1"/>
    <col min="15" max="15" width="27.85546875" bestFit="1" customWidth="1"/>
    <col min="27" max="27" width="9.5703125" customWidth="1"/>
  </cols>
  <sheetData>
    <row r="1" spans="1:33" x14ac:dyDescent="0.25">
      <c r="A1" t="s">
        <v>376</v>
      </c>
      <c r="B1" t="s">
        <v>328</v>
      </c>
      <c r="C1" t="s">
        <v>325</v>
      </c>
      <c r="D1" t="s">
        <v>377</v>
      </c>
      <c r="E1" t="s">
        <v>378</v>
      </c>
      <c r="F1" t="s">
        <v>326</v>
      </c>
      <c r="G1" t="s">
        <v>379</v>
      </c>
      <c r="H1" t="s">
        <v>308</v>
      </c>
      <c r="I1" t="s">
        <v>309</v>
      </c>
      <c r="J1" t="s">
        <v>380</v>
      </c>
      <c r="K1" t="s">
        <v>311</v>
      </c>
      <c r="L1" t="s">
        <v>381</v>
      </c>
      <c r="M1" t="s">
        <v>382</v>
      </c>
      <c r="N1" t="s">
        <v>383</v>
      </c>
      <c r="O1" t="s">
        <v>384</v>
      </c>
    </row>
    <row r="2" spans="1:33" x14ac:dyDescent="0.25">
      <c r="A2" s="16">
        <v>42170</v>
      </c>
      <c r="B2" s="15" t="s">
        <v>331</v>
      </c>
      <c r="C2">
        <v>222</v>
      </c>
      <c r="D2" s="5" t="s">
        <v>131</v>
      </c>
      <c r="E2">
        <v>1</v>
      </c>
      <c r="F2" s="15" t="s">
        <v>330</v>
      </c>
      <c r="G2">
        <v>100</v>
      </c>
      <c r="H2" s="4">
        <v>2240749.656</v>
      </c>
      <c r="I2" s="3">
        <v>212514.50399999999</v>
      </c>
      <c r="J2">
        <f>H2/I2</f>
        <v>10.543984593164522</v>
      </c>
      <c r="K2" t="str">
        <f>IF(J2&lt;7.0007,"low","high")</f>
        <v>high</v>
      </c>
      <c r="L2">
        <f>(J2-0.0196)/0.5076</f>
        <v>20.733618189843419</v>
      </c>
      <c r="M2">
        <f>(L2*5)/4.98</f>
        <v>20.816885732774512</v>
      </c>
      <c r="N2">
        <f>(M2*5.55)/5</f>
        <v>23.106743163379708</v>
      </c>
      <c r="O2">
        <f>(N2*5)/G2</f>
        <v>1.1553371581689853</v>
      </c>
    </row>
    <row r="3" spans="1:33" x14ac:dyDescent="0.25">
      <c r="A3" s="16">
        <v>42230</v>
      </c>
      <c r="B3" s="15" t="s">
        <v>332</v>
      </c>
      <c r="C3">
        <v>222</v>
      </c>
      <c r="D3" s="5" t="s">
        <v>291</v>
      </c>
      <c r="E3">
        <v>2</v>
      </c>
      <c r="F3" s="15" t="s">
        <v>330</v>
      </c>
      <c r="G3">
        <v>100</v>
      </c>
      <c r="H3" s="4">
        <v>737924.35</v>
      </c>
      <c r="I3" s="3">
        <v>220863.29399999999</v>
      </c>
      <c r="J3">
        <f t="shared" ref="J3:J66" si="0">H3/I3</f>
        <v>3.341090937455637</v>
      </c>
      <c r="K3" t="str">
        <f t="shared" ref="K3:K66" si="1">IF(J3&lt;7.0007,"low","high")</f>
        <v>low</v>
      </c>
      <c r="L3">
        <f>(J3+0.1629)/0.5608</f>
        <v>6.2482006730664006</v>
      </c>
      <c r="M3">
        <f t="shared" ref="M3:M66" si="2">(L3*5)/4.98</f>
        <v>6.2732938484602405</v>
      </c>
      <c r="N3">
        <f t="shared" ref="N3:N66" si="3">(M3*5.55)/5</f>
        <v>6.9633561717908661</v>
      </c>
      <c r="O3">
        <f t="shared" ref="O3:O66" si="4">(N3*5)/G3</f>
        <v>0.34816780858954333</v>
      </c>
    </row>
    <row r="4" spans="1:33" x14ac:dyDescent="0.25">
      <c r="A4" s="16">
        <v>42230</v>
      </c>
      <c r="B4" s="15" t="s">
        <v>333</v>
      </c>
      <c r="C4">
        <v>222</v>
      </c>
      <c r="D4" s="5" t="s">
        <v>259</v>
      </c>
      <c r="E4">
        <v>3</v>
      </c>
      <c r="F4" s="15" t="s">
        <v>330</v>
      </c>
      <c r="G4">
        <v>100</v>
      </c>
      <c r="H4" s="4">
        <v>402563.11800000002</v>
      </c>
      <c r="I4" s="3">
        <v>242492.94399999999</v>
      </c>
      <c r="J4">
        <f t="shared" si="0"/>
        <v>1.6601023986908257</v>
      </c>
      <c r="K4" t="str">
        <f t="shared" si="1"/>
        <v>low</v>
      </c>
      <c r="L4">
        <f t="shared" ref="L4:L67" si="5">(J4+0.1629)/0.5608</f>
        <v>3.2507175440278635</v>
      </c>
      <c r="M4">
        <f t="shared" si="2"/>
        <v>3.263772634566128</v>
      </c>
      <c r="N4">
        <f t="shared" si="3"/>
        <v>3.6227876243684021</v>
      </c>
      <c r="O4">
        <f t="shared" si="4"/>
        <v>0.1811393812184201</v>
      </c>
      <c r="Z4" t="s">
        <v>307</v>
      </c>
      <c r="AA4" t="s">
        <v>308</v>
      </c>
      <c r="AB4" t="s">
        <v>309</v>
      </c>
      <c r="AC4" t="s">
        <v>310</v>
      </c>
      <c r="AD4" t="s">
        <v>311</v>
      </c>
      <c r="AE4" t="s">
        <v>314</v>
      </c>
      <c r="AF4" t="s">
        <v>313</v>
      </c>
      <c r="AG4" t="s">
        <v>315</v>
      </c>
    </row>
    <row r="5" spans="1:33" x14ac:dyDescent="0.25">
      <c r="A5" s="16">
        <v>42149</v>
      </c>
      <c r="B5" s="15" t="s">
        <v>334</v>
      </c>
      <c r="C5">
        <v>222</v>
      </c>
      <c r="D5" s="5" t="s">
        <v>135</v>
      </c>
      <c r="E5">
        <v>4</v>
      </c>
      <c r="F5" s="15" t="s">
        <v>330</v>
      </c>
      <c r="G5">
        <v>100</v>
      </c>
      <c r="H5" s="4">
        <v>1379507.26</v>
      </c>
      <c r="I5" s="3">
        <v>227372.99400000001</v>
      </c>
      <c r="J5">
        <f t="shared" si="0"/>
        <v>6.0671552752654518</v>
      </c>
      <c r="K5" t="str">
        <f t="shared" si="1"/>
        <v>low</v>
      </c>
      <c r="L5">
        <f t="shared" si="5"/>
        <v>11.109228379574629</v>
      </c>
      <c r="M5">
        <f t="shared" si="2"/>
        <v>11.153843754593002</v>
      </c>
      <c r="N5">
        <f t="shared" si="3"/>
        <v>12.380766567598231</v>
      </c>
      <c r="O5">
        <f t="shared" si="4"/>
        <v>0.61903832837991157</v>
      </c>
      <c r="Z5">
        <v>0</v>
      </c>
      <c r="AA5">
        <v>58369.78</v>
      </c>
      <c r="AB5">
        <v>224901.96400000001</v>
      </c>
      <c r="AC5">
        <v>0.25953432758817524</v>
      </c>
      <c r="AD5" t="s">
        <v>314</v>
      </c>
      <c r="AE5">
        <v>0.75327091224710285</v>
      </c>
      <c r="AF5">
        <v>0.75629609663363728</v>
      </c>
      <c r="AG5">
        <v>0.47268386049679906</v>
      </c>
    </row>
    <row r="6" spans="1:33" x14ac:dyDescent="0.25">
      <c r="A6" s="16">
        <v>42233</v>
      </c>
      <c r="B6" s="15" t="s">
        <v>331</v>
      </c>
      <c r="C6">
        <v>222</v>
      </c>
      <c r="D6" s="5" t="s">
        <v>108</v>
      </c>
      <c r="E6">
        <v>5</v>
      </c>
      <c r="F6" s="15" t="s">
        <v>330</v>
      </c>
      <c r="G6">
        <v>100</v>
      </c>
      <c r="H6" s="4">
        <v>925170.674</v>
      </c>
      <c r="I6" s="3">
        <v>216428.72</v>
      </c>
      <c r="J6">
        <f t="shared" si="0"/>
        <v>4.2747130510220641</v>
      </c>
      <c r="K6" t="str">
        <f t="shared" si="1"/>
        <v>low</v>
      </c>
      <c r="L6">
        <f t="shared" si="5"/>
        <v>7.9130047272148074</v>
      </c>
      <c r="M6">
        <f t="shared" si="2"/>
        <v>7.944783862665469</v>
      </c>
      <c r="N6">
        <f t="shared" si="3"/>
        <v>8.8187100875586708</v>
      </c>
      <c r="O6">
        <f t="shared" si="4"/>
        <v>0.44093550437793355</v>
      </c>
      <c r="Z6">
        <v>0.78125</v>
      </c>
      <c r="AA6">
        <v>104641.068</v>
      </c>
      <c r="AB6">
        <v>223123.58</v>
      </c>
      <c r="AC6">
        <v>0.46898256114391856</v>
      </c>
      <c r="AD6" t="s">
        <v>314</v>
      </c>
      <c r="AE6">
        <v>1.1267520705134069</v>
      </c>
      <c r="AF6">
        <v>1.131277179230328</v>
      </c>
      <c r="AG6">
        <v>0.88530843408967397</v>
      </c>
    </row>
    <row r="7" spans="1:33" x14ac:dyDescent="0.25">
      <c r="A7" s="16">
        <v>42240</v>
      </c>
      <c r="B7" s="15" t="s">
        <v>331</v>
      </c>
      <c r="C7">
        <v>222</v>
      </c>
      <c r="D7" s="5" t="s">
        <v>38</v>
      </c>
      <c r="E7">
        <v>6</v>
      </c>
      <c r="F7" s="15" t="s">
        <v>330</v>
      </c>
      <c r="G7">
        <v>100</v>
      </c>
      <c r="H7" s="4">
        <v>547178.15</v>
      </c>
      <c r="I7" s="3">
        <v>208874.236</v>
      </c>
      <c r="J7">
        <f t="shared" si="0"/>
        <v>2.6196536273626396</v>
      </c>
      <c r="K7" t="str">
        <f t="shared" si="1"/>
        <v>low</v>
      </c>
      <c r="L7">
        <f t="shared" si="5"/>
        <v>4.9617575380931527</v>
      </c>
      <c r="M7">
        <f t="shared" si="2"/>
        <v>4.9816842751939276</v>
      </c>
      <c r="N7">
        <f t="shared" si="3"/>
        <v>5.5296695454652589</v>
      </c>
      <c r="O7">
        <f t="shared" si="4"/>
        <v>0.27648347727326295</v>
      </c>
      <c r="Z7">
        <v>1.5625</v>
      </c>
      <c r="AA7">
        <v>163743.35999999999</v>
      </c>
      <c r="AB7">
        <v>216633.11799999999</v>
      </c>
      <c r="AC7">
        <v>0.75585562129978667</v>
      </c>
      <c r="AD7" t="s">
        <v>314</v>
      </c>
      <c r="AE7">
        <v>1.6382946171536854</v>
      </c>
      <c r="AF7">
        <v>1.6448741136081177</v>
      </c>
      <c r="AG7">
        <v>1.4504641869578145</v>
      </c>
    </row>
    <row r="8" spans="1:33" x14ac:dyDescent="0.25">
      <c r="A8" s="16">
        <v>42230</v>
      </c>
      <c r="B8" s="15" t="s">
        <v>335</v>
      </c>
      <c r="C8">
        <v>222</v>
      </c>
      <c r="D8" s="5" t="s">
        <v>61</v>
      </c>
      <c r="E8">
        <v>7</v>
      </c>
      <c r="F8" s="15" t="s">
        <v>330</v>
      </c>
      <c r="G8">
        <v>100</v>
      </c>
      <c r="H8" s="4">
        <v>500674.484</v>
      </c>
      <c r="I8" s="3">
        <v>230883</v>
      </c>
      <c r="J8">
        <f t="shared" si="0"/>
        <v>2.1685203501340506</v>
      </c>
      <c r="K8" t="str">
        <f t="shared" si="1"/>
        <v>low</v>
      </c>
      <c r="L8">
        <f t="shared" si="5"/>
        <v>4.1573116086555828</v>
      </c>
      <c r="M8">
        <f t="shared" si="2"/>
        <v>4.1740076392124319</v>
      </c>
      <c r="N8">
        <f t="shared" si="3"/>
        <v>4.6331484795257989</v>
      </c>
      <c r="O8">
        <f t="shared" si="4"/>
        <v>0.23165742397628997</v>
      </c>
      <c r="Z8">
        <v>3.125</v>
      </c>
      <c r="AA8">
        <v>335383.51</v>
      </c>
      <c r="AB8">
        <v>222373.144</v>
      </c>
      <c r="AC8">
        <v>1.5082015029656639</v>
      </c>
      <c r="AD8" t="s">
        <v>314</v>
      </c>
      <c r="AE8">
        <v>2.9798528940186593</v>
      </c>
      <c r="AF8">
        <v>2.991820174717529</v>
      </c>
      <c r="AG8">
        <v>2.9326270744004406</v>
      </c>
    </row>
    <row r="9" spans="1:33" x14ac:dyDescent="0.25">
      <c r="A9" s="16">
        <v>42230</v>
      </c>
      <c r="B9" s="15" t="s">
        <v>336</v>
      </c>
      <c r="C9">
        <v>222</v>
      </c>
      <c r="D9" s="5" t="s">
        <v>206</v>
      </c>
      <c r="E9">
        <v>8</v>
      </c>
      <c r="F9" s="15" t="s">
        <v>330</v>
      </c>
      <c r="G9">
        <v>100</v>
      </c>
      <c r="H9" s="4">
        <v>414055.49200000003</v>
      </c>
      <c r="I9" s="3">
        <v>205044.342</v>
      </c>
      <c r="J9">
        <f t="shared" si="0"/>
        <v>2.0193460983185774</v>
      </c>
      <c r="K9" t="str">
        <f t="shared" si="1"/>
        <v>low</v>
      </c>
      <c r="L9">
        <f t="shared" si="5"/>
        <v>3.8913090198262794</v>
      </c>
      <c r="M9">
        <f t="shared" si="2"/>
        <v>3.9069367668938546</v>
      </c>
      <c r="N9">
        <f t="shared" si="3"/>
        <v>4.3366998112521786</v>
      </c>
      <c r="O9">
        <f t="shared" si="4"/>
        <v>0.21683499056260891</v>
      </c>
      <c r="Z9">
        <v>6.25</v>
      </c>
      <c r="AA9">
        <v>671888.89599999995</v>
      </c>
      <c r="AB9">
        <v>221984.52</v>
      </c>
      <c r="AC9">
        <v>3.0267376121542169</v>
      </c>
      <c r="AD9" t="s">
        <v>314</v>
      </c>
      <c r="AE9">
        <v>5.6876562270938251</v>
      </c>
      <c r="AF9">
        <v>5.7104982199737195</v>
      </c>
      <c r="AG9">
        <v>5.9242269742990867</v>
      </c>
    </row>
    <row r="10" spans="1:33" x14ac:dyDescent="0.25">
      <c r="A10" s="16">
        <v>42240</v>
      </c>
      <c r="B10" s="15" t="s">
        <v>334</v>
      </c>
      <c r="C10">
        <v>222</v>
      </c>
      <c r="D10" s="5" t="s">
        <v>228</v>
      </c>
      <c r="E10">
        <v>9</v>
      </c>
      <c r="F10" s="15" t="s">
        <v>330</v>
      </c>
      <c r="G10">
        <v>100</v>
      </c>
      <c r="H10" s="4">
        <v>306716.18199999997</v>
      </c>
      <c r="I10" s="3">
        <v>227533.24</v>
      </c>
      <c r="J10">
        <f t="shared" si="0"/>
        <v>1.3480060407877108</v>
      </c>
      <c r="K10" t="str">
        <f t="shared" si="1"/>
        <v>low</v>
      </c>
      <c r="L10">
        <f t="shared" si="5"/>
        <v>2.6941976476243061</v>
      </c>
      <c r="M10">
        <f t="shared" si="2"/>
        <v>2.7050177184982993</v>
      </c>
      <c r="N10">
        <f t="shared" si="3"/>
        <v>3.0025696675331122</v>
      </c>
      <c r="O10">
        <f t="shared" si="4"/>
        <v>0.1501284833766556</v>
      </c>
      <c r="Z10">
        <v>12.5</v>
      </c>
      <c r="AA10">
        <v>1451250.074</v>
      </c>
      <c r="AB10">
        <v>207090.89199999999</v>
      </c>
      <c r="AC10" s="20">
        <v>7.0077928584131071</v>
      </c>
      <c r="AD10" t="s">
        <v>314</v>
      </c>
      <c r="AE10">
        <v>12.786542186899263</v>
      </c>
      <c r="AF10">
        <v>12.837893761947051</v>
      </c>
      <c r="AG10">
        <v>13.767125410585317</v>
      </c>
    </row>
    <row r="11" spans="1:33" x14ac:dyDescent="0.25">
      <c r="A11" s="16">
        <v>42149</v>
      </c>
      <c r="B11" s="15" t="s">
        <v>337</v>
      </c>
      <c r="C11">
        <v>222</v>
      </c>
      <c r="D11" s="5" t="s">
        <v>288</v>
      </c>
      <c r="E11">
        <v>10</v>
      </c>
      <c r="F11" s="15" t="s">
        <v>330</v>
      </c>
      <c r="G11">
        <v>100</v>
      </c>
      <c r="H11" s="4">
        <v>1380728.04</v>
      </c>
      <c r="I11" s="3">
        <v>219280.016</v>
      </c>
      <c r="J11">
        <f t="shared" si="0"/>
        <v>6.2966432837181117</v>
      </c>
      <c r="K11" t="str">
        <f t="shared" si="1"/>
        <v>low</v>
      </c>
      <c r="L11">
        <f t="shared" si="5"/>
        <v>11.518443801209186</v>
      </c>
      <c r="M11">
        <f t="shared" si="2"/>
        <v>11.564702611655807</v>
      </c>
      <c r="N11">
        <f t="shared" si="3"/>
        <v>12.836819898937947</v>
      </c>
      <c r="O11">
        <f t="shared" si="4"/>
        <v>0.64184099494689728</v>
      </c>
      <c r="Z11">
        <v>25</v>
      </c>
      <c r="AA11">
        <v>2810885.0839999998</v>
      </c>
      <c r="AB11">
        <v>217413.48199999999</v>
      </c>
      <c r="AC11">
        <v>12.928752431277468</v>
      </c>
      <c r="AD11" t="s">
        <v>315</v>
      </c>
      <c r="AE11">
        <v>23.344601339653121</v>
      </c>
      <c r="AF11">
        <v>23.438354758687872</v>
      </c>
      <c r="AG11">
        <v>25.431742378403204</v>
      </c>
    </row>
    <row r="12" spans="1:33" x14ac:dyDescent="0.25">
      <c r="A12" s="16">
        <v>42230</v>
      </c>
      <c r="B12" s="15" t="s">
        <v>338</v>
      </c>
      <c r="C12">
        <v>222</v>
      </c>
      <c r="D12" s="5" t="s">
        <v>104</v>
      </c>
      <c r="E12">
        <v>11</v>
      </c>
      <c r="F12" s="15" t="s">
        <v>330</v>
      </c>
      <c r="G12">
        <v>100</v>
      </c>
      <c r="H12" s="4">
        <v>449590.56400000001</v>
      </c>
      <c r="I12" s="3">
        <v>232126.55799999999</v>
      </c>
      <c r="J12">
        <f t="shared" si="0"/>
        <v>1.9368338025328409</v>
      </c>
      <c r="K12" t="str">
        <f t="shared" si="1"/>
        <v>low</v>
      </c>
      <c r="L12">
        <f t="shared" si="5"/>
        <v>3.7441758247732539</v>
      </c>
      <c r="M12">
        <f t="shared" si="2"/>
        <v>3.7592126754751538</v>
      </c>
      <c r="N12">
        <f t="shared" si="3"/>
        <v>4.1727260697774202</v>
      </c>
      <c r="O12">
        <f t="shared" si="4"/>
        <v>0.20863630348887099</v>
      </c>
      <c r="Z12">
        <v>50</v>
      </c>
      <c r="AA12">
        <v>5641079.5420000004</v>
      </c>
      <c r="AB12">
        <v>217357.07199999999</v>
      </c>
      <c r="AC12">
        <v>25.95305268926332</v>
      </c>
      <c r="AD12" t="s">
        <v>315</v>
      </c>
      <c r="AE12">
        <v>46.569102512951716</v>
      </c>
      <c r="AF12">
        <v>46.756127021035851</v>
      </c>
      <c r="AG12">
        <v>51.090332327153895</v>
      </c>
    </row>
    <row r="13" spans="1:33" x14ac:dyDescent="0.25">
      <c r="A13" s="16">
        <v>42163</v>
      </c>
      <c r="B13" s="15" t="s">
        <v>339</v>
      </c>
      <c r="C13">
        <v>222</v>
      </c>
      <c r="D13" s="5" t="s">
        <v>2</v>
      </c>
      <c r="E13">
        <v>12</v>
      </c>
      <c r="F13" s="15" t="s">
        <v>330</v>
      </c>
      <c r="G13">
        <v>100</v>
      </c>
      <c r="H13" s="4">
        <v>1548113.726</v>
      </c>
      <c r="I13" s="3">
        <v>202074.39</v>
      </c>
      <c r="J13">
        <f t="shared" si="0"/>
        <v>7.6611080008703718</v>
      </c>
      <c r="K13" t="str">
        <f t="shared" si="1"/>
        <v>high</v>
      </c>
      <c r="L13">
        <f>(J13-0.0196)/0.5076</f>
        <v>15.054192279098446</v>
      </c>
      <c r="M13">
        <f t="shared" si="2"/>
        <v>15.114650882628961</v>
      </c>
      <c r="N13">
        <f t="shared" si="3"/>
        <v>16.777262479718146</v>
      </c>
      <c r="O13">
        <f t="shared" si="4"/>
        <v>0.83886312398590734</v>
      </c>
      <c r="Z13">
        <v>100</v>
      </c>
      <c r="AA13">
        <v>10929606.09</v>
      </c>
      <c r="AB13">
        <v>223638.46</v>
      </c>
      <c r="AC13">
        <v>48.871764230535305</v>
      </c>
      <c r="AD13" t="s">
        <v>315</v>
      </c>
      <c r="AE13">
        <v>87.43699042534827</v>
      </c>
      <c r="AF13">
        <v>87.788142997337616</v>
      </c>
      <c r="AG13">
        <v>96.241458294986813</v>
      </c>
    </row>
    <row r="14" spans="1:33" x14ac:dyDescent="0.25">
      <c r="A14" s="16">
        <v>42142</v>
      </c>
      <c r="B14" s="15" t="s">
        <v>340</v>
      </c>
      <c r="C14">
        <v>222</v>
      </c>
      <c r="D14" s="5" t="s">
        <v>40</v>
      </c>
      <c r="E14">
        <v>13</v>
      </c>
      <c r="F14" s="15" t="s">
        <v>330</v>
      </c>
      <c r="G14">
        <v>100</v>
      </c>
      <c r="H14" s="4">
        <v>2029286.6240000001</v>
      </c>
      <c r="I14" s="3">
        <v>211762.89</v>
      </c>
      <c r="J14">
        <f t="shared" si="0"/>
        <v>9.5828245638317462</v>
      </c>
      <c r="K14" t="str">
        <f t="shared" si="1"/>
        <v>high</v>
      </c>
      <c r="L14">
        <f>(J14-0.0196)/0.5076</f>
        <v>18.840079912986102</v>
      </c>
      <c r="M14">
        <f t="shared" si="2"/>
        <v>18.915742884524196</v>
      </c>
      <c r="N14">
        <f t="shared" si="3"/>
        <v>20.996474601821856</v>
      </c>
      <c r="O14">
        <f t="shared" si="4"/>
        <v>1.0498237300910929</v>
      </c>
      <c r="Z14">
        <v>200</v>
      </c>
      <c r="AA14">
        <v>22166757.670000002</v>
      </c>
      <c r="AB14">
        <v>216712.66200000001</v>
      </c>
      <c r="AC14">
        <v>102.2863983369832</v>
      </c>
      <c r="AD14" t="s">
        <v>315</v>
      </c>
      <c r="AE14">
        <v>182.6841981757903</v>
      </c>
      <c r="AF14">
        <v>183.41786965440789</v>
      </c>
      <c r="AG14">
        <v>201.4712339184066</v>
      </c>
    </row>
    <row r="15" spans="1:33" x14ac:dyDescent="0.25">
      <c r="A15" s="16">
        <v>42163</v>
      </c>
      <c r="B15" s="15" t="s">
        <v>334</v>
      </c>
      <c r="C15">
        <v>222</v>
      </c>
      <c r="D15" s="5" t="s">
        <v>9</v>
      </c>
      <c r="E15">
        <v>14</v>
      </c>
      <c r="F15" s="15" t="s">
        <v>330</v>
      </c>
      <c r="G15">
        <v>100</v>
      </c>
      <c r="H15" s="4">
        <v>1421371.8540000001</v>
      </c>
      <c r="I15" s="3">
        <v>217239.48199999999</v>
      </c>
      <c r="J15">
        <f t="shared" si="0"/>
        <v>6.542879963228784</v>
      </c>
      <c r="K15" t="str">
        <f t="shared" si="1"/>
        <v>low</v>
      </c>
      <c r="L15">
        <f t="shared" si="5"/>
        <v>11.957524898767446</v>
      </c>
      <c r="M15">
        <f t="shared" si="2"/>
        <v>12.005547087115907</v>
      </c>
      <c r="N15">
        <f t="shared" si="3"/>
        <v>13.326157266698658</v>
      </c>
      <c r="O15">
        <f t="shared" si="4"/>
        <v>0.66630786333493286</v>
      </c>
    </row>
    <row r="16" spans="1:33" x14ac:dyDescent="0.25">
      <c r="A16" s="16">
        <v>42163</v>
      </c>
      <c r="B16" s="15" t="s">
        <v>340</v>
      </c>
      <c r="C16">
        <v>222</v>
      </c>
      <c r="D16" s="5" t="s">
        <v>26</v>
      </c>
      <c r="E16">
        <v>15</v>
      </c>
      <c r="F16" s="15" t="s">
        <v>330</v>
      </c>
      <c r="G16">
        <v>100</v>
      </c>
      <c r="H16" s="4">
        <v>1466385.8840000001</v>
      </c>
      <c r="I16" s="3">
        <v>214678.35</v>
      </c>
      <c r="J16">
        <f t="shared" si="0"/>
        <v>6.8306183832696687</v>
      </c>
      <c r="K16" t="str">
        <f t="shared" si="1"/>
        <v>low</v>
      </c>
      <c r="L16">
        <f t="shared" si="5"/>
        <v>12.470610526515101</v>
      </c>
      <c r="M16">
        <f t="shared" si="2"/>
        <v>12.520693299713956</v>
      </c>
      <c r="N16">
        <f t="shared" si="3"/>
        <v>13.897969562682491</v>
      </c>
      <c r="O16">
        <f t="shared" si="4"/>
        <v>0.69489847813412453</v>
      </c>
    </row>
    <row r="17" spans="1:15" x14ac:dyDescent="0.25">
      <c r="A17" s="16">
        <v>42149</v>
      </c>
      <c r="B17" s="15" t="s">
        <v>339</v>
      </c>
      <c r="C17">
        <v>222</v>
      </c>
      <c r="D17" s="5" t="s">
        <v>103</v>
      </c>
      <c r="E17">
        <v>16</v>
      </c>
      <c r="F17" s="15" t="s">
        <v>330</v>
      </c>
      <c r="G17">
        <v>100</v>
      </c>
      <c r="H17" s="4">
        <v>1370382.1980000001</v>
      </c>
      <c r="I17" s="3">
        <v>234678.796</v>
      </c>
      <c r="J17">
        <f t="shared" si="0"/>
        <v>5.8393950427460011</v>
      </c>
      <c r="K17" t="str">
        <f t="shared" si="1"/>
        <v>low</v>
      </c>
      <c r="L17">
        <f t="shared" si="5"/>
        <v>10.703093870802427</v>
      </c>
      <c r="M17">
        <f t="shared" si="2"/>
        <v>10.746078183536572</v>
      </c>
      <c r="N17">
        <f t="shared" si="3"/>
        <v>11.928146783725595</v>
      </c>
      <c r="O17">
        <f t="shared" si="4"/>
        <v>0.59640733918627975</v>
      </c>
    </row>
    <row r="18" spans="1:15" x14ac:dyDescent="0.25">
      <c r="A18" s="16">
        <v>42156</v>
      </c>
      <c r="B18" s="15" t="s">
        <v>331</v>
      </c>
      <c r="C18">
        <v>222</v>
      </c>
      <c r="D18" s="5" t="s">
        <v>204</v>
      </c>
      <c r="E18">
        <v>17</v>
      </c>
      <c r="F18" s="15" t="s">
        <v>330</v>
      </c>
      <c r="G18">
        <v>100</v>
      </c>
      <c r="H18" s="4">
        <v>1335507.2</v>
      </c>
      <c r="I18" s="3">
        <v>209293.43</v>
      </c>
      <c r="J18">
        <f t="shared" si="0"/>
        <v>6.3810278229947306</v>
      </c>
      <c r="K18" t="str">
        <f t="shared" si="1"/>
        <v>low</v>
      </c>
      <c r="L18">
        <f t="shared" si="5"/>
        <v>11.668915518892174</v>
      </c>
      <c r="M18">
        <f t="shared" si="2"/>
        <v>11.715778633425877</v>
      </c>
      <c r="N18">
        <f t="shared" si="3"/>
        <v>13.004514283102722</v>
      </c>
      <c r="O18">
        <f t="shared" si="4"/>
        <v>0.65022571415513608</v>
      </c>
    </row>
    <row r="19" spans="1:15" x14ac:dyDescent="0.25">
      <c r="A19" s="16">
        <v>42240</v>
      </c>
      <c r="B19" s="15" t="s">
        <v>339</v>
      </c>
      <c r="C19">
        <v>222</v>
      </c>
      <c r="D19" s="5" t="s">
        <v>243</v>
      </c>
      <c r="E19">
        <v>18</v>
      </c>
      <c r="F19" s="15" t="s">
        <v>330</v>
      </c>
      <c r="G19">
        <v>100</v>
      </c>
      <c r="H19" s="4">
        <v>469928.29</v>
      </c>
      <c r="I19" s="3">
        <v>204245.89</v>
      </c>
      <c r="J19">
        <f t="shared" si="0"/>
        <v>2.300796799387248</v>
      </c>
      <c r="K19" t="str">
        <f t="shared" si="1"/>
        <v>low</v>
      </c>
      <c r="L19">
        <f t="shared" si="5"/>
        <v>4.3931825951983745</v>
      </c>
      <c r="M19">
        <f t="shared" si="2"/>
        <v>4.4108258987935489</v>
      </c>
      <c r="N19">
        <f t="shared" si="3"/>
        <v>4.8960167476608394</v>
      </c>
      <c r="O19">
        <f t="shared" si="4"/>
        <v>0.24480083738304195</v>
      </c>
    </row>
    <row r="20" spans="1:15" x14ac:dyDescent="0.25">
      <c r="A20" s="16">
        <v>42142</v>
      </c>
      <c r="B20" s="15" t="s">
        <v>334</v>
      </c>
      <c r="C20">
        <v>222</v>
      </c>
      <c r="D20" s="5" t="s">
        <v>224</v>
      </c>
      <c r="E20">
        <v>19</v>
      </c>
      <c r="F20" s="15" t="s">
        <v>330</v>
      </c>
      <c r="G20">
        <v>100</v>
      </c>
      <c r="H20" s="4">
        <v>1299401.1680000001</v>
      </c>
      <c r="I20" s="3">
        <v>201926.85800000001</v>
      </c>
      <c r="J20">
        <f t="shared" si="0"/>
        <v>6.435009096214432</v>
      </c>
      <c r="K20" t="str">
        <f t="shared" si="1"/>
        <v>low</v>
      </c>
      <c r="L20">
        <f t="shared" si="5"/>
        <v>11.76517313875612</v>
      </c>
      <c r="M20">
        <f t="shared" si="2"/>
        <v>11.812422830076425</v>
      </c>
      <c r="N20">
        <f t="shared" si="3"/>
        <v>13.111789341384831</v>
      </c>
      <c r="O20">
        <f t="shared" si="4"/>
        <v>0.65558946706924159</v>
      </c>
    </row>
    <row r="21" spans="1:15" x14ac:dyDescent="0.25">
      <c r="A21" s="16">
        <v>42219</v>
      </c>
      <c r="B21" s="15" t="s">
        <v>331</v>
      </c>
      <c r="C21">
        <v>222</v>
      </c>
      <c r="D21" s="5" t="s">
        <v>219</v>
      </c>
      <c r="E21">
        <v>20</v>
      </c>
      <c r="F21" s="15" t="s">
        <v>330</v>
      </c>
      <c r="G21">
        <v>100</v>
      </c>
      <c r="H21" s="4">
        <v>308688.23</v>
      </c>
      <c r="I21" s="3">
        <v>178929.81</v>
      </c>
      <c r="J21">
        <f t="shared" si="0"/>
        <v>1.7251917385929152</v>
      </c>
      <c r="K21" t="str">
        <f t="shared" si="1"/>
        <v>low</v>
      </c>
      <c r="L21">
        <f t="shared" si="5"/>
        <v>3.3667827007719602</v>
      </c>
      <c r="M21">
        <f t="shared" si="2"/>
        <v>3.3803039164377107</v>
      </c>
      <c r="N21">
        <f t="shared" si="3"/>
        <v>3.7521373472458586</v>
      </c>
      <c r="O21">
        <f t="shared" si="4"/>
        <v>0.18760686736229293</v>
      </c>
    </row>
    <row r="22" spans="1:15" x14ac:dyDescent="0.25">
      <c r="A22" s="16">
        <v>42170</v>
      </c>
      <c r="B22" s="15" t="s">
        <v>334</v>
      </c>
      <c r="C22">
        <v>222</v>
      </c>
      <c r="D22" s="5" t="s">
        <v>164</v>
      </c>
      <c r="E22">
        <v>21</v>
      </c>
      <c r="F22" s="15" t="s">
        <v>330</v>
      </c>
      <c r="G22">
        <v>100</v>
      </c>
      <c r="H22" s="4">
        <v>608422.43799999997</v>
      </c>
      <c r="I22" s="3">
        <v>181117.084</v>
      </c>
      <c r="J22">
        <f t="shared" si="0"/>
        <v>3.3592769084113563</v>
      </c>
      <c r="K22" t="str">
        <f t="shared" si="1"/>
        <v>low</v>
      </c>
      <c r="L22">
        <f t="shared" si="5"/>
        <v>6.2806292945994233</v>
      </c>
      <c r="M22">
        <f t="shared" si="2"/>
        <v>6.3058527054211071</v>
      </c>
      <c r="N22">
        <f t="shared" si="3"/>
        <v>6.9994965030174283</v>
      </c>
      <c r="O22">
        <f t="shared" si="4"/>
        <v>0.34997482515087142</v>
      </c>
    </row>
    <row r="23" spans="1:15" x14ac:dyDescent="0.25">
      <c r="A23" s="16">
        <v>42136</v>
      </c>
      <c r="B23" s="15" t="s">
        <v>339</v>
      </c>
      <c r="C23">
        <v>222</v>
      </c>
      <c r="D23" s="5" t="s">
        <v>165</v>
      </c>
      <c r="E23">
        <v>22</v>
      </c>
      <c r="F23" s="15" t="s">
        <v>330</v>
      </c>
      <c r="G23">
        <v>100</v>
      </c>
      <c r="H23" s="4">
        <v>1283373.078</v>
      </c>
      <c r="I23" s="3">
        <v>178411.70199999999</v>
      </c>
      <c r="J23">
        <f t="shared" si="0"/>
        <v>7.193323440185555</v>
      </c>
      <c r="K23" t="str">
        <f t="shared" si="1"/>
        <v>high</v>
      </c>
      <c r="L23">
        <f>(J23-0.0196)/0.5076</f>
        <v>14.132630890830486</v>
      </c>
      <c r="M23">
        <f t="shared" si="2"/>
        <v>14.189388444608921</v>
      </c>
      <c r="N23">
        <f t="shared" si="3"/>
        <v>15.750221173515902</v>
      </c>
      <c r="O23">
        <f t="shared" si="4"/>
        <v>0.78751105867579507</v>
      </c>
    </row>
    <row r="24" spans="1:15" x14ac:dyDescent="0.25">
      <c r="A24" s="16">
        <v>41877</v>
      </c>
      <c r="B24" s="15" t="s">
        <v>341</v>
      </c>
      <c r="C24">
        <v>222</v>
      </c>
      <c r="D24" s="5" t="s">
        <v>279</v>
      </c>
      <c r="E24">
        <v>23</v>
      </c>
      <c r="F24" s="15" t="s">
        <v>330</v>
      </c>
      <c r="G24">
        <v>100</v>
      </c>
      <c r="H24" s="4">
        <v>737568.17599999998</v>
      </c>
      <c r="I24" s="3">
        <v>233816.04399999999</v>
      </c>
      <c r="J24">
        <f t="shared" si="0"/>
        <v>3.1544806052744612</v>
      </c>
      <c r="K24" t="str">
        <f t="shared" si="1"/>
        <v>low</v>
      </c>
      <c r="L24">
        <f t="shared" si="5"/>
        <v>5.9154433046976846</v>
      </c>
      <c r="M24">
        <f t="shared" si="2"/>
        <v>5.9392001051181573</v>
      </c>
      <c r="N24">
        <f t="shared" si="3"/>
        <v>6.5925121166811547</v>
      </c>
      <c r="O24">
        <f t="shared" si="4"/>
        <v>0.32962560583405776</v>
      </c>
    </row>
    <row r="25" spans="1:15" x14ac:dyDescent="0.25">
      <c r="A25" s="16">
        <v>42230</v>
      </c>
      <c r="B25" s="15" t="s">
        <v>342</v>
      </c>
      <c r="C25">
        <v>222</v>
      </c>
      <c r="D25" s="5" t="s">
        <v>190</v>
      </c>
      <c r="E25">
        <v>24</v>
      </c>
      <c r="F25" s="15" t="s">
        <v>330</v>
      </c>
      <c r="G25">
        <v>100</v>
      </c>
      <c r="H25" s="4">
        <v>323284.46600000001</v>
      </c>
      <c r="I25" s="3">
        <v>208310.29399999999</v>
      </c>
      <c r="J25">
        <f t="shared" si="0"/>
        <v>1.5519370636575456</v>
      </c>
      <c r="K25" t="str">
        <f t="shared" si="1"/>
        <v>low</v>
      </c>
      <c r="L25">
        <f t="shared" si="5"/>
        <v>3.0578406983907733</v>
      </c>
      <c r="M25">
        <f t="shared" si="2"/>
        <v>3.0701211831232662</v>
      </c>
      <c r="N25">
        <f t="shared" si="3"/>
        <v>3.4078345132668253</v>
      </c>
      <c r="O25">
        <f t="shared" si="4"/>
        <v>0.17039172566334126</v>
      </c>
    </row>
    <row r="26" spans="1:15" x14ac:dyDescent="0.25">
      <c r="A26" s="16">
        <v>42230</v>
      </c>
      <c r="B26" s="15" t="s">
        <v>343</v>
      </c>
      <c r="C26">
        <v>222</v>
      </c>
      <c r="D26" s="5" t="s">
        <v>33</v>
      </c>
      <c r="E26">
        <v>25</v>
      </c>
      <c r="F26" s="15" t="s">
        <v>330</v>
      </c>
      <c r="G26">
        <v>100</v>
      </c>
      <c r="H26" s="4">
        <v>365114.30800000002</v>
      </c>
      <c r="I26" s="3">
        <v>157615.66</v>
      </c>
      <c r="J26">
        <f t="shared" si="0"/>
        <v>2.3164849736377717</v>
      </c>
      <c r="K26" t="str">
        <f t="shared" si="1"/>
        <v>low</v>
      </c>
      <c r="L26">
        <f t="shared" si="5"/>
        <v>4.4211572283127172</v>
      </c>
      <c r="M26">
        <f t="shared" si="2"/>
        <v>4.4389128798320447</v>
      </c>
      <c r="N26">
        <f t="shared" si="3"/>
        <v>4.9271932966135692</v>
      </c>
      <c r="O26">
        <f t="shared" si="4"/>
        <v>0.24635966483067848</v>
      </c>
    </row>
    <row r="27" spans="1:15" x14ac:dyDescent="0.25">
      <c r="A27" s="16">
        <v>42156</v>
      </c>
      <c r="B27" s="15" t="s">
        <v>340</v>
      </c>
      <c r="C27">
        <v>222</v>
      </c>
      <c r="D27" s="5" t="s">
        <v>82</v>
      </c>
      <c r="E27">
        <v>26</v>
      </c>
      <c r="F27" s="15" t="s">
        <v>330</v>
      </c>
      <c r="G27">
        <v>100</v>
      </c>
      <c r="H27" s="4">
        <v>1528520.602</v>
      </c>
      <c r="I27" s="3">
        <v>181479.084</v>
      </c>
      <c r="J27">
        <f t="shared" si="0"/>
        <v>8.4225717273291938</v>
      </c>
      <c r="K27" t="str">
        <f t="shared" si="1"/>
        <v>high</v>
      </c>
      <c r="L27">
        <f>(J27-0.0196)/0.5076</f>
        <v>16.554317823737573</v>
      </c>
      <c r="M27">
        <f t="shared" si="2"/>
        <v>16.62080102784897</v>
      </c>
      <c r="N27">
        <f t="shared" si="3"/>
        <v>18.449089140912356</v>
      </c>
      <c r="O27">
        <f t="shared" si="4"/>
        <v>0.92245445704561779</v>
      </c>
    </row>
    <row r="28" spans="1:15" x14ac:dyDescent="0.25">
      <c r="A28" s="16">
        <v>42149</v>
      </c>
      <c r="B28" s="15" t="s">
        <v>344</v>
      </c>
      <c r="C28">
        <v>222</v>
      </c>
      <c r="D28" s="5" t="s">
        <v>257</v>
      </c>
      <c r="E28">
        <v>27</v>
      </c>
      <c r="F28" s="15" t="s">
        <v>330</v>
      </c>
      <c r="G28">
        <v>100</v>
      </c>
      <c r="H28" s="4">
        <v>1325200.6059999999</v>
      </c>
      <c r="I28" s="3">
        <v>192591.51</v>
      </c>
      <c r="J28">
        <f t="shared" si="0"/>
        <v>6.8808879789145418</v>
      </c>
      <c r="K28" t="str">
        <f t="shared" si="1"/>
        <v>low</v>
      </c>
      <c r="L28">
        <f t="shared" si="5"/>
        <v>12.560249605767728</v>
      </c>
      <c r="M28">
        <f t="shared" si="2"/>
        <v>12.610692375268803</v>
      </c>
      <c r="N28">
        <f t="shared" si="3"/>
        <v>13.997868536548371</v>
      </c>
      <c r="O28">
        <f t="shared" si="4"/>
        <v>0.69989342682741851</v>
      </c>
    </row>
    <row r="29" spans="1:15" x14ac:dyDescent="0.25">
      <c r="A29" s="16">
        <v>42149</v>
      </c>
      <c r="B29" s="15" t="s">
        <v>345</v>
      </c>
      <c r="C29">
        <v>222</v>
      </c>
      <c r="D29" s="5" t="s">
        <v>264</v>
      </c>
      <c r="E29">
        <v>28</v>
      </c>
      <c r="F29" s="15" t="s">
        <v>330</v>
      </c>
      <c r="G29">
        <v>100</v>
      </c>
      <c r="H29" s="4">
        <v>1333361.3700000001</v>
      </c>
      <c r="I29" s="3">
        <v>185430.53400000001</v>
      </c>
      <c r="J29">
        <f t="shared" si="0"/>
        <v>7.1906246573177643</v>
      </c>
      <c r="K29" t="str">
        <f t="shared" si="1"/>
        <v>high</v>
      </c>
      <c r="L29">
        <f>(J29-0.0196)/0.5076</f>
        <v>14.127314139711906</v>
      </c>
      <c r="M29">
        <f t="shared" si="2"/>
        <v>14.184050341076208</v>
      </c>
      <c r="N29">
        <f t="shared" si="3"/>
        <v>15.74429587859459</v>
      </c>
      <c r="O29">
        <f t="shared" si="4"/>
        <v>0.78721479392972948</v>
      </c>
    </row>
    <row r="30" spans="1:15" x14ac:dyDescent="0.25">
      <c r="A30" s="16">
        <v>42139</v>
      </c>
      <c r="B30" s="15" t="s">
        <v>339</v>
      </c>
      <c r="C30">
        <v>222</v>
      </c>
      <c r="D30" s="5" t="s">
        <v>154</v>
      </c>
      <c r="E30">
        <v>29</v>
      </c>
      <c r="F30" s="15" t="s">
        <v>330</v>
      </c>
      <c r="G30">
        <v>100</v>
      </c>
      <c r="H30" s="4">
        <v>1392050.6359999999</v>
      </c>
      <c r="I30" s="3">
        <v>173190.22</v>
      </c>
      <c r="J30">
        <f t="shared" si="0"/>
        <v>8.037697717573197</v>
      </c>
      <c r="K30" t="str">
        <f t="shared" si="1"/>
        <v>high</v>
      </c>
      <c r="L30">
        <f>(J30-0.0196)/0.5076</f>
        <v>15.796094794273435</v>
      </c>
      <c r="M30">
        <f t="shared" si="2"/>
        <v>15.859532925977343</v>
      </c>
      <c r="N30">
        <f t="shared" si="3"/>
        <v>17.604081547834848</v>
      </c>
      <c r="O30">
        <f t="shared" si="4"/>
        <v>0.88020407739174245</v>
      </c>
    </row>
    <row r="31" spans="1:15" x14ac:dyDescent="0.25">
      <c r="A31" s="16">
        <v>42136</v>
      </c>
      <c r="B31" s="15" t="s">
        <v>331</v>
      </c>
      <c r="C31">
        <v>222</v>
      </c>
      <c r="D31" s="5" t="s">
        <v>35</v>
      </c>
      <c r="E31">
        <v>30</v>
      </c>
      <c r="F31" s="15" t="s">
        <v>330</v>
      </c>
      <c r="G31">
        <v>100</v>
      </c>
      <c r="H31" s="4">
        <v>1370268.6680000001</v>
      </c>
      <c r="I31" s="3">
        <v>198035.65</v>
      </c>
      <c r="J31">
        <f t="shared" si="0"/>
        <v>6.9193030042823107</v>
      </c>
      <c r="K31" t="str">
        <f t="shared" si="1"/>
        <v>low</v>
      </c>
      <c r="L31">
        <f t="shared" si="5"/>
        <v>12.628750007636075</v>
      </c>
      <c r="M31">
        <f t="shared" si="2"/>
        <v>12.679467879152684</v>
      </c>
      <c r="N31">
        <f t="shared" si="3"/>
        <v>14.074209345859478</v>
      </c>
      <c r="O31">
        <f t="shared" si="4"/>
        <v>0.70371046729297393</v>
      </c>
    </row>
    <row r="32" spans="1:15" x14ac:dyDescent="0.25">
      <c r="A32" s="16">
        <v>42170</v>
      </c>
      <c r="B32" s="15" t="s">
        <v>339</v>
      </c>
      <c r="C32">
        <v>222</v>
      </c>
      <c r="D32" s="5" t="s">
        <v>64</v>
      </c>
      <c r="E32">
        <v>31</v>
      </c>
      <c r="F32" s="15" t="s">
        <v>330</v>
      </c>
      <c r="G32">
        <v>100</v>
      </c>
      <c r="H32" s="4">
        <v>428089.54</v>
      </c>
      <c r="I32" s="3">
        <v>188069.81400000001</v>
      </c>
      <c r="J32">
        <f t="shared" si="0"/>
        <v>2.2762267420544156</v>
      </c>
      <c r="K32" t="str">
        <f t="shared" si="1"/>
        <v>low</v>
      </c>
      <c r="L32">
        <f t="shared" si="5"/>
        <v>4.3493700821227099</v>
      </c>
      <c r="M32">
        <f t="shared" si="2"/>
        <v>4.3668374318501098</v>
      </c>
      <c r="N32">
        <f t="shared" si="3"/>
        <v>4.8471895493536215</v>
      </c>
      <c r="O32">
        <f t="shared" si="4"/>
        <v>0.24235947746768108</v>
      </c>
    </row>
    <row r="33" spans="1:15" x14ac:dyDescent="0.25">
      <c r="A33" s="16">
        <v>42219</v>
      </c>
      <c r="B33" s="15" t="s">
        <v>334</v>
      </c>
      <c r="C33">
        <v>222</v>
      </c>
      <c r="D33" s="5" t="s">
        <v>277</v>
      </c>
      <c r="E33">
        <v>32</v>
      </c>
      <c r="F33" s="15" t="s">
        <v>330</v>
      </c>
      <c r="G33">
        <v>100</v>
      </c>
      <c r="H33" s="4">
        <v>356256.87800000003</v>
      </c>
      <c r="I33" s="3">
        <v>193168.44399999999</v>
      </c>
      <c r="J33">
        <f t="shared" si="0"/>
        <v>1.844280932345244</v>
      </c>
      <c r="K33" t="str">
        <f t="shared" si="1"/>
        <v>low</v>
      </c>
      <c r="L33">
        <f t="shared" si="5"/>
        <v>3.5791386097454425</v>
      </c>
      <c r="M33">
        <f t="shared" si="2"/>
        <v>3.5935126603869905</v>
      </c>
      <c r="N33">
        <f t="shared" si="3"/>
        <v>3.9887990530295596</v>
      </c>
      <c r="O33">
        <f t="shared" si="4"/>
        <v>0.19943995265147799</v>
      </c>
    </row>
    <row r="34" spans="1:15" x14ac:dyDescent="0.25">
      <c r="A34" s="16">
        <v>42230</v>
      </c>
      <c r="B34" s="15" t="s">
        <v>346</v>
      </c>
      <c r="C34">
        <v>222</v>
      </c>
      <c r="D34" s="5" t="s">
        <v>138</v>
      </c>
      <c r="E34">
        <v>33</v>
      </c>
      <c r="F34" s="15" t="s">
        <v>330</v>
      </c>
      <c r="G34">
        <v>100</v>
      </c>
      <c r="H34" s="4">
        <v>600330.31999999995</v>
      </c>
      <c r="I34" s="3">
        <v>181949.886</v>
      </c>
      <c r="J34">
        <f t="shared" si="0"/>
        <v>3.2994267443509142</v>
      </c>
      <c r="K34" t="str">
        <f t="shared" si="1"/>
        <v>low</v>
      </c>
      <c r="L34">
        <f t="shared" si="5"/>
        <v>6.1739064628226004</v>
      </c>
      <c r="M34">
        <f t="shared" si="2"/>
        <v>6.1987012678941769</v>
      </c>
      <c r="N34">
        <f t="shared" si="3"/>
        <v>6.8805584073625354</v>
      </c>
      <c r="O34">
        <f t="shared" si="4"/>
        <v>0.34402792036812679</v>
      </c>
    </row>
    <row r="35" spans="1:15" x14ac:dyDescent="0.25">
      <c r="A35" s="16">
        <v>42156</v>
      </c>
      <c r="B35" s="15" t="s">
        <v>334</v>
      </c>
      <c r="C35">
        <v>222</v>
      </c>
      <c r="D35" s="5" t="s">
        <v>99</v>
      </c>
      <c r="E35">
        <v>34</v>
      </c>
      <c r="F35" s="15" t="s">
        <v>330</v>
      </c>
      <c r="G35">
        <v>100</v>
      </c>
      <c r="H35" s="4">
        <v>1593851.166</v>
      </c>
      <c r="I35" s="3">
        <v>190523.16800000001</v>
      </c>
      <c r="J35">
        <f t="shared" si="0"/>
        <v>8.3656553831815348</v>
      </c>
      <c r="K35" t="str">
        <f t="shared" si="1"/>
        <v>high</v>
      </c>
      <c r="L35">
        <f>(J35-0.0196)/0.5076</f>
        <v>16.442189486173234</v>
      </c>
      <c r="M35">
        <f t="shared" si="2"/>
        <v>16.508222375675935</v>
      </c>
      <c r="N35">
        <f t="shared" si="3"/>
        <v>18.324126837000286</v>
      </c>
      <c r="O35">
        <f t="shared" si="4"/>
        <v>0.91620634185001426</v>
      </c>
    </row>
    <row r="36" spans="1:15" x14ac:dyDescent="0.25">
      <c r="A36" s="16">
        <v>42149</v>
      </c>
      <c r="B36" s="15" t="s">
        <v>340</v>
      </c>
      <c r="C36">
        <v>222</v>
      </c>
      <c r="D36" s="5" t="s">
        <v>254</v>
      </c>
      <c r="E36">
        <v>35</v>
      </c>
      <c r="F36" s="15" t="s">
        <v>330</v>
      </c>
      <c r="G36">
        <v>100</v>
      </c>
      <c r="H36" s="4">
        <v>1308751.496</v>
      </c>
      <c r="I36" s="3">
        <v>182210.726</v>
      </c>
      <c r="J36">
        <f t="shared" si="0"/>
        <v>7.1826259887686312</v>
      </c>
      <c r="K36" t="str">
        <f t="shared" si="1"/>
        <v>high</v>
      </c>
      <c r="L36">
        <f>(J36-0.0196)/0.5076</f>
        <v>14.111556321451204</v>
      </c>
      <c r="M36">
        <f t="shared" si="2"/>
        <v>14.168229238404821</v>
      </c>
      <c r="N36">
        <f t="shared" si="3"/>
        <v>15.726734454629351</v>
      </c>
      <c r="O36">
        <f t="shared" si="4"/>
        <v>0.7863367227314676</v>
      </c>
    </row>
    <row r="37" spans="1:15" x14ac:dyDescent="0.25">
      <c r="A37" s="16">
        <v>42233</v>
      </c>
      <c r="B37" s="15" t="s">
        <v>334</v>
      </c>
      <c r="C37">
        <v>222</v>
      </c>
      <c r="D37" s="5" t="s">
        <v>178</v>
      </c>
      <c r="E37">
        <v>36</v>
      </c>
      <c r="F37" s="15" t="s">
        <v>330</v>
      </c>
      <c r="G37">
        <v>100</v>
      </c>
      <c r="H37" s="4">
        <v>1369867.23</v>
      </c>
      <c r="I37" s="3">
        <v>251292.49400000001</v>
      </c>
      <c r="J37">
        <f t="shared" si="0"/>
        <v>5.4512859027138312</v>
      </c>
      <c r="K37" t="str">
        <f t="shared" si="1"/>
        <v>low</v>
      </c>
      <c r="L37">
        <f t="shared" si="5"/>
        <v>10.01103049699328</v>
      </c>
      <c r="M37">
        <f t="shared" si="2"/>
        <v>10.051235438748272</v>
      </c>
      <c r="N37">
        <f t="shared" si="3"/>
        <v>11.156871337010582</v>
      </c>
      <c r="O37">
        <f t="shared" si="4"/>
        <v>0.55784356685052916</v>
      </c>
    </row>
    <row r="38" spans="1:15" x14ac:dyDescent="0.25">
      <c r="A38" s="16">
        <v>42219</v>
      </c>
      <c r="B38" s="15" t="s">
        <v>339</v>
      </c>
      <c r="C38">
        <v>222</v>
      </c>
      <c r="D38" s="5" t="s">
        <v>142</v>
      </c>
      <c r="E38">
        <v>37</v>
      </c>
      <c r="F38" s="15" t="s">
        <v>330</v>
      </c>
      <c r="G38">
        <v>100</v>
      </c>
      <c r="H38" s="4">
        <v>273413.21600000001</v>
      </c>
      <c r="I38" s="3">
        <v>191590.402</v>
      </c>
      <c r="J38">
        <f t="shared" si="0"/>
        <v>1.4270715711531312</v>
      </c>
      <c r="K38" t="str">
        <f t="shared" si="1"/>
        <v>low</v>
      </c>
      <c r="L38">
        <f t="shared" si="5"/>
        <v>2.8351846846525168</v>
      </c>
      <c r="M38">
        <f t="shared" si="2"/>
        <v>2.8465709685266232</v>
      </c>
      <c r="N38">
        <f t="shared" si="3"/>
        <v>3.1596937750645515</v>
      </c>
      <c r="O38">
        <f t="shared" si="4"/>
        <v>0.15798468875322758</v>
      </c>
    </row>
    <row r="39" spans="1:15" x14ac:dyDescent="0.25">
      <c r="A39" s="16">
        <v>42163</v>
      </c>
      <c r="B39" s="15" t="s">
        <v>331</v>
      </c>
      <c r="C39">
        <v>222</v>
      </c>
      <c r="D39" s="5" t="s">
        <v>192</v>
      </c>
      <c r="E39">
        <v>38</v>
      </c>
      <c r="F39" s="15" t="s">
        <v>330</v>
      </c>
      <c r="G39">
        <v>100</v>
      </c>
      <c r="H39" s="4">
        <v>1389001.51</v>
      </c>
      <c r="I39" s="3">
        <v>176964.47</v>
      </c>
      <c r="J39">
        <f t="shared" si="0"/>
        <v>7.8490417313712744</v>
      </c>
      <c r="K39" t="str">
        <f t="shared" si="1"/>
        <v>high</v>
      </c>
      <c r="L39">
        <f>(J39-0.0196)/0.5076</f>
        <v>15.424432094900068</v>
      </c>
      <c r="M39">
        <f t="shared" si="2"/>
        <v>15.486377605321351</v>
      </c>
      <c r="N39">
        <f t="shared" si="3"/>
        <v>17.189879141906697</v>
      </c>
      <c r="O39">
        <f t="shared" si="4"/>
        <v>0.85949395709533494</v>
      </c>
    </row>
    <row r="40" spans="1:15" x14ac:dyDescent="0.25">
      <c r="A40" s="16">
        <v>42149</v>
      </c>
      <c r="B40" s="15" t="s">
        <v>331</v>
      </c>
      <c r="C40">
        <v>222</v>
      </c>
      <c r="D40" s="5" t="s">
        <v>127</v>
      </c>
      <c r="E40">
        <v>39</v>
      </c>
      <c r="F40" s="15" t="s">
        <v>330</v>
      </c>
      <c r="G40">
        <v>100</v>
      </c>
      <c r="H40" s="4">
        <v>1342793.824</v>
      </c>
      <c r="I40" s="3">
        <v>147033.88800000001</v>
      </c>
      <c r="J40">
        <f t="shared" si="0"/>
        <v>9.1325465324021078</v>
      </c>
      <c r="K40" t="str">
        <f t="shared" si="1"/>
        <v>high</v>
      </c>
      <c r="L40">
        <f>(J40-0.0196)/0.5076</f>
        <v>17.953007353038036</v>
      </c>
      <c r="M40">
        <f t="shared" si="2"/>
        <v>18.025107784174732</v>
      </c>
      <c r="N40">
        <f t="shared" si="3"/>
        <v>20.007869640433952</v>
      </c>
      <c r="O40">
        <f t="shared" si="4"/>
        <v>1.0003934820216975</v>
      </c>
    </row>
    <row r="41" spans="1:15" x14ac:dyDescent="0.25">
      <c r="A41" s="16">
        <v>42170</v>
      </c>
      <c r="B41" s="15" t="s">
        <v>340</v>
      </c>
      <c r="C41">
        <v>222</v>
      </c>
      <c r="D41" s="5" t="s">
        <v>187</v>
      </c>
      <c r="E41">
        <v>40</v>
      </c>
      <c r="F41" s="15" t="s">
        <v>330</v>
      </c>
      <c r="G41">
        <v>100</v>
      </c>
      <c r="H41" s="4">
        <v>1120833.388</v>
      </c>
      <c r="I41" s="3">
        <v>175240.24799999999</v>
      </c>
      <c r="J41">
        <f t="shared" si="0"/>
        <v>6.3959815213226596</v>
      </c>
      <c r="K41" t="str">
        <f t="shared" si="1"/>
        <v>low</v>
      </c>
      <c r="L41">
        <f t="shared" si="5"/>
        <v>11.69558045884925</v>
      </c>
      <c r="M41">
        <f t="shared" si="2"/>
        <v>11.74255066149523</v>
      </c>
      <c r="N41">
        <f t="shared" si="3"/>
        <v>13.034231234259703</v>
      </c>
      <c r="O41">
        <f t="shared" si="4"/>
        <v>0.65171156171298517</v>
      </c>
    </row>
    <row r="42" spans="1:15" x14ac:dyDescent="0.25">
      <c r="A42" s="16">
        <v>42139</v>
      </c>
      <c r="B42" s="15" t="s">
        <v>331</v>
      </c>
      <c r="C42">
        <v>222</v>
      </c>
      <c r="D42" s="5" t="s">
        <v>60</v>
      </c>
      <c r="E42">
        <v>41</v>
      </c>
      <c r="F42" s="15" t="s">
        <v>330</v>
      </c>
      <c r="G42">
        <v>100</v>
      </c>
      <c r="H42" s="4">
        <v>1388780.2919999999</v>
      </c>
      <c r="I42" s="3">
        <v>209949.83799999999</v>
      </c>
      <c r="J42">
        <f t="shared" si="0"/>
        <v>6.6148195456097465</v>
      </c>
      <c r="K42" t="str">
        <f t="shared" si="1"/>
        <v>low</v>
      </c>
      <c r="L42">
        <f t="shared" si="5"/>
        <v>12.085805181187137</v>
      </c>
      <c r="M42">
        <f t="shared" si="2"/>
        <v>12.134342551392708</v>
      </c>
      <c r="N42">
        <f t="shared" si="3"/>
        <v>13.469120232045904</v>
      </c>
      <c r="O42">
        <f t="shared" si="4"/>
        <v>0.67345601160229518</v>
      </c>
    </row>
    <row r="43" spans="1:15" x14ac:dyDescent="0.25">
      <c r="A43" s="16">
        <v>42228</v>
      </c>
      <c r="B43" s="15" t="s">
        <v>340</v>
      </c>
      <c r="C43">
        <v>222</v>
      </c>
      <c r="D43" s="5" t="s">
        <v>53</v>
      </c>
      <c r="E43">
        <v>42</v>
      </c>
      <c r="F43" s="15" t="s">
        <v>330</v>
      </c>
      <c r="G43">
        <v>100</v>
      </c>
      <c r="H43" s="4">
        <v>444176.24200000003</v>
      </c>
      <c r="I43" s="3">
        <v>187046.46599999999</v>
      </c>
      <c r="J43">
        <f t="shared" si="0"/>
        <v>2.374683956873048</v>
      </c>
      <c r="K43" t="str">
        <f t="shared" si="1"/>
        <v>low</v>
      </c>
      <c r="L43">
        <f t="shared" si="5"/>
        <v>4.5249357290888881</v>
      </c>
      <c r="M43">
        <f t="shared" si="2"/>
        <v>4.5431081617358311</v>
      </c>
      <c r="N43">
        <f t="shared" si="3"/>
        <v>5.0428500595267725</v>
      </c>
      <c r="O43">
        <f t="shared" si="4"/>
        <v>0.25214250297633861</v>
      </c>
    </row>
    <row r="44" spans="1:15" x14ac:dyDescent="0.25">
      <c r="A44" s="16">
        <v>42240</v>
      </c>
      <c r="B44" s="15" t="s">
        <v>331</v>
      </c>
      <c r="C44">
        <v>222</v>
      </c>
      <c r="D44" s="5" t="s">
        <v>172</v>
      </c>
      <c r="E44">
        <v>43</v>
      </c>
      <c r="F44" s="15" t="s">
        <v>347</v>
      </c>
      <c r="G44">
        <v>100</v>
      </c>
      <c r="H44" s="4">
        <v>1282940.716</v>
      </c>
      <c r="I44" s="3">
        <v>181821.00200000001</v>
      </c>
      <c r="J44">
        <f t="shared" si="0"/>
        <v>7.0560644913836743</v>
      </c>
      <c r="K44" t="str">
        <f t="shared" si="1"/>
        <v>high</v>
      </c>
      <c r="L44">
        <f>(J44-0.0196)/0.5076</f>
        <v>13.862223190275165</v>
      </c>
      <c r="M44">
        <f t="shared" si="2"/>
        <v>13.917894769352575</v>
      </c>
      <c r="N44">
        <f t="shared" si="3"/>
        <v>15.448863193981358</v>
      </c>
      <c r="O44">
        <f t="shared" si="4"/>
        <v>0.77244315969906796</v>
      </c>
    </row>
    <row r="45" spans="1:15" x14ac:dyDescent="0.25">
      <c r="A45" s="16">
        <v>42233</v>
      </c>
      <c r="B45" s="15" t="s">
        <v>339</v>
      </c>
      <c r="C45">
        <v>222</v>
      </c>
      <c r="D45" s="5" t="s">
        <v>201</v>
      </c>
      <c r="E45">
        <v>44</v>
      </c>
      <c r="F45" s="15" t="s">
        <v>330</v>
      </c>
      <c r="G45">
        <v>100</v>
      </c>
      <c r="H45" s="4">
        <v>2596424.0559999999</v>
      </c>
      <c r="I45" s="3">
        <v>190247.83600000001</v>
      </c>
      <c r="J45">
        <f t="shared" si="0"/>
        <v>13.64758785482322</v>
      </c>
      <c r="K45" t="str">
        <f t="shared" si="1"/>
        <v>high</v>
      </c>
      <c r="L45">
        <f>(J45-0.0196)/0.5076</f>
        <v>26.847887814860556</v>
      </c>
      <c r="M45">
        <f t="shared" si="2"/>
        <v>26.955710657490513</v>
      </c>
      <c r="N45">
        <f t="shared" si="3"/>
        <v>29.920838829814471</v>
      </c>
      <c r="O45">
        <f t="shared" si="4"/>
        <v>1.4960419414907236</v>
      </c>
    </row>
    <row r="46" spans="1:15" x14ac:dyDescent="0.25">
      <c r="A46" s="16">
        <v>42230</v>
      </c>
      <c r="B46" s="15" t="s">
        <v>348</v>
      </c>
      <c r="C46">
        <v>222</v>
      </c>
      <c r="D46" s="5" t="s">
        <v>83</v>
      </c>
      <c r="E46">
        <v>45</v>
      </c>
      <c r="F46" s="15" t="s">
        <v>330</v>
      </c>
      <c r="G46">
        <v>100</v>
      </c>
      <c r="H46" s="4">
        <v>614363.554</v>
      </c>
      <c r="I46" s="3">
        <v>187402.49600000001</v>
      </c>
      <c r="J46">
        <f t="shared" si="0"/>
        <v>3.2783104126852183</v>
      </c>
      <c r="K46" t="str">
        <f t="shared" si="1"/>
        <v>low</v>
      </c>
      <c r="L46">
        <f t="shared" si="5"/>
        <v>6.136252519053528</v>
      </c>
      <c r="M46">
        <f t="shared" si="2"/>
        <v>6.1608961034673975</v>
      </c>
      <c r="N46">
        <f t="shared" si="3"/>
        <v>6.8385946748488111</v>
      </c>
      <c r="O46">
        <f t="shared" si="4"/>
        <v>0.34192973374244057</v>
      </c>
    </row>
    <row r="47" spans="1:15" x14ac:dyDescent="0.25">
      <c r="A47" s="16">
        <v>42230</v>
      </c>
      <c r="B47" s="15" t="s">
        <v>349</v>
      </c>
      <c r="C47">
        <v>222</v>
      </c>
      <c r="D47" s="5" t="s">
        <v>43</v>
      </c>
      <c r="E47">
        <v>46</v>
      </c>
      <c r="F47" s="15" t="s">
        <v>330</v>
      </c>
      <c r="G47">
        <v>100</v>
      </c>
      <c r="H47" s="4">
        <v>301654.598</v>
      </c>
      <c r="I47" s="3">
        <v>196959.54800000001</v>
      </c>
      <c r="J47">
        <f t="shared" si="0"/>
        <v>1.5315561040991015</v>
      </c>
      <c r="K47" t="str">
        <f t="shared" si="1"/>
        <v>low</v>
      </c>
      <c r="L47">
        <f t="shared" si="5"/>
        <v>3.0214980458257874</v>
      </c>
      <c r="M47">
        <f t="shared" si="2"/>
        <v>3.0336325761303082</v>
      </c>
      <c r="N47">
        <f t="shared" si="3"/>
        <v>3.3673321595046417</v>
      </c>
      <c r="O47">
        <f t="shared" si="4"/>
        <v>0.16836660797523209</v>
      </c>
    </row>
    <row r="48" spans="1:15" x14ac:dyDescent="0.25">
      <c r="A48" s="16">
        <v>42156</v>
      </c>
      <c r="B48" s="15" t="s">
        <v>339</v>
      </c>
      <c r="C48">
        <v>222</v>
      </c>
      <c r="D48" s="5" t="s">
        <v>56</v>
      </c>
      <c r="E48">
        <v>47</v>
      </c>
      <c r="F48" s="15" t="s">
        <v>330</v>
      </c>
      <c r="G48">
        <v>100</v>
      </c>
      <c r="H48" s="4">
        <v>417843.04</v>
      </c>
      <c r="I48" s="3">
        <v>208655.53599999999</v>
      </c>
      <c r="J48">
        <f t="shared" si="0"/>
        <v>2.0025495034073768</v>
      </c>
      <c r="K48" t="str">
        <f t="shared" si="1"/>
        <v>low</v>
      </c>
      <c r="L48">
        <f t="shared" si="5"/>
        <v>3.8613578876736394</v>
      </c>
      <c r="M48">
        <f t="shared" si="2"/>
        <v>3.8768653490699192</v>
      </c>
      <c r="N48">
        <f t="shared" si="3"/>
        <v>4.3033205374676102</v>
      </c>
      <c r="O48">
        <f t="shared" si="4"/>
        <v>0.21516602687338049</v>
      </c>
    </row>
    <row r="49" spans="1:15" x14ac:dyDescent="0.25">
      <c r="A49" s="16">
        <v>42219</v>
      </c>
      <c r="B49" s="15" t="s">
        <v>340</v>
      </c>
      <c r="C49">
        <v>222</v>
      </c>
      <c r="D49" s="5" t="s">
        <v>302</v>
      </c>
      <c r="E49">
        <v>48</v>
      </c>
      <c r="F49" s="15" t="s">
        <v>330</v>
      </c>
      <c r="G49">
        <v>100</v>
      </c>
      <c r="H49" s="4">
        <v>321319.47600000002</v>
      </c>
      <c r="I49" s="3">
        <v>205969.88399999999</v>
      </c>
      <c r="J49">
        <f t="shared" si="0"/>
        <v>1.560031349049068</v>
      </c>
      <c r="K49" t="str">
        <f t="shared" si="1"/>
        <v>low</v>
      </c>
      <c r="L49">
        <f t="shared" si="5"/>
        <v>3.0722741602158847</v>
      </c>
      <c r="M49">
        <f t="shared" si="2"/>
        <v>3.0846126106585188</v>
      </c>
      <c r="N49">
        <f t="shared" si="3"/>
        <v>3.4239199978309558</v>
      </c>
      <c r="O49">
        <f t="shared" si="4"/>
        <v>0.1711959998915478</v>
      </c>
    </row>
    <row r="50" spans="1:15" x14ac:dyDescent="0.25">
      <c r="A50" s="16">
        <v>42230</v>
      </c>
      <c r="B50" s="15" t="s">
        <v>350</v>
      </c>
      <c r="C50">
        <v>222</v>
      </c>
      <c r="D50" s="5" t="s">
        <v>203</v>
      </c>
      <c r="E50">
        <v>49</v>
      </c>
      <c r="F50" s="15" t="s">
        <v>330</v>
      </c>
      <c r="G50">
        <v>100</v>
      </c>
      <c r="H50" s="4">
        <v>444285.614</v>
      </c>
      <c r="I50" s="3">
        <v>208314.864</v>
      </c>
      <c r="J50">
        <f t="shared" si="0"/>
        <v>2.1327600223477092</v>
      </c>
      <c r="K50" t="str">
        <f t="shared" si="1"/>
        <v>low</v>
      </c>
      <c r="L50">
        <f t="shared" si="5"/>
        <v>4.0935449756556874</v>
      </c>
      <c r="M50">
        <f t="shared" si="2"/>
        <v>4.1099849153169554</v>
      </c>
      <c r="N50">
        <f t="shared" si="3"/>
        <v>4.5620832560018201</v>
      </c>
      <c r="O50">
        <f t="shared" si="4"/>
        <v>0.22810416280009099</v>
      </c>
    </row>
    <row r="51" spans="1:15" x14ac:dyDescent="0.25">
      <c r="A51" s="16">
        <v>42230</v>
      </c>
      <c r="B51" s="15" t="s">
        <v>351</v>
      </c>
      <c r="C51">
        <v>222</v>
      </c>
      <c r="D51" s="5" t="s">
        <v>134</v>
      </c>
      <c r="E51">
        <v>50</v>
      </c>
      <c r="F51" s="15" t="s">
        <v>330</v>
      </c>
      <c r="G51">
        <v>100</v>
      </c>
      <c r="H51" s="4">
        <v>390269.446</v>
      </c>
      <c r="I51" s="3">
        <v>168080.13</v>
      </c>
      <c r="J51">
        <f t="shared" si="0"/>
        <v>2.3219249413955119</v>
      </c>
      <c r="K51" t="str">
        <f t="shared" si="1"/>
        <v>low</v>
      </c>
      <c r="L51">
        <f t="shared" si="5"/>
        <v>4.4308575987794434</v>
      </c>
      <c r="M51">
        <f t="shared" si="2"/>
        <v>4.4486522076098822</v>
      </c>
      <c r="N51">
        <f t="shared" si="3"/>
        <v>4.9380039504469693</v>
      </c>
      <c r="O51">
        <f t="shared" si="4"/>
        <v>0.24690019752234846</v>
      </c>
    </row>
    <row r="52" spans="1:15" x14ac:dyDescent="0.25">
      <c r="A52" s="16">
        <v>42230</v>
      </c>
      <c r="B52" s="15" t="s">
        <v>352</v>
      </c>
      <c r="C52">
        <v>222</v>
      </c>
      <c r="D52" s="5" t="s">
        <v>19</v>
      </c>
      <c r="E52">
        <v>51</v>
      </c>
      <c r="F52" s="15" t="s">
        <v>330</v>
      </c>
      <c r="G52">
        <v>100</v>
      </c>
      <c r="H52" s="4">
        <v>379352.29200000002</v>
      </c>
      <c r="I52" s="3">
        <v>191224.606</v>
      </c>
      <c r="J52">
        <f t="shared" si="0"/>
        <v>1.9838048038650424</v>
      </c>
      <c r="K52" t="str">
        <f t="shared" si="1"/>
        <v>low</v>
      </c>
      <c r="L52">
        <f t="shared" si="5"/>
        <v>3.8279329598164096</v>
      </c>
      <c r="M52">
        <f t="shared" si="2"/>
        <v>3.8433061845546277</v>
      </c>
      <c r="N52">
        <f t="shared" si="3"/>
        <v>4.2660698648556368</v>
      </c>
      <c r="O52">
        <f t="shared" si="4"/>
        <v>0.21330349324278186</v>
      </c>
    </row>
    <row r="53" spans="1:15" x14ac:dyDescent="0.25">
      <c r="A53" s="16">
        <v>42302</v>
      </c>
      <c r="B53" s="15" t="s">
        <v>340</v>
      </c>
      <c r="C53">
        <v>222</v>
      </c>
      <c r="D53" s="5" t="s">
        <v>5</v>
      </c>
      <c r="E53">
        <v>52</v>
      </c>
      <c r="F53" s="15" t="s">
        <v>330</v>
      </c>
      <c r="G53">
        <v>100</v>
      </c>
      <c r="H53" s="4">
        <v>341101.39600000001</v>
      </c>
      <c r="I53" s="3">
        <v>178585.856</v>
      </c>
      <c r="J53">
        <f t="shared" si="0"/>
        <v>1.9100135007332273</v>
      </c>
      <c r="K53" t="str">
        <f t="shared" si="1"/>
        <v>low</v>
      </c>
      <c r="L53">
        <f t="shared" si="5"/>
        <v>3.6963507502375665</v>
      </c>
      <c r="M53">
        <f t="shared" si="2"/>
        <v>3.711195532367034</v>
      </c>
      <c r="N53">
        <f t="shared" si="3"/>
        <v>4.1194270409274072</v>
      </c>
      <c r="O53">
        <f t="shared" si="4"/>
        <v>0.20597135204637035</v>
      </c>
    </row>
    <row r="54" spans="1:15" x14ac:dyDescent="0.25">
      <c r="A54" s="16">
        <v>42230</v>
      </c>
      <c r="B54" s="15" t="s">
        <v>353</v>
      </c>
      <c r="C54">
        <v>222</v>
      </c>
      <c r="D54" s="5" t="s">
        <v>87</v>
      </c>
      <c r="E54">
        <v>53</v>
      </c>
      <c r="F54" s="15" t="s">
        <v>330</v>
      </c>
      <c r="G54">
        <v>100</v>
      </c>
      <c r="H54" s="4">
        <v>426272.94</v>
      </c>
      <c r="I54" s="3">
        <v>207714.79199999999</v>
      </c>
      <c r="J54">
        <f t="shared" si="0"/>
        <v>2.0522030997195424</v>
      </c>
      <c r="K54" t="str">
        <f t="shared" si="1"/>
        <v>low</v>
      </c>
      <c r="L54">
        <f t="shared" si="5"/>
        <v>3.949898537303036</v>
      </c>
      <c r="M54">
        <f t="shared" si="2"/>
        <v>3.9657615836375859</v>
      </c>
      <c r="N54">
        <f t="shared" si="3"/>
        <v>4.4019953578377207</v>
      </c>
      <c r="O54">
        <f t="shared" si="4"/>
        <v>0.22009976789188601</v>
      </c>
    </row>
    <row r="55" spans="1:15" x14ac:dyDescent="0.25">
      <c r="A55" s="16">
        <v>42232</v>
      </c>
      <c r="B55" s="15" t="s">
        <v>334</v>
      </c>
      <c r="C55">
        <v>222</v>
      </c>
      <c r="D55" s="5" t="s">
        <v>184</v>
      </c>
      <c r="E55">
        <v>54</v>
      </c>
      <c r="F55" s="15" t="s">
        <v>330</v>
      </c>
      <c r="G55">
        <v>100</v>
      </c>
      <c r="H55" s="4">
        <v>394284.66399999999</v>
      </c>
      <c r="I55" s="3">
        <v>176580.28599999999</v>
      </c>
      <c r="J55">
        <f t="shared" si="0"/>
        <v>2.2328917510078106</v>
      </c>
      <c r="K55" t="str">
        <f t="shared" si="1"/>
        <v>low</v>
      </c>
      <c r="L55">
        <f t="shared" si="5"/>
        <v>4.272096560284969</v>
      </c>
      <c r="M55">
        <f t="shared" si="2"/>
        <v>4.2892535745833014</v>
      </c>
      <c r="N55">
        <f t="shared" si="3"/>
        <v>4.761071467787465</v>
      </c>
      <c r="O55">
        <f t="shared" si="4"/>
        <v>0.23805357338937327</v>
      </c>
    </row>
    <row r="56" spans="1:15" x14ac:dyDescent="0.25">
      <c r="A56" s="16">
        <v>42302</v>
      </c>
      <c r="B56" s="15" t="s">
        <v>339</v>
      </c>
      <c r="C56">
        <v>222</v>
      </c>
      <c r="D56" s="5" t="s">
        <v>285</v>
      </c>
      <c r="E56">
        <v>55</v>
      </c>
      <c r="F56" s="15" t="s">
        <v>330</v>
      </c>
      <c r="G56">
        <v>100</v>
      </c>
      <c r="H56" s="4">
        <v>235345.35</v>
      </c>
      <c r="I56" s="3">
        <v>193275.90400000001</v>
      </c>
      <c r="J56">
        <f t="shared" si="0"/>
        <v>1.2176652398428311</v>
      </c>
      <c r="K56" t="str">
        <f t="shared" si="1"/>
        <v>low</v>
      </c>
      <c r="L56">
        <f t="shared" si="5"/>
        <v>2.461778245083508</v>
      </c>
      <c r="M56">
        <f t="shared" si="2"/>
        <v>2.4716649047023171</v>
      </c>
      <c r="N56">
        <f t="shared" si="3"/>
        <v>2.7435480442195717</v>
      </c>
      <c r="O56">
        <f t="shared" si="4"/>
        <v>0.1371774022109786</v>
      </c>
    </row>
    <row r="57" spans="1:15" x14ac:dyDescent="0.25">
      <c r="A57" s="16">
        <v>42302</v>
      </c>
      <c r="B57" s="15" t="s">
        <v>334</v>
      </c>
      <c r="C57">
        <v>222</v>
      </c>
      <c r="D57" s="5" t="s">
        <v>96</v>
      </c>
      <c r="E57">
        <v>56</v>
      </c>
      <c r="F57" s="15" t="s">
        <v>330</v>
      </c>
      <c r="G57">
        <v>100</v>
      </c>
      <c r="H57" s="4">
        <v>296643.45</v>
      </c>
      <c r="I57" s="3">
        <v>190508.03</v>
      </c>
      <c r="J57">
        <f t="shared" si="0"/>
        <v>1.5571178285765699</v>
      </c>
      <c r="K57" t="str">
        <f t="shared" si="1"/>
        <v>low</v>
      </c>
      <c r="L57">
        <f t="shared" si="5"/>
        <v>3.0670788669339695</v>
      </c>
      <c r="M57">
        <f t="shared" si="2"/>
        <v>3.0793964527449487</v>
      </c>
      <c r="N57">
        <f t="shared" si="3"/>
        <v>3.4181300625468927</v>
      </c>
      <c r="O57">
        <f t="shared" si="4"/>
        <v>0.17090650312734465</v>
      </c>
    </row>
    <row r="58" spans="1:15" x14ac:dyDescent="0.25">
      <c r="A58" s="16">
        <v>42302</v>
      </c>
      <c r="B58" s="15" t="s">
        <v>337</v>
      </c>
      <c r="C58">
        <v>222</v>
      </c>
      <c r="D58" s="5" t="s">
        <v>186</v>
      </c>
      <c r="E58">
        <v>57</v>
      </c>
      <c r="F58" s="15" t="s">
        <v>330</v>
      </c>
      <c r="G58">
        <v>100</v>
      </c>
      <c r="H58" s="4">
        <v>307716.10399999999</v>
      </c>
      <c r="I58" s="3">
        <v>179289.64199999999</v>
      </c>
      <c r="J58">
        <f t="shared" si="0"/>
        <v>1.716307203067537</v>
      </c>
      <c r="K58" t="str">
        <f t="shared" si="1"/>
        <v>low</v>
      </c>
      <c r="L58">
        <f t="shared" si="5"/>
        <v>3.350940091061942</v>
      </c>
      <c r="M58">
        <f t="shared" si="2"/>
        <v>3.3643976817890979</v>
      </c>
      <c r="N58">
        <f t="shared" si="3"/>
        <v>3.7344814267858988</v>
      </c>
      <c r="O58">
        <f t="shared" si="4"/>
        <v>0.18672407133929492</v>
      </c>
    </row>
    <row r="59" spans="1:15" x14ac:dyDescent="0.25">
      <c r="A59" s="16">
        <v>42230</v>
      </c>
      <c r="B59" s="15" t="s">
        <v>354</v>
      </c>
      <c r="C59">
        <v>222</v>
      </c>
      <c r="D59" s="5" t="s">
        <v>58</v>
      </c>
      <c r="E59">
        <v>58</v>
      </c>
      <c r="F59" s="15" t="s">
        <v>330</v>
      </c>
      <c r="G59">
        <v>100</v>
      </c>
      <c r="H59" s="4">
        <v>547050.33600000001</v>
      </c>
      <c r="I59" s="3">
        <v>186896.508</v>
      </c>
      <c r="J59">
        <f t="shared" si="0"/>
        <v>2.9270227777610485</v>
      </c>
      <c r="K59" t="str">
        <f t="shared" si="1"/>
        <v>low</v>
      </c>
      <c r="L59">
        <f t="shared" si="5"/>
        <v>5.5098480345239809</v>
      </c>
      <c r="M59">
        <f t="shared" si="2"/>
        <v>5.531975938277089</v>
      </c>
      <c r="N59">
        <f t="shared" si="3"/>
        <v>6.1404932914875685</v>
      </c>
      <c r="O59">
        <f t="shared" si="4"/>
        <v>0.30702466457437844</v>
      </c>
    </row>
    <row r="60" spans="1:15" x14ac:dyDescent="0.25">
      <c r="A60" s="16">
        <v>42230</v>
      </c>
      <c r="B60" s="15" t="s">
        <v>355</v>
      </c>
      <c r="C60">
        <v>222</v>
      </c>
      <c r="D60" s="5" t="s">
        <v>295</v>
      </c>
      <c r="E60">
        <v>59</v>
      </c>
      <c r="F60" s="15" t="s">
        <v>330</v>
      </c>
      <c r="G60">
        <v>100</v>
      </c>
      <c r="H60" s="4">
        <v>417550.37599999999</v>
      </c>
      <c r="I60" s="3">
        <v>193702.484</v>
      </c>
      <c r="J60">
        <f t="shared" si="0"/>
        <v>2.1556273692391059</v>
      </c>
      <c r="K60" t="str">
        <f t="shared" si="1"/>
        <v>low</v>
      </c>
      <c r="L60">
        <f t="shared" si="5"/>
        <v>4.1343212718243691</v>
      </c>
      <c r="M60">
        <f t="shared" si="2"/>
        <v>4.1509249717112136</v>
      </c>
      <c r="N60">
        <f t="shared" si="3"/>
        <v>4.6075267185994466</v>
      </c>
      <c r="O60">
        <f t="shared" si="4"/>
        <v>0.23037633592997231</v>
      </c>
    </row>
    <row r="61" spans="1:15" x14ac:dyDescent="0.25">
      <c r="A61" s="16">
        <v>42302</v>
      </c>
      <c r="B61" s="15" t="s">
        <v>344</v>
      </c>
      <c r="C61">
        <v>222</v>
      </c>
      <c r="D61" s="5" t="s">
        <v>20</v>
      </c>
      <c r="E61">
        <v>60</v>
      </c>
      <c r="F61" s="15" t="s">
        <v>330</v>
      </c>
      <c r="G61">
        <v>100</v>
      </c>
      <c r="H61" s="4">
        <v>186134.32199999999</v>
      </c>
      <c r="I61" s="3">
        <v>183130.79199999999</v>
      </c>
      <c r="J61">
        <f t="shared" si="0"/>
        <v>1.0164010102681149</v>
      </c>
      <c r="K61" t="str">
        <f t="shared" si="1"/>
        <v>low</v>
      </c>
      <c r="L61">
        <f t="shared" si="5"/>
        <v>2.1028905318618314</v>
      </c>
      <c r="M61">
        <f t="shared" si="2"/>
        <v>2.1113358753632845</v>
      </c>
      <c r="N61">
        <f t="shared" si="3"/>
        <v>2.3435828216532455</v>
      </c>
      <c r="O61">
        <f t="shared" si="4"/>
        <v>0.11717914108266228</v>
      </c>
    </row>
    <row r="62" spans="1:15" x14ac:dyDescent="0.25">
      <c r="A62" s="16">
        <v>42226</v>
      </c>
      <c r="B62" s="15" t="s">
        <v>339</v>
      </c>
      <c r="C62">
        <v>222</v>
      </c>
      <c r="D62" s="5" t="s">
        <v>213</v>
      </c>
      <c r="E62">
        <v>61</v>
      </c>
      <c r="F62" s="15" t="s">
        <v>330</v>
      </c>
      <c r="G62">
        <v>100</v>
      </c>
      <c r="H62" s="4">
        <v>406066.59399999998</v>
      </c>
      <c r="I62" s="3">
        <v>178506.31400000001</v>
      </c>
      <c r="J62">
        <f t="shared" si="0"/>
        <v>2.2748024139919214</v>
      </c>
      <c r="K62" t="str">
        <f t="shared" si="1"/>
        <v>low</v>
      </c>
      <c r="L62">
        <f t="shared" si="5"/>
        <v>4.3468302674606303</v>
      </c>
      <c r="M62">
        <f t="shared" si="2"/>
        <v>4.3642874171291473</v>
      </c>
      <c r="N62">
        <f t="shared" si="3"/>
        <v>4.8443590330133528</v>
      </c>
      <c r="O62">
        <f t="shared" si="4"/>
        <v>0.24221795165066765</v>
      </c>
    </row>
    <row r="63" spans="1:15" x14ac:dyDescent="0.25">
      <c r="A63" s="16">
        <v>42302</v>
      </c>
      <c r="B63" s="15" t="s">
        <v>331</v>
      </c>
      <c r="C63">
        <v>222</v>
      </c>
      <c r="D63" s="5" t="s">
        <v>29</v>
      </c>
      <c r="E63">
        <v>62</v>
      </c>
      <c r="F63" s="15" t="s">
        <v>330</v>
      </c>
      <c r="G63">
        <v>100</v>
      </c>
      <c r="H63" s="4">
        <v>243561.598</v>
      </c>
      <c r="I63" s="3">
        <v>187281.37400000001</v>
      </c>
      <c r="J63">
        <f t="shared" si="0"/>
        <v>1.3005115927865842</v>
      </c>
      <c r="K63" t="str">
        <f t="shared" si="1"/>
        <v>low</v>
      </c>
      <c r="L63">
        <f t="shared" si="5"/>
        <v>2.6095071198048938</v>
      </c>
      <c r="M63">
        <f t="shared" si="2"/>
        <v>2.6199870680772026</v>
      </c>
      <c r="N63">
        <f t="shared" si="3"/>
        <v>2.9081856455656947</v>
      </c>
      <c r="O63">
        <f t="shared" si="4"/>
        <v>0.14540928227828473</v>
      </c>
    </row>
    <row r="64" spans="1:15" x14ac:dyDescent="0.25">
      <c r="A64" s="16">
        <v>42226</v>
      </c>
      <c r="B64" s="15" t="s">
        <v>340</v>
      </c>
      <c r="C64">
        <v>222</v>
      </c>
      <c r="D64" s="5" t="s">
        <v>263</v>
      </c>
      <c r="E64">
        <v>63</v>
      </c>
      <c r="F64" s="15" t="s">
        <v>330</v>
      </c>
      <c r="G64">
        <v>100</v>
      </c>
      <c r="H64" s="4">
        <v>290180.29200000002</v>
      </c>
      <c r="I64" s="3">
        <v>184409.12599999999</v>
      </c>
      <c r="J64">
        <f t="shared" si="0"/>
        <v>1.5735679588872409</v>
      </c>
      <c r="K64" t="str">
        <f t="shared" si="1"/>
        <v>low</v>
      </c>
      <c r="L64">
        <f t="shared" si="5"/>
        <v>3.0964121948773915</v>
      </c>
      <c r="M64">
        <f t="shared" si="2"/>
        <v>3.1088475852182644</v>
      </c>
      <c r="N64">
        <f t="shared" si="3"/>
        <v>3.4508208195922734</v>
      </c>
      <c r="O64">
        <f t="shared" si="4"/>
        <v>0.17254104097961367</v>
      </c>
    </row>
    <row r="65" spans="1:15" x14ac:dyDescent="0.25">
      <c r="A65" s="16">
        <v>42230</v>
      </c>
      <c r="B65" s="15" t="s">
        <v>356</v>
      </c>
      <c r="C65">
        <v>222</v>
      </c>
      <c r="D65" s="5" t="s">
        <v>156</v>
      </c>
      <c r="E65">
        <v>64</v>
      </c>
      <c r="F65" s="15" t="s">
        <v>330</v>
      </c>
      <c r="G65">
        <v>100</v>
      </c>
      <c r="H65" s="4">
        <v>403235.57199999999</v>
      </c>
      <c r="I65" s="3">
        <v>183395.736</v>
      </c>
      <c r="J65">
        <f t="shared" si="0"/>
        <v>2.198718360605723</v>
      </c>
      <c r="K65" t="str">
        <f t="shared" si="1"/>
        <v>low</v>
      </c>
      <c r="L65">
        <f t="shared" si="5"/>
        <v>4.2111597015080653</v>
      </c>
      <c r="M65">
        <f t="shared" si="2"/>
        <v>4.2280719894659287</v>
      </c>
      <c r="N65">
        <f t="shared" si="3"/>
        <v>4.6931599083071811</v>
      </c>
      <c r="O65">
        <f t="shared" si="4"/>
        <v>0.23465799541535903</v>
      </c>
    </row>
    <row r="66" spans="1:15" x14ac:dyDescent="0.25">
      <c r="A66" s="16">
        <v>42226</v>
      </c>
      <c r="B66" s="15" t="s">
        <v>331</v>
      </c>
      <c r="C66">
        <v>222</v>
      </c>
      <c r="D66" s="5" t="s">
        <v>112</v>
      </c>
      <c r="E66">
        <v>65</v>
      </c>
      <c r="F66" s="15" t="s">
        <v>330</v>
      </c>
      <c r="G66">
        <v>100</v>
      </c>
      <c r="H66" s="4">
        <v>276961.57</v>
      </c>
      <c r="I66" s="3">
        <v>185739.03400000001</v>
      </c>
      <c r="J66">
        <f t="shared" si="0"/>
        <v>1.4911328224093163</v>
      </c>
      <c r="K66" t="str">
        <f t="shared" si="1"/>
        <v>low</v>
      </c>
      <c r="L66">
        <f t="shared" si="5"/>
        <v>2.9494165877484244</v>
      </c>
      <c r="M66">
        <f t="shared" si="2"/>
        <v>2.9612616342855662</v>
      </c>
      <c r="N66">
        <f t="shared" si="3"/>
        <v>3.2870004140569784</v>
      </c>
      <c r="O66">
        <f t="shared" si="4"/>
        <v>0.1643500207028489</v>
      </c>
    </row>
    <row r="67" spans="1:15" x14ac:dyDescent="0.25">
      <c r="A67" s="16">
        <v>42230</v>
      </c>
      <c r="B67" s="15" t="s">
        <v>341</v>
      </c>
      <c r="C67">
        <v>222</v>
      </c>
      <c r="D67" s="5" t="s">
        <v>85</v>
      </c>
      <c r="E67">
        <v>66</v>
      </c>
      <c r="F67" s="15" t="s">
        <v>330</v>
      </c>
      <c r="G67">
        <v>100</v>
      </c>
      <c r="H67" s="4">
        <v>281665.87400000001</v>
      </c>
      <c r="I67" s="3">
        <v>206059.08</v>
      </c>
      <c r="J67">
        <f t="shared" ref="J67:J116" si="6">H67/I67</f>
        <v>1.3669180411753756</v>
      </c>
      <c r="K67" t="str">
        <f t="shared" ref="K67:K130" si="7">IF(J67&lt;7.0007,"low","high")</f>
        <v>low</v>
      </c>
      <c r="L67">
        <f t="shared" si="5"/>
        <v>2.7279209008120109</v>
      </c>
      <c r="M67">
        <f t="shared" ref="M67:M116" si="8">(L67*5)/4.98</f>
        <v>2.7388764064377615</v>
      </c>
      <c r="N67">
        <f t="shared" ref="N67:N116" si="9">(M67*5.55)/5</f>
        <v>3.0401528111459153</v>
      </c>
      <c r="O67">
        <f t="shared" ref="O67:O129" si="10">(N67*5)/G67</f>
        <v>0.15200764055729576</v>
      </c>
    </row>
    <row r="68" spans="1:15" x14ac:dyDescent="0.25">
      <c r="A68" s="16">
        <v>41877</v>
      </c>
      <c r="B68" s="15" t="s">
        <v>351</v>
      </c>
      <c r="C68">
        <v>222</v>
      </c>
      <c r="D68" s="5" t="s">
        <v>13</v>
      </c>
      <c r="E68">
        <v>67</v>
      </c>
      <c r="F68" s="15" t="s">
        <v>330</v>
      </c>
      <c r="G68">
        <v>100</v>
      </c>
      <c r="H68" s="4">
        <v>371132.70799999998</v>
      </c>
      <c r="I68" s="3">
        <v>184380.52600000001</v>
      </c>
      <c r="J68">
        <f t="shared" si="6"/>
        <v>2.0128628334643106</v>
      </c>
      <c r="K68" t="str">
        <f t="shared" si="7"/>
        <v>low</v>
      </c>
      <c r="L68">
        <f t="shared" ref="L68:L130" si="11">(J68+0.1629)/0.5608</f>
        <v>3.8797482765055471</v>
      </c>
      <c r="M68">
        <f t="shared" si="8"/>
        <v>3.8953295948850872</v>
      </c>
      <c r="N68">
        <f t="shared" si="9"/>
        <v>4.3238158503224469</v>
      </c>
      <c r="O68">
        <f t="shared" si="10"/>
        <v>0.21619079251612233</v>
      </c>
    </row>
    <row r="69" spans="1:15" x14ac:dyDescent="0.25">
      <c r="A69" s="16">
        <v>41872</v>
      </c>
      <c r="B69" s="15" t="s">
        <v>331</v>
      </c>
      <c r="C69">
        <v>222</v>
      </c>
      <c r="D69" s="5" t="s">
        <v>200</v>
      </c>
      <c r="E69">
        <v>68</v>
      </c>
      <c r="F69" s="15" t="s">
        <v>330</v>
      </c>
      <c r="G69">
        <v>100</v>
      </c>
      <c r="H69" s="4">
        <v>384959.196</v>
      </c>
      <c r="I69" s="3">
        <v>177372.77799999999</v>
      </c>
      <c r="J69">
        <f t="shared" si="6"/>
        <v>2.1703397800986126</v>
      </c>
      <c r="K69" t="str">
        <f t="shared" si="7"/>
        <v>low</v>
      </c>
      <c r="L69">
        <f t="shared" si="11"/>
        <v>4.1605559559533036</v>
      </c>
      <c r="M69">
        <f t="shared" si="8"/>
        <v>4.1772650160173725</v>
      </c>
      <c r="N69">
        <f t="shared" si="9"/>
        <v>4.6367641677792832</v>
      </c>
      <c r="O69">
        <f t="shared" si="10"/>
        <v>0.23183820838896416</v>
      </c>
    </row>
    <row r="70" spans="1:15" x14ac:dyDescent="0.25">
      <c r="A70" s="16">
        <v>41871</v>
      </c>
      <c r="B70" s="15" t="s">
        <v>352</v>
      </c>
      <c r="C70">
        <v>222</v>
      </c>
      <c r="D70" s="5" t="s">
        <v>208</v>
      </c>
      <c r="E70">
        <v>69</v>
      </c>
      <c r="F70" s="15" t="s">
        <v>330</v>
      </c>
      <c r="G70">
        <v>100</v>
      </c>
      <c r="H70" s="4">
        <v>396868.41600000003</v>
      </c>
      <c r="I70" s="3">
        <v>178761.31599999999</v>
      </c>
      <c r="J70">
        <f t="shared" si="6"/>
        <v>2.2201023402624762</v>
      </c>
      <c r="K70" t="str">
        <f t="shared" si="7"/>
        <v>low</v>
      </c>
      <c r="L70">
        <f t="shared" si="11"/>
        <v>4.2492909063168263</v>
      </c>
      <c r="M70">
        <f t="shared" si="8"/>
        <v>4.2663563316433999</v>
      </c>
      <c r="N70">
        <f t="shared" si="9"/>
        <v>4.7356555281241741</v>
      </c>
      <c r="O70">
        <f t="shared" si="10"/>
        <v>0.23678277640620871</v>
      </c>
    </row>
    <row r="71" spans="1:15" x14ac:dyDescent="0.25">
      <c r="A71" s="16">
        <v>41877</v>
      </c>
      <c r="B71" s="15" t="s">
        <v>346</v>
      </c>
      <c r="C71">
        <v>222</v>
      </c>
      <c r="D71" s="5" t="s">
        <v>248</v>
      </c>
      <c r="E71">
        <v>70</v>
      </c>
      <c r="F71" s="15" t="s">
        <v>330</v>
      </c>
      <c r="G71">
        <v>100</v>
      </c>
      <c r="H71" s="4">
        <v>422327.79</v>
      </c>
      <c r="I71" s="3">
        <v>191040.89</v>
      </c>
      <c r="J71">
        <f t="shared" si="6"/>
        <v>2.2106669938566554</v>
      </c>
      <c r="K71" t="str">
        <f t="shared" si="7"/>
        <v>low</v>
      </c>
      <c r="L71">
        <f t="shared" si="11"/>
        <v>4.2324661088742079</v>
      </c>
      <c r="M71">
        <f t="shared" si="8"/>
        <v>4.24946396473314</v>
      </c>
      <c r="N71">
        <f t="shared" si="9"/>
        <v>4.7169050008537852</v>
      </c>
      <c r="O71">
        <f t="shared" si="10"/>
        <v>0.23584525004268925</v>
      </c>
    </row>
    <row r="72" spans="1:15" x14ac:dyDescent="0.25">
      <c r="A72" s="16">
        <v>41877</v>
      </c>
      <c r="B72" s="15" t="s">
        <v>353</v>
      </c>
      <c r="C72">
        <v>222</v>
      </c>
      <c r="D72" s="5" t="s">
        <v>30</v>
      </c>
      <c r="E72">
        <v>71</v>
      </c>
      <c r="F72" s="15" t="s">
        <v>330</v>
      </c>
      <c r="G72">
        <v>100</v>
      </c>
      <c r="H72" s="4">
        <v>525709.92200000002</v>
      </c>
      <c r="I72" s="3">
        <v>199280.64000000001</v>
      </c>
      <c r="J72">
        <f t="shared" si="6"/>
        <v>2.63803810545771</v>
      </c>
      <c r="K72" t="str">
        <f t="shared" si="7"/>
        <v>low</v>
      </c>
      <c r="L72">
        <f t="shared" si="11"/>
        <v>4.9945401309873576</v>
      </c>
      <c r="M72">
        <f t="shared" si="8"/>
        <v>5.0145985250877079</v>
      </c>
      <c r="N72">
        <f t="shared" si="9"/>
        <v>5.5662043628473556</v>
      </c>
      <c r="O72">
        <f t="shared" si="10"/>
        <v>0.27831021814236778</v>
      </c>
    </row>
    <row r="73" spans="1:15" x14ac:dyDescent="0.25">
      <c r="A73" s="16">
        <v>41871</v>
      </c>
      <c r="B73" s="15" t="s">
        <v>341</v>
      </c>
      <c r="C73">
        <v>222</v>
      </c>
      <c r="D73" s="5" t="s">
        <v>100</v>
      </c>
      <c r="E73">
        <v>72</v>
      </c>
      <c r="F73" s="15" t="s">
        <v>330</v>
      </c>
      <c r="G73">
        <v>100</v>
      </c>
      <c r="H73" s="4">
        <v>430037.57400000002</v>
      </c>
      <c r="I73" s="3">
        <v>176614.79399999999</v>
      </c>
      <c r="J73">
        <f t="shared" si="6"/>
        <v>2.4348898767789522</v>
      </c>
      <c r="K73" t="str">
        <f t="shared" si="7"/>
        <v>low</v>
      </c>
      <c r="L73">
        <f t="shared" si="11"/>
        <v>4.6322929329153926</v>
      </c>
      <c r="M73">
        <f t="shared" si="8"/>
        <v>4.6508965189913569</v>
      </c>
      <c r="N73">
        <f t="shared" si="9"/>
        <v>5.1624951360804063</v>
      </c>
      <c r="O73">
        <f t="shared" si="10"/>
        <v>0.25812475680402031</v>
      </c>
    </row>
    <row r="74" spans="1:15" x14ac:dyDescent="0.25">
      <c r="A74" s="16">
        <v>41872</v>
      </c>
      <c r="B74" s="15" t="s">
        <v>334</v>
      </c>
      <c r="C74">
        <v>222</v>
      </c>
      <c r="D74" s="5" t="s">
        <v>249</v>
      </c>
      <c r="E74">
        <v>73</v>
      </c>
      <c r="F74" s="15" t="s">
        <v>330</v>
      </c>
      <c r="G74">
        <v>100</v>
      </c>
      <c r="H74" s="4">
        <v>292810.35200000001</v>
      </c>
      <c r="I74" s="3">
        <v>182024.386</v>
      </c>
      <c r="J74">
        <f t="shared" si="6"/>
        <v>1.6086325488278259</v>
      </c>
      <c r="K74" t="str">
        <f t="shared" si="7"/>
        <v>low</v>
      </c>
      <c r="L74">
        <f t="shared" si="11"/>
        <v>3.1589382111765798</v>
      </c>
      <c r="M74">
        <f t="shared" si="8"/>
        <v>3.1716247100166459</v>
      </c>
      <c r="N74">
        <f t="shared" si="9"/>
        <v>3.5205034281184764</v>
      </c>
      <c r="O74">
        <f t="shared" si="10"/>
        <v>0.17602517140592383</v>
      </c>
    </row>
    <row r="75" spans="1:15" x14ac:dyDescent="0.25">
      <c r="A75" s="16">
        <v>41877</v>
      </c>
      <c r="B75" s="15" t="s">
        <v>338</v>
      </c>
      <c r="C75">
        <v>222</v>
      </c>
      <c r="D75" s="5" t="s">
        <v>202</v>
      </c>
      <c r="E75">
        <v>74</v>
      </c>
      <c r="F75" s="15" t="s">
        <v>330</v>
      </c>
      <c r="G75">
        <v>100</v>
      </c>
      <c r="H75" s="4">
        <v>483003.04</v>
      </c>
      <c r="I75" s="3">
        <v>179901.24600000001</v>
      </c>
      <c r="J75">
        <f t="shared" si="6"/>
        <v>2.6848232057269907</v>
      </c>
      <c r="K75" t="str">
        <f t="shared" si="7"/>
        <v>low</v>
      </c>
      <c r="L75">
        <f t="shared" si="11"/>
        <v>5.077965773407616</v>
      </c>
      <c r="M75">
        <f t="shared" si="8"/>
        <v>5.0983592102486099</v>
      </c>
      <c r="N75">
        <f t="shared" si="9"/>
        <v>5.6591787233759572</v>
      </c>
      <c r="O75">
        <f t="shared" si="10"/>
        <v>0.28295893616879786</v>
      </c>
    </row>
    <row r="76" spans="1:15" x14ac:dyDescent="0.25">
      <c r="A76" s="16">
        <v>41877</v>
      </c>
      <c r="B76" s="15" t="s">
        <v>336</v>
      </c>
      <c r="C76">
        <v>222</v>
      </c>
      <c r="D76" s="5" t="s">
        <v>159</v>
      </c>
      <c r="E76">
        <v>75</v>
      </c>
      <c r="F76" s="15" t="s">
        <v>330</v>
      </c>
      <c r="G76">
        <v>100</v>
      </c>
      <c r="H76" s="4">
        <v>313763.51799999998</v>
      </c>
      <c r="I76" s="3">
        <v>193765.06400000001</v>
      </c>
      <c r="J76">
        <f t="shared" si="6"/>
        <v>1.6192987090799813</v>
      </c>
      <c r="K76" t="str">
        <f t="shared" si="7"/>
        <v>low</v>
      </c>
      <c r="L76">
        <f t="shared" si="11"/>
        <v>3.1779577551354876</v>
      </c>
      <c r="M76">
        <f t="shared" si="8"/>
        <v>3.1907206376862325</v>
      </c>
      <c r="N76">
        <f t="shared" si="9"/>
        <v>3.5416999078317182</v>
      </c>
      <c r="O76">
        <f t="shared" si="10"/>
        <v>0.17708499539158593</v>
      </c>
    </row>
    <row r="77" spans="1:15" x14ac:dyDescent="0.25">
      <c r="A77" s="16">
        <v>42226</v>
      </c>
      <c r="B77" s="15" t="s">
        <v>331</v>
      </c>
      <c r="C77">
        <v>222</v>
      </c>
      <c r="D77" s="5" t="s">
        <v>137</v>
      </c>
      <c r="E77">
        <v>76</v>
      </c>
      <c r="F77" s="15" t="s">
        <v>357</v>
      </c>
      <c r="H77" s="4">
        <v>676229.24</v>
      </c>
      <c r="I77" s="3">
        <v>180510.22</v>
      </c>
      <c r="J77">
        <f t="shared" si="6"/>
        <v>3.7462102699780653</v>
      </c>
      <c r="K77" t="str">
        <f t="shared" si="7"/>
        <v>low</v>
      </c>
      <c r="L77">
        <f t="shared" si="11"/>
        <v>6.9705960591620286</v>
      </c>
      <c r="M77">
        <f t="shared" si="8"/>
        <v>6.9985904208454093</v>
      </c>
      <c r="N77">
        <f>(M77*11.1)/10</f>
        <v>7.7684353671384043</v>
      </c>
      <c r="O77">
        <f>(N77*10)/9.429</f>
        <v>8.2388751374890283</v>
      </c>
    </row>
    <row r="78" spans="1:15" x14ac:dyDescent="0.25">
      <c r="A78" s="16">
        <v>42226</v>
      </c>
      <c r="B78" s="15" t="s">
        <v>339</v>
      </c>
      <c r="C78">
        <v>222</v>
      </c>
      <c r="D78" s="5" t="s">
        <v>68</v>
      </c>
      <c r="E78">
        <v>77</v>
      </c>
      <c r="F78" s="15" t="s">
        <v>357</v>
      </c>
      <c r="H78" s="4">
        <v>651476.23199999996</v>
      </c>
      <c r="I78" s="3">
        <v>185968.48</v>
      </c>
      <c r="J78">
        <f t="shared" si="6"/>
        <v>3.5031540398674008</v>
      </c>
      <c r="K78" t="str">
        <f t="shared" si="7"/>
        <v>low</v>
      </c>
      <c r="L78">
        <f t="shared" si="11"/>
        <v>6.5371862337150519</v>
      </c>
      <c r="M78">
        <f t="shared" si="8"/>
        <v>6.5634399936898102</v>
      </c>
      <c r="N78">
        <f t="shared" ref="N78:N94" si="12">(M78*11.1)/10</f>
        <v>7.2854183929956893</v>
      </c>
      <c r="O78">
        <f t="shared" ref="O78:O96" si="13">(N78*10)/9.429</f>
        <v>7.7266076922215383</v>
      </c>
    </row>
    <row r="79" spans="1:15" x14ac:dyDescent="0.25">
      <c r="A79" s="16">
        <v>42226</v>
      </c>
      <c r="B79" s="15" t="s">
        <v>334</v>
      </c>
      <c r="C79">
        <v>222</v>
      </c>
      <c r="D79" s="5" t="s">
        <v>225</v>
      </c>
      <c r="E79">
        <v>78</v>
      </c>
      <c r="F79" s="15" t="s">
        <v>357</v>
      </c>
      <c r="H79" s="4">
        <v>646840.67799999996</v>
      </c>
      <c r="I79" s="3">
        <v>187848.01</v>
      </c>
      <c r="J79">
        <f t="shared" si="6"/>
        <v>3.4434257674595536</v>
      </c>
      <c r="K79" t="str">
        <f t="shared" si="7"/>
        <v>low</v>
      </c>
      <c r="L79">
        <f t="shared" si="11"/>
        <v>6.4306807550990621</v>
      </c>
      <c r="M79">
        <f t="shared" si="8"/>
        <v>6.456506782227974</v>
      </c>
      <c r="N79">
        <f t="shared" si="12"/>
        <v>7.1667225282730511</v>
      </c>
      <c r="O79">
        <f t="shared" si="13"/>
        <v>7.6007238607201728</v>
      </c>
    </row>
    <row r="80" spans="1:15" x14ac:dyDescent="0.25">
      <c r="A80" s="16">
        <v>42222</v>
      </c>
      <c r="B80" s="15" t="s">
        <v>359</v>
      </c>
      <c r="C80">
        <v>222</v>
      </c>
      <c r="D80" s="5" t="s">
        <v>49</v>
      </c>
      <c r="E80">
        <v>79</v>
      </c>
      <c r="F80" s="15" t="s">
        <v>358</v>
      </c>
      <c r="H80" s="4">
        <v>636107.76399999997</v>
      </c>
      <c r="I80" s="3">
        <v>189556.73800000001</v>
      </c>
      <c r="J80">
        <f t="shared" si="6"/>
        <v>3.3557644571832626</v>
      </c>
      <c r="K80" t="str">
        <f t="shared" si="7"/>
        <v>low</v>
      </c>
      <c r="L80">
        <f t="shared" si="11"/>
        <v>6.2743660078160888</v>
      </c>
      <c r="M80">
        <f t="shared" si="8"/>
        <v>6.2995642648755901</v>
      </c>
      <c r="N80">
        <f t="shared" si="12"/>
        <v>6.9925163340119045</v>
      </c>
      <c r="O80">
        <f t="shared" si="13"/>
        <v>7.4159681132802033</v>
      </c>
    </row>
    <row r="81" spans="1:15" x14ac:dyDescent="0.25">
      <c r="A81" s="16">
        <v>42226</v>
      </c>
      <c r="B81" s="15" t="s">
        <v>360</v>
      </c>
      <c r="C81">
        <v>222</v>
      </c>
      <c r="D81" s="5" t="s">
        <v>198</v>
      </c>
      <c r="E81">
        <v>80</v>
      </c>
      <c r="F81" s="15" t="s">
        <v>358</v>
      </c>
      <c r="H81" s="4">
        <v>726991.77</v>
      </c>
      <c r="I81" s="3">
        <v>198228.89799999999</v>
      </c>
      <c r="J81">
        <f t="shared" si="6"/>
        <v>3.6674358649766599</v>
      </c>
      <c r="K81" t="str">
        <f t="shared" si="7"/>
        <v>low</v>
      </c>
      <c r="L81">
        <f t="shared" si="11"/>
        <v>6.8301281472479678</v>
      </c>
      <c r="M81">
        <f t="shared" si="8"/>
        <v>6.8575583807710512</v>
      </c>
      <c r="N81">
        <f t="shared" si="12"/>
        <v>7.6118898026558668</v>
      </c>
      <c r="O81">
        <f t="shared" si="13"/>
        <v>8.0728495096572974</v>
      </c>
    </row>
    <row r="82" spans="1:15" x14ac:dyDescent="0.25">
      <c r="A82" s="16">
        <v>42226</v>
      </c>
      <c r="B82" s="15" t="s">
        <v>361</v>
      </c>
      <c r="C82">
        <v>222</v>
      </c>
      <c r="D82" s="5" t="s">
        <v>241</v>
      </c>
      <c r="E82">
        <v>81</v>
      </c>
      <c r="F82" s="15" t="s">
        <v>358</v>
      </c>
      <c r="H82" s="4">
        <v>812100.64199999999</v>
      </c>
      <c r="I82" s="3">
        <v>182284.16800000001</v>
      </c>
      <c r="J82">
        <f t="shared" si="6"/>
        <v>4.4551353576685822</v>
      </c>
      <c r="K82" t="str">
        <f t="shared" si="7"/>
        <v>low</v>
      </c>
      <c r="L82">
        <f t="shared" si="11"/>
        <v>8.2347278132464012</v>
      </c>
      <c r="M82">
        <f t="shared" si="8"/>
        <v>8.2677990092835341</v>
      </c>
      <c r="N82">
        <f t="shared" si="12"/>
        <v>9.1772569003047231</v>
      </c>
      <c r="O82">
        <f t="shared" si="13"/>
        <v>9.7330118785711353</v>
      </c>
    </row>
    <row r="83" spans="1:15" x14ac:dyDescent="0.25">
      <c r="A83" s="16">
        <v>42226</v>
      </c>
      <c r="B83" s="15" t="s">
        <v>362</v>
      </c>
      <c r="C83">
        <v>222</v>
      </c>
      <c r="D83" s="5" t="s">
        <v>59</v>
      </c>
      <c r="E83">
        <v>82</v>
      </c>
      <c r="F83" s="15" t="s">
        <v>358</v>
      </c>
      <c r="H83" s="4">
        <v>695005.88</v>
      </c>
      <c r="I83" s="3">
        <v>190130.166</v>
      </c>
      <c r="J83">
        <f t="shared" si="6"/>
        <v>3.6554214127178537</v>
      </c>
      <c r="K83" t="str">
        <f t="shared" si="7"/>
        <v>low</v>
      </c>
      <c r="L83">
        <f t="shared" si="11"/>
        <v>6.8087043736053028</v>
      </c>
      <c r="M83">
        <f t="shared" si="8"/>
        <v>6.8360485678768104</v>
      </c>
      <c r="N83">
        <f t="shared" si="12"/>
        <v>7.5880139103432596</v>
      </c>
      <c r="O83">
        <f t="shared" si="13"/>
        <v>8.0475277445574918</v>
      </c>
    </row>
    <row r="84" spans="1:15" x14ac:dyDescent="0.25">
      <c r="A84" s="16">
        <v>42226</v>
      </c>
      <c r="B84" s="15" t="s">
        <v>363</v>
      </c>
      <c r="C84">
        <v>222</v>
      </c>
      <c r="D84" s="5" t="s">
        <v>189</v>
      </c>
      <c r="E84">
        <v>83</v>
      </c>
      <c r="F84" s="15" t="s">
        <v>358</v>
      </c>
      <c r="H84" s="4">
        <v>768166.17599999998</v>
      </c>
      <c r="I84" s="3">
        <v>197815.28599999999</v>
      </c>
      <c r="J84">
        <f t="shared" si="6"/>
        <v>3.8832498313603532</v>
      </c>
      <c r="K84" t="str">
        <f t="shared" si="7"/>
        <v>low</v>
      </c>
      <c r="L84">
        <f t="shared" si="11"/>
        <v>7.2149604696154652</v>
      </c>
      <c r="M84">
        <f t="shared" si="8"/>
        <v>7.2439362144733579</v>
      </c>
      <c r="N84">
        <f t="shared" si="12"/>
        <v>8.0407691980654263</v>
      </c>
      <c r="O84">
        <f t="shared" si="13"/>
        <v>8.5277009206336043</v>
      </c>
    </row>
    <row r="85" spans="1:15" x14ac:dyDescent="0.25">
      <c r="A85" s="16">
        <v>42226</v>
      </c>
      <c r="B85" s="15" t="s">
        <v>364</v>
      </c>
      <c r="C85">
        <v>222</v>
      </c>
      <c r="D85" s="5" t="s">
        <v>153</v>
      </c>
      <c r="E85">
        <v>84</v>
      </c>
      <c r="F85" s="15" t="s">
        <v>358</v>
      </c>
      <c r="H85" s="4">
        <v>778064.96</v>
      </c>
      <c r="I85" s="3">
        <v>193227.182</v>
      </c>
      <c r="J85">
        <f t="shared" si="6"/>
        <v>4.0266848170460818</v>
      </c>
      <c r="K85" t="str">
        <f t="shared" si="7"/>
        <v>low</v>
      </c>
      <c r="L85">
        <f t="shared" si="11"/>
        <v>7.4707289890265365</v>
      </c>
      <c r="M85">
        <f t="shared" si="8"/>
        <v>7.5007319166933097</v>
      </c>
      <c r="N85">
        <f t="shared" si="12"/>
        <v>8.3258124275295735</v>
      </c>
      <c r="O85">
        <f t="shared" si="13"/>
        <v>8.830005756209113</v>
      </c>
    </row>
    <row r="86" spans="1:15" x14ac:dyDescent="0.25">
      <c r="A86" s="16">
        <v>42226</v>
      </c>
      <c r="B86" s="15" t="s">
        <v>365</v>
      </c>
      <c r="C86">
        <v>222</v>
      </c>
      <c r="D86" s="5" t="s">
        <v>216</v>
      </c>
      <c r="E86">
        <v>85</v>
      </c>
      <c r="F86" s="15" t="s">
        <v>358</v>
      </c>
      <c r="H86" s="4">
        <v>730140.64399999997</v>
      </c>
      <c r="I86" s="3">
        <v>194196.712</v>
      </c>
      <c r="J86">
        <f t="shared" si="6"/>
        <v>3.7597992081348934</v>
      </c>
      <c r="K86" t="str">
        <f t="shared" si="7"/>
        <v>low</v>
      </c>
      <c r="L86">
        <f t="shared" si="11"/>
        <v>6.9948274039495253</v>
      </c>
      <c r="M86">
        <f t="shared" si="8"/>
        <v>7.0229190802706079</v>
      </c>
      <c r="N86">
        <f t="shared" si="12"/>
        <v>7.7954401791003747</v>
      </c>
      <c r="O86">
        <f t="shared" si="13"/>
        <v>8.2675153028957205</v>
      </c>
    </row>
    <row r="87" spans="1:15" x14ac:dyDescent="0.25">
      <c r="A87" s="16">
        <v>42226</v>
      </c>
      <c r="B87" s="15" t="s">
        <v>366</v>
      </c>
      <c r="C87">
        <v>222</v>
      </c>
      <c r="D87" s="5" t="s">
        <v>304</v>
      </c>
      <c r="E87">
        <v>86</v>
      </c>
      <c r="F87" s="15" t="s">
        <v>358</v>
      </c>
      <c r="H87" s="4">
        <v>817545.42799999996</v>
      </c>
      <c r="I87" s="3">
        <v>187546.11799999999</v>
      </c>
      <c r="J87">
        <f t="shared" si="6"/>
        <v>4.3591700895669829</v>
      </c>
      <c r="K87" t="str">
        <f t="shared" si="7"/>
        <v>low</v>
      </c>
      <c r="L87">
        <f t="shared" si="11"/>
        <v>8.0636057231936213</v>
      </c>
      <c r="M87">
        <f t="shared" si="8"/>
        <v>8.0959896819213046</v>
      </c>
      <c r="N87">
        <f t="shared" si="12"/>
        <v>8.9865485469326476</v>
      </c>
      <c r="O87">
        <f t="shared" si="13"/>
        <v>9.5307546366875027</v>
      </c>
    </row>
    <row r="88" spans="1:15" x14ac:dyDescent="0.25">
      <c r="A88" s="16">
        <v>42226</v>
      </c>
      <c r="B88" s="15" t="s">
        <v>367</v>
      </c>
      <c r="C88">
        <v>222</v>
      </c>
      <c r="D88" s="5" t="s">
        <v>170</v>
      </c>
      <c r="E88">
        <v>87</v>
      </c>
      <c r="F88" s="15" t="s">
        <v>358</v>
      </c>
      <c r="H88" s="4">
        <v>749529.42599999998</v>
      </c>
      <c r="I88" s="3">
        <v>191780.14799999999</v>
      </c>
      <c r="J88">
        <f t="shared" si="6"/>
        <v>3.9082743121045045</v>
      </c>
      <c r="K88" t="str">
        <f t="shared" si="7"/>
        <v>low</v>
      </c>
      <c r="L88">
        <f t="shared" si="11"/>
        <v>7.2595832954787882</v>
      </c>
      <c r="M88">
        <f t="shared" si="8"/>
        <v>7.2887382484726784</v>
      </c>
      <c r="N88">
        <f t="shared" si="12"/>
        <v>8.0904994558046717</v>
      </c>
      <c r="O88">
        <f t="shared" si="13"/>
        <v>8.5804427360321061</v>
      </c>
    </row>
    <row r="89" spans="1:15" x14ac:dyDescent="0.25">
      <c r="A89" s="16">
        <v>42226</v>
      </c>
      <c r="B89" s="15" t="s">
        <v>368</v>
      </c>
      <c r="C89">
        <v>222</v>
      </c>
      <c r="D89" s="5" t="s">
        <v>196</v>
      </c>
      <c r="E89">
        <v>88</v>
      </c>
      <c r="F89" s="15" t="s">
        <v>358</v>
      </c>
      <c r="H89" s="4">
        <v>699765.03599999996</v>
      </c>
      <c r="I89" s="3">
        <v>194869.95</v>
      </c>
      <c r="J89">
        <f t="shared" si="6"/>
        <v>3.5909335225877563</v>
      </c>
      <c r="K89" t="str">
        <f t="shared" si="7"/>
        <v>low</v>
      </c>
      <c r="L89">
        <f t="shared" si="11"/>
        <v>6.6937117021892947</v>
      </c>
      <c r="M89">
        <f t="shared" si="8"/>
        <v>6.7205940785033071</v>
      </c>
      <c r="N89">
        <f t="shared" si="12"/>
        <v>7.45985942713867</v>
      </c>
      <c r="O89">
        <f t="shared" si="13"/>
        <v>7.9116125009424856</v>
      </c>
    </row>
    <row r="90" spans="1:15" x14ac:dyDescent="0.25">
      <c r="A90" s="16">
        <v>42226</v>
      </c>
      <c r="B90" s="15" t="s">
        <v>369</v>
      </c>
      <c r="C90">
        <v>222</v>
      </c>
      <c r="D90" s="5" t="s">
        <v>293</v>
      </c>
      <c r="E90">
        <v>89</v>
      </c>
      <c r="F90" s="15" t="s">
        <v>358</v>
      </c>
      <c r="H90" s="4">
        <v>741265.36399999994</v>
      </c>
      <c r="I90" s="3">
        <v>192898.14600000001</v>
      </c>
      <c r="J90">
        <f t="shared" si="6"/>
        <v>3.8427811742679991</v>
      </c>
      <c r="K90" t="str">
        <f t="shared" si="7"/>
        <v>low</v>
      </c>
      <c r="L90">
        <f t="shared" si="11"/>
        <v>7.1427980996219675</v>
      </c>
      <c r="M90">
        <f t="shared" si="8"/>
        <v>7.1714840357650269</v>
      </c>
      <c r="N90">
        <f t="shared" si="12"/>
        <v>7.9603472796991799</v>
      </c>
      <c r="O90">
        <f t="shared" si="13"/>
        <v>8.4424088235223032</v>
      </c>
    </row>
    <row r="91" spans="1:15" x14ac:dyDescent="0.25">
      <c r="A91" s="16">
        <v>42226</v>
      </c>
      <c r="B91" s="15" t="s">
        <v>370</v>
      </c>
      <c r="C91">
        <v>222</v>
      </c>
      <c r="D91" s="5" t="s">
        <v>223</v>
      </c>
      <c r="E91">
        <v>90</v>
      </c>
      <c r="F91" s="15" t="s">
        <v>358</v>
      </c>
      <c r="H91" s="4">
        <v>846512.58</v>
      </c>
      <c r="I91" s="3">
        <v>192744.592</v>
      </c>
      <c r="J91">
        <f t="shared" si="6"/>
        <v>4.3918875814684331</v>
      </c>
      <c r="K91" t="str">
        <f t="shared" si="7"/>
        <v>low</v>
      </c>
      <c r="L91">
        <f t="shared" si="11"/>
        <v>8.1219464719479895</v>
      </c>
      <c r="M91">
        <f t="shared" si="8"/>
        <v>8.1545647308714759</v>
      </c>
      <c r="N91">
        <f t="shared" si="12"/>
        <v>9.0515668512673386</v>
      </c>
      <c r="O91">
        <f t="shared" si="13"/>
        <v>9.5997103099664205</v>
      </c>
    </row>
    <row r="92" spans="1:15" x14ac:dyDescent="0.25">
      <c r="A92" s="16">
        <v>42226</v>
      </c>
      <c r="B92" s="15" t="s">
        <v>371</v>
      </c>
      <c r="C92">
        <v>222</v>
      </c>
      <c r="D92" s="5" t="s">
        <v>14</v>
      </c>
      <c r="E92">
        <v>91</v>
      </c>
      <c r="F92" s="15" t="s">
        <v>358</v>
      </c>
      <c r="H92" s="4">
        <v>758228.58</v>
      </c>
      <c r="I92" s="3">
        <v>195607.50599999999</v>
      </c>
      <c r="J92">
        <f t="shared" si="6"/>
        <v>3.8762754840297386</v>
      </c>
      <c r="K92" t="str">
        <f t="shared" si="7"/>
        <v>low</v>
      </c>
      <c r="L92">
        <f t="shared" si="11"/>
        <v>7.2025240442755676</v>
      </c>
      <c r="M92">
        <f t="shared" si="8"/>
        <v>7.2314498436501671</v>
      </c>
      <c r="N92">
        <f t="shared" si="12"/>
        <v>8.0269093264516851</v>
      </c>
      <c r="O92">
        <f t="shared" si="13"/>
        <v>8.5130017249461076</v>
      </c>
    </row>
    <row r="93" spans="1:15" x14ac:dyDescent="0.25">
      <c r="A93" s="16">
        <v>42226</v>
      </c>
      <c r="B93" s="15" t="s">
        <v>372</v>
      </c>
      <c r="C93">
        <v>222</v>
      </c>
      <c r="D93" s="5" t="s">
        <v>21</v>
      </c>
      <c r="E93">
        <v>92</v>
      </c>
      <c r="F93" s="15" t="s">
        <v>358</v>
      </c>
      <c r="H93" s="4">
        <v>732829.50600000005</v>
      </c>
      <c r="I93" s="3">
        <v>194368.50399999999</v>
      </c>
      <c r="J93">
        <f t="shared" si="6"/>
        <v>3.7703099572140562</v>
      </c>
      <c r="K93" t="str">
        <f t="shared" si="7"/>
        <v>low</v>
      </c>
      <c r="L93">
        <f t="shared" si="11"/>
        <v>7.013569823848175</v>
      </c>
      <c r="M93">
        <f t="shared" si="8"/>
        <v>7.0417367709319025</v>
      </c>
      <c r="N93">
        <f t="shared" si="12"/>
        <v>7.8163278157344109</v>
      </c>
      <c r="O93">
        <f t="shared" si="13"/>
        <v>8.2896678499675591</v>
      </c>
    </row>
    <row r="94" spans="1:15" x14ac:dyDescent="0.25">
      <c r="A94" s="16">
        <v>42226</v>
      </c>
      <c r="B94" s="15" t="s">
        <v>373</v>
      </c>
      <c r="C94">
        <v>222</v>
      </c>
      <c r="D94" s="5" t="s">
        <v>122</v>
      </c>
      <c r="E94">
        <v>93</v>
      </c>
      <c r="F94" s="15" t="s">
        <v>358</v>
      </c>
      <c r="H94" s="4">
        <v>893096.78399999999</v>
      </c>
      <c r="I94" s="3">
        <v>189698.94</v>
      </c>
      <c r="J94">
        <f t="shared" si="6"/>
        <v>4.7079692907087409</v>
      </c>
      <c r="K94" t="str">
        <f t="shared" si="7"/>
        <v>low</v>
      </c>
      <c r="L94">
        <f t="shared" si="11"/>
        <v>8.6855729149585255</v>
      </c>
      <c r="M94">
        <f t="shared" si="8"/>
        <v>8.7204547338941012</v>
      </c>
      <c r="N94">
        <f t="shared" si="12"/>
        <v>9.6797047546224526</v>
      </c>
      <c r="O94">
        <f t="shared" si="13"/>
        <v>10.265886896407309</v>
      </c>
    </row>
    <row r="95" spans="1:15" x14ac:dyDescent="0.25">
      <c r="A95" s="16">
        <v>42226</v>
      </c>
      <c r="B95" s="15" t="s">
        <v>374</v>
      </c>
      <c r="C95">
        <v>222</v>
      </c>
      <c r="D95" s="5" t="s">
        <v>160</v>
      </c>
      <c r="E95">
        <v>94</v>
      </c>
      <c r="F95" s="15" t="s">
        <v>358</v>
      </c>
      <c r="H95" s="4">
        <v>765621.53599999996</v>
      </c>
      <c r="I95" s="3">
        <v>186169.486</v>
      </c>
      <c r="J95">
        <f t="shared" si="6"/>
        <v>4.1124974476214646</v>
      </c>
      <c r="K95" t="str">
        <f t="shared" si="7"/>
        <v>low</v>
      </c>
      <c r="L95">
        <f t="shared" si="11"/>
        <v>7.6237472318499719</v>
      </c>
      <c r="M95">
        <f t="shared" si="8"/>
        <v>7.6543646906124216</v>
      </c>
      <c r="N95">
        <f>(M95*11.1)/10</f>
        <v>8.4963448065797884</v>
      </c>
      <c r="O95">
        <f t="shared" si="13"/>
        <v>9.0108652100750746</v>
      </c>
    </row>
    <row r="96" spans="1:15" x14ac:dyDescent="0.25">
      <c r="A96" s="16">
        <v>42226</v>
      </c>
      <c r="B96" s="15" t="s">
        <v>375</v>
      </c>
      <c r="C96">
        <v>222</v>
      </c>
      <c r="D96" s="5" t="s">
        <v>28</v>
      </c>
      <c r="E96">
        <v>95</v>
      </c>
      <c r="F96" s="15" t="s">
        <v>358</v>
      </c>
      <c r="H96" s="4">
        <v>708450.67599999998</v>
      </c>
      <c r="I96" s="3">
        <v>192950.39600000001</v>
      </c>
      <c r="J96">
        <f t="shared" si="6"/>
        <v>3.6716725681143454</v>
      </c>
      <c r="K96" t="str">
        <f t="shared" si="7"/>
        <v>low</v>
      </c>
      <c r="L96">
        <f t="shared" si="11"/>
        <v>6.8376828960669505</v>
      </c>
      <c r="M96">
        <f t="shared" si="8"/>
        <v>6.8651434699467364</v>
      </c>
      <c r="N96">
        <f>(M96*11.1)/10</f>
        <v>7.6203092516408777</v>
      </c>
      <c r="O96">
        <f t="shared" si="13"/>
        <v>8.0817788223999116</v>
      </c>
    </row>
    <row r="97" spans="1:15" x14ac:dyDescent="0.25">
      <c r="A97" s="16">
        <v>42191</v>
      </c>
      <c r="B97" s="15" t="s">
        <v>339</v>
      </c>
      <c r="C97">
        <v>222</v>
      </c>
      <c r="D97" s="5" t="s">
        <v>188</v>
      </c>
      <c r="E97">
        <v>96</v>
      </c>
      <c r="F97" s="15" t="s">
        <v>330</v>
      </c>
      <c r="G97">
        <v>100</v>
      </c>
      <c r="H97" s="4">
        <v>348764.63</v>
      </c>
      <c r="I97" s="3">
        <v>198442.35200000001</v>
      </c>
      <c r="J97">
        <f t="shared" si="6"/>
        <v>1.7575110680002421</v>
      </c>
      <c r="K97" t="str">
        <f t="shared" si="7"/>
        <v>low</v>
      </c>
      <c r="L97">
        <f t="shared" si="11"/>
        <v>3.4244134593442266</v>
      </c>
      <c r="M97">
        <f t="shared" si="8"/>
        <v>3.4381661238395851</v>
      </c>
      <c r="N97">
        <f t="shared" si="9"/>
        <v>3.816364397461939</v>
      </c>
      <c r="O97">
        <f t="shared" si="10"/>
        <v>0.19081821987309694</v>
      </c>
    </row>
    <row r="98" spans="1:15" x14ac:dyDescent="0.25">
      <c r="A98" s="16">
        <v>42177</v>
      </c>
      <c r="B98" s="15" t="s">
        <v>345</v>
      </c>
      <c r="C98">
        <v>222</v>
      </c>
      <c r="D98" s="5" t="s">
        <v>42</v>
      </c>
      <c r="E98">
        <v>97</v>
      </c>
      <c r="F98" s="15" t="s">
        <v>330</v>
      </c>
      <c r="G98">
        <v>100</v>
      </c>
      <c r="H98" s="4">
        <v>318371.70600000001</v>
      </c>
      <c r="I98" s="3">
        <v>190873.92600000001</v>
      </c>
      <c r="J98">
        <f t="shared" si="6"/>
        <v>1.6679685521845451</v>
      </c>
      <c r="K98" t="str">
        <f t="shared" si="7"/>
        <v>low</v>
      </c>
      <c r="L98">
        <f t="shared" si="11"/>
        <v>3.2647442086029694</v>
      </c>
      <c r="M98">
        <f t="shared" si="8"/>
        <v>3.2778556311274789</v>
      </c>
      <c r="N98">
        <f t="shared" si="9"/>
        <v>3.6384197505515012</v>
      </c>
      <c r="O98">
        <f t="shared" si="10"/>
        <v>0.18192098752757505</v>
      </c>
    </row>
    <row r="99" spans="1:15" x14ac:dyDescent="0.25">
      <c r="A99" s="16">
        <v>42136</v>
      </c>
      <c r="B99" s="15" t="s">
        <v>345</v>
      </c>
      <c r="C99">
        <v>222</v>
      </c>
      <c r="D99" s="5" t="s">
        <v>140</v>
      </c>
      <c r="E99">
        <v>98</v>
      </c>
      <c r="F99" s="15" t="s">
        <v>330</v>
      </c>
      <c r="G99">
        <v>100</v>
      </c>
      <c r="H99" s="4">
        <v>1309214.06</v>
      </c>
      <c r="I99" s="3">
        <v>191259.17199999999</v>
      </c>
      <c r="J99">
        <f t="shared" si="6"/>
        <v>6.8452354274544289</v>
      </c>
      <c r="K99" t="str">
        <f t="shared" si="7"/>
        <v>low</v>
      </c>
      <c r="L99">
        <f t="shared" si="11"/>
        <v>12.496675155945843</v>
      </c>
      <c r="M99">
        <f t="shared" si="8"/>
        <v>12.546862606371327</v>
      </c>
      <c r="N99">
        <f t="shared" si="9"/>
        <v>13.927017493072174</v>
      </c>
      <c r="O99">
        <f t="shared" si="10"/>
        <v>0.69635087465360868</v>
      </c>
    </row>
    <row r="100" spans="1:15" x14ac:dyDescent="0.25">
      <c r="A100" s="16">
        <v>42191</v>
      </c>
      <c r="B100" s="15" t="s">
        <v>334</v>
      </c>
      <c r="C100">
        <v>222</v>
      </c>
      <c r="D100" s="5" t="s">
        <v>236</v>
      </c>
      <c r="E100">
        <v>99</v>
      </c>
      <c r="F100" s="15" t="s">
        <v>330</v>
      </c>
      <c r="G100">
        <v>100</v>
      </c>
      <c r="H100" s="4">
        <v>266491.152</v>
      </c>
      <c r="I100" s="3">
        <v>204115.31200000001</v>
      </c>
      <c r="J100">
        <f t="shared" si="6"/>
        <v>1.305591184653506</v>
      </c>
      <c r="K100" t="str">
        <f t="shared" si="7"/>
        <v>low</v>
      </c>
      <c r="L100">
        <f t="shared" si="11"/>
        <v>2.618564879909961</v>
      </c>
      <c r="M100">
        <f t="shared" si="8"/>
        <v>2.6290812047288763</v>
      </c>
      <c r="N100">
        <f t="shared" si="9"/>
        <v>2.9182801372490528</v>
      </c>
      <c r="O100">
        <f t="shared" si="10"/>
        <v>0.14591400686245262</v>
      </c>
    </row>
    <row r="101" spans="1:15" x14ac:dyDescent="0.25">
      <c r="A101" s="16">
        <v>42191</v>
      </c>
      <c r="B101" s="15" t="s">
        <v>331</v>
      </c>
      <c r="C101">
        <v>222</v>
      </c>
      <c r="D101" s="5" t="s">
        <v>260</v>
      </c>
      <c r="E101">
        <v>100</v>
      </c>
      <c r="F101" s="15" t="s">
        <v>330</v>
      </c>
      <c r="G101">
        <v>100</v>
      </c>
      <c r="H101" s="4">
        <v>277129.82400000002</v>
      </c>
      <c r="I101" s="3">
        <v>189941.63200000001</v>
      </c>
      <c r="J101">
        <f t="shared" si="6"/>
        <v>1.4590262339116893</v>
      </c>
      <c r="K101" t="str">
        <f t="shared" si="7"/>
        <v>low</v>
      </c>
      <c r="L101">
        <f t="shared" si="11"/>
        <v>2.8921651817255518</v>
      </c>
      <c r="M101">
        <f t="shared" si="8"/>
        <v>2.9037803029373008</v>
      </c>
      <c r="N101">
        <f t="shared" si="9"/>
        <v>3.223196136260404</v>
      </c>
      <c r="O101">
        <f t="shared" si="10"/>
        <v>0.1611598068130202</v>
      </c>
    </row>
    <row r="102" spans="1:15" x14ac:dyDescent="0.25">
      <c r="A102" s="16">
        <v>42177</v>
      </c>
      <c r="B102" s="15" t="s">
        <v>344</v>
      </c>
      <c r="C102">
        <v>222</v>
      </c>
      <c r="D102" s="5" t="s">
        <v>114</v>
      </c>
      <c r="E102">
        <v>101</v>
      </c>
      <c r="F102" s="15" t="s">
        <v>330</v>
      </c>
      <c r="G102">
        <v>100</v>
      </c>
      <c r="H102" s="4">
        <v>270663.07799999998</v>
      </c>
      <c r="I102" s="3">
        <v>187939.25</v>
      </c>
      <c r="J102">
        <f t="shared" si="6"/>
        <v>1.4401625950938932</v>
      </c>
      <c r="K102" t="str">
        <f t="shared" si="7"/>
        <v>low</v>
      </c>
      <c r="L102">
        <f t="shared" si="11"/>
        <v>2.8585281652886829</v>
      </c>
      <c r="M102">
        <f t="shared" si="8"/>
        <v>2.8700081980810066</v>
      </c>
      <c r="N102">
        <f t="shared" si="9"/>
        <v>3.1857090998699169</v>
      </c>
      <c r="O102">
        <f t="shared" si="10"/>
        <v>0.15928545499349586</v>
      </c>
    </row>
    <row r="103" spans="1:15" x14ac:dyDescent="0.25">
      <c r="A103" s="16">
        <v>42177</v>
      </c>
      <c r="B103" s="15" t="s">
        <v>331</v>
      </c>
      <c r="C103">
        <v>222</v>
      </c>
      <c r="D103" s="5" t="s">
        <v>50</v>
      </c>
      <c r="E103">
        <v>102</v>
      </c>
      <c r="F103" s="15" t="s">
        <v>330</v>
      </c>
      <c r="G103">
        <v>100</v>
      </c>
      <c r="H103" s="4">
        <v>364603.37</v>
      </c>
      <c r="I103" s="3">
        <v>197046.09</v>
      </c>
      <c r="J103">
        <f t="shared" si="6"/>
        <v>1.8503456221841297</v>
      </c>
      <c r="K103" t="str">
        <f t="shared" si="7"/>
        <v>low</v>
      </c>
      <c r="L103">
        <f t="shared" si="11"/>
        <v>3.5899529639517289</v>
      </c>
      <c r="M103">
        <f t="shared" si="8"/>
        <v>3.6043704457346672</v>
      </c>
      <c r="N103">
        <f t="shared" si="9"/>
        <v>4.0008511947654801</v>
      </c>
      <c r="O103">
        <f t="shared" si="10"/>
        <v>0.20004255973827401</v>
      </c>
    </row>
    <row r="104" spans="1:15" x14ac:dyDescent="0.25">
      <c r="A104" s="16">
        <v>42177</v>
      </c>
      <c r="B104" s="15" t="s">
        <v>334</v>
      </c>
      <c r="C104">
        <v>222</v>
      </c>
      <c r="D104" s="5" t="s">
        <v>244</v>
      </c>
      <c r="E104">
        <v>103</v>
      </c>
      <c r="F104" s="15" t="s">
        <v>330</v>
      </c>
      <c r="G104">
        <v>100</v>
      </c>
      <c r="H104" s="4">
        <v>258222.97200000001</v>
      </c>
      <c r="I104" s="3">
        <v>187985.49799999999</v>
      </c>
      <c r="J104">
        <f t="shared" si="6"/>
        <v>1.3736324064742484</v>
      </c>
      <c r="K104" t="str">
        <f t="shared" si="7"/>
        <v>low</v>
      </c>
      <c r="L104">
        <f t="shared" si="11"/>
        <v>2.7398937347971621</v>
      </c>
      <c r="M104">
        <f t="shared" si="8"/>
        <v>2.7508973240935362</v>
      </c>
      <c r="N104">
        <f t="shared" si="9"/>
        <v>3.0534960297438252</v>
      </c>
      <c r="O104">
        <f t="shared" si="10"/>
        <v>0.15267480148719126</v>
      </c>
    </row>
    <row r="105" spans="1:15" x14ac:dyDescent="0.25">
      <c r="A105" s="16">
        <v>42177</v>
      </c>
      <c r="B105" s="15" t="s">
        <v>340</v>
      </c>
      <c r="C105">
        <v>222</v>
      </c>
      <c r="D105" s="5" t="s">
        <v>282</v>
      </c>
      <c r="E105">
        <v>104</v>
      </c>
      <c r="F105" s="15" t="s">
        <v>330</v>
      </c>
      <c r="G105">
        <v>100</v>
      </c>
      <c r="H105" s="4">
        <v>345195.68199999997</v>
      </c>
      <c r="I105" s="3">
        <v>183713.136</v>
      </c>
      <c r="J105">
        <f t="shared" si="6"/>
        <v>1.8789929207892895</v>
      </c>
      <c r="K105" t="str">
        <f t="shared" si="7"/>
        <v>low</v>
      </c>
      <c r="L105">
        <f t="shared" si="11"/>
        <v>3.6410358787255523</v>
      </c>
      <c r="M105">
        <f t="shared" si="8"/>
        <v>3.6556585127766588</v>
      </c>
      <c r="N105">
        <f t="shared" si="9"/>
        <v>4.0577809491820904</v>
      </c>
      <c r="O105">
        <f t="shared" si="10"/>
        <v>0.20288904745910449</v>
      </c>
    </row>
    <row r="106" spans="1:15" x14ac:dyDescent="0.25">
      <c r="A106" s="16">
        <v>42177</v>
      </c>
      <c r="B106" s="15" t="s">
        <v>337</v>
      </c>
      <c r="C106">
        <v>222</v>
      </c>
      <c r="D106" s="5" t="s">
        <v>139</v>
      </c>
      <c r="E106">
        <v>105</v>
      </c>
      <c r="F106" s="15" t="s">
        <v>330</v>
      </c>
      <c r="G106">
        <v>100</v>
      </c>
      <c r="H106" s="4">
        <v>355814.62</v>
      </c>
      <c r="I106" s="3">
        <v>186273.87</v>
      </c>
      <c r="J106">
        <f t="shared" si="6"/>
        <v>1.9101692577708296</v>
      </c>
      <c r="K106" t="str">
        <f t="shared" si="7"/>
        <v>low</v>
      </c>
      <c r="L106">
        <f t="shared" si="11"/>
        <v>3.6966284910321496</v>
      </c>
      <c r="M106">
        <f t="shared" si="8"/>
        <v>3.7114743885864954</v>
      </c>
      <c r="N106">
        <f t="shared" si="9"/>
        <v>4.1197365713310097</v>
      </c>
      <c r="O106">
        <f t="shared" si="10"/>
        <v>0.20598682856655048</v>
      </c>
    </row>
    <row r="107" spans="1:15" x14ac:dyDescent="0.25">
      <c r="A107" s="16">
        <v>42177</v>
      </c>
      <c r="B107" s="15" t="s">
        <v>339</v>
      </c>
      <c r="C107">
        <v>222</v>
      </c>
      <c r="D107" s="5" t="s">
        <v>261</v>
      </c>
      <c r="E107">
        <v>106</v>
      </c>
      <c r="F107" s="15" t="s">
        <v>330</v>
      </c>
      <c r="G107">
        <v>100</v>
      </c>
      <c r="H107" s="4">
        <v>341279.23</v>
      </c>
      <c r="I107" s="3">
        <v>182676.19</v>
      </c>
      <c r="J107">
        <f t="shared" si="6"/>
        <v>1.8682195528601728</v>
      </c>
      <c r="K107" t="str">
        <f t="shared" si="7"/>
        <v>low</v>
      </c>
      <c r="L107">
        <f t="shared" si="11"/>
        <v>3.6218251655851867</v>
      </c>
      <c r="M107">
        <f t="shared" si="8"/>
        <v>3.6363706481778979</v>
      </c>
      <c r="N107">
        <f t="shared" si="9"/>
        <v>4.0363714194774669</v>
      </c>
      <c r="O107">
        <f t="shared" si="10"/>
        <v>0.20181857097387337</v>
      </c>
    </row>
    <row r="108" spans="1:15" x14ac:dyDescent="0.25">
      <c r="A108" s="16">
        <v>42191</v>
      </c>
      <c r="B108" s="15" t="s">
        <v>340</v>
      </c>
      <c r="C108">
        <v>222</v>
      </c>
      <c r="D108" s="5" t="s">
        <v>210</v>
      </c>
      <c r="E108">
        <v>107</v>
      </c>
      <c r="F108" s="15" t="s">
        <v>330</v>
      </c>
      <c r="G108">
        <v>100</v>
      </c>
      <c r="H108" s="4">
        <v>336979.31199999998</v>
      </c>
      <c r="I108" s="3">
        <v>187566.804</v>
      </c>
      <c r="J108">
        <f t="shared" si="6"/>
        <v>1.7965828964063384</v>
      </c>
      <c r="K108" t="str">
        <f t="shared" si="7"/>
        <v>low</v>
      </c>
      <c r="L108">
        <f t="shared" si="11"/>
        <v>3.4940850506532426</v>
      </c>
      <c r="M108">
        <f t="shared" si="8"/>
        <v>3.5081175207361874</v>
      </c>
      <c r="N108">
        <f t="shared" si="9"/>
        <v>3.8940104480171676</v>
      </c>
      <c r="O108">
        <f t="shared" si="10"/>
        <v>0.19470052240085839</v>
      </c>
    </row>
    <row r="109" spans="1:15" x14ac:dyDescent="0.25">
      <c r="A109" s="16">
        <v>42191</v>
      </c>
      <c r="B109" s="15" t="s">
        <v>334</v>
      </c>
      <c r="C109">
        <v>222</v>
      </c>
      <c r="D109" s="5" t="s">
        <v>250</v>
      </c>
      <c r="E109">
        <v>108</v>
      </c>
      <c r="F109" s="15" t="s">
        <v>330</v>
      </c>
      <c r="G109">
        <v>100</v>
      </c>
      <c r="H109" s="4">
        <v>1316676.2620000001</v>
      </c>
      <c r="I109" s="3">
        <v>184587.068</v>
      </c>
      <c r="J109">
        <f t="shared" si="6"/>
        <v>7.1330905044767281</v>
      </c>
      <c r="K109" t="str">
        <f t="shared" si="7"/>
        <v>high</v>
      </c>
      <c r="L109">
        <f>(J109-0.0196)/0.5076</f>
        <v>14.013968684942332</v>
      </c>
      <c r="M109">
        <f t="shared" si="8"/>
        <v>14.070249683677039</v>
      </c>
      <c r="N109">
        <f t="shared" si="9"/>
        <v>15.617977148881513</v>
      </c>
      <c r="O109">
        <f t="shared" si="10"/>
        <v>0.78089885744407572</v>
      </c>
    </row>
    <row r="110" spans="1:15" x14ac:dyDescent="0.25">
      <c r="A110" s="16">
        <v>42184</v>
      </c>
      <c r="B110" s="15" t="s">
        <v>334</v>
      </c>
      <c r="C110">
        <v>222</v>
      </c>
      <c r="D110" s="5" t="s">
        <v>300</v>
      </c>
      <c r="E110">
        <v>109</v>
      </c>
      <c r="F110" s="15" t="s">
        <v>330</v>
      </c>
      <c r="G110">
        <v>100</v>
      </c>
      <c r="H110" s="4">
        <v>249711.63800000001</v>
      </c>
      <c r="I110" s="3">
        <v>186027.41200000001</v>
      </c>
      <c r="J110">
        <f t="shared" si="6"/>
        <v>1.3423378593258073</v>
      </c>
      <c r="K110" t="str">
        <f t="shared" si="7"/>
        <v>low</v>
      </c>
      <c r="L110">
        <f t="shared" si="11"/>
        <v>2.6840903340331801</v>
      </c>
      <c r="M110">
        <f t="shared" si="8"/>
        <v>2.6948698132863251</v>
      </c>
      <c r="N110">
        <f t="shared" si="9"/>
        <v>2.9913054927478209</v>
      </c>
      <c r="O110">
        <f t="shared" si="10"/>
        <v>0.14956527463739103</v>
      </c>
    </row>
    <row r="111" spans="1:15" x14ac:dyDescent="0.25">
      <c r="A111" s="16">
        <v>42184</v>
      </c>
      <c r="B111" s="15" t="s">
        <v>331</v>
      </c>
      <c r="C111">
        <v>222</v>
      </c>
      <c r="D111" s="5" t="s">
        <v>67</v>
      </c>
      <c r="E111">
        <v>110</v>
      </c>
      <c r="F111" s="15" t="s">
        <v>330</v>
      </c>
      <c r="G111">
        <v>100</v>
      </c>
      <c r="H111" s="4">
        <v>236189.68799999999</v>
      </c>
      <c r="I111" s="3">
        <v>185755.71599999999</v>
      </c>
      <c r="J111">
        <f t="shared" si="6"/>
        <v>1.2715069720923151</v>
      </c>
      <c r="K111" t="str">
        <f t="shared" si="7"/>
        <v>low</v>
      </c>
      <c r="L111">
        <f t="shared" si="11"/>
        <v>2.5577870401075522</v>
      </c>
      <c r="M111">
        <f t="shared" si="8"/>
        <v>2.5680592772164177</v>
      </c>
      <c r="N111">
        <f t="shared" si="9"/>
        <v>2.8505457977102235</v>
      </c>
      <c r="O111">
        <f t="shared" si="10"/>
        <v>0.14252728988551117</v>
      </c>
    </row>
    <row r="112" spans="1:15" x14ac:dyDescent="0.25">
      <c r="A112" s="16">
        <v>42184</v>
      </c>
      <c r="B112" s="15" t="s">
        <v>339</v>
      </c>
      <c r="C112">
        <v>222</v>
      </c>
      <c r="D112" s="5" t="s">
        <v>152</v>
      </c>
      <c r="E112">
        <v>111</v>
      </c>
      <c r="F112" s="15" t="s">
        <v>330</v>
      </c>
      <c r="G112">
        <v>100</v>
      </c>
      <c r="H112" s="4">
        <v>304120.114</v>
      </c>
      <c r="I112" s="3">
        <v>181381.75200000001</v>
      </c>
      <c r="J112">
        <f t="shared" si="6"/>
        <v>1.6766852819902192</v>
      </c>
      <c r="K112" t="str">
        <f t="shared" si="7"/>
        <v>low</v>
      </c>
      <c r="L112">
        <f t="shared" si="11"/>
        <v>3.2802875927072384</v>
      </c>
      <c r="M112">
        <f t="shared" si="8"/>
        <v>3.2934614384610827</v>
      </c>
      <c r="N112">
        <f t="shared" si="9"/>
        <v>3.6557421966918016</v>
      </c>
      <c r="O112">
        <f t="shared" si="10"/>
        <v>0.18278710983459007</v>
      </c>
    </row>
    <row r="113" spans="1:15" x14ac:dyDescent="0.25">
      <c r="A113" s="16">
        <v>42184</v>
      </c>
      <c r="B113" s="15" t="s">
        <v>340</v>
      </c>
      <c r="C113">
        <v>222</v>
      </c>
      <c r="D113" s="5" t="s">
        <v>98</v>
      </c>
      <c r="E113">
        <v>112</v>
      </c>
      <c r="F113" s="15" t="s">
        <v>330</v>
      </c>
      <c r="G113">
        <v>100</v>
      </c>
      <c r="H113" s="4">
        <v>351966.35200000001</v>
      </c>
      <c r="I113" s="3">
        <v>183114.82199999999</v>
      </c>
      <c r="J113">
        <f t="shared" si="6"/>
        <v>1.9221073868067329</v>
      </c>
      <c r="K113" t="str">
        <f t="shared" si="7"/>
        <v>low</v>
      </c>
      <c r="L113">
        <f t="shared" si="11"/>
        <v>3.7179161676296952</v>
      </c>
      <c r="M113">
        <f t="shared" si="8"/>
        <v>3.7328475578611391</v>
      </c>
      <c r="N113">
        <f t="shared" si="9"/>
        <v>4.1434607892258644</v>
      </c>
      <c r="O113">
        <f t="shared" si="10"/>
        <v>0.2071730394612932</v>
      </c>
    </row>
    <row r="114" spans="1:15" x14ac:dyDescent="0.25">
      <c r="A114" s="16">
        <v>42198</v>
      </c>
      <c r="B114" s="15" t="s">
        <v>334</v>
      </c>
      <c r="C114">
        <v>222</v>
      </c>
      <c r="D114" s="5" t="s">
        <v>81</v>
      </c>
      <c r="E114">
        <v>113</v>
      </c>
      <c r="F114" s="15" t="s">
        <v>330</v>
      </c>
      <c r="G114">
        <v>100</v>
      </c>
      <c r="H114" s="4">
        <v>291797.09999999998</v>
      </c>
      <c r="I114" s="3">
        <v>179859.25</v>
      </c>
      <c r="J114">
        <f t="shared" si="6"/>
        <v>1.6223635982024831</v>
      </c>
      <c r="K114" t="str">
        <f t="shared" si="7"/>
        <v>low</v>
      </c>
      <c r="L114">
        <f t="shared" si="11"/>
        <v>3.1834229639844565</v>
      </c>
      <c r="M114">
        <f t="shared" si="8"/>
        <v>3.1962077951651167</v>
      </c>
      <c r="N114">
        <f t="shared" si="9"/>
        <v>3.5477906526332794</v>
      </c>
      <c r="O114">
        <f t="shared" si="10"/>
        <v>0.17738953263166399</v>
      </c>
    </row>
    <row r="115" spans="1:15" x14ac:dyDescent="0.25">
      <c r="A115" s="16">
        <v>42198</v>
      </c>
      <c r="B115" s="15" t="s">
        <v>339</v>
      </c>
      <c r="C115">
        <v>222</v>
      </c>
      <c r="D115" s="5" t="s">
        <v>90</v>
      </c>
      <c r="E115">
        <v>114</v>
      </c>
      <c r="F115" s="15" t="s">
        <v>330</v>
      </c>
      <c r="G115">
        <v>100</v>
      </c>
      <c r="H115" s="4">
        <v>274537.30800000002</v>
      </c>
      <c r="I115" s="3">
        <v>180779.448</v>
      </c>
      <c r="J115">
        <f t="shared" si="6"/>
        <v>1.5186311886514887</v>
      </c>
      <c r="K115" t="str">
        <f t="shared" si="7"/>
        <v>low</v>
      </c>
      <c r="L115">
        <f t="shared" si="11"/>
        <v>2.9984507643571483</v>
      </c>
      <c r="M115">
        <f t="shared" si="8"/>
        <v>3.0104927352983415</v>
      </c>
      <c r="N115">
        <f t="shared" si="9"/>
        <v>3.3416469361811587</v>
      </c>
      <c r="O115">
        <f t="shared" si="10"/>
        <v>0.16708234680905792</v>
      </c>
    </row>
    <row r="116" spans="1:15" x14ac:dyDescent="0.25">
      <c r="A116" s="16">
        <v>42198</v>
      </c>
      <c r="B116" s="15" t="s">
        <v>331</v>
      </c>
      <c r="C116">
        <v>222</v>
      </c>
      <c r="D116" s="5" t="s">
        <v>180</v>
      </c>
      <c r="E116">
        <v>115</v>
      </c>
      <c r="F116" s="15" t="s">
        <v>330</v>
      </c>
      <c r="G116">
        <v>100</v>
      </c>
      <c r="H116" s="4">
        <v>282472.17800000001</v>
      </c>
      <c r="I116" s="3">
        <v>188218.26199999999</v>
      </c>
      <c r="J116">
        <f t="shared" si="6"/>
        <v>1.5007692399157315</v>
      </c>
      <c r="K116" t="str">
        <f t="shared" si="7"/>
        <v>low</v>
      </c>
      <c r="L116">
        <f t="shared" si="11"/>
        <v>2.9665999285230593</v>
      </c>
      <c r="M116">
        <f t="shared" si="8"/>
        <v>2.9785139844609025</v>
      </c>
      <c r="N116">
        <f t="shared" si="9"/>
        <v>3.3061505227516017</v>
      </c>
      <c r="O116">
        <f t="shared" si="10"/>
        <v>0.16530752613758007</v>
      </c>
    </row>
    <row r="117" spans="1:15" x14ac:dyDescent="0.25">
      <c r="A117" s="16">
        <v>42198</v>
      </c>
      <c r="B117" s="15" t="s">
        <v>340</v>
      </c>
      <c r="C117">
        <v>222</v>
      </c>
      <c r="D117" s="5" t="s">
        <v>74</v>
      </c>
      <c r="E117">
        <v>116</v>
      </c>
      <c r="F117" s="15" t="s">
        <v>330</v>
      </c>
      <c r="G117">
        <v>100</v>
      </c>
      <c r="H117" s="4">
        <v>249876.04800000001</v>
      </c>
      <c r="I117" s="3">
        <v>182718.742</v>
      </c>
      <c r="J117">
        <f t="shared" ref="J117:J130" si="14">H117/I117</f>
        <v>1.3675447043084392</v>
      </c>
      <c r="K117" t="str">
        <f t="shared" si="7"/>
        <v>low</v>
      </c>
      <c r="L117">
        <f t="shared" si="11"/>
        <v>2.7290383457711114</v>
      </c>
      <c r="M117">
        <f t="shared" ref="M117:M130" si="15">(L117*5)/4.98</f>
        <v>2.7399983391276219</v>
      </c>
      <c r="N117">
        <f t="shared" ref="N117:N129" si="16">(M117*5.55)/5</f>
        <v>3.0413981564316606</v>
      </c>
      <c r="O117">
        <f t="shared" si="10"/>
        <v>0.15206990782158303</v>
      </c>
    </row>
    <row r="118" spans="1:15" x14ac:dyDescent="0.25">
      <c r="A118" s="16">
        <v>41840</v>
      </c>
      <c r="B118" s="15" t="s">
        <v>334</v>
      </c>
      <c r="C118">
        <v>222</v>
      </c>
      <c r="D118" s="5" t="s">
        <v>47</v>
      </c>
      <c r="E118">
        <v>117</v>
      </c>
      <c r="F118" s="15" t="s">
        <v>330</v>
      </c>
      <c r="G118">
        <v>100</v>
      </c>
      <c r="H118" s="4">
        <v>945095.50199999998</v>
      </c>
      <c r="I118" s="3">
        <v>190152.00399999999</v>
      </c>
      <c r="J118">
        <f t="shared" si="14"/>
        <v>4.9702105795319413</v>
      </c>
      <c r="K118" t="str">
        <f t="shared" si="7"/>
        <v>low</v>
      </c>
      <c r="L118">
        <f t="shared" si="11"/>
        <v>9.1531929021610932</v>
      </c>
      <c r="M118">
        <f t="shared" si="15"/>
        <v>9.1899527130131453</v>
      </c>
      <c r="N118">
        <f t="shared" si="16"/>
        <v>10.200847511444591</v>
      </c>
      <c r="O118">
        <f t="shared" si="10"/>
        <v>0.51004237557222953</v>
      </c>
    </row>
    <row r="119" spans="1:15" x14ac:dyDescent="0.25">
      <c r="A119" s="16">
        <v>41840</v>
      </c>
      <c r="B119" s="15" t="s">
        <v>331</v>
      </c>
      <c r="C119">
        <v>222</v>
      </c>
      <c r="D119" s="5" t="s">
        <v>218</v>
      </c>
      <c r="E119">
        <v>118</v>
      </c>
      <c r="F119" s="15" t="s">
        <v>330</v>
      </c>
      <c r="G119">
        <v>100</v>
      </c>
      <c r="H119" s="4">
        <v>367723.31400000001</v>
      </c>
      <c r="I119" s="3">
        <v>176487.644</v>
      </c>
      <c r="J119">
        <f t="shared" si="14"/>
        <v>2.0835640709215881</v>
      </c>
      <c r="K119" t="str">
        <f t="shared" si="7"/>
        <v>low</v>
      </c>
      <c r="L119">
        <f t="shared" si="11"/>
        <v>4.0058203832410637</v>
      </c>
      <c r="M119">
        <f t="shared" si="15"/>
        <v>4.021908015302273</v>
      </c>
      <c r="N119">
        <f t="shared" si="16"/>
        <v>4.4643178969855226</v>
      </c>
      <c r="O119">
        <f t="shared" si="10"/>
        <v>0.22321589484927615</v>
      </c>
    </row>
    <row r="120" spans="1:15" x14ac:dyDescent="0.25">
      <c r="A120" s="16">
        <v>41840</v>
      </c>
      <c r="B120" s="15" t="s">
        <v>339</v>
      </c>
      <c r="C120">
        <v>222</v>
      </c>
      <c r="D120" s="5" t="s">
        <v>305</v>
      </c>
      <c r="E120">
        <v>119</v>
      </c>
      <c r="F120" s="15" t="s">
        <v>330</v>
      </c>
      <c r="G120">
        <v>100</v>
      </c>
      <c r="H120" s="4">
        <v>598955.24199999997</v>
      </c>
      <c r="I120" s="3">
        <v>178589.584</v>
      </c>
      <c r="J120">
        <f t="shared" si="14"/>
        <v>3.3538083721612786</v>
      </c>
      <c r="K120" t="str">
        <f t="shared" si="7"/>
        <v>low</v>
      </c>
      <c r="L120">
        <f t="shared" si="11"/>
        <v>6.2708779817426512</v>
      </c>
      <c r="M120">
        <f t="shared" si="15"/>
        <v>6.2960622306653118</v>
      </c>
      <c r="N120">
        <f t="shared" si="16"/>
        <v>6.988629076038495</v>
      </c>
      <c r="O120">
        <f t="shared" si="10"/>
        <v>0.34943145380192475</v>
      </c>
    </row>
    <row r="121" spans="1:15" x14ac:dyDescent="0.25">
      <c r="A121" s="16">
        <v>41840</v>
      </c>
      <c r="B121" s="15" t="s">
        <v>340</v>
      </c>
      <c r="C121">
        <v>222</v>
      </c>
      <c r="D121" s="5" t="s">
        <v>271</v>
      </c>
      <c r="E121">
        <v>120</v>
      </c>
      <c r="F121" s="15" t="s">
        <v>330</v>
      </c>
      <c r="G121">
        <v>100</v>
      </c>
      <c r="H121" s="4">
        <v>368267.74599999998</v>
      </c>
      <c r="I121" s="3">
        <v>184740.766</v>
      </c>
      <c r="J121">
        <f t="shared" si="14"/>
        <v>1.9934297879873464</v>
      </c>
      <c r="K121" t="str">
        <f t="shared" si="7"/>
        <v>low</v>
      </c>
      <c r="L121">
        <f t="shared" si="11"/>
        <v>3.8450959129588917</v>
      </c>
      <c r="M121">
        <f t="shared" si="15"/>
        <v>3.8605380652197705</v>
      </c>
      <c r="N121">
        <f t="shared" si="16"/>
        <v>4.285197252393945</v>
      </c>
      <c r="O121">
        <f t="shared" si="10"/>
        <v>0.21425986261969726</v>
      </c>
    </row>
    <row r="122" spans="1:15" x14ac:dyDescent="0.25">
      <c r="A122" s="16">
        <v>42212</v>
      </c>
      <c r="B122" s="15" t="s">
        <v>334</v>
      </c>
      <c r="C122">
        <v>222</v>
      </c>
      <c r="D122" s="5" t="s">
        <v>23</v>
      </c>
      <c r="E122">
        <v>121</v>
      </c>
      <c r="F122" s="15" t="s">
        <v>330</v>
      </c>
      <c r="G122">
        <v>100</v>
      </c>
      <c r="H122" s="4">
        <v>261188.068</v>
      </c>
      <c r="I122" s="3">
        <v>160364.13200000001</v>
      </c>
      <c r="J122">
        <f t="shared" si="14"/>
        <v>1.6287187461595214</v>
      </c>
      <c r="K122" t="str">
        <f t="shared" si="7"/>
        <v>low</v>
      </c>
      <c r="L122">
        <f t="shared" si="11"/>
        <v>3.1947552534941539</v>
      </c>
      <c r="M122">
        <f t="shared" si="15"/>
        <v>3.2075855958776645</v>
      </c>
      <c r="N122">
        <f t="shared" si="16"/>
        <v>3.5604200114242075</v>
      </c>
      <c r="O122">
        <f t="shared" si="10"/>
        <v>0.17802100057121037</v>
      </c>
    </row>
    <row r="123" spans="1:15" x14ac:dyDescent="0.25">
      <c r="A123" s="16">
        <v>42212</v>
      </c>
      <c r="B123" s="15" t="s">
        <v>331</v>
      </c>
      <c r="C123">
        <v>222</v>
      </c>
      <c r="D123" s="5" t="s">
        <v>8</v>
      </c>
      <c r="E123">
        <v>122</v>
      </c>
      <c r="F123" s="15" t="s">
        <v>330</v>
      </c>
      <c r="G123">
        <v>100</v>
      </c>
      <c r="H123" s="4">
        <v>313777.92599999998</v>
      </c>
      <c r="I123" s="3">
        <v>170792.03400000001</v>
      </c>
      <c r="J123">
        <f t="shared" si="14"/>
        <v>1.8371929805578635</v>
      </c>
      <c r="K123" t="str">
        <f t="shared" si="7"/>
        <v>low</v>
      </c>
      <c r="L123">
        <f t="shared" si="11"/>
        <v>3.5664996086980447</v>
      </c>
      <c r="M123">
        <f t="shared" si="15"/>
        <v>3.5808229002992413</v>
      </c>
      <c r="N123">
        <f t="shared" si="16"/>
        <v>3.9747134193321578</v>
      </c>
      <c r="O123">
        <f t="shared" si="10"/>
        <v>0.19873567096660788</v>
      </c>
    </row>
    <row r="124" spans="1:15" x14ac:dyDescent="0.25">
      <c r="A124" s="16">
        <v>42212</v>
      </c>
      <c r="B124" s="15" t="s">
        <v>339</v>
      </c>
      <c r="C124">
        <v>222</v>
      </c>
      <c r="D124" s="5" t="s">
        <v>54</v>
      </c>
      <c r="E124">
        <v>123</v>
      </c>
      <c r="F124" s="15" t="s">
        <v>330</v>
      </c>
      <c r="G124">
        <v>100</v>
      </c>
      <c r="H124" s="4">
        <v>310801.62400000001</v>
      </c>
      <c r="I124" s="3">
        <v>180424.21799999999</v>
      </c>
      <c r="J124">
        <f t="shared" si="14"/>
        <v>1.7226158851911999</v>
      </c>
      <c r="K124" t="str">
        <f t="shared" si="7"/>
        <v>low</v>
      </c>
      <c r="L124">
        <f t="shared" si="11"/>
        <v>3.3621895242353781</v>
      </c>
      <c r="M124">
        <f t="shared" si="15"/>
        <v>3.3756922934090139</v>
      </c>
      <c r="N124">
        <f t="shared" si="16"/>
        <v>3.747018445684005</v>
      </c>
      <c r="O124">
        <f t="shared" si="10"/>
        <v>0.18735092228420025</v>
      </c>
    </row>
    <row r="125" spans="1:15" x14ac:dyDescent="0.25">
      <c r="A125" s="16">
        <v>42212</v>
      </c>
      <c r="B125" s="15" t="s">
        <v>344</v>
      </c>
      <c r="C125">
        <v>222</v>
      </c>
      <c r="D125" s="5" t="s">
        <v>88</v>
      </c>
      <c r="E125">
        <v>124</v>
      </c>
      <c r="F125" s="15" t="s">
        <v>330</v>
      </c>
      <c r="G125">
        <v>100</v>
      </c>
      <c r="H125" s="4">
        <v>233609.74600000001</v>
      </c>
      <c r="I125" s="3">
        <v>179029.016</v>
      </c>
      <c r="J125">
        <f t="shared" si="14"/>
        <v>1.3048708595929501</v>
      </c>
      <c r="K125" t="str">
        <f t="shared" si="7"/>
        <v>low</v>
      </c>
      <c r="L125">
        <f t="shared" si="11"/>
        <v>2.6172804201015518</v>
      </c>
      <c r="M125">
        <f t="shared" si="15"/>
        <v>2.6277915864473407</v>
      </c>
      <c r="N125">
        <f t="shared" si="16"/>
        <v>2.916848660956548</v>
      </c>
      <c r="O125">
        <f t="shared" si="10"/>
        <v>0.1458424330478274</v>
      </c>
    </row>
    <row r="126" spans="1:15" x14ac:dyDescent="0.25">
      <c r="A126" s="16">
        <v>42212</v>
      </c>
      <c r="B126" s="15" t="s">
        <v>345</v>
      </c>
      <c r="C126">
        <v>222</v>
      </c>
      <c r="D126" s="5" t="s">
        <v>256</v>
      </c>
      <c r="E126">
        <v>125</v>
      </c>
      <c r="F126" s="15" t="s">
        <v>330</v>
      </c>
      <c r="G126">
        <v>100</v>
      </c>
      <c r="H126" s="4">
        <v>319512.67200000002</v>
      </c>
      <c r="I126" s="3">
        <v>181451.174</v>
      </c>
      <c r="J126">
        <f t="shared" si="14"/>
        <v>1.7608740960805247</v>
      </c>
      <c r="K126" t="str">
        <f t="shared" si="7"/>
        <v>low</v>
      </c>
      <c r="L126">
        <f t="shared" si="11"/>
        <v>3.4304102997156294</v>
      </c>
      <c r="M126">
        <f t="shared" si="15"/>
        <v>3.444187047907258</v>
      </c>
      <c r="N126">
        <f t="shared" si="16"/>
        <v>3.8230476231770565</v>
      </c>
      <c r="O126">
        <f t="shared" si="10"/>
        <v>0.19115238115885283</v>
      </c>
    </row>
    <row r="127" spans="1:15" x14ac:dyDescent="0.25">
      <c r="A127" s="16">
        <v>42212</v>
      </c>
      <c r="B127" s="15" t="s">
        <v>340</v>
      </c>
      <c r="C127">
        <v>222</v>
      </c>
      <c r="D127" s="5" t="s">
        <v>273</v>
      </c>
      <c r="E127">
        <v>126</v>
      </c>
      <c r="F127" s="15" t="s">
        <v>330</v>
      </c>
      <c r="G127">
        <v>100</v>
      </c>
      <c r="H127" s="4">
        <v>11489244.08</v>
      </c>
      <c r="I127" s="3">
        <v>177265.704</v>
      </c>
      <c r="J127">
        <f t="shared" si="14"/>
        <v>64.813688269897938</v>
      </c>
      <c r="K127" t="str">
        <f t="shared" si="7"/>
        <v>high</v>
      </c>
      <c r="L127">
        <f>(J127-0.0196)/0.5076</f>
        <v>127.64792803368387</v>
      </c>
      <c r="M127">
        <f t="shared" si="15"/>
        <v>128.16057031494364</v>
      </c>
      <c r="N127">
        <f t="shared" si="16"/>
        <v>142.25823304958743</v>
      </c>
      <c r="O127">
        <f t="shared" si="10"/>
        <v>7.1129116524793723</v>
      </c>
    </row>
    <row r="128" spans="1:15" x14ac:dyDescent="0.25">
      <c r="A128" s="16">
        <v>42212</v>
      </c>
      <c r="B128" s="15" t="s">
        <v>337</v>
      </c>
      <c r="C128">
        <v>222</v>
      </c>
      <c r="D128" s="5" t="s">
        <v>93</v>
      </c>
      <c r="E128">
        <v>127</v>
      </c>
      <c r="F128" s="15" t="s">
        <v>330</v>
      </c>
      <c r="G128">
        <v>100</v>
      </c>
      <c r="H128" s="4">
        <v>557714.92200000002</v>
      </c>
      <c r="I128" s="3">
        <v>181397.78599999999</v>
      </c>
      <c r="J128">
        <f t="shared" si="14"/>
        <v>3.0745409538791177</v>
      </c>
      <c r="K128" t="str">
        <f t="shared" si="7"/>
        <v>low</v>
      </c>
      <c r="L128">
        <f t="shared" si="11"/>
        <v>5.7728975639784554</v>
      </c>
      <c r="M128">
        <f t="shared" si="15"/>
        <v>5.7960818915446328</v>
      </c>
      <c r="N128">
        <f t="shared" si="16"/>
        <v>6.433650899614543</v>
      </c>
      <c r="O128">
        <f t="shared" si="10"/>
        <v>0.32168254498072713</v>
      </c>
    </row>
    <row r="129" spans="1:15" x14ac:dyDescent="0.25">
      <c r="A129" s="16">
        <v>42240</v>
      </c>
      <c r="B129" s="15" t="s">
        <v>340</v>
      </c>
      <c r="C129">
        <v>222</v>
      </c>
      <c r="D129" s="5" t="s">
        <v>185</v>
      </c>
      <c r="E129">
        <v>128</v>
      </c>
      <c r="F129" s="15" t="s">
        <v>330</v>
      </c>
      <c r="G129">
        <v>100</v>
      </c>
      <c r="H129" s="4">
        <v>348588.18199999997</v>
      </c>
      <c r="I129" s="3">
        <v>197085.55799999999</v>
      </c>
      <c r="J129">
        <f t="shared" si="14"/>
        <v>1.7687149963570643</v>
      </c>
      <c r="K129" t="str">
        <f t="shared" si="7"/>
        <v>low</v>
      </c>
      <c r="L129">
        <f t="shared" si="11"/>
        <v>3.44439193358963</v>
      </c>
      <c r="M129">
        <f t="shared" si="15"/>
        <v>3.4582248329213146</v>
      </c>
      <c r="N129">
        <f t="shared" si="16"/>
        <v>3.8386295645426594</v>
      </c>
      <c r="O129">
        <f t="shared" si="10"/>
        <v>0.19193147822713297</v>
      </c>
    </row>
    <row r="130" spans="1:15" x14ac:dyDescent="0.25">
      <c r="A130" s="16">
        <v>41802</v>
      </c>
      <c r="B130" s="15" t="s">
        <v>359</v>
      </c>
      <c r="C130">
        <v>222</v>
      </c>
      <c r="D130" s="5" t="s">
        <v>233</v>
      </c>
      <c r="E130">
        <v>129</v>
      </c>
      <c r="F130" s="15" t="s">
        <v>358</v>
      </c>
      <c r="H130" s="4">
        <v>1028908.578</v>
      </c>
      <c r="I130" s="3">
        <v>182089.476</v>
      </c>
      <c r="J130">
        <f t="shared" si="14"/>
        <v>5.6505658679582336</v>
      </c>
      <c r="K130" t="str">
        <f t="shared" si="7"/>
        <v>low</v>
      </c>
      <c r="L130">
        <f t="shared" si="11"/>
        <v>10.366379935731516</v>
      </c>
      <c r="M130">
        <f t="shared" si="15"/>
        <v>10.40801198366618</v>
      </c>
      <c r="N130">
        <f>(M130*11.1)/10</f>
        <v>11.552893301869458</v>
      </c>
      <c r="O130">
        <f>(N130*10)/9.429</f>
        <v>12.252511721146949</v>
      </c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1048576" spans="1:1" x14ac:dyDescent="0.25">
      <c r="A1048576" s="1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workbookViewId="0">
      <selection sqref="A1:H11"/>
    </sheetView>
  </sheetViews>
  <sheetFormatPr defaultRowHeight="15" x14ac:dyDescent="0.25"/>
  <cols>
    <col min="1" max="1" width="15.7109375" bestFit="1" customWidth="1"/>
    <col min="2" max="2" width="9.85546875" bestFit="1" customWidth="1"/>
    <col min="3" max="3" width="9.28515625" bestFit="1" customWidth="1"/>
    <col min="4" max="4" width="28" bestFit="1" customWidth="1"/>
    <col min="6" max="6" width="10.5703125" bestFit="1" customWidth="1"/>
    <col min="7" max="7" width="22.85546875" bestFit="1" customWidth="1"/>
    <col min="8" max="8" width="12" bestFit="1" customWidth="1"/>
    <col min="9" max="9" width="21" bestFit="1" customWidth="1"/>
    <col min="12" max="12" width="21" bestFit="1" customWidth="1"/>
    <col min="14" max="15" width="10.140625" bestFit="1" customWidth="1"/>
  </cols>
  <sheetData>
    <row r="1" spans="1:15" x14ac:dyDescent="0.25">
      <c r="A1" s="7" t="s">
        <v>307</v>
      </c>
      <c r="B1" s="8" t="s">
        <v>308</v>
      </c>
      <c r="C1" s="8" t="s">
        <v>309</v>
      </c>
      <c r="D1" s="8" t="s">
        <v>310</v>
      </c>
      <c r="E1" s="8" t="s">
        <v>311</v>
      </c>
      <c r="F1" s="8" t="s">
        <v>314</v>
      </c>
      <c r="G1" s="8" t="s">
        <v>313</v>
      </c>
      <c r="H1" s="8" t="s">
        <v>315</v>
      </c>
    </row>
    <row r="2" spans="1:15" x14ac:dyDescent="0.25">
      <c r="A2" s="10">
        <v>0</v>
      </c>
      <c r="B2" s="4">
        <v>58369.78</v>
      </c>
      <c r="C2" s="3">
        <v>224901.96400000001</v>
      </c>
      <c r="D2">
        <f>B2/C2</f>
        <v>0.25953432758817524</v>
      </c>
      <c r="E2" s="9" t="s">
        <v>314</v>
      </c>
      <c r="F2" s="15">
        <f t="shared" ref="F2:F11" si="0">(D2+0.1629)/0.5608</f>
        <v>0.75327091224710285</v>
      </c>
      <c r="G2" s="9">
        <f>(F2*5)/4.98</f>
        <v>0.75629609663363728</v>
      </c>
      <c r="H2">
        <f t="shared" ref="H2:H10" si="1">(D2-0.0196)/0.5076</f>
        <v>0.47268386049679906</v>
      </c>
    </row>
    <row r="3" spans="1:15" x14ac:dyDescent="0.25">
      <c r="A3" s="10">
        <v>0.78125</v>
      </c>
      <c r="B3" s="4">
        <v>104641.068</v>
      </c>
      <c r="C3" s="3">
        <v>223123.58</v>
      </c>
      <c r="D3">
        <f t="shared" ref="D3:D11" si="2">B3/C3</f>
        <v>0.46898256114391856</v>
      </c>
      <c r="E3" s="9" t="s">
        <v>314</v>
      </c>
      <c r="F3" s="15">
        <f t="shared" si="0"/>
        <v>1.1267520705134069</v>
      </c>
      <c r="G3" s="9">
        <f t="shared" ref="G3:G11" si="3">(F3*5)/4.98</f>
        <v>1.131277179230328</v>
      </c>
      <c r="H3">
        <f t="shared" si="1"/>
        <v>0.88530843408967397</v>
      </c>
    </row>
    <row r="4" spans="1:15" x14ac:dyDescent="0.25">
      <c r="A4" s="10">
        <v>1.5625</v>
      </c>
      <c r="B4" s="4">
        <v>163743.35999999999</v>
      </c>
      <c r="C4" s="3">
        <v>216633.11799999999</v>
      </c>
      <c r="D4">
        <f t="shared" si="2"/>
        <v>0.75585562129978667</v>
      </c>
      <c r="E4" s="9" t="s">
        <v>314</v>
      </c>
      <c r="F4" s="15">
        <f t="shared" si="0"/>
        <v>1.6382946171536854</v>
      </c>
      <c r="G4" s="9">
        <f t="shared" si="3"/>
        <v>1.6448741136081177</v>
      </c>
      <c r="H4">
        <f t="shared" si="1"/>
        <v>1.4504641869578145</v>
      </c>
      <c r="I4" t="s">
        <v>385</v>
      </c>
    </row>
    <row r="5" spans="1:15" x14ac:dyDescent="0.25">
      <c r="A5" s="10">
        <v>3.125</v>
      </c>
      <c r="B5" s="4">
        <v>335383.51</v>
      </c>
      <c r="C5" s="3">
        <v>222373.144</v>
      </c>
      <c r="D5">
        <f t="shared" si="2"/>
        <v>1.5082015029656639</v>
      </c>
      <c r="E5" s="9" t="s">
        <v>314</v>
      </c>
      <c r="F5" s="15">
        <f t="shared" si="0"/>
        <v>2.9798528940186593</v>
      </c>
      <c r="G5" s="9">
        <f t="shared" si="3"/>
        <v>2.991820174717529</v>
      </c>
      <c r="H5">
        <f t="shared" si="1"/>
        <v>2.9326270744004406</v>
      </c>
    </row>
    <row r="6" spans="1:15" x14ac:dyDescent="0.25">
      <c r="A6" s="10">
        <v>6.25</v>
      </c>
      <c r="B6" s="4">
        <v>671888.89599999995</v>
      </c>
      <c r="C6" s="3">
        <v>221984.52</v>
      </c>
      <c r="D6">
        <f t="shared" si="2"/>
        <v>3.0267376121542169</v>
      </c>
      <c r="E6" s="9" t="s">
        <v>314</v>
      </c>
      <c r="F6" s="15">
        <f t="shared" si="0"/>
        <v>5.6876562270938251</v>
      </c>
      <c r="G6" s="9">
        <f t="shared" si="3"/>
        <v>5.7104982199737195</v>
      </c>
      <c r="H6">
        <f t="shared" si="1"/>
        <v>5.9242269742990867</v>
      </c>
    </row>
    <row r="7" spans="1:15" x14ac:dyDescent="0.25">
      <c r="A7" s="10">
        <v>12.5</v>
      </c>
      <c r="B7" s="4">
        <v>1451250.074</v>
      </c>
      <c r="C7" s="3">
        <v>207090.89199999999</v>
      </c>
      <c r="D7">
        <f t="shared" si="2"/>
        <v>7.0077928584131071</v>
      </c>
      <c r="E7" s="9" t="s">
        <v>314</v>
      </c>
      <c r="F7" s="15">
        <f t="shared" si="0"/>
        <v>12.786542186899263</v>
      </c>
      <c r="G7" s="9">
        <f t="shared" si="3"/>
        <v>12.837893761947051</v>
      </c>
      <c r="H7">
        <f t="shared" si="1"/>
        <v>13.767125410585317</v>
      </c>
    </row>
    <row r="8" spans="1:15" x14ac:dyDescent="0.25">
      <c r="A8" s="10">
        <v>25</v>
      </c>
      <c r="B8" s="4">
        <v>2810885.0839999998</v>
      </c>
      <c r="C8" s="3">
        <v>217413.48199999999</v>
      </c>
      <c r="D8">
        <f t="shared" si="2"/>
        <v>12.928752431277468</v>
      </c>
      <c r="E8" s="9" t="s">
        <v>315</v>
      </c>
      <c r="F8">
        <f t="shared" si="0"/>
        <v>23.344601339653121</v>
      </c>
      <c r="G8" s="9">
        <f t="shared" si="3"/>
        <v>23.438354758687872</v>
      </c>
      <c r="H8" s="15">
        <f t="shared" si="1"/>
        <v>25.431742378403204</v>
      </c>
      <c r="L8" s="12" t="s">
        <v>323</v>
      </c>
    </row>
    <row r="9" spans="1:15" x14ac:dyDescent="0.25">
      <c r="A9" s="10">
        <v>50</v>
      </c>
      <c r="B9" s="4">
        <v>5641079.5420000004</v>
      </c>
      <c r="C9" s="3">
        <v>217357.07199999999</v>
      </c>
      <c r="D9">
        <f t="shared" si="2"/>
        <v>25.95305268926332</v>
      </c>
      <c r="E9" s="9" t="s">
        <v>315</v>
      </c>
      <c r="F9">
        <f t="shared" si="0"/>
        <v>46.569102512951716</v>
      </c>
      <c r="G9" s="9">
        <f t="shared" si="3"/>
        <v>46.756127021035851</v>
      </c>
      <c r="H9" s="15">
        <f t="shared" si="1"/>
        <v>51.090332327153895</v>
      </c>
    </row>
    <row r="10" spans="1:15" x14ac:dyDescent="0.25">
      <c r="A10" s="10">
        <v>100</v>
      </c>
      <c r="B10" s="4">
        <v>10929606.09</v>
      </c>
      <c r="C10" s="3">
        <v>223638.46</v>
      </c>
      <c r="D10">
        <f t="shared" si="2"/>
        <v>48.871764230535305</v>
      </c>
      <c r="E10" s="9" t="s">
        <v>315</v>
      </c>
      <c r="F10">
        <f t="shared" si="0"/>
        <v>87.43699042534827</v>
      </c>
      <c r="G10" s="9">
        <f t="shared" si="3"/>
        <v>87.788142997337616</v>
      </c>
      <c r="H10" s="15">
        <f t="shared" si="1"/>
        <v>96.241458294986813</v>
      </c>
    </row>
    <row r="11" spans="1:15" x14ac:dyDescent="0.25">
      <c r="A11" s="10">
        <v>200</v>
      </c>
      <c r="B11" s="4">
        <v>22166757.670000002</v>
      </c>
      <c r="C11" s="3">
        <v>216712.66200000001</v>
      </c>
      <c r="D11">
        <f t="shared" si="2"/>
        <v>102.2863983369832</v>
      </c>
      <c r="E11" s="9" t="s">
        <v>315</v>
      </c>
      <c r="F11">
        <f t="shared" si="0"/>
        <v>182.6841981757903</v>
      </c>
      <c r="G11" s="9">
        <f t="shared" si="3"/>
        <v>183.41786965440789</v>
      </c>
      <c r="H11" s="15">
        <f>(D11-0.0196)/0.5076</f>
        <v>201.4712339184066</v>
      </c>
    </row>
    <row r="13" spans="1:15" x14ac:dyDescent="0.25">
      <c r="I13" t="s">
        <v>319</v>
      </c>
    </row>
    <row r="14" spans="1:15" x14ac:dyDescent="0.25">
      <c r="A14" s="11" t="s">
        <v>316</v>
      </c>
      <c r="B14" s="12" t="s">
        <v>308</v>
      </c>
      <c r="C14" s="12" t="s">
        <v>309</v>
      </c>
      <c r="D14" s="12" t="s">
        <v>310</v>
      </c>
      <c r="E14" s="12" t="s">
        <v>311</v>
      </c>
      <c r="F14" s="12" t="s">
        <v>312</v>
      </c>
      <c r="G14" s="12" t="s">
        <v>313</v>
      </c>
      <c r="H14" t="s">
        <v>321</v>
      </c>
      <c r="I14" s="15" t="s">
        <v>322</v>
      </c>
      <c r="J14" t="s">
        <v>329</v>
      </c>
      <c r="K14" t="s">
        <v>324</v>
      </c>
      <c r="L14" s="15" t="s">
        <v>325</v>
      </c>
      <c r="M14" s="15" t="s">
        <v>326</v>
      </c>
      <c r="N14" s="15" t="s">
        <v>327</v>
      </c>
      <c r="O14" s="15" t="s">
        <v>328</v>
      </c>
    </row>
    <row r="15" spans="1:15" x14ac:dyDescent="0.25">
      <c r="A15" s="5" t="s">
        <v>131</v>
      </c>
      <c r="B15" s="4">
        <v>2240749.656</v>
      </c>
      <c r="C15" s="3">
        <v>212514.50399999999</v>
      </c>
      <c r="D15">
        <f>B15/C15</f>
        <v>10.543984593164522</v>
      </c>
      <c r="E15" t="str">
        <f>IF(D15&gt;12.9,"high","low")</f>
        <v>low</v>
      </c>
      <c r="F15">
        <f>(D15+0.1629)/0.5608</f>
        <v>19.092162255999508</v>
      </c>
      <c r="G15" s="9">
        <f>(F15*5)/4.98</f>
        <v>19.168837606425207</v>
      </c>
      <c r="H15">
        <f>(G15*5.55)/5</f>
        <v>21.27740974313198</v>
      </c>
      <c r="I15" s="15">
        <f>(H15*5)/100</f>
        <v>1.0638704871565989</v>
      </c>
      <c r="J15">
        <v>100</v>
      </c>
      <c r="K15" t="s">
        <v>131</v>
      </c>
      <c r="L15" s="15">
        <v>222</v>
      </c>
      <c r="M15" s="15" t="s">
        <v>330</v>
      </c>
      <c r="N15" s="16">
        <v>42170</v>
      </c>
      <c r="O15" s="15" t="s">
        <v>331</v>
      </c>
    </row>
    <row r="16" spans="1:15" x14ac:dyDescent="0.25">
      <c r="A16" s="5" t="s">
        <v>291</v>
      </c>
      <c r="B16" s="4">
        <v>737924.35</v>
      </c>
      <c r="C16" s="3">
        <v>220863.29399999999</v>
      </c>
      <c r="D16">
        <f t="shared" ref="D16:D79" si="4">B16/C16</f>
        <v>3.341090937455637</v>
      </c>
      <c r="E16" t="str">
        <f t="shared" ref="E16:E79" si="5">IF(D16&gt;12.9,"high","low")</f>
        <v>low</v>
      </c>
      <c r="F16">
        <f t="shared" ref="F16:F79" si="6">(D16+0.1629)/0.5608</f>
        <v>6.2482006730664006</v>
      </c>
      <c r="G16" s="9">
        <f t="shared" ref="G16:G79" si="7">(F16*5)/4.98</f>
        <v>6.2732938484602405</v>
      </c>
      <c r="H16">
        <f t="shared" ref="H16:H79" si="8">(G16*5.55)/5</f>
        <v>6.9633561717908661</v>
      </c>
      <c r="I16" s="15">
        <f t="shared" ref="I16:I79" si="9">(H16*5)/100</f>
        <v>0.34816780858954333</v>
      </c>
      <c r="J16">
        <v>100</v>
      </c>
      <c r="K16" t="s">
        <v>291</v>
      </c>
      <c r="L16" s="15">
        <v>222</v>
      </c>
      <c r="M16" s="15" t="s">
        <v>330</v>
      </c>
      <c r="N16" s="16">
        <v>42230</v>
      </c>
      <c r="O16" s="15" t="s">
        <v>332</v>
      </c>
    </row>
    <row r="17" spans="1:15" x14ac:dyDescent="0.25">
      <c r="A17" s="5" t="s">
        <v>259</v>
      </c>
      <c r="B17" s="4">
        <v>402563.11800000002</v>
      </c>
      <c r="C17" s="3">
        <v>242492.94399999999</v>
      </c>
      <c r="D17">
        <f t="shared" si="4"/>
        <v>1.6601023986908257</v>
      </c>
      <c r="E17" t="str">
        <f t="shared" si="5"/>
        <v>low</v>
      </c>
      <c r="F17">
        <f t="shared" si="6"/>
        <v>3.2507175440278635</v>
      </c>
      <c r="G17" s="9">
        <f t="shared" si="7"/>
        <v>3.263772634566128</v>
      </c>
      <c r="H17">
        <f t="shared" si="8"/>
        <v>3.6227876243684021</v>
      </c>
      <c r="I17" s="15">
        <f t="shared" si="9"/>
        <v>0.1811393812184201</v>
      </c>
      <c r="J17">
        <v>100</v>
      </c>
      <c r="K17" t="s">
        <v>259</v>
      </c>
      <c r="L17" s="15">
        <v>222</v>
      </c>
      <c r="M17" s="15" t="s">
        <v>330</v>
      </c>
      <c r="N17" s="16">
        <v>42230</v>
      </c>
      <c r="O17" s="15" t="s">
        <v>333</v>
      </c>
    </row>
    <row r="18" spans="1:15" x14ac:dyDescent="0.25">
      <c r="A18" s="5" t="s">
        <v>135</v>
      </c>
      <c r="B18" s="4">
        <v>1379507.26</v>
      </c>
      <c r="C18" s="3">
        <v>227372.99400000001</v>
      </c>
      <c r="D18">
        <f t="shared" si="4"/>
        <v>6.0671552752654518</v>
      </c>
      <c r="E18" t="str">
        <f t="shared" si="5"/>
        <v>low</v>
      </c>
      <c r="F18">
        <f t="shared" si="6"/>
        <v>11.109228379574629</v>
      </c>
      <c r="G18" s="9">
        <f t="shared" si="7"/>
        <v>11.153843754593002</v>
      </c>
      <c r="H18">
        <f t="shared" si="8"/>
        <v>12.380766567598231</v>
      </c>
      <c r="I18" s="15">
        <f t="shared" si="9"/>
        <v>0.61903832837991157</v>
      </c>
      <c r="J18">
        <v>100</v>
      </c>
      <c r="K18" t="s">
        <v>135</v>
      </c>
      <c r="L18" s="15">
        <v>222</v>
      </c>
      <c r="M18" s="15" t="s">
        <v>330</v>
      </c>
      <c r="N18" s="16">
        <v>42149</v>
      </c>
      <c r="O18" s="15" t="s">
        <v>334</v>
      </c>
    </row>
    <row r="19" spans="1:15" x14ac:dyDescent="0.25">
      <c r="A19" s="5" t="s">
        <v>108</v>
      </c>
      <c r="B19" s="4">
        <v>925170.674</v>
      </c>
      <c r="C19" s="3">
        <v>216428.72</v>
      </c>
      <c r="D19">
        <f t="shared" si="4"/>
        <v>4.2747130510220641</v>
      </c>
      <c r="E19" t="str">
        <f t="shared" si="5"/>
        <v>low</v>
      </c>
      <c r="F19">
        <f t="shared" si="6"/>
        <v>7.9130047272148074</v>
      </c>
      <c r="G19" s="9">
        <f t="shared" si="7"/>
        <v>7.944783862665469</v>
      </c>
      <c r="H19">
        <f t="shared" si="8"/>
        <v>8.8187100875586708</v>
      </c>
      <c r="I19" s="15">
        <f t="shared" si="9"/>
        <v>0.44093550437793355</v>
      </c>
      <c r="J19">
        <v>100</v>
      </c>
      <c r="K19" t="s">
        <v>108</v>
      </c>
      <c r="L19" s="15">
        <v>222</v>
      </c>
      <c r="M19" s="15" t="s">
        <v>330</v>
      </c>
      <c r="N19" s="16">
        <v>42233</v>
      </c>
      <c r="O19" s="15" t="s">
        <v>331</v>
      </c>
    </row>
    <row r="20" spans="1:15" x14ac:dyDescent="0.25">
      <c r="A20" s="5" t="s">
        <v>38</v>
      </c>
      <c r="B20" s="4">
        <v>547178.15</v>
      </c>
      <c r="C20" s="3">
        <v>208874.236</v>
      </c>
      <c r="D20">
        <f t="shared" si="4"/>
        <v>2.6196536273626396</v>
      </c>
      <c r="E20" t="str">
        <f t="shared" si="5"/>
        <v>low</v>
      </c>
      <c r="F20">
        <f t="shared" si="6"/>
        <v>4.9617575380931527</v>
      </c>
      <c r="G20" s="9">
        <f t="shared" si="7"/>
        <v>4.9816842751939276</v>
      </c>
      <c r="H20">
        <f t="shared" si="8"/>
        <v>5.5296695454652589</v>
      </c>
      <c r="I20" s="15">
        <f t="shared" si="9"/>
        <v>0.27648347727326295</v>
      </c>
      <c r="J20">
        <v>100</v>
      </c>
      <c r="K20" t="s">
        <v>38</v>
      </c>
      <c r="L20" s="15">
        <v>222</v>
      </c>
      <c r="M20" s="15" t="s">
        <v>330</v>
      </c>
      <c r="N20" s="16">
        <v>42240</v>
      </c>
      <c r="O20" s="15" t="s">
        <v>331</v>
      </c>
    </row>
    <row r="21" spans="1:15" x14ac:dyDescent="0.25">
      <c r="A21" s="5" t="s">
        <v>61</v>
      </c>
      <c r="B21" s="4">
        <v>500674.484</v>
      </c>
      <c r="C21" s="3">
        <v>230883</v>
      </c>
      <c r="D21">
        <f t="shared" si="4"/>
        <v>2.1685203501340506</v>
      </c>
      <c r="E21" t="str">
        <f t="shared" si="5"/>
        <v>low</v>
      </c>
      <c r="F21">
        <f t="shared" si="6"/>
        <v>4.1573116086555828</v>
      </c>
      <c r="G21" s="9">
        <f t="shared" si="7"/>
        <v>4.1740076392124319</v>
      </c>
      <c r="H21">
        <f t="shared" si="8"/>
        <v>4.6331484795257989</v>
      </c>
      <c r="I21" s="15">
        <f t="shared" si="9"/>
        <v>0.23165742397628997</v>
      </c>
      <c r="J21">
        <v>100</v>
      </c>
      <c r="K21" t="s">
        <v>61</v>
      </c>
      <c r="L21" s="15">
        <v>222</v>
      </c>
      <c r="M21" s="15" t="s">
        <v>330</v>
      </c>
      <c r="N21" s="16">
        <v>42230</v>
      </c>
      <c r="O21" s="15" t="s">
        <v>335</v>
      </c>
    </row>
    <row r="22" spans="1:15" x14ac:dyDescent="0.25">
      <c r="A22" s="5" t="s">
        <v>206</v>
      </c>
      <c r="B22" s="4">
        <v>414055.49200000003</v>
      </c>
      <c r="C22" s="3">
        <v>205044.342</v>
      </c>
      <c r="D22">
        <f t="shared" si="4"/>
        <v>2.0193460983185774</v>
      </c>
      <c r="E22" t="str">
        <f t="shared" si="5"/>
        <v>low</v>
      </c>
      <c r="F22">
        <f t="shared" si="6"/>
        <v>3.8913090198262794</v>
      </c>
      <c r="G22" s="9">
        <f t="shared" si="7"/>
        <v>3.9069367668938546</v>
      </c>
      <c r="H22">
        <f t="shared" si="8"/>
        <v>4.3366998112521786</v>
      </c>
      <c r="I22" s="15">
        <f t="shared" si="9"/>
        <v>0.21683499056260891</v>
      </c>
      <c r="J22">
        <v>100</v>
      </c>
      <c r="K22" t="s">
        <v>206</v>
      </c>
      <c r="L22" s="15">
        <v>222</v>
      </c>
      <c r="M22" s="15" t="s">
        <v>330</v>
      </c>
      <c r="N22" s="16">
        <v>42230</v>
      </c>
      <c r="O22" s="15" t="s">
        <v>336</v>
      </c>
    </row>
    <row r="23" spans="1:15" x14ac:dyDescent="0.25">
      <c r="A23" s="5" t="s">
        <v>228</v>
      </c>
      <c r="B23" s="4">
        <v>306716.18199999997</v>
      </c>
      <c r="C23" s="3">
        <v>227533.24</v>
      </c>
      <c r="D23">
        <f t="shared" si="4"/>
        <v>1.3480060407877108</v>
      </c>
      <c r="E23" t="str">
        <f t="shared" si="5"/>
        <v>low</v>
      </c>
      <c r="F23">
        <f t="shared" si="6"/>
        <v>2.6941976476243061</v>
      </c>
      <c r="G23" s="9">
        <f t="shared" si="7"/>
        <v>2.7050177184982993</v>
      </c>
      <c r="H23">
        <f t="shared" si="8"/>
        <v>3.0025696675331122</v>
      </c>
      <c r="I23" s="15">
        <f t="shared" si="9"/>
        <v>0.1501284833766556</v>
      </c>
      <c r="J23">
        <v>100</v>
      </c>
      <c r="K23" t="s">
        <v>228</v>
      </c>
      <c r="L23" s="15">
        <v>222</v>
      </c>
      <c r="M23" s="15" t="s">
        <v>330</v>
      </c>
      <c r="N23" s="16">
        <v>42240</v>
      </c>
      <c r="O23" s="15" t="s">
        <v>334</v>
      </c>
    </row>
    <row r="24" spans="1:15" x14ac:dyDescent="0.25">
      <c r="A24" s="5" t="s">
        <v>288</v>
      </c>
      <c r="B24" s="4">
        <v>1380728.04</v>
      </c>
      <c r="C24" s="3">
        <v>219280.016</v>
      </c>
      <c r="D24">
        <f t="shared" si="4"/>
        <v>6.2966432837181117</v>
      </c>
      <c r="E24" t="str">
        <f t="shared" si="5"/>
        <v>low</v>
      </c>
      <c r="F24">
        <f t="shared" si="6"/>
        <v>11.518443801209186</v>
      </c>
      <c r="G24" s="9">
        <f t="shared" si="7"/>
        <v>11.564702611655807</v>
      </c>
      <c r="H24">
        <f t="shared" si="8"/>
        <v>12.836819898937947</v>
      </c>
      <c r="I24" s="15">
        <f t="shared" si="9"/>
        <v>0.64184099494689728</v>
      </c>
      <c r="J24">
        <v>100</v>
      </c>
      <c r="K24" t="s">
        <v>288</v>
      </c>
      <c r="L24" s="15">
        <v>222</v>
      </c>
      <c r="M24" s="15" t="s">
        <v>330</v>
      </c>
      <c r="N24" s="16">
        <v>42149</v>
      </c>
      <c r="O24" s="15" t="s">
        <v>337</v>
      </c>
    </row>
    <row r="25" spans="1:15" x14ac:dyDescent="0.25">
      <c r="A25" s="5" t="s">
        <v>104</v>
      </c>
      <c r="B25" s="4">
        <v>449590.56400000001</v>
      </c>
      <c r="C25" s="3">
        <v>232126.55799999999</v>
      </c>
      <c r="D25">
        <f t="shared" si="4"/>
        <v>1.9368338025328409</v>
      </c>
      <c r="E25" t="str">
        <f t="shared" si="5"/>
        <v>low</v>
      </c>
      <c r="F25">
        <f t="shared" si="6"/>
        <v>3.7441758247732539</v>
      </c>
      <c r="G25" s="9">
        <f t="shared" si="7"/>
        <v>3.7592126754751538</v>
      </c>
      <c r="H25">
        <f t="shared" si="8"/>
        <v>4.1727260697774202</v>
      </c>
      <c r="I25" s="15">
        <f t="shared" si="9"/>
        <v>0.20863630348887099</v>
      </c>
      <c r="J25">
        <v>100</v>
      </c>
      <c r="K25" t="s">
        <v>104</v>
      </c>
      <c r="L25" s="15">
        <v>222</v>
      </c>
      <c r="M25" s="15" t="s">
        <v>330</v>
      </c>
      <c r="N25" s="16">
        <v>42230</v>
      </c>
      <c r="O25" s="15" t="s">
        <v>338</v>
      </c>
    </row>
    <row r="26" spans="1:15" x14ac:dyDescent="0.25">
      <c r="A26" s="5" t="s">
        <v>2</v>
      </c>
      <c r="B26" s="4">
        <v>1548113.726</v>
      </c>
      <c r="C26" s="3">
        <v>202074.39</v>
      </c>
      <c r="D26">
        <f t="shared" si="4"/>
        <v>7.6611080008703718</v>
      </c>
      <c r="E26" t="str">
        <f t="shared" si="5"/>
        <v>low</v>
      </c>
      <c r="F26">
        <f t="shared" si="6"/>
        <v>13.951512127086968</v>
      </c>
      <c r="G26" s="9">
        <f t="shared" si="7"/>
        <v>14.007542296272055</v>
      </c>
      <c r="H26">
        <f t="shared" si="8"/>
        <v>15.54837194886198</v>
      </c>
      <c r="I26" s="15">
        <f t="shared" si="9"/>
        <v>0.77741859744309905</v>
      </c>
      <c r="J26">
        <v>100</v>
      </c>
      <c r="K26" t="s">
        <v>2</v>
      </c>
      <c r="L26" s="15">
        <v>222</v>
      </c>
      <c r="M26" s="15" t="s">
        <v>330</v>
      </c>
      <c r="N26" s="16">
        <v>42163</v>
      </c>
      <c r="O26" s="15" t="s">
        <v>339</v>
      </c>
    </row>
    <row r="27" spans="1:15" x14ac:dyDescent="0.25">
      <c r="A27" s="5" t="s">
        <v>40</v>
      </c>
      <c r="B27" s="4">
        <v>2029286.6240000001</v>
      </c>
      <c r="C27" s="3">
        <v>211762.89</v>
      </c>
      <c r="D27">
        <f t="shared" si="4"/>
        <v>9.5828245638317462</v>
      </c>
      <c r="E27" t="str">
        <f t="shared" si="5"/>
        <v>low</v>
      </c>
      <c r="F27">
        <f t="shared" si="6"/>
        <v>17.378253501839776</v>
      </c>
      <c r="G27" s="9">
        <f t="shared" si="7"/>
        <v>17.448045684578087</v>
      </c>
      <c r="H27">
        <f t="shared" si="8"/>
        <v>19.367330709881678</v>
      </c>
      <c r="I27" s="15">
        <f t="shared" si="9"/>
        <v>0.96836653549408391</v>
      </c>
      <c r="J27">
        <v>100</v>
      </c>
      <c r="K27" t="s">
        <v>40</v>
      </c>
      <c r="L27" s="15">
        <v>222</v>
      </c>
      <c r="M27" s="15" t="s">
        <v>330</v>
      </c>
      <c r="N27" s="16">
        <v>42142</v>
      </c>
      <c r="O27" s="15" t="s">
        <v>340</v>
      </c>
    </row>
    <row r="28" spans="1:15" x14ac:dyDescent="0.25">
      <c r="A28" s="5" t="s">
        <v>9</v>
      </c>
      <c r="B28" s="4">
        <v>1421371.8540000001</v>
      </c>
      <c r="C28" s="3">
        <v>217239.48199999999</v>
      </c>
      <c r="D28">
        <f t="shared" si="4"/>
        <v>6.542879963228784</v>
      </c>
      <c r="E28" t="str">
        <f t="shared" si="5"/>
        <v>low</v>
      </c>
      <c r="F28">
        <f t="shared" si="6"/>
        <v>11.957524898767446</v>
      </c>
      <c r="G28" s="9">
        <f t="shared" si="7"/>
        <v>12.005547087115907</v>
      </c>
      <c r="H28">
        <f t="shared" si="8"/>
        <v>13.326157266698658</v>
      </c>
      <c r="I28" s="15">
        <f t="shared" si="9"/>
        <v>0.66630786333493286</v>
      </c>
      <c r="J28">
        <v>100</v>
      </c>
      <c r="K28" t="s">
        <v>9</v>
      </c>
      <c r="L28" s="15">
        <v>222</v>
      </c>
      <c r="M28" s="15" t="s">
        <v>330</v>
      </c>
      <c r="N28" s="16">
        <v>42163</v>
      </c>
      <c r="O28" s="15" t="s">
        <v>334</v>
      </c>
    </row>
    <row r="29" spans="1:15" x14ac:dyDescent="0.25">
      <c r="A29" s="5" t="s">
        <v>26</v>
      </c>
      <c r="B29" s="4">
        <v>1466385.8840000001</v>
      </c>
      <c r="C29" s="3">
        <v>214678.35</v>
      </c>
      <c r="D29">
        <f t="shared" si="4"/>
        <v>6.8306183832696687</v>
      </c>
      <c r="E29" t="str">
        <f t="shared" si="5"/>
        <v>low</v>
      </c>
      <c r="F29">
        <f t="shared" si="6"/>
        <v>12.470610526515101</v>
      </c>
      <c r="G29" s="9">
        <f t="shared" si="7"/>
        <v>12.520693299713956</v>
      </c>
      <c r="H29">
        <f t="shared" si="8"/>
        <v>13.897969562682491</v>
      </c>
      <c r="I29" s="15">
        <f t="shared" si="9"/>
        <v>0.69489847813412453</v>
      </c>
      <c r="J29">
        <v>100</v>
      </c>
      <c r="K29" t="s">
        <v>26</v>
      </c>
      <c r="L29" s="15">
        <v>222</v>
      </c>
      <c r="M29" s="15" t="s">
        <v>330</v>
      </c>
      <c r="N29" s="16">
        <v>42163</v>
      </c>
      <c r="O29" s="15" t="s">
        <v>340</v>
      </c>
    </row>
    <row r="30" spans="1:15" x14ac:dyDescent="0.25">
      <c r="A30" s="5" t="s">
        <v>103</v>
      </c>
      <c r="B30" s="4">
        <v>1370382.1980000001</v>
      </c>
      <c r="C30" s="3">
        <v>234678.796</v>
      </c>
      <c r="D30">
        <f t="shared" si="4"/>
        <v>5.8393950427460011</v>
      </c>
      <c r="E30" t="str">
        <f t="shared" si="5"/>
        <v>low</v>
      </c>
      <c r="F30">
        <f t="shared" si="6"/>
        <v>10.703093870802427</v>
      </c>
      <c r="G30" s="9">
        <f t="shared" si="7"/>
        <v>10.746078183536572</v>
      </c>
      <c r="H30">
        <f t="shared" si="8"/>
        <v>11.928146783725595</v>
      </c>
      <c r="I30" s="15">
        <f t="shared" si="9"/>
        <v>0.59640733918627975</v>
      </c>
      <c r="J30">
        <v>100</v>
      </c>
      <c r="K30" t="s">
        <v>103</v>
      </c>
      <c r="L30" s="15">
        <v>222</v>
      </c>
      <c r="M30" s="15" t="s">
        <v>330</v>
      </c>
      <c r="N30" s="16">
        <v>42149</v>
      </c>
      <c r="O30" s="15" t="s">
        <v>339</v>
      </c>
    </row>
    <row r="31" spans="1:15" x14ac:dyDescent="0.25">
      <c r="A31" s="5" t="s">
        <v>204</v>
      </c>
      <c r="B31" s="4">
        <v>1335507.2</v>
      </c>
      <c r="C31" s="3">
        <v>209293.43</v>
      </c>
      <c r="D31">
        <f t="shared" si="4"/>
        <v>6.3810278229947306</v>
      </c>
      <c r="E31" t="str">
        <f t="shared" si="5"/>
        <v>low</v>
      </c>
      <c r="F31">
        <f t="shared" si="6"/>
        <v>11.668915518892174</v>
      </c>
      <c r="G31" s="9">
        <f t="shared" si="7"/>
        <v>11.715778633425877</v>
      </c>
      <c r="H31">
        <f t="shared" si="8"/>
        <v>13.004514283102722</v>
      </c>
      <c r="I31" s="15">
        <f t="shared" si="9"/>
        <v>0.65022571415513608</v>
      </c>
      <c r="J31">
        <v>100</v>
      </c>
      <c r="K31" t="s">
        <v>204</v>
      </c>
      <c r="L31" s="15">
        <v>222</v>
      </c>
      <c r="M31" s="15" t="s">
        <v>330</v>
      </c>
      <c r="N31" s="16">
        <v>42156</v>
      </c>
      <c r="O31" s="15" t="s">
        <v>331</v>
      </c>
    </row>
    <row r="32" spans="1:15" x14ac:dyDescent="0.25">
      <c r="A32" s="5" t="s">
        <v>243</v>
      </c>
      <c r="B32" s="4">
        <v>469928.29</v>
      </c>
      <c r="C32" s="3">
        <v>204245.89</v>
      </c>
      <c r="D32">
        <f t="shared" si="4"/>
        <v>2.300796799387248</v>
      </c>
      <c r="E32" t="str">
        <f t="shared" si="5"/>
        <v>low</v>
      </c>
      <c r="F32">
        <f t="shared" si="6"/>
        <v>4.3931825951983745</v>
      </c>
      <c r="G32" s="9">
        <f t="shared" si="7"/>
        <v>4.4108258987935489</v>
      </c>
      <c r="H32">
        <f t="shared" si="8"/>
        <v>4.8960167476608394</v>
      </c>
      <c r="I32" s="15">
        <f t="shared" si="9"/>
        <v>0.24480083738304195</v>
      </c>
      <c r="J32">
        <v>100</v>
      </c>
      <c r="K32" t="s">
        <v>243</v>
      </c>
      <c r="L32" s="15">
        <v>222</v>
      </c>
      <c r="M32" s="15" t="s">
        <v>330</v>
      </c>
      <c r="N32" s="16">
        <v>42240</v>
      </c>
      <c r="O32" s="15" t="s">
        <v>339</v>
      </c>
    </row>
    <row r="33" spans="1:15" x14ac:dyDescent="0.25">
      <c r="A33" s="5" t="s">
        <v>224</v>
      </c>
      <c r="B33" s="4">
        <v>1299401.1680000001</v>
      </c>
      <c r="C33" s="3">
        <v>201926.85800000001</v>
      </c>
      <c r="D33">
        <f t="shared" si="4"/>
        <v>6.435009096214432</v>
      </c>
      <c r="E33" t="str">
        <f t="shared" si="5"/>
        <v>low</v>
      </c>
      <c r="F33">
        <f t="shared" si="6"/>
        <v>11.76517313875612</v>
      </c>
      <c r="G33" s="9">
        <f t="shared" si="7"/>
        <v>11.812422830076425</v>
      </c>
      <c r="H33">
        <f t="shared" si="8"/>
        <v>13.111789341384831</v>
      </c>
      <c r="I33" s="15">
        <f t="shared" si="9"/>
        <v>0.65558946706924159</v>
      </c>
      <c r="J33">
        <v>100</v>
      </c>
      <c r="K33" t="s">
        <v>224</v>
      </c>
      <c r="L33" s="15">
        <v>222</v>
      </c>
      <c r="M33" s="15" t="s">
        <v>330</v>
      </c>
      <c r="N33" s="16">
        <v>42142</v>
      </c>
      <c r="O33" s="15" t="s">
        <v>334</v>
      </c>
    </row>
    <row r="34" spans="1:15" x14ac:dyDescent="0.25">
      <c r="A34" s="5" t="s">
        <v>219</v>
      </c>
      <c r="B34" s="4">
        <v>308688.23</v>
      </c>
      <c r="C34" s="3">
        <v>178929.81</v>
      </c>
      <c r="D34">
        <f t="shared" si="4"/>
        <v>1.7251917385929152</v>
      </c>
      <c r="E34" t="str">
        <f t="shared" si="5"/>
        <v>low</v>
      </c>
      <c r="F34">
        <f t="shared" si="6"/>
        <v>3.3667827007719602</v>
      </c>
      <c r="G34" s="9">
        <f t="shared" si="7"/>
        <v>3.3803039164377107</v>
      </c>
      <c r="H34">
        <f t="shared" si="8"/>
        <v>3.7521373472458586</v>
      </c>
      <c r="I34" s="15">
        <f t="shared" si="9"/>
        <v>0.18760686736229293</v>
      </c>
      <c r="J34">
        <v>100</v>
      </c>
      <c r="K34" t="s">
        <v>219</v>
      </c>
      <c r="L34" s="15">
        <v>222</v>
      </c>
      <c r="M34" s="15" t="s">
        <v>330</v>
      </c>
      <c r="N34" s="16">
        <v>42219</v>
      </c>
      <c r="O34" s="15" t="s">
        <v>331</v>
      </c>
    </row>
    <row r="35" spans="1:15" x14ac:dyDescent="0.25">
      <c r="A35" s="5" t="s">
        <v>164</v>
      </c>
      <c r="B35" s="4">
        <v>608422.43799999997</v>
      </c>
      <c r="C35" s="3">
        <v>181117.084</v>
      </c>
      <c r="D35">
        <f t="shared" si="4"/>
        <v>3.3592769084113563</v>
      </c>
      <c r="E35" t="str">
        <f t="shared" si="5"/>
        <v>low</v>
      </c>
      <c r="F35">
        <f t="shared" si="6"/>
        <v>6.2806292945994233</v>
      </c>
      <c r="G35" s="9">
        <f t="shared" si="7"/>
        <v>6.3058527054211071</v>
      </c>
      <c r="H35">
        <f t="shared" si="8"/>
        <v>6.9994965030174283</v>
      </c>
      <c r="I35" s="15">
        <f t="shared" si="9"/>
        <v>0.34997482515087142</v>
      </c>
      <c r="J35">
        <v>100</v>
      </c>
      <c r="K35" t="s">
        <v>164</v>
      </c>
      <c r="L35" s="15">
        <v>222</v>
      </c>
      <c r="M35" s="15" t="s">
        <v>330</v>
      </c>
      <c r="N35" s="16">
        <v>42170</v>
      </c>
      <c r="O35" s="15" t="s">
        <v>334</v>
      </c>
    </row>
    <row r="36" spans="1:15" x14ac:dyDescent="0.25">
      <c r="A36" s="5" t="s">
        <v>165</v>
      </c>
      <c r="B36" s="4">
        <v>1283373.078</v>
      </c>
      <c r="C36" s="3">
        <v>178411.70199999999</v>
      </c>
      <c r="D36">
        <f t="shared" si="4"/>
        <v>7.193323440185555</v>
      </c>
      <c r="E36" t="str">
        <f t="shared" si="5"/>
        <v>low</v>
      </c>
      <c r="F36">
        <f t="shared" si="6"/>
        <v>13.117374180074099</v>
      </c>
      <c r="G36" s="9">
        <f t="shared" si="7"/>
        <v>13.170054397664758</v>
      </c>
      <c r="H36">
        <f t="shared" si="8"/>
        <v>14.618760381407881</v>
      </c>
      <c r="I36" s="15">
        <f t="shared" si="9"/>
        <v>0.73093801907039402</v>
      </c>
      <c r="J36">
        <v>100</v>
      </c>
      <c r="K36" t="s">
        <v>165</v>
      </c>
      <c r="L36" s="15">
        <v>222</v>
      </c>
      <c r="M36" s="15" t="s">
        <v>330</v>
      </c>
      <c r="N36" s="16">
        <v>42136</v>
      </c>
      <c r="O36" s="15" t="s">
        <v>339</v>
      </c>
    </row>
    <row r="37" spans="1:15" x14ac:dyDescent="0.25">
      <c r="A37" s="5" t="s">
        <v>279</v>
      </c>
      <c r="B37" s="4">
        <v>737568.17599999998</v>
      </c>
      <c r="C37" s="3">
        <v>233816.04399999999</v>
      </c>
      <c r="D37">
        <f t="shared" si="4"/>
        <v>3.1544806052744612</v>
      </c>
      <c r="E37" t="str">
        <f t="shared" si="5"/>
        <v>low</v>
      </c>
      <c r="F37">
        <f t="shared" si="6"/>
        <v>5.9154433046976846</v>
      </c>
      <c r="G37" s="9">
        <f t="shared" si="7"/>
        <v>5.9392001051181573</v>
      </c>
      <c r="H37">
        <f t="shared" si="8"/>
        <v>6.5925121166811547</v>
      </c>
      <c r="I37" s="15">
        <f t="shared" si="9"/>
        <v>0.32962560583405776</v>
      </c>
      <c r="J37">
        <v>100</v>
      </c>
      <c r="K37" t="s">
        <v>279</v>
      </c>
      <c r="L37" s="15">
        <v>222</v>
      </c>
      <c r="M37" s="15" t="s">
        <v>330</v>
      </c>
      <c r="N37" s="16">
        <v>41877</v>
      </c>
      <c r="O37" s="15" t="s">
        <v>341</v>
      </c>
    </row>
    <row r="38" spans="1:15" x14ac:dyDescent="0.25">
      <c r="A38" s="5" t="s">
        <v>190</v>
      </c>
      <c r="B38" s="4">
        <v>323284.46600000001</v>
      </c>
      <c r="C38" s="3">
        <v>208310.29399999999</v>
      </c>
      <c r="D38">
        <f t="shared" si="4"/>
        <v>1.5519370636575456</v>
      </c>
      <c r="E38" t="str">
        <f t="shared" si="5"/>
        <v>low</v>
      </c>
      <c r="F38">
        <f t="shared" si="6"/>
        <v>3.0578406983907733</v>
      </c>
      <c r="G38" s="9">
        <f t="shared" si="7"/>
        <v>3.0701211831232662</v>
      </c>
      <c r="H38">
        <f t="shared" si="8"/>
        <v>3.4078345132668253</v>
      </c>
      <c r="I38" s="15">
        <f t="shared" si="9"/>
        <v>0.17039172566334126</v>
      </c>
      <c r="J38">
        <v>100</v>
      </c>
      <c r="K38" t="s">
        <v>190</v>
      </c>
      <c r="L38" s="15">
        <v>222</v>
      </c>
      <c r="M38" s="15" t="s">
        <v>330</v>
      </c>
      <c r="N38" s="16">
        <v>42230</v>
      </c>
      <c r="O38" s="15" t="s">
        <v>342</v>
      </c>
    </row>
    <row r="39" spans="1:15" x14ac:dyDescent="0.25">
      <c r="A39" s="5" t="s">
        <v>33</v>
      </c>
      <c r="B39" s="4">
        <v>365114.30800000002</v>
      </c>
      <c r="C39" s="3">
        <v>157615.66</v>
      </c>
      <c r="D39">
        <f t="shared" si="4"/>
        <v>2.3164849736377717</v>
      </c>
      <c r="E39" t="str">
        <f t="shared" si="5"/>
        <v>low</v>
      </c>
      <c r="F39">
        <f t="shared" si="6"/>
        <v>4.4211572283127172</v>
      </c>
      <c r="G39" s="9">
        <f t="shared" si="7"/>
        <v>4.4389128798320447</v>
      </c>
      <c r="H39">
        <f t="shared" si="8"/>
        <v>4.9271932966135692</v>
      </c>
      <c r="I39" s="15">
        <f t="shared" si="9"/>
        <v>0.24635966483067848</v>
      </c>
      <c r="J39">
        <v>100</v>
      </c>
      <c r="K39" t="s">
        <v>33</v>
      </c>
      <c r="L39" s="15">
        <v>222</v>
      </c>
      <c r="M39" s="15" t="s">
        <v>330</v>
      </c>
      <c r="N39" s="16">
        <v>42230</v>
      </c>
      <c r="O39" s="15" t="s">
        <v>343</v>
      </c>
    </row>
    <row r="40" spans="1:15" x14ac:dyDescent="0.25">
      <c r="A40" s="5" t="s">
        <v>82</v>
      </c>
      <c r="B40" s="4">
        <v>1528520.602</v>
      </c>
      <c r="C40" s="3">
        <v>181479.084</v>
      </c>
      <c r="D40">
        <f t="shared" si="4"/>
        <v>8.4225717273291938</v>
      </c>
      <c r="E40" t="str">
        <f t="shared" si="5"/>
        <v>low</v>
      </c>
      <c r="F40">
        <f t="shared" si="6"/>
        <v>15.309329043026382</v>
      </c>
      <c r="G40" s="9">
        <f t="shared" si="7"/>
        <v>15.370812292195163</v>
      </c>
      <c r="H40">
        <f t="shared" si="8"/>
        <v>17.06160164433663</v>
      </c>
      <c r="I40" s="15">
        <f t="shared" si="9"/>
        <v>0.85308008221683151</v>
      </c>
      <c r="J40">
        <v>100</v>
      </c>
      <c r="K40" t="s">
        <v>82</v>
      </c>
      <c r="L40" s="15">
        <v>222</v>
      </c>
      <c r="M40" s="15" t="s">
        <v>330</v>
      </c>
      <c r="N40" s="16">
        <v>42156</v>
      </c>
      <c r="O40" s="15" t="s">
        <v>340</v>
      </c>
    </row>
    <row r="41" spans="1:15" x14ac:dyDescent="0.25">
      <c r="A41" s="5" t="s">
        <v>257</v>
      </c>
      <c r="B41" s="4">
        <v>1325200.6059999999</v>
      </c>
      <c r="C41" s="3">
        <v>192591.51</v>
      </c>
      <c r="D41">
        <f t="shared" si="4"/>
        <v>6.8808879789145418</v>
      </c>
      <c r="E41" t="str">
        <f t="shared" si="5"/>
        <v>low</v>
      </c>
      <c r="F41">
        <f t="shared" si="6"/>
        <v>12.560249605767728</v>
      </c>
      <c r="G41" s="9">
        <f t="shared" si="7"/>
        <v>12.610692375268803</v>
      </c>
      <c r="H41">
        <f t="shared" si="8"/>
        <v>13.997868536548371</v>
      </c>
      <c r="I41" s="15">
        <f t="shared" si="9"/>
        <v>0.69989342682741851</v>
      </c>
      <c r="J41">
        <v>100</v>
      </c>
      <c r="K41" t="s">
        <v>257</v>
      </c>
      <c r="L41" s="15">
        <v>222</v>
      </c>
      <c r="M41" s="15" t="s">
        <v>330</v>
      </c>
      <c r="N41" s="16">
        <v>42149</v>
      </c>
      <c r="O41" s="15" t="s">
        <v>344</v>
      </c>
    </row>
    <row r="42" spans="1:15" x14ac:dyDescent="0.25">
      <c r="A42" s="5" t="s">
        <v>264</v>
      </c>
      <c r="B42" s="4">
        <v>1333361.3700000001</v>
      </c>
      <c r="C42" s="3">
        <v>185430.53400000001</v>
      </c>
      <c r="D42">
        <f t="shared" si="4"/>
        <v>7.1906246573177643</v>
      </c>
      <c r="E42" t="str">
        <f t="shared" si="5"/>
        <v>low</v>
      </c>
      <c r="F42">
        <f t="shared" si="6"/>
        <v>13.112561799782034</v>
      </c>
      <c r="G42" s="9">
        <f t="shared" si="7"/>
        <v>13.16522269054421</v>
      </c>
      <c r="H42">
        <f t="shared" si="8"/>
        <v>14.613397186504073</v>
      </c>
      <c r="I42" s="15">
        <f t="shared" si="9"/>
        <v>0.73066985932520367</v>
      </c>
      <c r="J42">
        <v>100</v>
      </c>
      <c r="K42" t="s">
        <v>264</v>
      </c>
      <c r="L42" s="15">
        <v>222</v>
      </c>
      <c r="M42" s="15" t="s">
        <v>330</v>
      </c>
      <c r="N42" s="16">
        <v>42149</v>
      </c>
      <c r="O42" s="15" t="s">
        <v>345</v>
      </c>
    </row>
    <row r="43" spans="1:15" x14ac:dyDescent="0.25">
      <c r="A43" s="5" t="s">
        <v>154</v>
      </c>
      <c r="B43" s="4">
        <v>1392050.6359999999</v>
      </c>
      <c r="C43" s="3">
        <v>173190.22</v>
      </c>
      <c r="D43">
        <f t="shared" si="4"/>
        <v>8.037697717573197</v>
      </c>
      <c r="E43" t="str">
        <f t="shared" si="5"/>
        <v>low</v>
      </c>
      <c r="F43">
        <f t="shared" si="6"/>
        <v>14.623034446457201</v>
      </c>
      <c r="G43" s="9">
        <f t="shared" si="7"/>
        <v>14.681761492426906</v>
      </c>
      <c r="H43">
        <f t="shared" si="8"/>
        <v>16.296755256593865</v>
      </c>
      <c r="I43" s="15">
        <f t="shared" si="9"/>
        <v>0.81483776282969334</v>
      </c>
      <c r="J43">
        <v>100</v>
      </c>
      <c r="K43" t="s">
        <v>154</v>
      </c>
      <c r="L43" s="15">
        <v>222</v>
      </c>
      <c r="M43" s="15" t="s">
        <v>330</v>
      </c>
      <c r="N43" s="16">
        <v>42139</v>
      </c>
      <c r="O43" s="15" t="s">
        <v>339</v>
      </c>
    </row>
    <row r="44" spans="1:15" x14ac:dyDescent="0.25">
      <c r="A44" s="5" t="s">
        <v>35</v>
      </c>
      <c r="B44" s="4">
        <v>1370268.6680000001</v>
      </c>
      <c r="C44" s="3">
        <v>198035.65</v>
      </c>
      <c r="D44">
        <f t="shared" si="4"/>
        <v>6.9193030042823107</v>
      </c>
      <c r="E44" t="str">
        <f t="shared" si="5"/>
        <v>low</v>
      </c>
      <c r="F44">
        <f t="shared" si="6"/>
        <v>12.628750007636075</v>
      </c>
      <c r="G44" s="9">
        <f t="shared" si="7"/>
        <v>12.679467879152684</v>
      </c>
      <c r="H44">
        <f t="shared" si="8"/>
        <v>14.074209345859478</v>
      </c>
      <c r="I44" s="15">
        <f t="shared" si="9"/>
        <v>0.70371046729297393</v>
      </c>
      <c r="J44">
        <v>100</v>
      </c>
      <c r="K44" t="s">
        <v>35</v>
      </c>
      <c r="L44" s="15">
        <v>222</v>
      </c>
      <c r="M44" s="15" t="s">
        <v>330</v>
      </c>
      <c r="N44" s="16">
        <v>42136</v>
      </c>
      <c r="O44" s="15" t="s">
        <v>331</v>
      </c>
    </row>
    <row r="45" spans="1:15" x14ac:dyDescent="0.25">
      <c r="A45" s="5" t="s">
        <v>64</v>
      </c>
      <c r="B45" s="4">
        <v>428089.54</v>
      </c>
      <c r="C45" s="3">
        <v>188069.81400000001</v>
      </c>
      <c r="D45">
        <f t="shared" si="4"/>
        <v>2.2762267420544156</v>
      </c>
      <c r="E45" t="str">
        <f t="shared" si="5"/>
        <v>low</v>
      </c>
      <c r="F45">
        <f t="shared" si="6"/>
        <v>4.3493700821227099</v>
      </c>
      <c r="G45" s="9">
        <f t="shared" si="7"/>
        <v>4.3668374318501098</v>
      </c>
      <c r="H45">
        <f t="shared" si="8"/>
        <v>4.8471895493536215</v>
      </c>
      <c r="I45" s="15">
        <f t="shared" si="9"/>
        <v>0.24235947746768108</v>
      </c>
      <c r="J45">
        <v>100</v>
      </c>
      <c r="K45" t="s">
        <v>64</v>
      </c>
      <c r="L45" s="15">
        <v>222</v>
      </c>
      <c r="M45" s="15" t="s">
        <v>330</v>
      </c>
      <c r="N45" s="16">
        <v>42170</v>
      </c>
      <c r="O45" s="15" t="s">
        <v>339</v>
      </c>
    </row>
    <row r="46" spans="1:15" x14ac:dyDescent="0.25">
      <c r="A46" s="5" t="s">
        <v>277</v>
      </c>
      <c r="B46" s="4">
        <v>356256.87800000003</v>
      </c>
      <c r="C46" s="3">
        <v>193168.44399999999</v>
      </c>
      <c r="D46">
        <f t="shared" si="4"/>
        <v>1.844280932345244</v>
      </c>
      <c r="E46" t="str">
        <f t="shared" si="5"/>
        <v>low</v>
      </c>
      <c r="F46">
        <f t="shared" si="6"/>
        <v>3.5791386097454425</v>
      </c>
      <c r="G46" s="9">
        <f t="shared" si="7"/>
        <v>3.5935126603869905</v>
      </c>
      <c r="H46">
        <f t="shared" si="8"/>
        <v>3.9887990530295596</v>
      </c>
      <c r="I46" s="15">
        <f t="shared" si="9"/>
        <v>0.19943995265147799</v>
      </c>
      <c r="J46">
        <v>100</v>
      </c>
      <c r="K46" t="s">
        <v>277</v>
      </c>
      <c r="L46" s="15">
        <v>222</v>
      </c>
      <c r="M46" s="15" t="s">
        <v>330</v>
      </c>
      <c r="N46" s="16">
        <v>42219</v>
      </c>
      <c r="O46" s="15" t="s">
        <v>334</v>
      </c>
    </row>
    <row r="47" spans="1:15" x14ac:dyDescent="0.25">
      <c r="A47" s="5" t="s">
        <v>138</v>
      </c>
      <c r="B47" s="4">
        <v>600330.31999999995</v>
      </c>
      <c r="C47" s="3">
        <v>181949.886</v>
      </c>
      <c r="D47">
        <f t="shared" si="4"/>
        <v>3.2994267443509142</v>
      </c>
      <c r="E47" t="str">
        <f t="shared" si="5"/>
        <v>low</v>
      </c>
      <c r="F47">
        <f t="shared" si="6"/>
        <v>6.1739064628226004</v>
      </c>
      <c r="G47" s="9">
        <f t="shared" si="7"/>
        <v>6.1987012678941769</v>
      </c>
      <c r="H47">
        <f t="shared" si="8"/>
        <v>6.8805584073625354</v>
      </c>
      <c r="I47" s="15">
        <f t="shared" si="9"/>
        <v>0.34402792036812679</v>
      </c>
      <c r="J47">
        <v>100</v>
      </c>
      <c r="K47" t="s">
        <v>138</v>
      </c>
      <c r="L47" s="15">
        <v>222</v>
      </c>
      <c r="M47" s="15" t="s">
        <v>330</v>
      </c>
      <c r="N47" s="16">
        <v>42230</v>
      </c>
      <c r="O47" s="15" t="s">
        <v>346</v>
      </c>
    </row>
    <row r="48" spans="1:15" x14ac:dyDescent="0.25">
      <c r="A48" s="5" t="s">
        <v>99</v>
      </c>
      <c r="B48" s="4">
        <v>1593851.166</v>
      </c>
      <c r="C48" s="3">
        <v>190523.16800000001</v>
      </c>
      <c r="D48">
        <f t="shared" si="4"/>
        <v>8.3656553831815348</v>
      </c>
      <c r="E48" t="str">
        <f t="shared" si="5"/>
        <v>low</v>
      </c>
      <c r="F48">
        <f t="shared" si="6"/>
        <v>15.207837701821569</v>
      </c>
      <c r="G48" s="9">
        <f t="shared" si="7"/>
        <v>15.268913355242537</v>
      </c>
      <c r="H48">
        <f t="shared" si="8"/>
        <v>16.948493824319215</v>
      </c>
      <c r="I48" s="15">
        <f t="shared" si="9"/>
        <v>0.84742469121596076</v>
      </c>
      <c r="J48">
        <v>100</v>
      </c>
      <c r="K48" t="s">
        <v>99</v>
      </c>
      <c r="L48" s="15">
        <v>222</v>
      </c>
      <c r="M48" s="15" t="s">
        <v>330</v>
      </c>
      <c r="N48" s="16">
        <v>42156</v>
      </c>
      <c r="O48" s="15" t="s">
        <v>334</v>
      </c>
    </row>
    <row r="49" spans="1:15" x14ac:dyDescent="0.25">
      <c r="A49" s="5" t="s">
        <v>254</v>
      </c>
      <c r="B49" s="4">
        <v>1308751.496</v>
      </c>
      <c r="C49" s="3">
        <v>182210.726</v>
      </c>
      <c r="D49">
        <f t="shared" si="4"/>
        <v>7.1826259887686312</v>
      </c>
      <c r="E49" t="str">
        <f t="shared" si="5"/>
        <v>low</v>
      </c>
      <c r="F49">
        <f t="shared" si="6"/>
        <v>13.098298838745777</v>
      </c>
      <c r="G49" s="9">
        <f t="shared" si="7"/>
        <v>13.150902448539934</v>
      </c>
      <c r="H49">
        <f t="shared" si="8"/>
        <v>14.597501717879329</v>
      </c>
      <c r="I49" s="15">
        <f t="shared" si="9"/>
        <v>0.72987508589396644</v>
      </c>
      <c r="J49">
        <v>100</v>
      </c>
      <c r="K49" t="s">
        <v>254</v>
      </c>
      <c r="L49" s="15">
        <v>222</v>
      </c>
      <c r="M49" s="15" t="s">
        <v>330</v>
      </c>
      <c r="N49" s="16">
        <v>42149</v>
      </c>
      <c r="O49" s="15" t="s">
        <v>340</v>
      </c>
    </row>
    <row r="50" spans="1:15" x14ac:dyDescent="0.25">
      <c r="A50" s="5" t="s">
        <v>178</v>
      </c>
      <c r="B50" s="4">
        <v>1369867.23</v>
      </c>
      <c r="C50" s="3">
        <v>251292.49400000001</v>
      </c>
      <c r="D50">
        <f t="shared" si="4"/>
        <v>5.4512859027138312</v>
      </c>
      <c r="E50" t="str">
        <f t="shared" si="5"/>
        <v>low</v>
      </c>
      <c r="F50">
        <f t="shared" si="6"/>
        <v>10.01103049699328</v>
      </c>
      <c r="G50" s="9">
        <f t="shared" si="7"/>
        <v>10.051235438748272</v>
      </c>
      <c r="H50">
        <f t="shared" si="8"/>
        <v>11.156871337010582</v>
      </c>
      <c r="I50" s="15">
        <f t="shared" si="9"/>
        <v>0.55784356685052916</v>
      </c>
      <c r="J50">
        <v>100</v>
      </c>
      <c r="K50" t="s">
        <v>178</v>
      </c>
      <c r="L50" s="15">
        <v>222</v>
      </c>
      <c r="M50" s="15" t="s">
        <v>330</v>
      </c>
      <c r="N50" s="16">
        <v>42233</v>
      </c>
      <c r="O50" s="15" t="s">
        <v>334</v>
      </c>
    </row>
    <row r="51" spans="1:15" x14ac:dyDescent="0.25">
      <c r="A51" s="5" t="s">
        <v>142</v>
      </c>
      <c r="B51" s="4">
        <v>273413.21600000001</v>
      </c>
      <c r="C51" s="3">
        <v>191590.402</v>
      </c>
      <c r="D51">
        <f t="shared" si="4"/>
        <v>1.4270715711531312</v>
      </c>
      <c r="E51" t="str">
        <f t="shared" si="5"/>
        <v>low</v>
      </c>
      <c r="F51">
        <f t="shared" si="6"/>
        <v>2.8351846846525168</v>
      </c>
      <c r="G51" s="9">
        <f t="shared" si="7"/>
        <v>2.8465709685266232</v>
      </c>
      <c r="H51">
        <f t="shared" si="8"/>
        <v>3.1596937750645515</v>
      </c>
      <c r="I51" s="15">
        <f t="shared" si="9"/>
        <v>0.15798468875322758</v>
      </c>
      <c r="J51">
        <v>100</v>
      </c>
      <c r="K51" t="s">
        <v>142</v>
      </c>
      <c r="L51" s="15">
        <v>222</v>
      </c>
      <c r="M51" s="15" t="s">
        <v>330</v>
      </c>
      <c r="N51" s="16">
        <v>42219</v>
      </c>
      <c r="O51" s="15" t="s">
        <v>339</v>
      </c>
    </row>
    <row r="52" spans="1:15" x14ac:dyDescent="0.25">
      <c r="A52" s="5" t="s">
        <v>192</v>
      </c>
      <c r="B52" s="4">
        <v>1389001.51</v>
      </c>
      <c r="C52" s="3">
        <v>176964.47</v>
      </c>
      <c r="D52">
        <f t="shared" si="4"/>
        <v>7.8490417313712744</v>
      </c>
      <c r="E52" t="str">
        <f t="shared" si="5"/>
        <v>low</v>
      </c>
      <c r="F52">
        <f t="shared" si="6"/>
        <v>14.286629335540791</v>
      </c>
      <c r="G52" s="9">
        <f t="shared" si="7"/>
        <v>14.344005356968665</v>
      </c>
      <c r="H52">
        <f t="shared" si="8"/>
        <v>15.921845946235218</v>
      </c>
      <c r="I52" s="15">
        <f t="shared" si="9"/>
        <v>0.7960922973117609</v>
      </c>
      <c r="J52">
        <v>100</v>
      </c>
      <c r="K52" t="s">
        <v>192</v>
      </c>
      <c r="L52" s="15">
        <v>222</v>
      </c>
      <c r="M52" s="15" t="s">
        <v>330</v>
      </c>
      <c r="N52" s="16">
        <v>42163</v>
      </c>
      <c r="O52" s="15" t="s">
        <v>331</v>
      </c>
    </row>
    <row r="53" spans="1:15" x14ac:dyDescent="0.25">
      <c r="A53" s="5" t="s">
        <v>127</v>
      </c>
      <c r="B53" s="4">
        <v>1342793.824</v>
      </c>
      <c r="C53" s="3">
        <v>147033.88800000001</v>
      </c>
      <c r="D53">
        <f t="shared" si="4"/>
        <v>9.1325465324021078</v>
      </c>
      <c r="E53" t="str">
        <f t="shared" si="5"/>
        <v>low</v>
      </c>
      <c r="F53">
        <f t="shared" si="6"/>
        <v>16.575332618406044</v>
      </c>
      <c r="G53" s="9">
        <f t="shared" si="7"/>
        <v>16.641900219283173</v>
      </c>
      <c r="H53">
        <f t="shared" si="8"/>
        <v>18.472509243404321</v>
      </c>
      <c r="I53" s="15">
        <f t="shared" si="9"/>
        <v>0.92362546217021602</v>
      </c>
      <c r="J53">
        <v>100</v>
      </c>
      <c r="K53" t="s">
        <v>127</v>
      </c>
      <c r="L53" s="15">
        <v>222</v>
      </c>
      <c r="M53" s="15" t="s">
        <v>330</v>
      </c>
      <c r="N53" s="16">
        <v>42149</v>
      </c>
      <c r="O53" s="15" t="s">
        <v>331</v>
      </c>
    </row>
    <row r="54" spans="1:15" x14ac:dyDescent="0.25">
      <c r="A54" s="5" t="s">
        <v>187</v>
      </c>
      <c r="B54" s="4">
        <v>1120833.388</v>
      </c>
      <c r="C54" s="3">
        <v>175240.24799999999</v>
      </c>
      <c r="D54">
        <f t="shared" si="4"/>
        <v>6.3959815213226596</v>
      </c>
      <c r="E54" t="str">
        <f t="shared" si="5"/>
        <v>low</v>
      </c>
      <c r="F54">
        <f t="shared" si="6"/>
        <v>11.69558045884925</v>
      </c>
      <c r="G54" s="9">
        <f t="shared" si="7"/>
        <v>11.74255066149523</v>
      </c>
      <c r="H54">
        <f t="shared" si="8"/>
        <v>13.034231234259703</v>
      </c>
      <c r="I54" s="15">
        <f t="shared" si="9"/>
        <v>0.65171156171298517</v>
      </c>
      <c r="J54">
        <v>100</v>
      </c>
      <c r="K54" t="s">
        <v>187</v>
      </c>
      <c r="L54" s="15">
        <v>222</v>
      </c>
      <c r="M54" s="15" t="s">
        <v>330</v>
      </c>
      <c r="N54" s="16">
        <v>42170</v>
      </c>
      <c r="O54" s="15" t="s">
        <v>340</v>
      </c>
    </row>
    <row r="55" spans="1:15" x14ac:dyDescent="0.25">
      <c r="A55" s="5" t="s">
        <v>60</v>
      </c>
      <c r="B55" s="4">
        <v>1388780.2919999999</v>
      </c>
      <c r="C55" s="3">
        <v>209949.83799999999</v>
      </c>
      <c r="D55">
        <f t="shared" si="4"/>
        <v>6.6148195456097465</v>
      </c>
      <c r="E55" t="str">
        <f t="shared" si="5"/>
        <v>low</v>
      </c>
      <c r="F55">
        <f t="shared" si="6"/>
        <v>12.085805181187137</v>
      </c>
      <c r="G55" s="9">
        <f t="shared" si="7"/>
        <v>12.134342551392708</v>
      </c>
      <c r="H55">
        <f t="shared" si="8"/>
        <v>13.469120232045904</v>
      </c>
      <c r="I55" s="15">
        <f t="shared" si="9"/>
        <v>0.67345601160229518</v>
      </c>
      <c r="J55">
        <v>100</v>
      </c>
      <c r="K55" t="s">
        <v>60</v>
      </c>
      <c r="L55" s="15">
        <v>222</v>
      </c>
      <c r="M55" s="15" t="s">
        <v>330</v>
      </c>
      <c r="N55" s="16">
        <v>42139</v>
      </c>
      <c r="O55" s="15" t="s">
        <v>331</v>
      </c>
    </row>
    <row r="56" spans="1:15" x14ac:dyDescent="0.25">
      <c r="A56" s="5" t="s">
        <v>53</v>
      </c>
      <c r="B56" s="4">
        <v>444176.24200000003</v>
      </c>
      <c r="C56" s="3">
        <v>187046.46599999999</v>
      </c>
      <c r="D56">
        <f t="shared" si="4"/>
        <v>2.374683956873048</v>
      </c>
      <c r="E56" t="str">
        <f t="shared" si="5"/>
        <v>low</v>
      </c>
      <c r="F56">
        <f t="shared" si="6"/>
        <v>4.5249357290888881</v>
      </c>
      <c r="G56" s="9">
        <f t="shared" si="7"/>
        <v>4.5431081617358311</v>
      </c>
      <c r="H56">
        <f t="shared" si="8"/>
        <v>5.0428500595267725</v>
      </c>
      <c r="I56" s="15">
        <f t="shared" si="9"/>
        <v>0.25214250297633861</v>
      </c>
      <c r="J56">
        <v>100</v>
      </c>
      <c r="K56" t="s">
        <v>53</v>
      </c>
      <c r="L56" s="15">
        <v>222</v>
      </c>
      <c r="M56" s="15" t="s">
        <v>330</v>
      </c>
      <c r="N56" s="16">
        <v>42228</v>
      </c>
      <c r="O56" s="15" t="s">
        <v>340</v>
      </c>
    </row>
    <row r="57" spans="1:15" x14ac:dyDescent="0.25">
      <c r="A57" s="5" t="s">
        <v>172</v>
      </c>
      <c r="B57" s="4">
        <v>1282940.716</v>
      </c>
      <c r="C57" s="3">
        <v>181821.00200000001</v>
      </c>
      <c r="D57">
        <f t="shared" si="4"/>
        <v>7.0560644913836743</v>
      </c>
      <c r="E57" t="str">
        <f t="shared" si="5"/>
        <v>low</v>
      </c>
      <c r="F57">
        <f t="shared" si="6"/>
        <v>12.872618565234797</v>
      </c>
      <c r="G57" s="9">
        <f t="shared" si="7"/>
        <v>12.924315828548991</v>
      </c>
      <c r="H57">
        <f t="shared" si="8"/>
        <v>14.345990569689381</v>
      </c>
      <c r="I57" s="15">
        <f t="shared" si="9"/>
        <v>0.71729952848446898</v>
      </c>
      <c r="J57">
        <v>100</v>
      </c>
      <c r="K57" t="s">
        <v>172</v>
      </c>
      <c r="L57" s="15">
        <v>222</v>
      </c>
      <c r="M57" s="15" t="s">
        <v>347</v>
      </c>
      <c r="N57" s="16">
        <v>42240</v>
      </c>
      <c r="O57" s="15" t="s">
        <v>331</v>
      </c>
    </row>
    <row r="58" spans="1:15" x14ac:dyDescent="0.25">
      <c r="A58" s="5" t="s">
        <v>201</v>
      </c>
      <c r="B58" s="4">
        <v>2596424.0559999999</v>
      </c>
      <c r="C58" s="3">
        <v>190247.83600000001</v>
      </c>
      <c r="D58">
        <f t="shared" si="4"/>
        <v>13.64758785482322</v>
      </c>
      <c r="E58" t="str">
        <f t="shared" si="5"/>
        <v>high</v>
      </c>
      <c r="F58">
        <f t="shared" si="6"/>
        <v>24.626404876646259</v>
      </c>
      <c r="G58" s="9">
        <f t="shared" si="7"/>
        <v>24.72530610105046</v>
      </c>
      <c r="H58">
        <f t="shared" si="8"/>
        <v>27.445089772166011</v>
      </c>
      <c r="I58" s="15">
        <f t="shared" si="9"/>
        <v>1.3722544886083006</v>
      </c>
      <c r="J58">
        <v>100</v>
      </c>
      <c r="K58" t="s">
        <v>201</v>
      </c>
      <c r="L58" s="15">
        <v>222</v>
      </c>
      <c r="M58" s="15" t="s">
        <v>330</v>
      </c>
      <c r="N58" s="16">
        <v>42233</v>
      </c>
      <c r="O58" s="15" t="s">
        <v>339</v>
      </c>
    </row>
    <row r="59" spans="1:15" x14ac:dyDescent="0.25">
      <c r="A59" s="5" t="s">
        <v>83</v>
      </c>
      <c r="B59" s="4">
        <v>614363.554</v>
      </c>
      <c r="C59" s="3">
        <v>187402.49600000001</v>
      </c>
      <c r="D59">
        <f t="shared" si="4"/>
        <v>3.2783104126852183</v>
      </c>
      <c r="E59" t="str">
        <f t="shared" si="5"/>
        <v>low</v>
      </c>
      <c r="F59">
        <f t="shared" si="6"/>
        <v>6.136252519053528</v>
      </c>
      <c r="G59" s="9">
        <f t="shared" si="7"/>
        <v>6.1608961034673975</v>
      </c>
      <c r="H59">
        <f t="shared" si="8"/>
        <v>6.8385946748488111</v>
      </c>
      <c r="I59" s="15">
        <f t="shared" si="9"/>
        <v>0.34192973374244057</v>
      </c>
      <c r="J59">
        <v>100</v>
      </c>
      <c r="K59" t="s">
        <v>83</v>
      </c>
      <c r="L59" s="15">
        <v>222</v>
      </c>
      <c r="M59" s="15" t="s">
        <v>330</v>
      </c>
      <c r="N59" s="16">
        <v>42230</v>
      </c>
      <c r="O59" s="15" t="s">
        <v>348</v>
      </c>
    </row>
    <row r="60" spans="1:15" x14ac:dyDescent="0.25">
      <c r="A60" s="5" t="s">
        <v>43</v>
      </c>
      <c r="B60" s="4">
        <v>301654.598</v>
      </c>
      <c r="C60" s="3">
        <v>196959.54800000001</v>
      </c>
      <c r="D60">
        <f t="shared" si="4"/>
        <v>1.5315561040991015</v>
      </c>
      <c r="E60" t="str">
        <f t="shared" si="5"/>
        <v>low</v>
      </c>
      <c r="F60">
        <f t="shared" si="6"/>
        <v>3.0214980458257874</v>
      </c>
      <c r="G60" s="9">
        <f t="shared" si="7"/>
        <v>3.0336325761303082</v>
      </c>
      <c r="H60">
        <f t="shared" si="8"/>
        <v>3.3673321595046417</v>
      </c>
      <c r="I60" s="15">
        <f t="shared" si="9"/>
        <v>0.16836660797523209</v>
      </c>
      <c r="J60">
        <v>100</v>
      </c>
      <c r="K60" t="s">
        <v>43</v>
      </c>
      <c r="L60" s="15">
        <v>222</v>
      </c>
      <c r="M60" s="15" t="s">
        <v>330</v>
      </c>
      <c r="N60" s="16">
        <v>42230</v>
      </c>
      <c r="O60" s="15" t="s">
        <v>349</v>
      </c>
    </row>
    <row r="61" spans="1:15" x14ac:dyDescent="0.25">
      <c r="A61" s="5" t="s">
        <v>56</v>
      </c>
      <c r="B61" s="4">
        <v>417843.04</v>
      </c>
      <c r="C61" s="3">
        <v>208655.53599999999</v>
      </c>
      <c r="D61">
        <f t="shared" si="4"/>
        <v>2.0025495034073768</v>
      </c>
      <c r="E61" t="str">
        <f t="shared" si="5"/>
        <v>low</v>
      </c>
      <c r="F61">
        <f t="shared" si="6"/>
        <v>3.8613578876736394</v>
      </c>
      <c r="G61" s="9">
        <f t="shared" si="7"/>
        <v>3.8768653490699192</v>
      </c>
      <c r="H61">
        <f t="shared" si="8"/>
        <v>4.3033205374676102</v>
      </c>
      <c r="I61" s="15">
        <f t="shared" si="9"/>
        <v>0.21516602687338049</v>
      </c>
      <c r="J61">
        <v>100</v>
      </c>
      <c r="K61" t="s">
        <v>56</v>
      </c>
      <c r="L61" s="15">
        <v>222</v>
      </c>
      <c r="M61" s="15" t="s">
        <v>330</v>
      </c>
      <c r="N61" s="16">
        <v>42156</v>
      </c>
      <c r="O61" s="15" t="s">
        <v>339</v>
      </c>
    </row>
    <row r="62" spans="1:15" x14ac:dyDescent="0.25">
      <c r="A62" s="5" t="s">
        <v>302</v>
      </c>
      <c r="B62" s="4">
        <v>321319.47600000002</v>
      </c>
      <c r="C62" s="3">
        <v>205969.88399999999</v>
      </c>
      <c r="D62">
        <f t="shared" si="4"/>
        <v>1.560031349049068</v>
      </c>
      <c r="E62" t="str">
        <f t="shared" si="5"/>
        <v>low</v>
      </c>
      <c r="F62">
        <f t="shared" si="6"/>
        <v>3.0722741602158847</v>
      </c>
      <c r="G62" s="9">
        <f t="shared" si="7"/>
        <v>3.0846126106585188</v>
      </c>
      <c r="H62">
        <f t="shared" si="8"/>
        <v>3.4239199978309558</v>
      </c>
      <c r="I62" s="15">
        <f t="shared" si="9"/>
        <v>0.1711959998915478</v>
      </c>
      <c r="J62">
        <v>100</v>
      </c>
      <c r="K62" t="s">
        <v>302</v>
      </c>
      <c r="L62" s="15">
        <v>222</v>
      </c>
      <c r="M62" s="15" t="s">
        <v>330</v>
      </c>
      <c r="N62" s="16">
        <v>42219</v>
      </c>
      <c r="O62" s="15" t="s">
        <v>340</v>
      </c>
    </row>
    <row r="63" spans="1:15" x14ac:dyDescent="0.25">
      <c r="A63" s="5" t="s">
        <v>203</v>
      </c>
      <c r="B63" s="4">
        <v>444285.614</v>
      </c>
      <c r="C63" s="3">
        <v>208314.864</v>
      </c>
      <c r="D63">
        <f t="shared" si="4"/>
        <v>2.1327600223477092</v>
      </c>
      <c r="E63" t="str">
        <f t="shared" si="5"/>
        <v>low</v>
      </c>
      <c r="F63">
        <f t="shared" si="6"/>
        <v>4.0935449756556874</v>
      </c>
      <c r="G63" s="9">
        <f t="shared" si="7"/>
        <v>4.1099849153169554</v>
      </c>
      <c r="H63">
        <f t="shared" si="8"/>
        <v>4.5620832560018201</v>
      </c>
      <c r="I63" s="15">
        <f t="shared" si="9"/>
        <v>0.22810416280009099</v>
      </c>
      <c r="J63">
        <v>100</v>
      </c>
      <c r="K63" t="s">
        <v>203</v>
      </c>
      <c r="L63" s="15">
        <v>222</v>
      </c>
      <c r="M63" s="15" t="s">
        <v>330</v>
      </c>
      <c r="N63" s="16">
        <v>42230</v>
      </c>
      <c r="O63" s="15" t="s">
        <v>350</v>
      </c>
    </row>
    <row r="64" spans="1:15" x14ac:dyDescent="0.25">
      <c r="A64" s="5" t="s">
        <v>134</v>
      </c>
      <c r="B64" s="4">
        <v>390269.446</v>
      </c>
      <c r="C64" s="3">
        <v>168080.13</v>
      </c>
      <c r="D64">
        <f t="shared" si="4"/>
        <v>2.3219249413955119</v>
      </c>
      <c r="E64" t="str">
        <f t="shared" si="5"/>
        <v>low</v>
      </c>
      <c r="F64">
        <f t="shared" si="6"/>
        <v>4.4308575987794434</v>
      </c>
      <c r="G64" s="9">
        <f t="shared" si="7"/>
        <v>4.4486522076098822</v>
      </c>
      <c r="H64">
        <f t="shared" si="8"/>
        <v>4.9380039504469693</v>
      </c>
      <c r="I64" s="15">
        <f t="shared" si="9"/>
        <v>0.24690019752234846</v>
      </c>
      <c r="J64">
        <v>100</v>
      </c>
      <c r="K64" t="s">
        <v>134</v>
      </c>
      <c r="L64" s="15">
        <v>222</v>
      </c>
      <c r="M64" s="15" t="s">
        <v>330</v>
      </c>
      <c r="N64" s="16">
        <v>42230</v>
      </c>
      <c r="O64" s="15" t="s">
        <v>351</v>
      </c>
    </row>
    <row r="65" spans="1:15" x14ac:dyDescent="0.25">
      <c r="A65" s="5" t="s">
        <v>19</v>
      </c>
      <c r="B65" s="4">
        <v>379352.29200000002</v>
      </c>
      <c r="C65" s="3">
        <v>191224.606</v>
      </c>
      <c r="D65">
        <f t="shared" si="4"/>
        <v>1.9838048038650424</v>
      </c>
      <c r="E65" t="str">
        <f t="shared" si="5"/>
        <v>low</v>
      </c>
      <c r="F65">
        <f t="shared" si="6"/>
        <v>3.8279329598164096</v>
      </c>
      <c r="G65" s="9">
        <f t="shared" si="7"/>
        <v>3.8433061845546277</v>
      </c>
      <c r="H65">
        <f t="shared" si="8"/>
        <v>4.2660698648556368</v>
      </c>
      <c r="I65" s="15">
        <f t="shared" si="9"/>
        <v>0.21330349324278186</v>
      </c>
      <c r="J65">
        <v>100</v>
      </c>
      <c r="K65" t="s">
        <v>19</v>
      </c>
      <c r="L65" s="15">
        <v>222</v>
      </c>
      <c r="M65" s="15" t="s">
        <v>330</v>
      </c>
      <c r="N65" s="16">
        <v>42230</v>
      </c>
      <c r="O65" s="15" t="s">
        <v>352</v>
      </c>
    </row>
    <row r="66" spans="1:15" x14ac:dyDescent="0.25">
      <c r="A66" s="5" t="s">
        <v>5</v>
      </c>
      <c r="B66" s="4">
        <v>341101.39600000001</v>
      </c>
      <c r="C66" s="3">
        <v>178585.856</v>
      </c>
      <c r="D66">
        <f t="shared" si="4"/>
        <v>1.9100135007332273</v>
      </c>
      <c r="E66" t="str">
        <f t="shared" si="5"/>
        <v>low</v>
      </c>
      <c r="F66">
        <f t="shared" si="6"/>
        <v>3.6963507502375665</v>
      </c>
      <c r="G66" s="9">
        <f t="shared" si="7"/>
        <v>3.711195532367034</v>
      </c>
      <c r="H66">
        <f t="shared" si="8"/>
        <v>4.1194270409274072</v>
      </c>
      <c r="I66" s="15">
        <f t="shared" si="9"/>
        <v>0.20597135204637035</v>
      </c>
      <c r="J66">
        <v>100</v>
      </c>
      <c r="K66" t="s">
        <v>5</v>
      </c>
      <c r="L66" s="15">
        <v>222</v>
      </c>
      <c r="M66" s="15" t="s">
        <v>330</v>
      </c>
      <c r="N66" s="16">
        <v>42302</v>
      </c>
      <c r="O66" s="15" t="s">
        <v>340</v>
      </c>
    </row>
    <row r="67" spans="1:15" x14ac:dyDescent="0.25">
      <c r="A67" s="5" t="s">
        <v>87</v>
      </c>
      <c r="B67" s="4">
        <v>426272.94</v>
      </c>
      <c r="C67" s="3">
        <v>207714.79199999999</v>
      </c>
      <c r="D67">
        <f t="shared" si="4"/>
        <v>2.0522030997195424</v>
      </c>
      <c r="E67" t="str">
        <f t="shared" si="5"/>
        <v>low</v>
      </c>
      <c r="F67">
        <f t="shared" si="6"/>
        <v>3.949898537303036</v>
      </c>
      <c r="G67" s="9">
        <f t="shared" si="7"/>
        <v>3.9657615836375859</v>
      </c>
      <c r="H67">
        <f t="shared" si="8"/>
        <v>4.4019953578377207</v>
      </c>
      <c r="I67" s="15">
        <f t="shared" si="9"/>
        <v>0.22009976789188601</v>
      </c>
      <c r="J67">
        <v>100</v>
      </c>
      <c r="K67" t="s">
        <v>87</v>
      </c>
      <c r="L67" s="15">
        <v>222</v>
      </c>
      <c r="M67" s="15" t="s">
        <v>330</v>
      </c>
      <c r="N67" s="16">
        <v>42230</v>
      </c>
      <c r="O67" s="15" t="s">
        <v>353</v>
      </c>
    </row>
    <row r="68" spans="1:15" x14ac:dyDescent="0.25">
      <c r="A68" s="5" t="s">
        <v>184</v>
      </c>
      <c r="B68" s="4">
        <v>394284.66399999999</v>
      </c>
      <c r="C68" s="3">
        <v>176580.28599999999</v>
      </c>
      <c r="D68">
        <f t="shared" si="4"/>
        <v>2.2328917510078106</v>
      </c>
      <c r="E68" t="str">
        <f t="shared" si="5"/>
        <v>low</v>
      </c>
      <c r="F68">
        <f t="shared" si="6"/>
        <v>4.272096560284969</v>
      </c>
      <c r="G68" s="9">
        <f t="shared" si="7"/>
        <v>4.2892535745833014</v>
      </c>
      <c r="H68">
        <f t="shared" si="8"/>
        <v>4.761071467787465</v>
      </c>
      <c r="I68" s="15">
        <f t="shared" si="9"/>
        <v>0.23805357338937327</v>
      </c>
      <c r="J68">
        <v>100</v>
      </c>
      <c r="K68" t="s">
        <v>184</v>
      </c>
      <c r="L68" s="15">
        <v>222</v>
      </c>
      <c r="M68" s="15" t="s">
        <v>330</v>
      </c>
      <c r="N68" s="16">
        <v>42232</v>
      </c>
      <c r="O68" s="15" t="s">
        <v>334</v>
      </c>
    </row>
    <row r="69" spans="1:15" x14ac:dyDescent="0.25">
      <c r="A69" s="5" t="s">
        <v>285</v>
      </c>
      <c r="B69" s="4">
        <v>235345.35</v>
      </c>
      <c r="C69" s="3">
        <v>193275.90400000001</v>
      </c>
      <c r="D69">
        <f t="shared" si="4"/>
        <v>1.2176652398428311</v>
      </c>
      <c r="E69" t="str">
        <f t="shared" si="5"/>
        <v>low</v>
      </c>
      <c r="F69">
        <f t="shared" si="6"/>
        <v>2.461778245083508</v>
      </c>
      <c r="G69" s="9">
        <f t="shared" si="7"/>
        <v>2.4716649047023171</v>
      </c>
      <c r="H69">
        <f t="shared" si="8"/>
        <v>2.7435480442195717</v>
      </c>
      <c r="I69" s="15">
        <f t="shared" si="9"/>
        <v>0.1371774022109786</v>
      </c>
      <c r="J69">
        <v>100</v>
      </c>
      <c r="K69" t="s">
        <v>285</v>
      </c>
      <c r="L69" s="15">
        <v>222</v>
      </c>
      <c r="M69" s="15" t="s">
        <v>330</v>
      </c>
      <c r="N69" s="16">
        <v>42302</v>
      </c>
      <c r="O69" s="15" t="s">
        <v>339</v>
      </c>
    </row>
    <row r="70" spans="1:15" x14ac:dyDescent="0.25">
      <c r="A70" s="5" t="s">
        <v>96</v>
      </c>
      <c r="B70" s="4">
        <v>296643.45</v>
      </c>
      <c r="C70" s="3">
        <v>190508.03</v>
      </c>
      <c r="D70">
        <f t="shared" si="4"/>
        <v>1.5571178285765699</v>
      </c>
      <c r="E70" t="str">
        <f t="shared" si="5"/>
        <v>low</v>
      </c>
      <c r="F70">
        <f t="shared" si="6"/>
        <v>3.0670788669339695</v>
      </c>
      <c r="G70" s="9">
        <f t="shared" si="7"/>
        <v>3.0793964527449487</v>
      </c>
      <c r="H70">
        <f t="shared" si="8"/>
        <v>3.4181300625468927</v>
      </c>
      <c r="I70" s="15">
        <f t="shared" si="9"/>
        <v>0.17090650312734465</v>
      </c>
      <c r="J70">
        <v>100</v>
      </c>
      <c r="K70" t="s">
        <v>96</v>
      </c>
      <c r="L70" s="15">
        <v>222</v>
      </c>
      <c r="M70" s="15" t="s">
        <v>330</v>
      </c>
      <c r="N70" s="16">
        <v>42302</v>
      </c>
      <c r="O70" s="15" t="s">
        <v>334</v>
      </c>
    </row>
    <row r="71" spans="1:15" x14ac:dyDescent="0.25">
      <c r="A71" s="5" t="s">
        <v>186</v>
      </c>
      <c r="B71" s="4">
        <v>307716.10399999999</v>
      </c>
      <c r="C71" s="3">
        <v>179289.64199999999</v>
      </c>
      <c r="D71">
        <f t="shared" si="4"/>
        <v>1.716307203067537</v>
      </c>
      <c r="E71" t="str">
        <f t="shared" si="5"/>
        <v>low</v>
      </c>
      <c r="F71">
        <f t="shared" si="6"/>
        <v>3.350940091061942</v>
      </c>
      <c r="G71" s="9">
        <f t="shared" si="7"/>
        <v>3.3643976817890979</v>
      </c>
      <c r="H71">
        <f t="shared" si="8"/>
        <v>3.7344814267858988</v>
      </c>
      <c r="I71" s="15">
        <f t="shared" si="9"/>
        <v>0.18672407133929492</v>
      </c>
      <c r="J71">
        <v>100</v>
      </c>
      <c r="K71" t="s">
        <v>186</v>
      </c>
      <c r="L71" s="15">
        <v>222</v>
      </c>
      <c r="M71" s="15" t="s">
        <v>330</v>
      </c>
      <c r="N71" s="16">
        <v>42302</v>
      </c>
      <c r="O71" s="15" t="s">
        <v>337</v>
      </c>
    </row>
    <row r="72" spans="1:15" x14ac:dyDescent="0.25">
      <c r="A72" s="5" t="s">
        <v>58</v>
      </c>
      <c r="B72" s="4">
        <v>547050.33600000001</v>
      </c>
      <c r="C72" s="3">
        <v>186896.508</v>
      </c>
      <c r="D72">
        <f t="shared" si="4"/>
        <v>2.9270227777610485</v>
      </c>
      <c r="E72" t="str">
        <f t="shared" si="5"/>
        <v>low</v>
      </c>
      <c r="F72">
        <f t="shared" si="6"/>
        <v>5.5098480345239809</v>
      </c>
      <c r="G72" s="9">
        <f t="shared" si="7"/>
        <v>5.531975938277089</v>
      </c>
      <c r="H72">
        <f t="shared" si="8"/>
        <v>6.1404932914875685</v>
      </c>
      <c r="I72" s="15">
        <f t="shared" si="9"/>
        <v>0.30702466457437844</v>
      </c>
      <c r="J72">
        <v>100</v>
      </c>
      <c r="K72" t="s">
        <v>58</v>
      </c>
      <c r="L72" s="15">
        <v>222</v>
      </c>
      <c r="M72" s="15" t="s">
        <v>330</v>
      </c>
      <c r="N72" s="16">
        <v>42230</v>
      </c>
      <c r="O72" s="15" t="s">
        <v>354</v>
      </c>
    </row>
    <row r="73" spans="1:15" x14ac:dyDescent="0.25">
      <c r="A73" s="5" t="s">
        <v>295</v>
      </c>
      <c r="B73" s="4">
        <v>417550.37599999999</v>
      </c>
      <c r="C73" s="3">
        <v>193702.484</v>
      </c>
      <c r="D73">
        <f t="shared" si="4"/>
        <v>2.1556273692391059</v>
      </c>
      <c r="E73" t="str">
        <f t="shared" si="5"/>
        <v>low</v>
      </c>
      <c r="F73">
        <f t="shared" si="6"/>
        <v>4.1343212718243691</v>
      </c>
      <c r="G73" s="9">
        <f t="shared" si="7"/>
        <v>4.1509249717112136</v>
      </c>
      <c r="H73">
        <f t="shared" si="8"/>
        <v>4.6075267185994466</v>
      </c>
      <c r="I73" s="15">
        <f t="shared" si="9"/>
        <v>0.23037633592997231</v>
      </c>
      <c r="J73">
        <v>100</v>
      </c>
      <c r="K73" t="s">
        <v>295</v>
      </c>
      <c r="L73" s="15">
        <v>222</v>
      </c>
      <c r="M73" s="15" t="s">
        <v>330</v>
      </c>
      <c r="N73" s="16">
        <v>42230</v>
      </c>
      <c r="O73" s="15" t="s">
        <v>355</v>
      </c>
    </row>
    <row r="74" spans="1:15" x14ac:dyDescent="0.25">
      <c r="A74" s="5" t="s">
        <v>20</v>
      </c>
      <c r="B74" s="4">
        <v>186134.32199999999</v>
      </c>
      <c r="C74" s="3">
        <v>183130.79199999999</v>
      </c>
      <c r="D74">
        <f t="shared" si="4"/>
        <v>1.0164010102681149</v>
      </c>
      <c r="E74" t="str">
        <f t="shared" si="5"/>
        <v>low</v>
      </c>
      <c r="F74">
        <f t="shared" si="6"/>
        <v>2.1028905318618314</v>
      </c>
      <c r="G74" s="9">
        <f t="shared" si="7"/>
        <v>2.1113358753632845</v>
      </c>
      <c r="H74">
        <f t="shared" si="8"/>
        <v>2.3435828216532455</v>
      </c>
      <c r="I74" s="15">
        <f t="shared" si="9"/>
        <v>0.11717914108266228</v>
      </c>
      <c r="J74">
        <v>100</v>
      </c>
      <c r="K74" t="s">
        <v>20</v>
      </c>
      <c r="L74" s="15">
        <v>222</v>
      </c>
      <c r="M74" s="15" t="s">
        <v>330</v>
      </c>
      <c r="N74" s="16">
        <v>42302</v>
      </c>
      <c r="O74" s="15" t="s">
        <v>344</v>
      </c>
    </row>
    <row r="75" spans="1:15" x14ac:dyDescent="0.25">
      <c r="A75" s="5" t="s">
        <v>213</v>
      </c>
      <c r="B75" s="4">
        <v>406066.59399999998</v>
      </c>
      <c r="C75" s="3">
        <v>178506.31400000001</v>
      </c>
      <c r="D75">
        <f t="shared" si="4"/>
        <v>2.2748024139919214</v>
      </c>
      <c r="E75" t="str">
        <f t="shared" si="5"/>
        <v>low</v>
      </c>
      <c r="F75">
        <f t="shared" si="6"/>
        <v>4.3468302674606303</v>
      </c>
      <c r="G75" s="9">
        <f t="shared" si="7"/>
        <v>4.3642874171291473</v>
      </c>
      <c r="H75">
        <f t="shared" si="8"/>
        <v>4.8443590330133528</v>
      </c>
      <c r="I75" s="15">
        <f t="shared" si="9"/>
        <v>0.24221795165066765</v>
      </c>
      <c r="J75">
        <v>100</v>
      </c>
      <c r="K75" t="s">
        <v>213</v>
      </c>
      <c r="L75" s="15">
        <v>222</v>
      </c>
      <c r="M75" s="15" t="s">
        <v>330</v>
      </c>
      <c r="N75" s="16">
        <v>42226</v>
      </c>
      <c r="O75" s="15" t="s">
        <v>339</v>
      </c>
    </row>
    <row r="76" spans="1:15" x14ac:dyDescent="0.25">
      <c r="A76" s="5" t="s">
        <v>29</v>
      </c>
      <c r="B76" s="4">
        <v>243561.598</v>
      </c>
      <c r="C76" s="3">
        <v>187281.37400000001</v>
      </c>
      <c r="D76">
        <f t="shared" si="4"/>
        <v>1.3005115927865842</v>
      </c>
      <c r="E76" t="str">
        <f t="shared" si="5"/>
        <v>low</v>
      </c>
      <c r="F76">
        <f t="shared" si="6"/>
        <v>2.6095071198048938</v>
      </c>
      <c r="G76" s="9">
        <f t="shared" si="7"/>
        <v>2.6199870680772026</v>
      </c>
      <c r="H76">
        <f t="shared" si="8"/>
        <v>2.9081856455656947</v>
      </c>
      <c r="I76" s="15">
        <f t="shared" si="9"/>
        <v>0.14540928227828473</v>
      </c>
      <c r="J76">
        <v>100</v>
      </c>
      <c r="K76" t="s">
        <v>29</v>
      </c>
      <c r="L76" s="15">
        <v>222</v>
      </c>
      <c r="M76" s="15" t="s">
        <v>330</v>
      </c>
      <c r="N76" s="16">
        <v>42302</v>
      </c>
      <c r="O76" s="15" t="s">
        <v>331</v>
      </c>
    </row>
    <row r="77" spans="1:15" x14ac:dyDescent="0.25">
      <c r="A77" s="5" t="s">
        <v>263</v>
      </c>
      <c r="B77" s="4">
        <v>290180.29200000002</v>
      </c>
      <c r="C77" s="3">
        <v>184409.12599999999</v>
      </c>
      <c r="D77">
        <f t="shared" si="4"/>
        <v>1.5735679588872409</v>
      </c>
      <c r="E77" t="str">
        <f t="shared" si="5"/>
        <v>low</v>
      </c>
      <c r="F77">
        <f t="shared" si="6"/>
        <v>3.0964121948773915</v>
      </c>
      <c r="G77" s="9">
        <f t="shared" si="7"/>
        <v>3.1088475852182644</v>
      </c>
      <c r="H77">
        <f t="shared" si="8"/>
        <v>3.4508208195922734</v>
      </c>
      <c r="I77" s="15">
        <f t="shared" si="9"/>
        <v>0.17254104097961367</v>
      </c>
      <c r="J77">
        <v>100</v>
      </c>
      <c r="K77" t="s">
        <v>263</v>
      </c>
      <c r="L77" s="15">
        <v>222</v>
      </c>
      <c r="M77" s="15" t="s">
        <v>330</v>
      </c>
      <c r="N77" s="16">
        <v>42226</v>
      </c>
      <c r="O77" s="15" t="s">
        <v>340</v>
      </c>
    </row>
    <row r="78" spans="1:15" x14ac:dyDescent="0.25">
      <c r="A78" s="5" t="s">
        <v>156</v>
      </c>
      <c r="B78" s="4">
        <v>403235.57199999999</v>
      </c>
      <c r="C78" s="3">
        <v>183395.736</v>
      </c>
      <c r="D78">
        <f t="shared" si="4"/>
        <v>2.198718360605723</v>
      </c>
      <c r="E78" t="str">
        <f t="shared" si="5"/>
        <v>low</v>
      </c>
      <c r="F78">
        <f t="shared" si="6"/>
        <v>4.2111597015080653</v>
      </c>
      <c r="G78" s="9">
        <f t="shared" si="7"/>
        <v>4.2280719894659287</v>
      </c>
      <c r="H78">
        <f t="shared" si="8"/>
        <v>4.6931599083071811</v>
      </c>
      <c r="I78" s="15">
        <f t="shared" si="9"/>
        <v>0.23465799541535903</v>
      </c>
      <c r="J78">
        <v>100</v>
      </c>
      <c r="K78" t="s">
        <v>156</v>
      </c>
      <c r="L78" s="15">
        <v>222</v>
      </c>
      <c r="M78" s="15" t="s">
        <v>330</v>
      </c>
      <c r="N78" s="16">
        <v>42230</v>
      </c>
      <c r="O78" s="15" t="s">
        <v>356</v>
      </c>
    </row>
    <row r="79" spans="1:15" x14ac:dyDescent="0.25">
      <c r="A79" s="5" t="s">
        <v>112</v>
      </c>
      <c r="B79" s="4">
        <v>276961.57</v>
      </c>
      <c r="C79" s="3">
        <v>185739.03400000001</v>
      </c>
      <c r="D79">
        <f t="shared" si="4"/>
        <v>1.4911328224093163</v>
      </c>
      <c r="E79" t="str">
        <f t="shared" si="5"/>
        <v>low</v>
      </c>
      <c r="F79">
        <f t="shared" si="6"/>
        <v>2.9494165877484244</v>
      </c>
      <c r="G79" s="9">
        <f t="shared" si="7"/>
        <v>2.9612616342855662</v>
      </c>
      <c r="H79">
        <f t="shared" si="8"/>
        <v>3.2870004140569784</v>
      </c>
      <c r="I79" s="15">
        <f t="shared" si="9"/>
        <v>0.1643500207028489</v>
      </c>
      <c r="J79">
        <v>100</v>
      </c>
      <c r="K79" t="s">
        <v>112</v>
      </c>
      <c r="L79" s="15">
        <v>222</v>
      </c>
      <c r="M79" s="15" t="s">
        <v>330</v>
      </c>
      <c r="N79" s="16">
        <v>42226</v>
      </c>
      <c r="O79" s="15" t="s">
        <v>331</v>
      </c>
    </row>
    <row r="80" spans="1:15" x14ac:dyDescent="0.25">
      <c r="A80" s="5" t="s">
        <v>85</v>
      </c>
      <c r="B80" s="4">
        <v>281665.87400000001</v>
      </c>
      <c r="C80" s="3">
        <v>206059.08</v>
      </c>
      <c r="D80">
        <f t="shared" ref="D80:D143" si="10">B80/C80</f>
        <v>1.3669180411753756</v>
      </c>
      <c r="E80" t="str">
        <f t="shared" ref="E80:E143" si="11">IF(D80&gt;12.9,"high","low")</f>
        <v>low</v>
      </c>
      <c r="F80">
        <f t="shared" ref="F80:F143" si="12">(D80+0.1629)/0.5608</f>
        <v>2.7279209008120109</v>
      </c>
      <c r="G80" s="9">
        <f t="shared" ref="G80:G143" si="13">(F80*5)/4.98</f>
        <v>2.7388764064377615</v>
      </c>
      <c r="H80">
        <f t="shared" ref="H80:H89" si="14">(G80*5.55)/5</f>
        <v>3.0401528111459153</v>
      </c>
      <c r="I80" s="15">
        <f t="shared" ref="I80:I89" si="15">(H80*5)/100</f>
        <v>0.15200764055729576</v>
      </c>
      <c r="J80">
        <v>100</v>
      </c>
      <c r="K80" t="s">
        <v>85</v>
      </c>
      <c r="L80" s="15">
        <v>222</v>
      </c>
      <c r="M80" s="15" t="s">
        <v>330</v>
      </c>
      <c r="N80" s="16">
        <v>42230</v>
      </c>
      <c r="O80" s="15" t="s">
        <v>341</v>
      </c>
    </row>
    <row r="81" spans="1:15" x14ac:dyDescent="0.25">
      <c r="A81" s="5" t="s">
        <v>13</v>
      </c>
      <c r="B81" s="4">
        <v>371132.70799999998</v>
      </c>
      <c r="C81" s="3">
        <v>184380.52600000001</v>
      </c>
      <c r="D81">
        <f t="shared" si="10"/>
        <v>2.0128628334643106</v>
      </c>
      <c r="E81" t="str">
        <f t="shared" si="11"/>
        <v>low</v>
      </c>
      <c r="F81">
        <f t="shared" si="12"/>
        <v>3.8797482765055471</v>
      </c>
      <c r="G81" s="9">
        <f t="shared" si="13"/>
        <v>3.8953295948850872</v>
      </c>
      <c r="H81">
        <f t="shared" si="14"/>
        <v>4.3238158503224469</v>
      </c>
      <c r="I81" s="15">
        <f t="shared" si="15"/>
        <v>0.21619079251612233</v>
      </c>
      <c r="J81">
        <v>100</v>
      </c>
      <c r="K81" t="s">
        <v>13</v>
      </c>
      <c r="L81" s="15">
        <v>222</v>
      </c>
      <c r="M81" s="15" t="s">
        <v>330</v>
      </c>
      <c r="N81" s="16">
        <v>41877</v>
      </c>
      <c r="O81" s="15" t="s">
        <v>351</v>
      </c>
    </row>
    <row r="82" spans="1:15" x14ac:dyDescent="0.25">
      <c r="A82" s="5" t="s">
        <v>200</v>
      </c>
      <c r="B82" s="4">
        <v>384959.196</v>
      </c>
      <c r="C82" s="3">
        <v>177372.77799999999</v>
      </c>
      <c r="D82">
        <f t="shared" si="10"/>
        <v>2.1703397800986126</v>
      </c>
      <c r="E82" t="str">
        <f t="shared" si="11"/>
        <v>low</v>
      </c>
      <c r="F82">
        <f t="shared" si="12"/>
        <v>4.1605559559533036</v>
      </c>
      <c r="G82" s="9">
        <f t="shared" si="13"/>
        <v>4.1772650160173725</v>
      </c>
      <c r="H82">
        <f t="shared" si="14"/>
        <v>4.6367641677792832</v>
      </c>
      <c r="I82" s="15">
        <f t="shared" si="15"/>
        <v>0.23183820838896416</v>
      </c>
      <c r="J82">
        <v>100</v>
      </c>
      <c r="K82" t="s">
        <v>200</v>
      </c>
      <c r="L82" s="15">
        <v>222</v>
      </c>
      <c r="M82" s="15" t="s">
        <v>330</v>
      </c>
      <c r="N82" s="16">
        <v>41872</v>
      </c>
      <c r="O82" s="15" t="s">
        <v>331</v>
      </c>
    </row>
    <row r="83" spans="1:15" x14ac:dyDescent="0.25">
      <c r="A83" s="5" t="s">
        <v>208</v>
      </c>
      <c r="B83" s="4">
        <v>396868.41600000003</v>
      </c>
      <c r="C83" s="3">
        <v>178761.31599999999</v>
      </c>
      <c r="D83">
        <f t="shared" si="10"/>
        <v>2.2201023402624762</v>
      </c>
      <c r="E83" t="str">
        <f t="shared" si="11"/>
        <v>low</v>
      </c>
      <c r="F83">
        <f t="shared" si="12"/>
        <v>4.2492909063168263</v>
      </c>
      <c r="G83" s="9">
        <f t="shared" si="13"/>
        <v>4.2663563316433999</v>
      </c>
      <c r="H83">
        <f t="shared" si="14"/>
        <v>4.7356555281241741</v>
      </c>
      <c r="I83" s="15">
        <f t="shared" si="15"/>
        <v>0.23678277640620871</v>
      </c>
      <c r="J83">
        <v>100</v>
      </c>
      <c r="K83" t="s">
        <v>208</v>
      </c>
      <c r="L83" s="15">
        <v>222</v>
      </c>
      <c r="M83" s="15" t="s">
        <v>330</v>
      </c>
      <c r="N83" s="16">
        <v>41871</v>
      </c>
      <c r="O83" s="15" t="s">
        <v>352</v>
      </c>
    </row>
    <row r="84" spans="1:15" x14ac:dyDescent="0.25">
      <c r="A84" s="5" t="s">
        <v>248</v>
      </c>
      <c r="B84" s="4">
        <v>422327.79</v>
      </c>
      <c r="C84" s="3">
        <v>191040.89</v>
      </c>
      <c r="D84">
        <f t="shared" si="10"/>
        <v>2.2106669938566554</v>
      </c>
      <c r="E84" t="str">
        <f t="shared" si="11"/>
        <v>low</v>
      </c>
      <c r="F84">
        <f t="shared" si="12"/>
        <v>4.2324661088742079</v>
      </c>
      <c r="G84" s="9">
        <f t="shared" si="13"/>
        <v>4.24946396473314</v>
      </c>
      <c r="H84">
        <f t="shared" si="14"/>
        <v>4.7169050008537852</v>
      </c>
      <c r="I84" s="15">
        <f t="shared" si="15"/>
        <v>0.23584525004268925</v>
      </c>
      <c r="J84">
        <v>100</v>
      </c>
      <c r="K84" t="s">
        <v>248</v>
      </c>
      <c r="L84" s="15">
        <v>222</v>
      </c>
      <c r="M84" s="15" t="s">
        <v>330</v>
      </c>
      <c r="N84" s="16">
        <v>41877</v>
      </c>
      <c r="O84" s="15" t="s">
        <v>346</v>
      </c>
    </row>
    <row r="85" spans="1:15" x14ac:dyDescent="0.25">
      <c r="A85" s="5" t="s">
        <v>30</v>
      </c>
      <c r="B85" s="4">
        <v>525709.92200000002</v>
      </c>
      <c r="C85" s="3">
        <v>199280.64000000001</v>
      </c>
      <c r="D85">
        <f t="shared" si="10"/>
        <v>2.63803810545771</v>
      </c>
      <c r="E85" t="str">
        <f t="shared" si="11"/>
        <v>low</v>
      </c>
      <c r="F85">
        <f t="shared" si="12"/>
        <v>4.9945401309873576</v>
      </c>
      <c r="G85" s="9">
        <f t="shared" si="13"/>
        <v>5.0145985250877079</v>
      </c>
      <c r="H85">
        <f t="shared" si="14"/>
        <v>5.5662043628473556</v>
      </c>
      <c r="I85" s="15">
        <f t="shared" si="15"/>
        <v>0.27831021814236778</v>
      </c>
      <c r="J85">
        <v>100</v>
      </c>
      <c r="K85" t="s">
        <v>30</v>
      </c>
      <c r="L85" s="15">
        <v>222</v>
      </c>
      <c r="M85" s="15" t="s">
        <v>330</v>
      </c>
      <c r="N85" s="16">
        <v>41877</v>
      </c>
      <c r="O85" s="15" t="s">
        <v>353</v>
      </c>
    </row>
    <row r="86" spans="1:15" x14ac:dyDescent="0.25">
      <c r="A86" s="5" t="s">
        <v>100</v>
      </c>
      <c r="B86" s="4">
        <v>430037.57400000002</v>
      </c>
      <c r="C86" s="3">
        <v>176614.79399999999</v>
      </c>
      <c r="D86">
        <f t="shared" si="10"/>
        <v>2.4348898767789522</v>
      </c>
      <c r="E86" t="str">
        <f t="shared" si="11"/>
        <v>low</v>
      </c>
      <c r="F86">
        <f t="shared" si="12"/>
        <v>4.6322929329153926</v>
      </c>
      <c r="G86" s="9">
        <f t="shared" si="13"/>
        <v>4.6508965189913569</v>
      </c>
      <c r="H86">
        <f t="shared" si="14"/>
        <v>5.1624951360804063</v>
      </c>
      <c r="I86" s="15">
        <f t="shared" si="15"/>
        <v>0.25812475680402031</v>
      </c>
      <c r="J86">
        <v>100</v>
      </c>
      <c r="K86" t="s">
        <v>100</v>
      </c>
      <c r="L86" s="15">
        <v>222</v>
      </c>
      <c r="M86" s="15" t="s">
        <v>330</v>
      </c>
      <c r="N86" s="16">
        <v>41871</v>
      </c>
      <c r="O86" s="15" t="s">
        <v>341</v>
      </c>
    </row>
    <row r="87" spans="1:15" x14ac:dyDescent="0.25">
      <c r="A87" s="5" t="s">
        <v>249</v>
      </c>
      <c r="B87" s="4">
        <v>292810.35200000001</v>
      </c>
      <c r="C87" s="3">
        <v>182024.386</v>
      </c>
      <c r="D87">
        <f t="shared" si="10"/>
        <v>1.6086325488278259</v>
      </c>
      <c r="E87" t="str">
        <f t="shared" si="11"/>
        <v>low</v>
      </c>
      <c r="F87">
        <f t="shared" si="12"/>
        <v>3.1589382111765798</v>
      </c>
      <c r="G87" s="9">
        <f t="shared" si="13"/>
        <v>3.1716247100166459</v>
      </c>
      <c r="H87">
        <f t="shared" si="14"/>
        <v>3.5205034281184764</v>
      </c>
      <c r="I87" s="15">
        <f t="shared" si="15"/>
        <v>0.17602517140592383</v>
      </c>
      <c r="J87">
        <v>100</v>
      </c>
      <c r="K87" t="s">
        <v>249</v>
      </c>
      <c r="L87" s="15">
        <v>222</v>
      </c>
      <c r="M87" s="15" t="s">
        <v>330</v>
      </c>
      <c r="N87" s="16">
        <v>41872</v>
      </c>
      <c r="O87" s="15" t="s">
        <v>334</v>
      </c>
    </row>
    <row r="88" spans="1:15" x14ac:dyDescent="0.25">
      <c r="A88" s="5" t="s">
        <v>202</v>
      </c>
      <c r="B88" s="4">
        <v>483003.04</v>
      </c>
      <c r="C88" s="3">
        <v>179901.24600000001</v>
      </c>
      <c r="D88">
        <f t="shared" si="10"/>
        <v>2.6848232057269907</v>
      </c>
      <c r="E88" t="str">
        <f t="shared" si="11"/>
        <v>low</v>
      </c>
      <c r="F88">
        <f t="shared" si="12"/>
        <v>5.077965773407616</v>
      </c>
      <c r="G88" s="9">
        <f t="shared" si="13"/>
        <v>5.0983592102486099</v>
      </c>
      <c r="H88">
        <f t="shared" si="14"/>
        <v>5.6591787233759572</v>
      </c>
      <c r="I88" s="15">
        <f t="shared" si="15"/>
        <v>0.28295893616879786</v>
      </c>
      <c r="J88">
        <v>100</v>
      </c>
      <c r="K88" t="s">
        <v>202</v>
      </c>
      <c r="L88" s="15">
        <v>222</v>
      </c>
      <c r="M88" s="15" t="s">
        <v>330</v>
      </c>
      <c r="N88" s="16">
        <v>41877</v>
      </c>
      <c r="O88" s="15" t="s">
        <v>338</v>
      </c>
    </row>
    <row r="89" spans="1:15" x14ac:dyDescent="0.25">
      <c r="A89" s="5" t="s">
        <v>159</v>
      </c>
      <c r="B89" s="4">
        <v>313763.51799999998</v>
      </c>
      <c r="C89" s="3">
        <v>193765.06400000001</v>
      </c>
      <c r="D89">
        <f t="shared" si="10"/>
        <v>1.6192987090799813</v>
      </c>
      <c r="E89" t="str">
        <f t="shared" si="11"/>
        <v>low</v>
      </c>
      <c r="F89">
        <f t="shared" si="12"/>
        <v>3.1779577551354876</v>
      </c>
      <c r="G89" s="9">
        <f t="shared" si="13"/>
        <v>3.1907206376862325</v>
      </c>
      <c r="H89">
        <f t="shared" si="14"/>
        <v>3.5416999078317182</v>
      </c>
      <c r="I89" s="15">
        <f t="shared" si="15"/>
        <v>0.17708499539158593</v>
      </c>
      <c r="J89">
        <v>100</v>
      </c>
      <c r="K89" t="s">
        <v>159</v>
      </c>
      <c r="L89" s="15">
        <v>222</v>
      </c>
      <c r="M89" s="15" t="s">
        <v>330</v>
      </c>
      <c r="N89" s="16">
        <v>41877</v>
      </c>
      <c r="O89" s="15" t="s">
        <v>336</v>
      </c>
    </row>
    <row r="90" spans="1:15" x14ac:dyDescent="0.25">
      <c r="A90" s="5" t="s">
        <v>137</v>
      </c>
      <c r="B90" s="4">
        <v>676229.24</v>
      </c>
      <c r="C90" s="3">
        <v>180510.22</v>
      </c>
      <c r="D90">
        <f t="shared" si="10"/>
        <v>3.7462102699780653</v>
      </c>
      <c r="E90" t="str">
        <f t="shared" si="11"/>
        <v>low</v>
      </c>
      <c r="F90">
        <f t="shared" si="12"/>
        <v>6.9705960591620286</v>
      </c>
      <c r="G90" s="9">
        <f t="shared" si="13"/>
        <v>6.9985904208454093</v>
      </c>
      <c r="H90">
        <f>(G90*11.1)/10</f>
        <v>7.7684353671384043</v>
      </c>
      <c r="I90" s="15">
        <f>(H90*10)/9.429</f>
        <v>8.2388751374890283</v>
      </c>
      <c r="K90" t="s">
        <v>137</v>
      </c>
      <c r="L90" s="15">
        <v>222</v>
      </c>
      <c r="M90" s="15" t="s">
        <v>357</v>
      </c>
      <c r="N90" s="16">
        <v>42226</v>
      </c>
      <c r="O90" s="15" t="s">
        <v>331</v>
      </c>
    </row>
    <row r="91" spans="1:15" x14ac:dyDescent="0.25">
      <c r="A91" s="5" t="s">
        <v>68</v>
      </c>
      <c r="B91" s="4">
        <v>651476.23199999996</v>
      </c>
      <c r="C91" s="3">
        <v>185968.48</v>
      </c>
      <c r="D91">
        <f t="shared" si="10"/>
        <v>3.5031540398674008</v>
      </c>
      <c r="E91" t="str">
        <f t="shared" si="11"/>
        <v>low</v>
      </c>
      <c r="F91">
        <f t="shared" si="12"/>
        <v>6.5371862337150519</v>
      </c>
      <c r="G91" s="9">
        <f t="shared" si="13"/>
        <v>6.5634399936898102</v>
      </c>
      <c r="H91">
        <f t="shared" ref="H91:H109" si="16">(G91*11.1)/10</f>
        <v>7.2854183929956893</v>
      </c>
      <c r="I91" s="15">
        <f t="shared" ref="I91:I109" si="17">(H91*10)/9.429</f>
        <v>7.7266076922215383</v>
      </c>
      <c r="K91" t="s">
        <v>68</v>
      </c>
      <c r="L91" s="15">
        <v>222</v>
      </c>
      <c r="M91" s="15" t="s">
        <v>357</v>
      </c>
      <c r="N91" s="16">
        <v>42226</v>
      </c>
      <c r="O91" s="15" t="s">
        <v>339</v>
      </c>
    </row>
    <row r="92" spans="1:15" x14ac:dyDescent="0.25">
      <c r="A92" s="5" t="s">
        <v>225</v>
      </c>
      <c r="B92" s="4">
        <v>646840.67799999996</v>
      </c>
      <c r="C92" s="3">
        <v>187848.01</v>
      </c>
      <c r="D92">
        <f t="shared" si="10"/>
        <v>3.4434257674595536</v>
      </c>
      <c r="E92" t="str">
        <f t="shared" si="11"/>
        <v>low</v>
      </c>
      <c r="F92">
        <f t="shared" si="12"/>
        <v>6.4306807550990621</v>
      </c>
      <c r="G92" s="9">
        <f t="shared" si="13"/>
        <v>6.456506782227974</v>
      </c>
      <c r="H92">
        <f t="shared" si="16"/>
        <v>7.1667225282730511</v>
      </c>
      <c r="I92" s="15">
        <f t="shared" si="17"/>
        <v>7.6007238607201728</v>
      </c>
      <c r="K92" t="s">
        <v>225</v>
      </c>
      <c r="L92" s="15">
        <v>222</v>
      </c>
      <c r="M92" s="15" t="s">
        <v>357</v>
      </c>
      <c r="N92" s="16">
        <v>42226</v>
      </c>
      <c r="O92" s="15" t="s">
        <v>334</v>
      </c>
    </row>
    <row r="93" spans="1:15" x14ac:dyDescent="0.25">
      <c r="A93" s="5" t="s">
        <v>49</v>
      </c>
      <c r="B93" s="4">
        <v>636107.76399999997</v>
      </c>
      <c r="C93" s="3">
        <v>189556.73800000001</v>
      </c>
      <c r="D93">
        <f t="shared" si="10"/>
        <v>3.3557644571832626</v>
      </c>
      <c r="E93" t="str">
        <f t="shared" si="11"/>
        <v>low</v>
      </c>
      <c r="F93">
        <f t="shared" si="12"/>
        <v>6.2743660078160888</v>
      </c>
      <c r="G93" s="9">
        <f t="shared" si="13"/>
        <v>6.2995642648755901</v>
      </c>
      <c r="H93">
        <f t="shared" si="16"/>
        <v>6.9925163340119045</v>
      </c>
      <c r="I93" s="15">
        <f t="shared" si="17"/>
        <v>7.4159681132802033</v>
      </c>
      <c r="K93" t="s">
        <v>49</v>
      </c>
      <c r="L93" s="15">
        <v>222</v>
      </c>
      <c r="M93" s="15" t="s">
        <v>358</v>
      </c>
      <c r="N93" s="16">
        <v>42222</v>
      </c>
      <c r="O93" s="15" t="s">
        <v>359</v>
      </c>
    </row>
    <row r="94" spans="1:15" x14ac:dyDescent="0.25">
      <c r="A94" s="5" t="s">
        <v>198</v>
      </c>
      <c r="B94" s="4">
        <v>726991.77</v>
      </c>
      <c r="C94" s="3">
        <v>198228.89799999999</v>
      </c>
      <c r="D94">
        <f t="shared" si="10"/>
        <v>3.6674358649766599</v>
      </c>
      <c r="E94" t="str">
        <f t="shared" si="11"/>
        <v>low</v>
      </c>
      <c r="F94">
        <f t="shared" si="12"/>
        <v>6.8301281472479678</v>
      </c>
      <c r="G94" s="9">
        <f t="shared" si="13"/>
        <v>6.8575583807710512</v>
      </c>
      <c r="H94">
        <f t="shared" si="16"/>
        <v>7.6118898026558668</v>
      </c>
      <c r="I94" s="15">
        <f t="shared" si="17"/>
        <v>8.0728495096572974</v>
      </c>
      <c r="K94" t="s">
        <v>198</v>
      </c>
      <c r="L94" s="15">
        <v>222</v>
      </c>
      <c r="M94" s="15" t="s">
        <v>358</v>
      </c>
      <c r="N94" s="16">
        <v>42226</v>
      </c>
      <c r="O94" s="15" t="s">
        <v>360</v>
      </c>
    </row>
    <row r="95" spans="1:15" x14ac:dyDescent="0.25">
      <c r="A95" s="5" t="s">
        <v>241</v>
      </c>
      <c r="B95" s="4">
        <v>812100.64199999999</v>
      </c>
      <c r="C95" s="3">
        <v>182284.16800000001</v>
      </c>
      <c r="D95">
        <f t="shared" si="10"/>
        <v>4.4551353576685822</v>
      </c>
      <c r="E95" t="str">
        <f t="shared" si="11"/>
        <v>low</v>
      </c>
      <c r="F95">
        <f t="shared" si="12"/>
        <v>8.2347278132464012</v>
      </c>
      <c r="G95" s="9">
        <f t="shared" si="13"/>
        <v>8.2677990092835341</v>
      </c>
      <c r="H95">
        <f t="shared" si="16"/>
        <v>9.1772569003047231</v>
      </c>
      <c r="I95" s="15">
        <f t="shared" si="17"/>
        <v>9.7330118785711353</v>
      </c>
      <c r="K95" t="s">
        <v>241</v>
      </c>
      <c r="L95" s="15">
        <v>222</v>
      </c>
      <c r="M95" s="15" t="s">
        <v>358</v>
      </c>
      <c r="N95" s="16">
        <v>42226</v>
      </c>
      <c r="O95" s="15" t="s">
        <v>361</v>
      </c>
    </row>
    <row r="96" spans="1:15" x14ac:dyDescent="0.25">
      <c r="A96" s="5" t="s">
        <v>59</v>
      </c>
      <c r="B96" s="4">
        <v>695005.88</v>
      </c>
      <c r="C96" s="3">
        <v>190130.166</v>
      </c>
      <c r="D96">
        <f t="shared" si="10"/>
        <v>3.6554214127178537</v>
      </c>
      <c r="E96" t="str">
        <f t="shared" si="11"/>
        <v>low</v>
      </c>
      <c r="F96">
        <f t="shared" si="12"/>
        <v>6.8087043736053028</v>
      </c>
      <c r="G96" s="9">
        <f t="shared" si="13"/>
        <v>6.8360485678768104</v>
      </c>
      <c r="H96">
        <f t="shared" si="16"/>
        <v>7.5880139103432596</v>
      </c>
      <c r="I96" s="15">
        <f t="shared" si="17"/>
        <v>8.0475277445574918</v>
      </c>
      <c r="K96" t="s">
        <v>59</v>
      </c>
      <c r="L96" s="15">
        <v>222</v>
      </c>
      <c r="M96" s="15" t="s">
        <v>358</v>
      </c>
      <c r="N96" s="16">
        <v>42226</v>
      </c>
      <c r="O96" s="15" t="s">
        <v>362</v>
      </c>
    </row>
    <row r="97" spans="1:15" x14ac:dyDescent="0.25">
      <c r="A97" s="5" t="s">
        <v>189</v>
      </c>
      <c r="B97" s="4">
        <v>768166.17599999998</v>
      </c>
      <c r="C97" s="3">
        <v>197815.28599999999</v>
      </c>
      <c r="D97">
        <f t="shared" si="10"/>
        <v>3.8832498313603532</v>
      </c>
      <c r="E97" t="str">
        <f t="shared" si="11"/>
        <v>low</v>
      </c>
      <c r="F97">
        <f t="shared" si="12"/>
        <v>7.2149604696154652</v>
      </c>
      <c r="G97" s="9">
        <f t="shared" si="13"/>
        <v>7.2439362144733579</v>
      </c>
      <c r="H97">
        <f t="shared" si="16"/>
        <v>8.0407691980654263</v>
      </c>
      <c r="I97" s="15">
        <f t="shared" si="17"/>
        <v>8.5277009206336043</v>
      </c>
      <c r="K97" t="s">
        <v>189</v>
      </c>
      <c r="L97" s="15">
        <v>222</v>
      </c>
      <c r="M97" s="15" t="s">
        <v>358</v>
      </c>
      <c r="N97" s="16">
        <v>42226</v>
      </c>
      <c r="O97" s="15" t="s">
        <v>363</v>
      </c>
    </row>
    <row r="98" spans="1:15" x14ac:dyDescent="0.25">
      <c r="A98" s="5" t="s">
        <v>153</v>
      </c>
      <c r="B98" s="4">
        <v>778064.96</v>
      </c>
      <c r="C98" s="3">
        <v>193227.182</v>
      </c>
      <c r="D98">
        <f t="shared" si="10"/>
        <v>4.0266848170460818</v>
      </c>
      <c r="E98" t="str">
        <f t="shared" si="11"/>
        <v>low</v>
      </c>
      <c r="F98">
        <f t="shared" si="12"/>
        <v>7.4707289890265365</v>
      </c>
      <c r="G98" s="9">
        <f t="shared" si="13"/>
        <v>7.5007319166933097</v>
      </c>
      <c r="H98">
        <f t="shared" si="16"/>
        <v>8.3258124275295735</v>
      </c>
      <c r="I98" s="15">
        <f t="shared" si="17"/>
        <v>8.830005756209113</v>
      </c>
      <c r="K98" t="s">
        <v>153</v>
      </c>
      <c r="L98" s="15">
        <v>222</v>
      </c>
      <c r="M98" s="15" t="s">
        <v>358</v>
      </c>
      <c r="N98" s="16">
        <v>42226</v>
      </c>
      <c r="O98" s="15" t="s">
        <v>364</v>
      </c>
    </row>
    <row r="99" spans="1:15" x14ac:dyDescent="0.25">
      <c r="A99" s="5" t="s">
        <v>216</v>
      </c>
      <c r="B99" s="4">
        <v>730140.64399999997</v>
      </c>
      <c r="C99" s="3">
        <v>194196.712</v>
      </c>
      <c r="D99">
        <f t="shared" si="10"/>
        <v>3.7597992081348934</v>
      </c>
      <c r="E99" t="str">
        <f t="shared" si="11"/>
        <v>low</v>
      </c>
      <c r="F99">
        <f t="shared" si="12"/>
        <v>6.9948274039495253</v>
      </c>
      <c r="G99" s="9">
        <f t="shared" si="13"/>
        <v>7.0229190802706079</v>
      </c>
      <c r="H99">
        <f t="shared" si="16"/>
        <v>7.7954401791003747</v>
      </c>
      <c r="I99" s="15">
        <f t="shared" si="17"/>
        <v>8.2675153028957205</v>
      </c>
      <c r="K99" t="s">
        <v>216</v>
      </c>
      <c r="L99" s="15">
        <v>222</v>
      </c>
      <c r="M99" s="15" t="s">
        <v>358</v>
      </c>
      <c r="N99" s="16">
        <v>42226</v>
      </c>
      <c r="O99" s="15" t="s">
        <v>365</v>
      </c>
    </row>
    <row r="100" spans="1:15" x14ac:dyDescent="0.25">
      <c r="A100" s="5" t="s">
        <v>304</v>
      </c>
      <c r="B100" s="4">
        <v>817545.42799999996</v>
      </c>
      <c r="C100" s="3">
        <v>187546.11799999999</v>
      </c>
      <c r="D100">
        <f t="shared" si="10"/>
        <v>4.3591700895669829</v>
      </c>
      <c r="E100" t="str">
        <f t="shared" si="11"/>
        <v>low</v>
      </c>
      <c r="F100">
        <f t="shared" si="12"/>
        <v>8.0636057231936213</v>
      </c>
      <c r="G100" s="9">
        <f t="shared" si="13"/>
        <v>8.0959896819213046</v>
      </c>
      <c r="H100">
        <f t="shared" si="16"/>
        <v>8.9865485469326476</v>
      </c>
      <c r="I100" s="15">
        <f t="shared" si="17"/>
        <v>9.5307546366875027</v>
      </c>
      <c r="K100" t="s">
        <v>304</v>
      </c>
      <c r="L100" s="15">
        <v>222</v>
      </c>
      <c r="M100" s="15" t="s">
        <v>358</v>
      </c>
      <c r="N100" s="16">
        <v>42226</v>
      </c>
      <c r="O100" s="15" t="s">
        <v>366</v>
      </c>
    </row>
    <row r="101" spans="1:15" x14ac:dyDescent="0.25">
      <c r="A101" s="5" t="s">
        <v>170</v>
      </c>
      <c r="B101" s="4">
        <v>749529.42599999998</v>
      </c>
      <c r="C101" s="3">
        <v>191780.14799999999</v>
      </c>
      <c r="D101">
        <f t="shared" si="10"/>
        <v>3.9082743121045045</v>
      </c>
      <c r="E101" t="str">
        <f t="shared" si="11"/>
        <v>low</v>
      </c>
      <c r="F101">
        <f t="shared" si="12"/>
        <v>7.2595832954787882</v>
      </c>
      <c r="G101" s="9">
        <f t="shared" si="13"/>
        <v>7.2887382484726784</v>
      </c>
      <c r="H101">
        <f t="shared" si="16"/>
        <v>8.0904994558046717</v>
      </c>
      <c r="I101" s="15">
        <f t="shared" si="17"/>
        <v>8.5804427360321061</v>
      </c>
      <c r="K101" t="s">
        <v>170</v>
      </c>
      <c r="L101" s="15">
        <v>222</v>
      </c>
      <c r="M101" s="15" t="s">
        <v>358</v>
      </c>
      <c r="N101" s="16">
        <v>42226</v>
      </c>
      <c r="O101" s="15" t="s">
        <v>367</v>
      </c>
    </row>
    <row r="102" spans="1:15" x14ac:dyDescent="0.25">
      <c r="A102" s="5" t="s">
        <v>196</v>
      </c>
      <c r="B102" s="4">
        <v>699765.03599999996</v>
      </c>
      <c r="C102" s="3">
        <v>194869.95</v>
      </c>
      <c r="D102">
        <f t="shared" si="10"/>
        <v>3.5909335225877563</v>
      </c>
      <c r="E102" t="str">
        <f t="shared" si="11"/>
        <v>low</v>
      </c>
      <c r="F102">
        <f t="shared" si="12"/>
        <v>6.6937117021892947</v>
      </c>
      <c r="G102" s="9">
        <f t="shared" si="13"/>
        <v>6.7205940785033071</v>
      </c>
      <c r="H102">
        <f t="shared" si="16"/>
        <v>7.45985942713867</v>
      </c>
      <c r="I102" s="15">
        <f t="shared" si="17"/>
        <v>7.9116125009424856</v>
      </c>
      <c r="K102" t="s">
        <v>196</v>
      </c>
      <c r="L102" s="15">
        <v>222</v>
      </c>
      <c r="M102" s="15" t="s">
        <v>358</v>
      </c>
      <c r="N102" s="16">
        <v>42226</v>
      </c>
      <c r="O102" s="15" t="s">
        <v>368</v>
      </c>
    </row>
    <row r="103" spans="1:15" x14ac:dyDescent="0.25">
      <c r="A103" s="5" t="s">
        <v>293</v>
      </c>
      <c r="B103" s="4">
        <v>741265.36399999994</v>
      </c>
      <c r="C103" s="3">
        <v>192898.14600000001</v>
      </c>
      <c r="D103">
        <f t="shared" si="10"/>
        <v>3.8427811742679991</v>
      </c>
      <c r="E103" t="str">
        <f t="shared" si="11"/>
        <v>low</v>
      </c>
      <c r="F103">
        <f t="shared" si="12"/>
        <v>7.1427980996219675</v>
      </c>
      <c r="G103" s="9">
        <f t="shared" si="13"/>
        <v>7.1714840357650269</v>
      </c>
      <c r="H103">
        <f t="shared" si="16"/>
        <v>7.9603472796991799</v>
      </c>
      <c r="I103" s="15">
        <f t="shared" si="17"/>
        <v>8.4424088235223032</v>
      </c>
      <c r="K103" t="s">
        <v>293</v>
      </c>
      <c r="L103" s="15">
        <v>222</v>
      </c>
      <c r="M103" s="15" t="s">
        <v>358</v>
      </c>
      <c r="N103" s="16">
        <v>42226</v>
      </c>
      <c r="O103" s="15" t="s">
        <v>369</v>
      </c>
    </row>
    <row r="104" spans="1:15" x14ac:dyDescent="0.25">
      <c r="A104" s="5" t="s">
        <v>223</v>
      </c>
      <c r="B104" s="4">
        <v>846512.58</v>
      </c>
      <c r="C104" s="3">
        <v>192744.592</v>
      </c>
      <c r="D104">
        <f t="shared" si="10"/>
        <v>4.3918875814684331</v>
      </c>
      <c r="E104" t="str">
        <f t="shared" si="11"/>
        <v>low</v>
      </c>
      <c r="F104">
        <f t="shared" si="12"/>
        <v>8.1219464719479895</v>
      </c>
      <c r="G104" s="9">
        <f t="shared" si="13"/>
        <v>8.1545647308714759</v>
      </c>
      <c r="H104">
        <f t="shared" si="16"/>
        <v>9.0515668512673386</v>
      </c>
      <c r="I104" s="15">
        <f t="shared" si="17"/>
        <v>9.5997103099664205</v>
      </c>
      <c r="K104" t="s">
        <v>223</v>
      </c>
      <c r="L104" s="15">
        <v>222</v>
      </c>
      <c r="M104" s="15" t="s">
        <v>358</v>
      </c>
      <c r="N104" s="16">
        <v>42226</v>
      </c>
      <c r="O104" s="15" t="s">
        <v>370</v>
      </c>
    </row>
    <row r="105" spans="1:15" x14ac:dyDescent="0.25">
      <c r="A105" s="5" t="s">
        <v>14</v>
      </c>
      <c r="B105" s="4">
        <v>758228.58</v>
      </c>
      <c r="C105" s="3">
        <v>195607.50599999999</v>
      </c>
      <c r="D105">
        <f t="shared" si="10"/>
        <v>3.8762754840297386</v>
      </c>
      <c r="E105" t="str">
        <f t="shared" si="11"/>
        <v>low</v>
      </c>
      <c r="F105">
        <f t="shared" si="12"/>
        <v>7.2025240442755676</v>
      </c>
      <c r="G105" s="9">
        <f t="shared" si="13"/>
        <v>7.2314498436501671</v>
      </c>
      <c r="H105">
        <f t="shared" si="16"/>
        <v>8.0269093264516851</v>
      </c>
      <c r="I105" s="15">
        <f t="shared" si="17"/>
        <v>8.5130017249461076</v>
      </c>
      <c r="K105" t="s">
        <v>14</v>
      </c>
      <c r="L105" s="15">
        <v>222</v>
      </c>
      <c r="M105" s="15" t="s">
        <v>358</v>
      </c>
      <c r="N105" s="16">
        <v>42226</v>
      </c>
      <c r="O105" s="15" t="s">
        <v>371</v>
      </c>
    </row>
    <row r="106" spans="1:15" x14ac:dyDescent="0.25">
      <c r="A106" s="5" t="s">
        <v>21</v>
      </c>
      <c r="B106" s="4">
        <v>732829.50600000005</v>
      </c>
      <c r="C106" s="3">
        <v>194368.50399999999</v>
      </c>
      <c r="D106">
        <f t="shared" si="10"/>
        <v>3.7703099572140562</v>
      </c>
      <c r="E106" t="str">
        <f t="shared" si="11"/>
        <v>low</v>
      </c>
      <c r="F106">
        <f t="shared" si="12"/>
        <v>7.013569823848175</v>
      </c>
      <c r="G106" s="9">
        <f t="shared" si="13"/>
        <v>7.0417367709319025</v>
      </c>
      <c r="H106">
        <f t="shared" si="16"/>
        <v>7.8163278157344109</v>
      </c>
      <c r="I106" s="15">
        <f t="shared" si="17"/>
        <v>8.2896678499675591</v>
      </c>
      <c r="K106" t="s">
        <v>21</v>
      </c>
      <c r="L106" s="15">
        <v>222</v>
      </c>
      <c r="M106" s="15" t="s">
        <v>358</v>
      </c>
      <c r="N106" s="16">
        <v>42226</v>
      </c>
      <c r="O106" s="15" t="s">
        <v>372</v>
      </c>
    </row>
    <row r="107" spans="1:15" x14ac:dyDescent="0.25">
      <c r="A107" s="5" t="s">
        <v>122</v>
      </c>
      <c r="B107" s="4">
        <v>893096.78399999999</v>
      </c>
      <c r="C107" s="3">
        <v>189698.94</v>
      </c>
      <c r="D107">
        <f t="shared" si="10"/>
        <v>4.7079692907087409</v>
      </c>
      <c r="E107" t="str">
        <f t="shared" si="11"/>
        <v>low</v>
      </c>
      <c r="F107">
        <f t="shared" si="12"/>
        <v>8.6855729149585255</v>
      </c>
      <c r="G107" s="9">
        <f t="shared" si="13"/>
        <v>8.7204547338941012</v>
      </c>
      <c r="H107">
        <f t="shared" si="16"/>
        <v>9.6797047546224526</v>
      </c>
      <c r="I107" s="15">
        <f t="shared" si="17"/>
        <v>10.265886896407309</v>
      </c>
      <c r="K107" t="s">
        <v>122</v>
      </c>
      <c r="L107" s="15">
        <v>222</v>
      </c>
      <c r="M107" s="15" t="s">
        <v>358</v>
      </c>
      <c r="N107" s="16">
        <v>42226</v>
      </c>
      <c r="O107" s="15" t="s">
        <v>373</v>
      </c>
    </row>
    <row r="108" spans="1:15" x14ac:dyDescent="0.25">
      <c r="A108" s="5" t="s">
        <v>160</v>
      </c>
      <c r="B108" s="4">
        <v>765621.53599999996</v>
      </c>
      <c r="C108" s="3">
        <v>186169.486</v>
      </c>
      <c r="D108">
        <f t="shared" si="10"/>
        <v>4.1124974476214646</v>
      </c>
      <c r="E108" t="str">
        <f t="shared" si="11"/>
        <v>low</v>
      </c>
      <c r="F108">
        <f t="shared" si="12"/>
        <v>7.6237472318499719</v>
      </c>
      <c r="G108" s="9">
        <f t="shared" si="13"/>
        <v>7.6543646906124216</v>
      </c>
      <c r="H108">
        <f t="shared" si="16"/>
        <v>8.4963448065797884</v>
      </c>
      <c r="I108" s="15">
        <f>(H108*10)/9.429</f>
        <v>9.0108652100750746</v>
      </c>
      <c r="K108" t="s">
        <v>160</v>
      </c>
      <c r="L108" s="15">
        <v>222</v>
      </c>
      <c r="M108" s="15" t="s">
        <v>358</v>
      </c>
      <c r="N108" s="16">
        <v>42226</v>
      </c>
      <c r="O108" s="15" t="s">
        <v>374</v>
      </c>
    </row>
    <row r="109" spans="1:15" x14ac:dyDescent="0.25">
      <c r="A109" s="5" t="s">
        <v>28</v>
      </c>
      <c r="B109" s="4">
        <v>708450.67599999998</v>
      </c>
      <c r="C109" s="3">
        <v>192950.39600000001</v>
      </c>
      <c r="D109">
        <f t="shared" si="10"/>
        <v>3.6716725681143454</v>
      </c>
      <c r="E109" t="str">
        <f t="shared" si="11"/>
        <v>low</v>
      </c>
      <c r="F109">
        <f t="shared" si="12"/>
        <v>6.8376828960669505</v>
      </c>
      <c r="G109" s="9">
        <f t="shared" si="13"/>
        <v>6.8651434699467364</v>
      </c>
      <c r="H109">
        <f t="shared" si="16"/>
        <v>7.6203092516408777</v>
      </c>
      <c r="I109" s="15">
        <f t="shared" si="17"/>
        <v>8.0817788223999116</v>
      </c>
      <c r="K109" t="s">
        <v>28</v>
      </c>
      <c r="L109" s="15">
        <v>222</v>
      </c>
      <c r="M109" s="15" t="s">
        <v>358</v>
      </c>
      <c r="N109" s="16">
        <v>42226</v>
      </c>
      <c r="O109" s="15" t="s">
        <v>375</v>
      </c>
    </row>
    <row r="110" spans="1:15" x14ac:dyDescent="0.25">
      <c r="A110" s="5" t="s">
        <v>188</v>
      </c>
      <c r="B110" s="4">
        <v>348764.63</v>
      </c>
      <c r="C110" s="3">
        <v>198442.35200000001</v>
      </c>
      <c r="D110">
        <f t="shared" si="10"/>
        <v>1.7575110680002421</v>
      </c>
      <c r="E110" t="str">
        <f t="shared" si="11"/>
        <v>low</v>
      </c>
      <c r="F110">
        <f t="shared" si="12"/>
        <v>3.4244134593442266</v>
      </c>
      <c r="G110" s="9">
        <f t="shared" si="13"/>
        <v>3.4381661238395851</v>
      </c>
      <c r="H110">
        <f>(G110*5.55)/5</f>
        <v>3.816364397461939</v>
      </c>
      <c r="I110" s="15">
        <f>(H110*5)/100</f>
        <v>0.19081821987309694</v>
      </c>
      <c r="J110">
        <v>100</v>
      </c>
      <c r="K110" t="s">
        <v>188</v>
      </c>
      <c r="L110" s="15">
        <v>222</v>
      </c>
      <c r="M110" s="15" t="s">
        <v>330</v>
      </c>
      <c r="N110" s="16">
        <v>42191</v>
      </c>
      <c r="O110" s="15" t="s">
        <v>339</v>
      </c>
    </row>
    <row r="111" spans="1:15" x14ac:dyDescent="0.25">
      <c r="A111" s="5" t="s">
        <v>42</v>
      </c>
      <c r="B111" s="4">
        <v>318371.70600000001</v>
      </c>
      <c r="C111" s="3">
        <v>190873.92600000001</v>
      </c>
      <c r="D111">
        <f t="shared" si="10"/>
        <v>1.6679685521845451</v>
      </c>
      <c r="E111" t="str">
        <f t="shared" si="11"/>
        <v>low</v>
      </c>
      <c r="F111">
        <f t="shared" si="12"/>
        <v>3.2647442086029694</v>
      </c>
      <c r="G111" s="9">
        <f t="shared" si="13"/>
        <v>3.2778556311274789</v>
      </c>
      <c r="H111">
        <f t="shared" ref="H111:H142" si="18">(G111*5.55)/5</f>
        <v>3.6384197505515012</v>
      </c>
      <c r="I111" s="15">
        <f t="shared" ref="I111:I142" si="19">(H111*5)/100</f>
        <v>0.18192098752757505</v>
      </c>
      <c r="J111">
        <v>100</v>
      </c>
      <c r="K111" t="s">
        <v>42</v>
      </c>
      <c r="L111" s="15">
        <v>222</v>
      </c>
      <c r="M111" s="15" t="s">
        <v>330</v>
      </c>
      <c r="N111" s="16">
        <v>42177</v>
      </c>
      <c r="O111" s="15" t="s">
        <v>345</v>
      </c>
    </row>
    <row r="112" spans="1:15" x14ac:dyDescent="0.25">
      <c r="A112" s="5" t="s">
        <v>140</v>
      </c>
      <c r="B112" s="4">
        <v>1309214.06</v>
      </c>
      <c r="C112" s="3">
        <v>191259.17199999999</v>
      </c>
      <c r="D112">
        <f t="shared" si="10"/>
        <v>6.8452354274544289</v>
      </c>
      <c r="E112" t="str">
        <f t="shared" si="11"/>
        <v>low</v>
      </c>
      <c r="F112">
        <f t="shared" si="12"/>
        <v>12.496675155945843</v>
      </c>
      <c r="G112" s="9">
        <f t="shared" si="13"/>
        <v>12.546862606371327</v>
      </c>
      <c r="H112">
        <f t="shared" si="18"/>
        <v>13.927017493072174</v>
      </c>
      <c r="I112" s="15">
        <f t="shared" si="19"/>
        <v>0.69635087465360868</v>
      </c>
      <c r="J112">
        <v>100</v>
      </c>
      <c r="K112" t="s">
        <v>140</v>
      </c>
      <c r="L112" s="15">
        <v>222</v>
      </c>
      <c r="M112" s="15" t="s">
        <v>330</v>
      </c>
      <c r="N112" s="16">
        <v>42136</v>
      </c>
      <c r="O112" s="15" t="s">
        <v>345</v>
      </c>
    </row>
    <row r="113" spans="1:15" x14ac:dyDescent="0.25">
      <c r="A113" s="5" t="s">
        <v>236</v>
      </c>
      <c r="B113" s="4">
        <v>266491.152</v>
      </c>
      <c r="C113" s="3">
        <v>204115.31200000001</v>
      </c>
      <c r="D113">
        <f t="shared" si="10"/>
        <v>1.305591184653506</v>
      </c>
      <c r="E113" t="str">
        <f t="shared" si="11"/>
        <v>low</v>
      </c>
      <c r="F113">
        <f t="shared" si="12"/>
        <v>2.618564879909961</v>
      </c>
      <c r="G113" s="9">
        <f t="shared" si="13"/>
        <v>2.6290812047288763</v>
      </c>
      <c r="H113">
        <f t="shared" si="18"/>
        <v>2.9182801372490528</v>
      </c>
      <c r="I113" s="15">
        <f t="shared" si="19"/>
        <v>0.14591400686245262</v>
      </c>
      <c r="J113">
        <v>100</v>
      </c>
      <c r="K113" t="s">
        <v>236</v>
      </c>
      <c r="L113" s="15">
        <v>222</v>
      </c>
      <c r="M113" s="15" t="s">
        <v>330</v>
      </c>
      <c r="N113" s="16">
        <v>42191</v>
      </c>
      <c r="O113" s="15" t="s">
        <v>334</v>
      </c>
    </row>
    <row r="114" spans="1:15" x14ac:dyDescent="0.25">
      <c r="A114" s="5" t="s">
        <v>260</v>
      </c>
      <c r="B114" s="4">
        <v>277129.82400000002</v>
      </c>
      <c r="C114" s="3">
        <v>189941.63200000001</v>
      </c>
      <c r="D114">
        <f t="shared" si="10"/>
        <v>1.4590262339116893</v>
      </c>
      <c r="E114" t="str">
        <f t="shared" si="11"/>
        <v>low</v>
      </c>
      <c r="F114">
        <f t="shared" si="12"/>
        <v>2.8921651817255518</v>
      </c>
      <c r="G114" s="9">
        <f t="shared" si="13"/>
        <v>2.9037803029373008</v>
      </c>
      <c r="H114">
        <f t="shared" si="18"/>
        <v>3.223196136260404</v>
      </c>
      <c r="I114" s="15">
        <f t="shared" si="19"/>
        <v>0.1611598068130202</v>
      </c>
      <c r="J114">
        <v>100</v>
      </c>
      <c r="K114" t="s">
        <v>260</v>
      </c>
      <c r="L114" s="15">
        <v>222</v>
      </c>
      <c r="M114" s="15" t="s">
        <v>330</v>
      </c>
      <c r="N114" s="16">
        <v>42191</v>
      </c>
      <c r="O114" s="15" t="s">
        <v>331</v>
      </c>
    </row>
    <row r="115" spans="1:15" x14ac:dyDescent="0.25">
      <c r="A115" s="5" t="s">
        <v>114</v>
      </c>
      <c r="B115" s="4">
        <v>270663.07799999998</v>
      </c>
      <c r="C115" s="3">
        <v>187939.25</v>
      </c>
      <c r="D115">
        <f t="shared" si="10"/>
        <v>1.4401625950938932</v>
      </c>
      <c r="E115" t="str">
        <f t="shared" si="11"/>
        <v>low</v>
      </c>
      <c r="F115">
        <f t="shared" si="12"/>
        <v>2.8585281652886829</v>
      </c>
      <c r="G115" s="9">
        <f t="shared" si="13"/>
        <v>2.8700081980810066</v>
      </c>
      <c r="H115">
        <f t="shared" si="18"/>
        <v>3.1857090998699169</v>
      </c>
      <c r="I115" s="15">
        <f t="shared" si="19"/>
        <v>0.15928545499349586</v>
      </c>
      <c r="J115">
        <v>100</v>
      </c>
      <c r="K115" t="s">
        <v>114</v>
      </c>
      <c r="L115" s="15">
        <v>222</v>
      </c>
      <c r="M115" s="15" t="s">
        <v>330</v>
      </c>
      <c r="N115" s="16">
        <v>42177</v>
      </c>
      <c r="O115" s="15" t="s">
        <v>344</v>
      </c>
    </row>
    <row r="116" spans="1:15" x14ac:dyDescent="0.25">
      <c r="A116" s="5" t="s">
        <v>50</v>
      </c>
      <c r="B116" s="4">
        <v>364603.37</v>
      </c>
      <c r="C116" s="3">
        <v>197046.09</v>
      </c>
      <c r="D116">
        <f t="shared" si="10"/>
        <v>1.8503456221841297</v>
      </c>
      <c r="E116" t="str">
        <f t="shared" si="11"/>
        <v>low</v>
      </c>
      <c r="F116">
        <f t="shared" si="12"/>
        <v>3.5899529639517289</v>
      </c>
      <c r="G116" s="9">
        <f t="shared" si="13"/>
        <v>3.6043704457346672</v>
      </c>
      <c r="H116">
        <f t="shared" si="18"/>
        <v>4.0008511947654801</v>
      </c>
      <c r="I116" s="15">
        <f t="shared" si="19"/>
        <v>0.20004255973827401</v>
      </c>
      <c r="J116">
        <v>100</v>
      </c>
      <c r="K116" t="s">
        <v>50</v>
      </c>
      <c r="L116" s="15">
        <v>222</v>
      </c>
      <c r="M116" s="15" t="s">
        <v>330</v>
      </c>
      <c r="N116" s="16">
        <v>42177</v>
      </c>
      <c r="O116" s="15" t="s">
        <v>331</v>
      </c>
    </row>
    <row r="117" spans="1:15" x14ac:dyDescent="0.25">
      <c r="A117" s="5" t="s">
        <v>244</v>
      </c>
      <c r="B117" s="4">
        <v>258222.97200000001</v>
      </c>
      <c r="C117" s="3">
        <v>187985.49799999999</v>
      </c>
      <c r="D117">
        <f t="shared" si="10"/>
        <v>1.3736324064742484</v>
      </c>
      <c r="E117" t="str">
        <f t="shared" si="11"/>
        <v>low</v>
      </c>
      <c r="F117">
        <f t="shared" si="12"/>
        <v>2.7398937347971621</v>
      </c>
      <c r="G117" s="9">
        <f t="shared" si="13"/>
        <v>2.7508973240935362</v>
      </c>
      <c r="H117">
        <f t="shared" si="18"/>
        <v>3.0534960297438252</v>
      </c>
      <c r="I117" s="15">
        <f t="shared" si="19"/>
        <v>0.15267480148719126</v>
      </c>
      <c r="J117">
        <v>100</v>
      </c>
      <c r="K117" t="s">
        <v>244</v>
      </c>
      <c r="L117" s="15">
        <v>222</v>
      </c>
      <c r="M117" s="15" t="s">
        <v>330</v>
      </c>
      <c r="N117" s="16">
        <v>42177</v>
      </c>
      <c r="O117" s="15" t="s">
        <v>334</v>
      </c>
    </row>
    <row r="118" spans="1:15" x14ac:dyDescent="0.25">
      <c r="A118" s="5" t="s">
        <v>282</v>
      </c>
      <c r="B118" s="4">
        <v>345195.68199999997</v>
      </c>
      <c r="C118" s="3">
        <v>183713.136</v>
      </c>
      <c r="D118">
        <f t="shared" si="10"/>
        <v>1.8789929207892895</v>
      </c>
      <c r="E118" t="str">
        <f t="shared" si="11"/>
        <v>low</v>
      </c>
      <c r="F118">
        <f t="shared" si="12"/>
        <v>3.6410358787255523</v>
      </c>
      <c r="G118" s="9">
        <f t="shared" si="13"/>
        <v>3.6556585127766588</v>
      </c>
      <c r="H118">
        <f t="shared" si="18"/>
        <v>4.0577809491820904</v>
      </c>
      <c r="I118" s="15">
        <f t="shared" si="19"/>
        <v>0.20288904745910449</v>
      </c>
      <c r="J118">
        <v>100</v>
      </c>
      <c r="K118" t="s">
        <v>282</v>
      </c>
      <c r="L118" s="15">
        <v>222</v>
      </c>
      <c r="M118" s="15" t="s">
        <v>330</v>
      </c>
      <c r="N118" s="16">
        <v>42177</v>
      </c>
      <c r="O118" s="15" t="s">
        <v>340</v>
      </c>
    </row>
    <row r="119" spans="1:15" x14ac:dyDescent="0.25">
      <c r="A119" s="5" t="s">
        <v>139</v>
      </c>
      <c r="B119" s="4">
        <v>355814.62</v>
      </c>
      <c r="C119" s="3">
        <v>186273.87</v>
      </c>
      <c r="D119">
        <f t="shared" si="10"/>
        <v>1.9101692577708296</v>
      </c>
      <c r="E119" t="str">
        <f t="shared" si="11"/>
        <v>low</v>
      </c>
      <c r="F119">
        <f t="shared" si="12"/>
        <v>3.6966284910321496</v>
      </c>
      <c r="G119" s="9">
        <f t="shared" si="13"/>
        <v>3.7114743885864954</v>
      </c>
      <c r="H119">
        <f t="shared" si="18"/>
        <v>4.1197365713310097</v>
      </c>
      <c r="I119" s="15">
        <f t="shared" si="19"/>
        <v>0.20598682856655048</v>
      </c>
      <c r="J119">
        <v>100</v>
      </c>
      <c r="K119" t="s">
        <v>139</v>
      </c>
      <c r="L119" s="15">
        <v>222</v>
      </c>
      <c r="M119" s="15" t="s">
        <v>330</v>
      </c>
      <c r="N119" s="16">
        <v>42177</v>
      </c>
      <c r="O119" s="15" t="s">
        <v>337</v>
      </c>
    </row>
    <row r="120" spans="1:15" x14ac:dyDescent="0.25">
      <c r="A120" s="5" t="s">
        <v>261</v>
      </c>
      <c r="B120" s="4">
        <v>341279.23</v>
      </c>
      <c r="C120" s="3">
        <v>182676.19</v>
      </c>
      <c r="D120">
        <f t="shared" si="10"/>
        <v>1.8682195528601728</v>
      </c>
      <c r="E120" t="str">
        <f t="shared" si="11"/>
        <v>low</v>
      </c>
      <c r="F120">
        <f t="shared" si="12"/>
        <v>3.6218251655851867</v>
      </c>
      <c r="G120" s="9">
        <f t="shared" si="13"/>
        <v>3.6363706481778979</v>
      </c>
      <c r="H120">
        <f t="shared" si="18"/>
        <v>4.0363714194774669</v>
      </c>
      <c r="I120" s="15">
        <f t="shared" si="19"/>
        <v>0.20181857097387337</v>
      </c>
      <c r="J120">
        <v>100</v>
      </c>
      <c r="K120" t="s">
        <v>261</v>
      </c>
      <c r="L120" s="15">
        <v>222</v>
      </c>
      <c r="M120" s="15" t="s">
        <v>330</v>
      </c>
      <c r="N120" s="16">
        <v>42177</v>
      </c>
      <c r="O120" s="15" t="s">
        <v>339</v>
      </c>
    </row>
    <row r="121" spans="1:15" x14ac:dyDescent="0.25">
      <c r="A121" s="5" t="s">
        <v>210</v>
      </c>
      <c r="B121" s="4">
        <v>336979.31199999998</v>
      </c>
      <c r="C121" s="3">
        <v>187566.804</v>
      </c>
      <c r="D121">
        <f t="shared" si="10"/>
        <v>1.7965828964063384</v>
      </c>
      <c r="E121" t="str">
        <f t="shared" si="11"/>
        <v>low</v>
      </c>
      <c r="F121">
        <f t="shared" si="12"/>
        <v>3.4940850506532426</v>
      </c>
      <c r="G121" s="9">
        <f t="shared" si="13"/>
        <v>3.5081175207361874</v>
      </c>
      <c r="H121">
        <f t="shared" si="18"/>
        <v>3.8940104480171676</v>
      </c>
      <c r="I121" s="15">
        <f t="shared" si="19"/>
        <v>0.19470052240085839</v>
      </c>
      <c r="J121">
        <v>100</v>
      </c>
      <c r="K121" t="s">
        <v>210</v>
      </c>
      <c r="L121" s="15">
        <v>222</v>
      </c>
      <c r="M121" s="15" t="s">
        <v>330</v>
      </c>
      <c r="N121" s="16">
        <v>42191</v>
      </c>
      <c r="O121" s="15" t="s">
        <v>340</v>
      </c>
    </row>
    <row r="122" spans="1:15" x14ac:dyDescent="0.25">
      <c r="A122" s="5" t="s">
        <v>250</v>
      </c>
      <c r="B122" s="4">
        <v>1316676.2620000001</v>
      </c>
      <c r="C122" s="3">
        <v>184587.068</v>
      </c>
      <c r="D122">
        <f t="shared" si="10"/>
        <v>7.1330905044767281</v>
      </c>
      <c r="E122" t="str">
        <f t="shared" si="11"/>
        <v>low</v>
      </c>
      <c r="F122">
        <f t="shared" si="12"/>
        <v>13.009968802561927</v>
      </c>
      <c r="G122" s="9">
        <f t="shared" si="13"/>
        <v>13.062217673254944</v>
      </c>
      <c r="H122">
        <f t="shared" si="18"/>
        <v>14.499061617312986</v>
      </c>
      <c r="I122" s="15">
        <f t="shared" si="19"/>
        <v>0.72495308086564936</v>
      </c>
      <c r="J122">
        <v>100</v>
      </c>
      <c r="K122" t="s">
        <v>250</v>
      </c>
      <c r="L122" s="15">
        <v>222</v>
      </c>
      <c r="M122" s="15" t="s">
        <v>330</v>
      </c>
      <c r="N122" s="16">
        <v>42191</v>
      </c>
      <c r="O122" s="15" t="s">
        <v>334</v>
      </c>
    </row>
    <row r="123" spans="1:15" x14ac:dyDescent="0.25">
      <c r="A123" s="5" t="s">
        <v>300</v>
      </c>
      <c r="B123" s="4">
        <v>249711.63800000001</v>
      </c>
      <c r="C123" s="3">
        <v>186027.41200000001</v>
      </c>
      <c r="D123">
        <f t="shared" si="10"/>
        <v>1.3423378593258073</v>
      </c>
      <c r="E123" t="str">
        <f t="shared" si="11"/>
        <v>low</v>
      </c>
      <c r="F123">
        <f t="shared" si="12"/>
        <v>2.6840903340331801</v>
      </c>
      <c r="G123" s="9">
        <f t="shared" si="13"/>
        <v>2.6948698132863251</v>
      </c>
      <c r="H123">
        <f t="shared" si="18"/>
        <v>2.9913054927478209</v>
      </c>
      <c r="I123" s="15">
        <f t="shared" si="19"/>
        <v>0.14956527463739103</v>
      </c>
      <c r="J123">
        <v>100</v>
      </c>
      <c r="K123" t="s">
        <v>300</v>
      </c>
      <c r="L123" s="15">
        <v>222</v>
      </c>
      <c r="M123" s="15" t="s">
        <v>330</v>
      </c>
      <c r="N123" s="16">
        <v>42184</v>
      </c>
      <c r="O123" s="15" t="s">
        <v>334</v>
      </c>
    </row>
    <row r="124" spans="1:15" x14ac:dyDescent="0.25">
      <c r="A124" s="5" t="s">
        <v>67</v>
      </c>
      <c r="B124" s="4">
        <v>236189.68799999999</v>
      </c>
      <c r="C124" s="3">
        <v>185755.71599999999</v>
      </c>
      <c r="D124">
        <f t="shared" si="10"/>
        <v>1.2715069720923151</v>
      </c>
      <c r="E124" t="str">
        <f t="shared" si="11"/>
        <v>low</v>
      </c>
      <c r="F124">
        <f t="shared" si="12"/>
        <v>2.5577870401075522</v>
      </c>
      <c r="G124" s="9">
        <f t="shared" si="13"/>
        <v>2.5680592772164177</v>
      </c>
      <c r="H124">
        <f t="shared" si="18"/>
        <v>2.8505457977102235</v>
      </c>
      <c r="I124" s="15">
        <f t="shared" si="19"/>
        <v>0.14252728988551117</v>
      </c>
      <c r="J124">
        <v>100</v>
      </c>
      <c r="K124" t="s">
        <v>67</v>
      </c>
      <c r="L124" s="15">
        <v>222</v>
      </c>
      <c r="M124" s="15" t="s">
        <v>330</v>
      </c>
      <c r="N124" s="16">
        <v>42184</v>
      </c>
      <c r="O124" s="15" t="s">
        <v>331</v>
      </c>
    </row>
    <row r="125" spans="1:15" x14ac:dyDescent="0.25">
      <c r="A125" s="5" t="s">
        <v>152</v>
      </c>
      <c r="B125" s="4">
        <v>304120.114</v>
      </c>
      <c r="C125" s="3">
        <v>181381.75200000001</v>
      </c>
      <c r="D125">
        <f t="shared" si="10"/>
        <v>1.6766852819902192</v>
      </c>
      <c r="E125" t="str">
        <f t="shared" si="11"/>
        <v>low</v>
      </c>
      <c r="F125">
        <f t="shared" si="12"/>
        <v>3.2802875927072384</v>
      </c>
      <c r="G125" s="9">
        <f t="shared" si="13"/>
        <v>3.2934614384610827</v>
      </c>
      <c r="H125">
        <f t="shared" si="18"/>
        <v>3.6557421966918016</v>
      </c>
      <c r="I125" s="15">
        <f t="shared" si="19"/>
        <v>0.18278710983459007</v>
      </c>
      <c r="J125">
        <v>100</v>
      </c>
      <c r="K125" t="s">
        <v>152</v>
      </c>
      <c r="L125" s="15">
        <v>222</v>
      </c>
      <c r="M125" s="15" t="s">
        <v>330</v>
      </c>
      <c r="N125" s="16">
        <v>42184</v>
      </c>
      <c r="O125" s="15" t="s">
        <v>339</v>
      </c>
    </row>
    <row r="126" spans="1:15" x14ac:dyDescent="0.25">
      <c r="A126" s="5" t="s">
        <v>98</v>
      </c>
      <c r="B126" s="4">
        <v>351966.35200000001</v>
      </c>
      <c r="C126" s="3">
        <v>183114.82199999999</v>
      </c>
      <c r="D126">
        <f t="shared" si="10"/>
        <v>1.9221073868067329</v>
      </c>
      <c r="E126" t="str">
        <f t="shared" si="11"/>
        <v>low</v>
      </c>
      <c r="F126">
        <f t="shared" si="12"/>
        <v>3.7179161676296952</v>
      </c>
      <c r="G126" s="9">
        <f t="shared" si="13"/>
        <v>3.7328475578611391</v>
      </c>
      <c r="H126">
        <f t="shared" si="18"/>
        <v>4.1434607892258644</v>
      </c>
      <c r="I126" s="15">
        <f t="shared" si="19"/>
        <v>0.2071730394612932</v>
      </c>
      <c r="J126">
        <v>100</v>
      </c>
      <c r="K126" t="s">
        <v>98</v>
      </c>
      <c r="L126" s="15">
        <v>222</v>
      </c>
      <c r="M126" s="15" t="s">
        <v>330</v>
      </c>
      <c r="N126" s="16">
        <v>42184</v>
      </c>
      <c r="O126" s="15" t="s">
        <v>340</v>
      </c>
    </row>
    <row r="127" spans="1:15" x14ac:dyDescent="0.25">
      <c r="A127" s="5" t="s">
        <v>81</v>
      </c>
      <c r="B127" s="4">
        <v>291797.09999999998</v>
      </c>
      <c r="C127" s="3">
        <v>179859.25</v>
      </c>
      <c r="D127">
        <f t="shared" si="10"/>
        <v>1.6223635982024831</v>
      </c>
      <c r="E127" t="str">
        <f t="shared" si="11"/>
        <v>low</v>
      </c>
      <c r="F127">
        <f t="shared" si="12"/>
        <v>3.1834229639844565</v>
      </c>
      <c r="G127" s="9">
        <f t="shared" si="13"/>
        <v>3.1962077951651167</v>
      </c>
      <c r="H127">
        <f t="shared" si="18"/>
        <v>3.5477906526332794</v>
      </c>
      <c r="I127" s="15">
        <f t="shared" si="19"/>
        <v>0.17738953263166399</v>
      </c>
      <c r="J127">
        <v>100</v>
      </c>
      <c r="K127" t="s">
        <v>81</v>
      </c>
      <c r="L127" s="15">
        <v>222</v>
      </c>
      <c r="M127" s="15" t="s">
        <v>330</v>
      </c>
      <c r="N127" s="16">
        <v>42198</v>
      </c>
      <c r="O127" s="15" t="s">
        <v>334</v>
      </c>
    </row>
    <row r="128" spans="1:15" x14ac:dyDescent="0.25">
      <c r="A128" s="5" t="s">
        <v>90</v>
      </c>
      <c r="B128" s="4">
        <v>274537.30800000002</v>
      </c>
      <c r="C128" s="3">
        <v>180779.448</v>
      </c>
      <c r="D128">
        <f t="shared" si="10"/>
        <v>1.5186311886514887</v>
      </c>
      <c r="E128" t="str">
        <f t="shared" si="11"/>
        <v>low</v>
      </c>
      <c r="F128">
        <f t="shared" si="12"/>
        <v>2.9984507643571483</v>
      </c>
      <c r="G128" s="9">
        <f t="shared" si="13"/>
        <v>3.0104927352983415</v>
      </c>
      <c r="H128">
        <f t="shared" si="18"/>
        <v>3.3416469361811587</v>
      </c>
      <c r="I128" s="15">
        <f t="shared" si="19"/>
        <v>0.16708234680905792</v>
      </c>
      <c r="J128">
        <v>100</v>
      </c>
      <c r="K128" t="s">
        <v>90</v>
      </c>
      <c r="L128" s="15">
        <v>222</v>
      </c>
      <c r="M128" s="15" t="s">
        <v>330</v>
      </c>
      <c r="N128" s="16">
        <v>42198</v>
      </c>
      <c r="O128" s="15" t="s">
        <v>339</v>
      </c>
    </row>
    <row r="129" spans="1:15" x14ac:dyDescent="0.25">
      <c r="A129" s="5" t="s">
        <v>180</v>
      </c>
      <c r="B129" s="4">
        <v>282472.17800000001</v>
      </c>
      <c r="C129" s="3">
        <v>188218.26199999999</v>
      </c>
      <c r="D129">
        <f t="shared" si="10"/>
        <v>1.5007692399157315</v>
      </c>
      <c r="E129" t="str">
        <f t="shared" si="11"/>
        <v>low</v>
      </c>
      <c r="F129">
        <f t="shared" si="12"/>
        <v>2.9665999285230593</v>
      </c>
      <c r="G129" s="9">
        <f t="shared" si="13"/>
        <v>2.9785139844609025</v>
      </c>
      <c r="H129">
        <f t="shared" si="18"/>
        <v>3.3061505227516017</v>
      </c>
      <c r="I129" s="15">
        <f t="shared" si="19"/>
        <v>0.16530752613758007</v>
      </c>
      <c r="J129">
        <v>100</v>
      </c>
      <c r="K129" t="s">
        <v>180</v>
      </c>
      <c r="L129" s="15">
        <v>222</v>
      </c>
      <c r="M129" s="15" t="s">
        <v>330</v>
      </c>
      <c r="N129" s="16">
        <v>42198</v>
      </c>
      <c r="O129" s="15" t="s">
        <v>331</v>
      </c>
    </row>
    <row r="130" spans="1:15" x14ac:dyDescent="0.25">
      <c r="A130" s="5" t="s">
        <v>74</v>
      </c>
      <c r="B130" s="4">
        <v>249876.04800000001</v>
      </c>
      <c r="C130" s="3">
        <v>182718.742</v>
      </c>
      <c r="D130">
        <f t="shared" si="10"/>
        <v>1.3675447043084392</v>
      </c>
      <c r="E130" t="str">
        <f t="shared" si="11"/>
        <v>low</v>
      </c>
      <c r="F130">
        <f t="shared" si="12"/>
        <v>2.7290383457711114</v>
      </c>
      <c r="G130" s="9">
        <f t="shared" si="13"/>
        <v>2.7399983391276219</v>
      </c>
      <c r="H130">
        <f t="shared" si="18"/>
        <v>3.0413981564316606</v>
      </c>
      <c r="I130" s="15">
        <f t="shared" si="19"/>
        <v>0.15206990782158303</v>
      </c>
      <c r="J130">
        <v>100</v>
      </c>
      <c r="K130" t="s">
        <v>74</v>
      </c>
      <c r="L130" s="15">
        <v>222</v>
      </c>
      <c r="M130" s="15" t="s">
        <v>330</v>
      </c>
      <c r="N130" s="16">
        <v>42198</v>
      </c>
      <c r="O130" s="15" t="s">
        <v>340</v>
      </c>
    </row>
    <row r="131" spans="1:15" x14ac:dyDescent="0.25">
      <c r="A131" s="5" t="s">
        <v>47</v>
      </c>
      <c r="B131" s="4">
        <v>945095.50199999998</v>
      </c>
      <c r="C131" s="3">
        <v>190152.00399999999</v>
      </c>
      <c r="D131">
        <f t="shared" si="10"/>
        <v>4.9702105795319413</v>
      </c>
      <c r="E131" t="str">
        <f t="shared" si="11"/>
        <v>low</v>
      </c>
      <c r="F131">
        <f t="shared" si="12"/>
        <v>9.1531929021610932</v>
      </c>
      <c r="G131" s="9">
        <f t="shared" si="13"/>
        <v>9.1899527130131453</v>
      </c>
      <c r="H131">
        <f t="shared" si="18"/>
        <v>10.200847511444591</v>
      </c>
      <c r="I131" s="15">
        <f t="shared" si="19"/>
        <v>0.51004237557222953</v>
      </c>
      <c r="J131">
        <v>100</v>
      </c>
      <c r="K131" t="s">
        <v>47</v>
      </c>
      <c r="L131" s="15">
        <v>222</v>
      </c>
      <c r="M131" s="15" t="s">
        <v>330</v>
      </c>
      <c r="N131" s="16">
        <v>41840</v>
      </c>
      <c r="O131" s="15" t="s">
        <v>334</v>
      </c>
    </row>
    <row r="132" spans="1:15" x14ac:dyDescent="0.25">
      <c r="A132" s="5" t="s">
        <v>218</v>
      </c>
      <c r="B132" s="4">
        <v>367723.31400000001</v>
      </c>
      <c r="C132" s="3">
        <v>176487.644</v>
      </c>
      <c r="D132">
        <f t="shared" si="10"/>
        <v>2.0835640709215881</v>
      </c>
      <c r="E132" t="str">
        <f t="shared" si="11"/>
        <v>low</v>
      </c>
      <c r="F132">
        <f t="shared" si="12"/>
        <v>4.0058203832410637</v>
      </c>
      <c r="G132" s="9">
        <f t="shared" si="13"/>
        <v>4.021908015302273</v>
      </c>
      <c r="H132">
        <f t="shared" si="18"/>
        <v>4.4643178969855226</v>
      </c>
      <c r="I132" s="15">
        <f t="shared" si="19"/>
        <v>0.22321589484927615</v>
      </c>
      <c r="J132">
        <v>100</v>
      </c>
      <c r="K132" t="s">
        <v>218</v>
      </c>
      <c r="L132" s="15">
        <v>222</v>
      </c>
      <c r="M132" s="15" t="s">
        <v>330</v>
      </c>
      <c r="N132" s="16">
        <v>41840</v>
      </c>
      <c r="O132" s="15" t="s">
        <v>331</v>
      </c>
    </row>
    <row r="133" spans="1:15" x14ac:dyDescent="0.25">
      <c r="A133" s="5" t="s">
        <v>305</v>
      </c>
      <c r="B133" s="4">
        <v>598955.24199999997</v>
      </c>
      <c r="C133" s="3">
        <v>178589.584</v>
      </c>
      <c r="D133">
        <f t="shared" si="10"/>
        <v>3.3538083721612786</v>
      </c>
      <c r="E133" t="str">
        <f t="shared" si="11"/>
        <v>low</v>
      </c>
      <c r="F133">
        <f t="shared" si="12"/>
        <v>6.2708779817426512</v>
      </c>
      <c r="G133" s="9">
        <f t="shared" si="13"/>
        <v>6.2960622306653118</v>
      </c>
      <c r="H133">
        <f t="shared" si="18"/>
        <v>6.988629076038495</v>
      </c>
      <c r="I133" s="15">
        <f t="shared" si="19"/>
        <v>0.34943145380192475</v>
      </c>
      <c r="J133">
        <v>100</v>
      </c>
      <c r="K133" t="s">
        <v>305</v>
      </c>
      <c r="L133" s="15">
        <v>222</v>
      </c>
      <c r="M133" s="15" t="s">
        <v>330</v>
      </c>
      <c r="N133" s="16">
        <v>41840</v>
      </c>
      <c r="O133" s="15" t="s">
        <v>339</v>
      </c>
    </row>
    <row r="134" spans="1:15" x14ac:dyDescent="0.25">
      <c r="A134" s="5" t="s">
        <v>271</v>
      </c>
      <c r="B134" s="4">
        <v>368267.74599999998</v>
      </c>
      <c r="C134" s="3">
        <v>184740.766</v>
      </c>
      <c r="D134">
        <f t="shared" si="10"/>
        <v>1.9934297879873464</v>
      </c>
      <c r="E134" t="str">
        <f t="shared" si="11"/>
        <v>low</v>
      </c>
      <c r="F134">
        <f t="shared" si="12"/>
        <v>3.8450959129588917</v>
      </c>
      <c r="G134" s="9">
        <f t="shared" si="13"/>
        <v>3.8605380652197705</v>
      </c>
      <c r="H134">
        <f t="shared" si="18"/>
        <v>4.285197252393945</v>
      </c>
      <c r="I134" s="15">
        <f t="shared" si="19"/>
        <v>0.21425986261969726</v>
      </c>
      <c r="J134">
        <v>100</v>
      </c>
      <c r="K134" t="s">
        <v>271</v>
      </c>
      <c r="L134" s="15">
        <v>222</v>
      </c>
      <c r="M134" s="15" t="s">
        <v>330</v>
      </c>
      <c r="N134" s="16">
        <v>41840</v>
      </c>
      <c r="O134" s="15" t="s">
        <v>340</v>
      </c>
    </row>
    <row r="135" spans="1:15" x14ac:dyDescent="0.25">
      <c r="A135" s="5" t="s">
        <v>23</v>
      </c>
      <c r="B135" s="4">
        <v>261188.068</v>
      </c>
      <c r="C135" s="3">
        <v>160364.13200000001</v>
      </c>
      <c r="D135">
        <f t="shared" si="10"/>
        <v>1.6287187461595214</v>
      </c>
      <c r="E135" t="str">
        <f t="shared" si="11"/>
        <v>low</v>
      </c>
      <c r="F135">
        <f t="shared" si="12"/>
        <v>3.1947552534941539</v>
      </c>
      <c r="G135" s="9">
        <f t="shared" si="13"/>
        <v>3.2075855958776645</v>
      </c>
      <c r="H135">
        <f t="shared" si="18"/>
        <v>3.5604200114242075</v>
      </c>
      <c r="I135" s="15">
        <f t="shared" si="19"/>
        <v>0.17802100057121037</v>
      </c>
      <c r="J135">
        <v>100</v>
      </c>
      <c r="K135" t="s">
        <v>23</v>
      </c>
      <c r="L135" s="15">
        <v>222</v>
      </c>
      <c r="M135" s="15" t="s">
        <v>330</v>
      </c>
      <c r="N135" s="16">
        <v>42212</v>
      </c>
      <c r="O135" s="15" t="s">
        <v>334</v>
      </c>
    </row>
    <row r="136" spans="1:15" x14ac:dyDescent="0.25">
      <c r="A136" s="5" t="s">
        <v>8</v>
      </c>
      <c r="B136" s="4">
        <v>313777.92599999998</v>
      </c>
      <c r="C136" s="3">
        <v>170792.03400000001</v>
      </c>
      <c r="D136">
        <f t="shared" si="10"/>
        <v>1.8371929805578635</v>
      </c>
      <c r="E136" t="str">
        <f t="shared" si="11"/>
        <v>low</v>
      </c>
      <c r="F136">
        <f t="shared" si="12"/>
        <v>3.5664996086980447</v>
      </c>
      <c r="G136" s="9">
        <f t="shared" si="13"/>
        <v>3.5808229002992413</v>
      </c>
      <c r="H136">
        <f t="shared" si="18"/>
        <v>3.9747134193321578</v>
      </c>
      <c r="I136" s="15">
        <f t="shared" si="19"/>
        <v>0.19873567096660788</v>
      </c>
      <c r="J136">
        <v>100</v>
      </c>
      <c r="K136" t="s">
        <v>8</v>
      </c>
      <c r="L136" s="15">
        <v>222</v>
      </c>
      <c r="M136" s="15" t="s">
        <v>330</v>
      </c>
      <c r="N136" s="16">
        <v>42212</v>
      </c>
      <c r="O136" s="15" t="s">
        <v>331</v>
      </c>
    </row>
    <row r="137" spans="1:15" x14ac:dyDescent="0.25">
      <c r="A137" s="5" t="s">
        <v>54</v>
      </c>
      <c r="B137" s="4">
        <v>310801.62400000001</v>
      </c>
      <c r="C137" s="3">
        <v>180424.21799999999</v>
      </c>
      <c r="D137">
        <f t="shared" si="10"/>
        <v>1.7226158851911999</v>
      </c>
      <c r="E137" t="str">
        <f t="shared" si="11"/>
        <v>low</v>
      </c>
      <c r="F137">
        <f t="shared" si="12"/>
        <v>3.3621895242353781</v>
      </c>
      <c r="G137" s="9">
        <f t="shared" si="13"/>
        <v>3.3756922934090139</v>
      </c>
      <c r="H137">
        <f t="shared" si="18"/>
        <v>3.747018445684005</v>
      </c>
      <c r="I137" s="15">
        <f t="shared" si="19"/>
        <v>0.18735092228420025</v>
      </c>
      <c r="J137">
        <v>100</v>
      </c>
      <c r="K137" t="s">
        <v>54</v>
      </c>
      <c r="L137" s="15">
        <v>222</v>
      </c>
      <c r="M137" s="15" t="s">
        <v>330</v>
      </c>
      <c r="N137" s="16">
        <v>42212</v>
      </c>
      <c r="O137" s="15" t="s">
        <v>339</v>
      </c>
    </row>
    <row r="138" spans="1:15" x14ac:dyDescent="0.25">
      <c r="A138" s="5" t="s">
        <v>88</v>
      </c>
      <c r="B138" s="4">
        <v>233609.74600000001</v>
      </c>
      <c r="C138" s="3">
        <v>179029.016</v>
      </c>
      <c r="D138">
        <f t="shared" si="10"/>
        <v>1.3048708595929501</v>
      </c>
      <c r="E138" t="str">
        <f t="shared" si="11"/>
        <v>low</v>
      </c>
      <c r="F138">
        <f t="shared" si="12"/>
        <v>2.6172804201015518</v>
      </c>
      <c r="G138" s="9">
        <f t="shared" si="13"/>
        <v>2.6277915864473407</v>
      </c>
      <c r="H138">
        <f t="shared" si="18"/>
        <v>2.916848660956548</v>
      </c>
      <c r="I138" s="15">
        <f t="shared" si="19"/>
        <v>0.1458424330478274</v>
      </c>
      <c r="J138">
        <v>100</v>
      </c>
      <c r="K138" t="s">
        <v>88</v>
      </c>
      <c r="L138" s="15">
        <v>222</v>
      </c>
      <c r="M138" s="15" t="s">
        <v>330</v>
      </c>
      <c r="N138" s="16">
        <v>42212</v>
      </c>
      <c r="O138" s="15" t="s">
        <v>344</v>
      </c>
    </row>
    <row r="139" spans="1:15" x14ac:dyDescent="0.25">
      <c r="A139" s="5" t="s">
        <v>256</v>
      </c>
      <c r="B139" s="4">
        <v>319512.67200000002</v>
      </c>
      <c r="C139" s="3">
        <v>181451.174</v>
      </c>
      <c r="D139">
        <f t="shared" si="10"/>
        <v>1.7608740960805247</v>
      </c>
      <c r="E139" t="str">
        <f t="shared" si="11"/>
        <v>low</v>
      </c>
      <c r="F139">
        <f t="shared" si="12"/>
        <v>3.4304102997156294</v>
      </c>
      <c r="G139" s="9">
        <f t="shared" si="13"/>
        <v>3.444187047907258</v>
      </c>
      <c r="H139">
        <f t="shared" si="18"/>
        <v>3.8230476231770565</v>
      </c>
      <c r="I139" s="15">
        <f t="shared" si="19"/>
        <v>0.19115238115885283</v>
      </c>
      <c r="J139">
        <v>100</v>
      </c>
      <c r="K139" t="s">
        <v>256</v>
      </c>
      <c r="L139" s="15">
        <v>222</v>
      </c>
      <c r="M139" s="15" t="s">
        <v>330</v>
      </c>
      <c r="N139" s="16">
        <v>42212</v>
      </c>
      <c r="O139" s="15" t="s">
        <v>345</v>
      </c>
    </row>
    <row r="140" spans="1:15" x14ac:dyDescent="0.25">
      <c r="A140" s="5" t="s">
        <v>273</v>
      </c>
      <c r="B140" s="4">
        <v>11489244.08</v>
      </c>
      <c r="C140" s="3">
        <v>177265.704</v>
      </c>
      <c r="D140">
        <f t="shared" si="10"/>
        <v>64.813688269897938</v>
      </c>
      <c r="E140" t="str">
        <f t="shared" si="11"/>
        <v>high</v>
      </c>
      <c r="F140">
        <f>(D140-0.0196)/0.5076</f>
        <v>127.64792803368387</v>
      </c>
      <c r="G140" s="9">
        <f t="shared" si="13"/>
        <v>128.16057031494364</v>
      </c>
      <c r="H140">
        <f t="shared" si="18"/>
        <v>142.25823304958743</v>
      </c>
      <c r="I140" s="15">
        <f t="shared" si="19"/>
        <v>7.1129116524793723</v>
      </c>
      <c r="J140">
        <v>100</v>
      </c>
      <c r="K140" t="s">
        <v>273</v>
      </c>
      <c r="L140" s="15">
        <v>222</v>
      </c>
      <c r="M140" s="15" t="s">
        <v>330</v>
      </c>
      <c r="N140" s="16">
        <v>42212</v>
      </c>
      <c r="O140" s="15" t="s">
        <v>340</v>
      </c>
    </row>
    <row r="141" spans="1:15" x14ac:dyDescent="0.25">
      <c r="A141" s="5" t="s">
        <v>93</v>
      </c>
      <c r="B141" s="4">
        <v>557714.92200000002</v>
      </c>
      <c r="C141" s="3">
        <v>181397.78599999999</v>
      </c>
      <c r="D141">
        <f t="shared" si="10"/>
        <v>3.0745409538791177</v>
      </c>
      <c r="E141" t="str">
        <f t="shared" si="11"/>
        <v>low</v>
      </c>
      <c r="F141">
        <f t="shared" si="12"/>
        <v>5.7728975639784554</v>
      </c>
      <c r="G141" s="9">
        <f t="shared" si="13"/>
        <v>5.7960818915446328</v>
      </c>
      <c r="H141">
        <f t="shared" si="18"/>
        <v>6.433650899614543</v>
      </c>
      <c r="I141" s="15">
        <f t="shared" si="19"/>
        <v>0.32168254498072713</v>
      </c>
      <c r="J141">
        <v>100</v>
      </c>
      <c r="K141" t="s">
        <v>93</v>
      </c>
      <c r="L141" s="15">
        <v>222</v>
      </c>
      <c r="M141" s="15" t="s">
        <v>330</v>
      </c>
      <c r="N141" s="16">
        <v>42212</v>
      </c>
      <c r="O141" s="15" t="s">
        <v>337</v>
      </c>
    </row>
    <row r="142" spans="1:15" x14ac:dyDescent="0.25">
      <c r="A142" s="5" t="s">
        <v>185</v>
      </c>
      <c r="B142" s="4">
        <v>348588.18199999997</v>
      </c>
      <c r="C142" s="3">
        <v>197085.55799999999</v>
      </c>
      <c r="D142">
        <f t="shared" si="10"/>
        <v>1.7687149963570643</v>
      </c>
      <c r="E142" t="str">
        <f t="shared" si="11"/>
        <v>low</v>
      </c>
      <c r="F142">
        <f t="shared" si="12"/>
        <v>3.44439193358963</v>
      </c>
      <c r="G142" s="9">
        <f t="shared" si="13"/>
        <v>3.4582248329213146</v>
      </c>
      <c r="H142">
        <f t="shared" si="18"/>
        <v>3.8386295645426594</v>
      </c>
      <c r="I142" s="15">
        <f t="shared" si="19"/>
        <v>0.19193147822713297</v>
      </c>
      <c r="J142">
        <v>100</v>
      </c>
      <c r="K142" t="s">
        <v>185</v>
      </c>
      <c r="L142" s="15">
        <v>222</v>
      </c>
      <c r="M142" s="15" t="s">
        <v>330</v>
      </c>
      <c r="N142" s="16">
        <v>42240</v>
      </c>
      <c r="O142" s="15" t="s">
        <v>340</v>
      </c>
    </row>
    <row r="143" spans="1:15" x14ac:dyDescent="0.25">
      <c r="A143" s="5" t="s">
        <v>233</v>
      </c>
      <c r="B143" s="4">
        <v>1028908.578</v>
      </c>
      <c r="C143" s="3">
        <v>182089.476</v>
      </c>
      <c r="D143">
        <f t="shared" si="10"/>
        <v>5.6505658679582336</v>
      </c>
      <c r="E143" t="str">
        <f t="shared" si="11"/>
        <v>low</v>
      </c>
      <c r="F143">
        <f t="shared" si="12"/>
        <v>10.366379935731516</v>
      </c>
      <c r="G143" s="9">
        <f t="shared" si="13"/>
        <v>10.40801198366618</v>
      </c>
      <c r="H143">
        <f>(G143*11.1)/10</f>
        <v>11.552893301869458</v>
      </c>
      <c r="I143" s="15">
        <f t="shared" ref="I143" si="20">(H143*10)/9.429</f>
        <v>12.252511721146949</v>
      </c>
      <c r="K143" t="s">
        <v>233</v>
      </c>
      <c r="L143" s="15">
        <v>222</v>
      </c>
      <c r="M143" s="15" t="s">
        <v>358</v>
      </c>
      <c r="N143" s="16">
        <v>41802</v>
      </c>
      <c r="O143" s="15" t="s">
        <v>359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F1" workbookViewId="0">
      <selection activeCell="H15" sqref="H15:I15"/>
    </sheetView>
  </sheetViews>
  <sheetFormatPr defaultRowHeight="15" x14ac:dyDescent="0.25"/>
  <cols>
    <col min="1" max="1" width="15.7109375" bestFit="1" customWidth="1"/>
    <col min="2" max="2" width="9.85546875" bestFit="1" customWidth="1"/>
    <col min="3" max="3" width="9.28515625" bestFit="1" customWidth="1"/>
    <col min="4" max="4" width="28" bestFit="1" customWidth="1"/>
    <col min="6" max="6" width="10.5703125" bestFit="1" customWidth="1"/>
    <col min="7" max="7" width="22.85546875" bestFit="1" customWidth="1"/>
    <col min="9" max="9" width="15.5703125" bestFit="1" customWidth="1"/>
    <col min="12" max="12" width="21" bestFit="1" customWidth="1"/>
  </cols>
  <sheetData>
    <row r="1" spans="1:18" x14ac:dyDescent="0.25">
      <c r="A1" s="7" t="s">
        <v>307</v>
      </c>
      <c r="B1" s="8" t="s">
        <v>308</v>
      </c>
      <c r="C1" s="8" t="s">
        <v>309</v>
      </c>
      <c r="D1" s="8" t="s">
        <v>310</v>
      </c>
      <c r="E1" s="8" t="s">
        <v>311</v>
      </c>
      <c r="F1" s="8" t="s">
        <v>312</v>
      </c>
      <c r="G1" s="8" t="s">
        <v>313</v>
      </c>
    </row>
    <row r="2" spans="1:18" x14ac:dyDescent="0.25">
      <c r="A2" s="10">
        <v>0</v>
      </c>
      <c r="B2" s="4">
        <v>58369.78</v>
      </c>
      <c r="C2" s="3">
        <v>224901.96400000001</v>
      </c>
      <c r="D2">
        <f>B2/C2</f>
        <v>0.25953432758817524</v>
      </c>
      <c r="E2" s="9" t="s">
        <v>314</v>
      </c>
      <c r="F2">
        <f t="shared" ref="F2:F7" si="0">(D2+0.1629)/0.5608</f>
        <v>0.75327091224710285</v>
      </c>
      <c r="G2" s="9">
        <f>(F2*5)/4.98</f>
        <v>0.75629609663363728</v>
      </c>
    </row>
    <row r="3" spans="1:18" x14ac:dyDescent="0.25">
      <c r="A3" s="10">
        <v>0.78125</v>
      </c>
      <c r="B3" s="4">
        <v>104641.068</v>
      </c>
      <c r="C3" s="3">
        <v>223123.58</v>
      </c>
      <c r="D3">
        <f t="shared" ref="D3:D11" si="1">B3/C3</f>
        <v>0.46898256114391856</v>
      </c>
      <c r="E3" s="9" t="s">
        <v>314</v>
      </c>
      <c r="F3">
        <f t="shared" si="0"/>
        <v>1.1267520705134069</v>
      </c>
      <c r="G3" s="9">
        <f t="shared" ref="G3:G11" si="2">(F3*5)/4.98</f>
        <v>1.131277179230328</v>
      </c>
    </row>
    <row r="4" spans="1:18" x14ac:dyDescent="0.25">
      <c r="A4" s="10">
        <v>1.5625</v>
      </c>
      <c r="B4" s="4">
        <v>163743.35999999999</v>
      </c>
      <c r="C4" s="3">
        <v>216633.11799999999</v>
      </c>
      <c r="D4">
        <f t="shared" si="1"/>
        <v>0.75585562129978667</v>
      </c>
      <c r="E4" s="9" t="s">
        <v>314</v>
      </c>
      <c r="F4">
        <f t="shared" si="0"/>
        <v>1.6382946171536854</v>
      </c>
      <c r="G4" s="9">
        <f t="shared" si="2"/>
        <v>1.6448741136081177</v>
      </c>
    </row>
    <row r="5" spans="1:18" x14ac:dyDescent="0.25">
      <c r="A5" s="10">
        <v>3.125</v>
      </c>
      <c r="B5" s="4">
        <v>335383.51</v>
      </c>
      <c r="C5" s="3">
        <v>222373.144</v>
      </c>
      <c r="D5">
        <f t="shared" si="1"/>
        <v>1.5082015029656639</v>
      </c>
      <c r="E5" s="9" t="s">
        <v>314</v>
      </c>
      <c r="F5">
        <f t="shared" si="0"/>
        <v>2.9798528940186593</v>
      </c>
      <c r="G5" s="9">
        <f t="shared" si="2"/>
        <v>2.991820174717529</v>
      </c>
    </row>
    <row r="6" spans="1:18" x14ac:dyDescent="0.25">
      <c r="A6" s="10">
        <v>6.25</v>
      </c>
      <c r="B6" s="4">
        <v>671888.89599999995</v>
      </c>
      <c r="C6" s="3">
        <v>221984.52</v>
      </c>
      <c r="D6">
        <f t="shared" si="1"/>
        <v>3.0267376121542169</v>
      </c>
      <c r="E6" s="9" t="s">
        <v>314</v>
      </c>
      <c r="F6">
        <f t="shared" si="0"/>
        <v>5.6876562270938251</v>
      </c>
      <c r="G6" s="9">
        <f t="shared" si="2"/>
        <v>5.7104982199737195</v>
      </c>
    </row>
    <row r="7" spans="1:18" x14ac:dyDescent="0.25">
      <c r="A7" s="10">
        <v>12.5</v>
      </c>
      <c r="B7" s="4">
        <v>1451250.074</v>
      </c>
      <c r="C7" s="3">
        <v>207090.89199999999</v>
      </c>
      <c r="D7">
        <f t="shared" si="1"/>
        <v>7.0077928584131071</v>
      </c>
      <c r="E7" s="9" t="s">
        <v>314</v>
      </c>
      <c r="F7">
        <f t="shared" si="0"/>
        <v>12.786542186899263</v>
      </c>
      <c r="G7" s="9">
        <f t="shared" si="2"/>
        <v>12.837893761947051</v>
      </c>
    </row>
    <row r="8" spans="1:18" x14ac:dyDescent="0.25">
      <c r="A8" s="10">
        <v>25</v>
      </c>
      <c r="B8" s="4">
        <v>2810885.0839999998</v>
      </c>
      <c r="C8" s="3">
        <v>217413.48199999999</v>
      </c>
      <c r="D8">
        <f t="shared" si="1"/>
        <v>12.928752431277468</v>
      </c>
      <c r="E8" s="9" t="s">
        <v>315</v>
      </c>
      <c r="F8">
        <f>(D8-0.0196)/0.5076</f>
        <v>25.431742378403204</v>
      </c>
      <c r="G8" s="9">
        <f t="shared" si="2"/>
        <v>25.533877889963055</v>
      </c>
      <c r="L8" s="12" t="s">
        <v>323</v>
      </c>
    </row>
    <row r="9" spans="1:18" x14ac:dyDescent="0.25">
      <c r="A9" s="10">
        <v>50</v>
      </c>
      <c r="B9" s="4">
        <v>5641079.5420000004</v>
      </c>
      <c r="C9" s="3">
        <v>217357.07199999999</v>
      </c>
      <c r="D9">
        <f t="shared" si="1"/>
        <v>25.95305268926332</v>
      </c>
      <c r="E9" s="9" t="s">
        <v>315</v>
      </c>
      <c r="F9">
        <f t="shared" ref="F9:F11" si="3">(D9-0.0196)/0.5076</f>
        <v>51.090332327153895</v>
      </c>
      <c r="G9" s="9">
        <f t="shared" si="2"/>
        <v>51.295514384692666</v>
      </c>
    </row>
    <row r="10" spans="1:18" x14ac:dyDescent="0.25">
      <c r="A10" s="10">
        <v>100</v>
      </c>
      <c r="B10" s="4">
        <v>10929606.09</v>
      </c>
      <c r="C10" s="3">
        <v>223638.46</v>
      </c>
      <c r="D10">
        <f t="shared" si="1"/>
        <v>48.871764230535305</v>
      </c>
      <c r="E10" s="9" t="s">
        <v>315</v>
      </c>
      <c r="F10">
        <f t="shared" si="3"/>
        <v>96.241458294986813</v>
      </c>
      <c r="G10" s="9">
        <f t="shared" si="2"/>
        <v>96.627970175689569</v>
      </c>
    </row>
    <row r="11" spans="1:18" x14ac:dyDescent="0.25">
      <c r="A11" s="10">
        <v>200</v>
      </c>
      <c r="B11" s="4">
        <v>22166757.670000002</v>
      </c>
      <c r="C11" s="3">
        <v>216712.66200000001</v>
      </c>
      <c r="D11">
        <f t="shared" si="1"/>
        <v>102.2863983369832</v>
      </c>
      <c r="E11" s="9" t="s">
        <v>315</v>
      </c>
      <c r="F11">
        <f t="shared" si="3"/>
        <v>201.4712339184066</v>
      </c>
      <c r="G11" s="9">
        <f t="shared" si="2"/>
        <v>202.28035533976563</v>
      </c>
    </row>
    <row r="13" spans="1:18" x14ac:dyDescent="0.25">
      <c r="I13" t="s">
        <v>319</v>
      </c>
    </row>
    <row r="14" spans="1:18" x14ac:dyDescent="0.25">
      <c r="A14" s="11" t="s">
        <v>316</v>
      </c>
      <c r="B14" s="12" t="s">
        <v>308</v>
      </c>
      <c r="C14" s="12" t="s">
        <v>309</v>
      </c>
      <c r="D14" s="12" t="s">
        <v>310</v>
      </c>
      <c r="E14" s="12" t="s">
        <v>311</v>
      </c>
      <c r="F14" s="12" t="s">
        <v>312</v>
      </c>
      <c r="G14" s="12" t="s">
        <v>313</v>
      </c>
      <c r="H14" s="12" t="s">
        <v>317</v>
      </c>
      <c r="I14" s="12" t="s">
        <v>318</v>
      </c>
      <c r="K14" s="12" t="s">
        <v>320</v>
      </c>
      <c r="M14" t="s">
        <v>324</v>
      </c>
      <c r="N14" t="s">
        <v>325</v>
      </c>
      <c r="O14" t="s">
        <v>326</v>
      </c>
      <c r="P14" t="s">
        <v>327</v>
      </c>
      <c r="Q14" t="s">
        <v>328</v>
      </c>
      <c r="R14" t="s">
        <v>329</v>
      </c>
    </row>
    <row r="15" spans="1:18" x14ac:dyDescent="0.25">
      <c r="A15" s="5" t="s">
        <v>131</v>
      </c>
      <c r="B15" s="4">
        <v>2240749.656</v>
      </c>
      <c r="C15" s="3">
        <v>212514.50399999999</v>
      </c>
      <c r="D15">
        <f>B15/C15</f>
        <v>10.543984593164522</v>
      </c>
      <c r="E15" t="str">
        <f>IF(D15&gt;12.9,"high","low")</f>
        <v>low</v>
      </c>
      <c r="F15">
        <f>(D15+0.1629)/0.5608</f>
        <v>19.092162255999508</v>
      </c>
      <c r="G15" s="9">
        <f>(F15*5)/4.98</f>
        <v>19.168837606425207</v>
      </c>
      <c r="H15">
        <f>(G15*11.1)/10</f>
        <v>21.27740974313198</v>
      </c>
      <c r="I15">
        <f>(H15*10)/9.429</f>
        <v>22.56592400374587</v>
      </c>
      <c r="K15" t="s">
        <v>321</v>
      </c>
      <c r="L15" t="s">
        <v>322</v>
      </c>
      <c r="M15" t="s">
        <v>131</v>
      </c>
      <c r="N15">
        <v>222</v>
      </c>
      <c r="O15" t="s">
        <v>330</v>
      </c>
      <c r="P15" s="13">
        <v>42170</v>
      </c>
      <c r="Q15" t="s">
        <v>331</v>
      </c>
      <c r="R15">
        <v>100</v>
      </c>
    </row>
    <row r="16" spans="1:18" x14ac:dyDescent="0.25">
      <c r="A16" s="5" t="s">
        <v>291</v>
      </c>
      <c r="B16" s="4">
        <v>737924.35</v>
      </c>
      <c r="C16" s="3">
        <v>220863.29399999999</v>
      </c>
      <c r="D16">
        <f t="shared" ref="D16:D79" si="4">B16/C16</f>
        <v>3.341090937455637</v>
      </c>
      <c r="E16" t="str">
        <f t="shared" ref="E16:E79" si="5">IF(D16&gt;12.9,"high","low")</f>
        <v>low</v>
      </c>
      <c r="F16">
        <f t="shared" ref="F16:F79" si="6">(D16+0.1629)/0.5608</f>
        <v>6.2482006730664006</v>
      </c>
      <c r="G16" s="9">
        <f t="shared" ref="G16:G79" si="7">(F16*5)/4.98</f>
        <v>6.2732938484602405</v>
      </c>
      <c r="K16">
        <f>(G16*5.55)/5</f>
        <v>6.9633561717908661</v>
      </c>
      <c r="L16">
        <f>(K16*5)/100</f>
        <v>0.34816780858954333</v>
      </c>
      <c r="M16" t="s">
        <v>291</v>
      </c>
      <c r="N16">
        <v>222</v>
      </c>
      <c r="O16" t="s">
        <v>330</v>
      </c>
      <c r="P16" s="13">
        <v>42230</v>
      </c>
      <c r="Q16" t="s">
        <v>332</v>
      </c>
      <c r="R16">
        <v>100</v>
      </c>
    </row>
    <row r="17" spans="1:18" x14ac:dyDescent="0.25">
      <c r="A17" s="5" t="s">
        <v>259</v>
      </c>
      <c r="B17" s="4">
        <v>402563.11800000002</v>
      </c>
      <c r="C17" s="3">
        <v>242492.94399999999</v>
      </c>
      <c r="D17">
        <f t="shared" si="4"/>
        <v>1.6601023986908257</v>
      </c>
      <c r="E17" t="str">
        <f t="shared" si="5"/>
        <v>low</v>
      </c>
      <c r="F17">
        <f t="shared" si="6"/>
        <v>3.2507175440278635</v>
      </c>
      <c r="G17" s="9">
        <f t="shared" si="7"/>
        <v>3.263772634566128</v>
      </c>
      <c r="M17" t="s">
        <v>259</v>
      </c>
      <c r="N17">
        <v>222</v>
      </c>
      <c r="O17" t="s">
        <v>330</v>
      </c>
      <c r="P17" s="13">
        <v>42230</v>
      </c>
      <c r="Q17" t="s">
        <v>333</v>
      </c>
      <c r="R17">
        <v>100</v>
      </c>
    </row>
    <row r="18" spans="1:18" x14ac:dyDescent="0.25">
      <c r="A18" s="5" t="s">
        <v>135</v>
      </c>
      <c r="B18" s="4">
        <v>1379507.26</v>
      </c>
      <c r="C18" s="3">
        <v>227372.99400000001</v>
      </c>
      <c r="D18">
        <f t="shared" si="4"/>
        <v>6.0671552752654518</v>
      </c>
      <c r="E18" t="str">
        <f t="shared" si="5"/>
        <v>low</v>
      </c>
      <c r="F18">
        <f t="shared" si="6"/>
        <v>11.109228379574629</v>
      </c>
      <c r="G18" s="9">
        <f t="shared" si="7"/>
        <v>11.153843754593002</v>
      </c>
      <c r="M18" t="s">
        <v>135</v>
      </c>
      <c r="N18">
        <v>222</v>
      </c>
      <c r="O18" t="s">
        <v>330</v>
      </c>
      <c r="P18" s="13">
        <v>42149</v>
      </c>
      <c r="Q18" t="s">
        <v>334</v>
      </c>
      <c r="R18">
        <v>100</v>
      </c>
    </row>
    <row r="19" spans="1:18" x14ac:dyDescent="0.25">
      <c r="A19" s="5" t="s">
        <v>108</v>
      </c>
      <c r="B19" s="4">
        <v>925170.674</v>
      </c>
      <c r="C19" s="3">
        <v>216428.72</v>
      </c>
      <c r="D19">
        <f t="shared" si="4"/>
        <v>4.2747130510220641</v>
      </c>
      <c r="E19" t="str">
        <f t="shared" si="5"/>
        <v>low</v>
      </c>
      <c r="F19">
        <f t="shared" si="6"/>
        <v>7.9130047272148074</v>
      </c>
      <c r="G19" s="9">
        <f t="shared" si="7"/>
        <v>7.944783862665469</v>
      </c>
      <c r="M19" t="s">
        <v>108</v>
      </c>
      <c r="N19">
        <v>222</v>
      </c>
      <c r="O19" t="s">
        <v>330</v>
      </c>
      <c r="P19" s="13">
        <v>42233</v>
      </c>
      <c r="Q19" t="s">
        <v>331</v>
      </c>
      <c r="R19">
        <v>100</v>
      </c>
    </row>
    <row r="20" spans="1:18" x14ac:dyDescent="0.25">
      <c r="A20" s="5" t="s">
        <v>38</v>
      </c>
      <c r="B20" s="4">
        <v>547178.15</v>
      </c>
      <c r="C20" s="3">
        <v>208874.236</v>
      </c>
      <c r="D20">
        <f t="shared" si="4"/>
        <v>2.6196536273626396</v>
      </c>
      <c r="E20" t="str">
        <f t="shared" si="5"/>
        <v>low</v>
      </c>
      <c r="F20">
        <f t="shared" si="6"/>
        <v>4.9617575380931527</v>
      </c>
      <c r="G20" s="9">
        <f t="shared" si="7"/>
        <v>4.9816842751939276</v>
      </c>
      <c r="M20" t="s">
        <v>38</v>
      </c>
      <c r="N20">
        <v>222</v>
      </c>
      <c r="O20" t="s">
        <v>330</v>
      </c>
      <c r="P20" s="13">
        <v>42240</v>
      </c>
      <c r="Q20" t="s">
        <v>331</v>
      </c>
      <c r="R20">
        <v>100</v>
      </c>
    </row>
    <row r="21" spans="1:18" x14ac:dyDescent="0.25">
      <c r="A21" s="5" t="s">
        <v>61</v>
      </c>
      <c r="B21" s="4">
        <v>500674.484</v>
      </c>
      <c r="C21" s="3">
        <v>230883</v>
      </c>
      <c r="D21">
        <f t="shared" si="4"/>
        <v>2.1685203501340506</v>
      </c>
      <c r="E21" t="str">
        <f t="shared" si="5"/>
        <v>low</v>
      </c>
      <c r="F21">
        <f t="shared" si="6"/>
        <v>4.1573116086555828</v>
      </c>
      <c r="G21" s="9">
        <f t="shared" si="7"/>
        <v>4.1740076392124319</v>
      </c>
      <c r="M21" t="s">
        <v>61</v>
      </c>
      <c r="N21">
        <v>222</v>
      </c>
      <c r="O21" t="s">
        <v>330</v>
      </c>
      <c r="P21" s="13">
        <v>42230</v>
      </c>
      <c r="Q21" t="s">
        <v>335</v>
      </c>
      <c r="R21">
        <v>100</v>
      </c>
    </row>
    <row r="22" spans="1:18" x14ac:dyDescent="0.25">
      <c r="A22" s="5" t="s">
        <v>206</v>
      </c>
      <c r="B22" s="4">
        <v>414055.49200000003</v>
      </c>
      <c r="C22" s="3">
        <v>205044.342</v>
      </c>
      <c r="D22">
        <f t="shared" si="4"/>
        <v>2.0193460983185774</v>
      </c>
      <c r="E22" t="str">
        <f t="shared" si="5"/>
        <v>low</v>
      </c>
      <c r="F22">
        <f t="shared" si="6"/>
        <v>3.8913090198262794</v>
      </c>
      <c r="G22" s="9">
        <f t="shared" si="7"/>
        <v>3.9069367668938546</v>
      </c>
      <c r="M22" t="s">
        <v>206</v>
      </c>
      <c r="N22">
        <v>222</v>
      </c>
      <c r="O22" t="s">
        <v>330</v>
      </c>
      <c r="P22" s="13">
        <v>42230</v>
      </c>
      <c r="Q22" t="s">
        <v>336</v>
      </c>
      <c r="R22">
        <v>100</v>
      </c>
    </row>
    <row r="23" spans="1:18" x14ac:dyDescent="0.25">
      <c r="A23" s="5" t="s">
        <v>228</v>
      </c>
      <c r="B23" s="4">
        <v>306716.18199999997</v>
      </c>
      <c r="C23" s="3">
        <v>227533.24</v>
      </c>
      <c r="D23">
        <f t="shared" si="4"/>
        <v>1.3480060407877108</v>
      </c>
      <c r="E23" t="str">
        <f t="shared" si="5"/>
        <v>low</v>
      </c>
      <c r="F23">
        <f t="shared" si="6"/>
        <v>2.6941976476243061</v>
      </c>
      <c r="G23" s="9">
        <f t="shared" si="7"/>
        <v>2.7050177184982993</v>
      </c>
      <c r="M23" t="s">
        <v>228</v>
      </c>
      <c r="N23">
        <v>222</v>
      </c>
      <c r="O23" t="s">
        <v>330</v>
      </c>
      <c r="P23" s="13">
        <v>42240</v>
      </c>
      <c r="Q23" t="s">
        <v>334</v>
      </c>
      <c r="R23">
        <v>100</v>
      </c>
    </row>
    <row r="24" spans="1:18" x14ac:dyDescent="0.25">
      <c r="A24" s="5" t="s">
        <v>288</v>
      </c>
      <c r="B24" s="4">
        <v>1380728.04</v>
      </c>
      <c r="C24" s="3">
        <v>219280.016</v>
      </c>
      <c r="D24">
        <f t="shared" si="4"/>
        <v>6.2966432837181117</v>
      </c>
      <c r="E24" t="str">
        <f t="shared" si="5"/>
        <v>low</v>
      </c>
      <c r="F24">
        <f t="shared" si="6"/>
        <v>11.518443801209186</v>
      </c>
      <c r="G24" s="9">
        <f t="shared" si="7"/>
        <v>11.564702611655807</v>
      </c>
      <c r="M24" t="s">
        <v>288</v>
      </c>
      <c r="N24">
        <v>222</v>
      </c>
      <c r="O24" t="s">
        <v>330</v>
      </c>
      <c r="P24" s="13">
        <v>42149</v>
      </c>
      <c r="Q24" t="s">
        <v>337</v>
      </c>
      <c r="R24">
        <v>100</v>
      </c>
    </row>
    <row r="25" spans="1:18" x14ac:dyDescent="0.25">
      <c r="A25" s="5" t="s">
        <v>104</v>
      </c>
      <c r="B25" s="4">
        <v>449590.56400000001</v>
      </c>
      <c r="C25" s="3">
        <v>232126.55799999999</v>
      </c>
      <c r="D25">
        <f t="shared" si="4"/>
        <v>1.9368338025328409</v>
      </c>
      <c r="E25" t="str">
        <f t="shared" si="5"/>
        <v>low</v>
      </c>
      <c r="F25">
        <f t="shared" si="6"/>
        <v>3.7441758247732539</v>
      </c>
      <c r="G25" s="9">
        <f t="shared" si="7"/>
        <v>3.7592126754751538</v>
      </c>
      <c r="M25" t="s">
        <v>104</v>
      </c>
      <c r="N25">
        <v>222</v>
      </c>
      <c r="O25" t="s">
        <v>330</v>
      </c>
      <c r="P25" s="13">
        <v>42230</v>
      </c>
      <c r="Q25" t="s">
        <v>338</v>
      </c>
      <c r="R25">
        <v>100</v>
      </c>
    </row>
    <row r="26" spans="1:18" x14ac:dyDescent="0.25">
      <c r="A26" s="5" t="s">
        <v>2</v>
      </c>
      <c r="B26" s="4">
        <v>1548113.726</v>
      </c>
      <c r="C26" s="3">
        <v>202074.39</v>
      </c>
      <c r="D26">
        <f t="shared" si="4"/>
        <v>7.6611080008703718</v>
      </c>
      <c r="E26" t="str">
        <f t="shared" si="5"/>
        <v>low</v>
      </c>
      <c r="F26">
        <f t="shared" si="6"/>
        <v>13.951512127086968</v>
      </c>
      <c r="G26" s="9">
        <f t="shared" si="7"/>
        <v>14.007542296272055</v>
      </c>
      <c r="M26" t="s">
        <v>2</v>
      </c>
      <c r="N26">
        <v>222</v>
      </c>
      <c r="O26" t="s">
        <v>330</v>
      </c>
      <c r="P26" s="13">
        <v>42163</v>
      </c>
      <c r="Q26" t="s">
        <v>339</v>
      </c>
      <c r="R26">
        <v>100</v>
      </c>
    </row>
    <row r="27" spans="1:18" x14ac:dyDescent="0.25">
      <c r="A27" s="5" t="s">
        <v>40</v>
      </c>
      <c r="B27" s="4">
        <v>2029286.6240000001</v>
      </c>
      <c r="C27" s="3">
        <v>211762.89</v>
      </c>
      <c r="D27">
        <f t="shared" si="4"/>
        <v>9.5828245638317462</v>
      </c>
      <c r="E27" t="str">
        <f t="shared" si="5"/>
        <v>low</v>
      </c>
      <c r="F27">
        <f t="shared" si="6"/>
        <v>17.378253501839776</v>
      </c>
      <c r="G27" s="9">
        <f t="shared" si="7"/>
        <v>17.448045684578087</v>
      </c>
      <c r="M27" t="s">
        <v>40</v>
      </c>
      <c r="N27">
        <v>222</v>
      </c>
      <c r="O27" t="s">
        <v>330</v>
      </c>
      <c r="P27" s="13">
        <v>42142</v>
      </c>
      <c r="Q27" t="s">
        <v>340</v>
      </c>
      <c r="R27">
        <v>100</v>
      </c>
    </row>
    <row r="28" spans="1:18" x14ac:dyDescent="0.25">
      <c r="A28" s="5" t="s">
        <v>9</v>
      </c>
      <c r="B28" s="4">
        <v>1421371.8540000001</v>
      </c>
      <c r="C28" s="3">
        <v>217239.48199999999</v>
      </c>
      <c r="D28">
        <f t="shared" si="4"/>
        <v>6.542879963228784</v>
      </c>
      <c r="E28" t="str">
        <f t="shared" si="5"/>
        <v>low</v>
      </c>
      <c r="F28">
        <f t="shared" si="6"/>
        <v>11.957524898767446</v>
      </c>
      <c r="G28" s="9">
        <f t="shared" si="7"/>
        <v>12.005547087115907</v>
      </c>
      <c r="M28" t="s">
        <v>9</v>
      </c>
      <c r="N28">
        <v>222</v>
      </c>
      <c r="O28" t="s">
        <v>330</v>
      </c>
      <c r="P28" s="13">
        <v>42163</v>
      </c>
      <c r="Q28" t="s">
        <v>334</v>
      </c>
      <c r="R28">
        <v>100</v>
      </c>
    </row>
    <row r="29" spans="1:18" x14ac:dyDescent="0.25">
      <c r="A29" s="5" t="s">
        <v>26</v>
      </c>
      <c r="B29" s="4">
        <v>1466385.8840000001</v>
      </c>
      <c r="C29" s="3">
        <v>214678.35</v>
      </c>
      <c r="D29">
        <f t="shared" si="4"/>
        <v>6.8306183832696687</v>
      </c>
      <c r="E29" t="str">
        <f t="shared" si="5"/>
        <v>low</v>
      </c>
      <c r="F29">
        <f t="shared" si="6"/>
        <v>12.470610526515101</v>
      </c>
      <c r="G29" s="9">
        <f t="shared" si="7"/>
        <v>12.520693299713956</v>
      </c>
      <c r="M29" t="s">
        <v>26</v>
      </c>
      <c r="N29">
        <v>222</v>
      </c>
      <c r="O29" t="s">
        <v>330</v>
      </c>
      <c r="P29" s="13">
        <v>42163</v>
      </c>
      <c r="Q29" t="s">
        <v>340</v>
      </c>
      <c r="R29">
        <v>100</v>
      </c>
    </row>
    <row r="30" spans="1:18" x14ac:dyDescent="0.25">
      <c r="A30" s="5" t="s">
        <v>103</v>
      </c>
      <c r="B30" s="4">
        <v>1370382.1980000001</v>
      </c>
      <c r="C30" s="3">
        <v>234678.796</v>
      </c>
      <c r="D30">
        <f t="shared" si="4"/>
        <v>5.8393950427460011</v>
      </c>
      <c r="E30" t="str">
        <f t="shared" si="5"/>
        <v>low</v>
      </c>
      <c r="F30">
        <f t="shared" si="6"/>
        <v>10.703093870802427</v>
      </c>
      <c r="G30" s="9">
        <f t="shared" si="7"/>
        <v>10.746078183536572</v>
      </c>
      <c r="M30" t="s">
        <v>103</v>
      </c>
      <c r="N30">
        <v>222</v>
      </c>
      <c r="O30" t="s">
        <v>330</v>
      </c>
      <c r="P30" s="13">
        <v>42149</v>
      </c>
      <c r="Q30" t="s">
        <v>339</v>
      </c>
      <c r="R30">
        <v>100</v>
      </c>
    </row>
    <row r="31" spans="1:18" x14ac:dyDescent="0.25">
      <c r="A31" s="5" t="s">
        <v>204</v>
      </c>
      <c r="B31" s="4">
        <v>1335507.2</v>
      </c>
      <c r="C31" s="3">
        <v>209293.43</v>
      </c>
      <c r="D31">
        <f t="shared" si="4"/>
        <v>6.3810278229947306</v>
      </c>
      <c r="E31" t="str">
        <f t="shared" si="5"/>
        <v>low</v>
      </c>
      <c r="F31">
        <f t="shared" si="6"/>
        <v>11.668915518892174</v>
      </c>
      <c r="G31" s="9">
        <f t="shared" si="7"/>
        <v>11.715778633425877</v>
      </c>
      <c r="M31" t="s">
        <v>204</v>
      </c>
      <c r="N31">
        <v>222</v>
      </c>
      <c r="O31" t="s">
        <v>330</v>
      </c>
      <c r="P31" s="13">
        <v>42156</v>
      </c>
      <c r="Q31" t="s">
        <v>331</v>
      </c>
      <c r="R31">
        <v>100</v>
      </c>
    </row>
    <row r="32" spans="1:18" x14ac:dyDescent="0.25">
      <c r="A32" s="5" t="s">
        <v>243</v>
      </c>
      <c r="B32" s="4">
        <v>469928.29</v>
      </c>
      <c r="C32" s="3">
        <v>204245.89</v>
      </c>
      <c r="D32">
        <f t="shared" si="4"/>
        <v>2.300796799387248</v>
      </c>
      <c r="E32" t="str">
        <f t="shared" si="5"/>
        <v>low</v>
      </c>
      <c r="F32">
        <f t="shared" si="6"/>
        <v>4.3931825951983745</v>
      </c>
      <c r="G32" s="9">
        <f t="shared" si="7"/>
        <v>4.4108258987935489</v>
      </c>
      <c r="M32" t="s">
        <v>243</v>
      </c>
      <c r="N32">
        <v>222</v>
      </c>
      <c r="O32" t="s">
        <v>330</v>
      </c>
      <c r="P32" s="13">
        <v>42240</v>
      </c>
      <c r="Q32" t="s">
        <v>339</v>
      </c>
      <c r="R32">
        <v>100</v>
      </c>
    </row>
    <row r="33" spans="1:18" x14ac:dyDescent="0.25">
      <c r="A33" s="5" t="s">
        <v>224</v>
      </c>
      <c r="B33" s="4">
        <v>1299401.1680000001</v>
      </c>
      <c r="C33" s="3">
        <v>201926.85800000001</v>
      </c>
      <c r="D33">
        <f t="shared" si="4"/>
        <v>6.435009096214432</v>
      </c>
      <c r="E33" t="str">
        <f t="shared" si="5"/>
        <v>low</v>
      </c>
      <c r="F33">
        <f t="shared" si="6"/>
        <v>11.76517313875612</v>
      </c>
      <c r="G33" s="9">
        <f t="shared" si="7"/>
        <v>11.812422830076425</v>
      </c>
      <c r="M33" t="s">
        <v>224</v>
      </c>
      <c r="N33">
        <v>222</v>
      </c>
      <c r="O33" t="s">
        <v>330</v>
      </c>
      <c r="P33" s="13">
        <v>42142</v>
      </c>
      <c r="Q33" t="s">
        <v>334</v>
      </c>
      <c r="R33">
        <v>100</v>
      </c>
    </row>
    <row r="34" spans="1:18" x14ac:dyDescent="0.25">
      <c r="A34" s="5" t="s">
        <v>219</v>
      </c>
      <c r="B34" s="4">
        <v>308688.23</v>
      </c>
      <c r="C34" s="3">
        <v>178929.81</v>
      </c>
      <c r="D34">
        <f t="shared" si="4"/>
        <v>1.7251917385929152</v>
      </c>
      <c r="E34" t="str">
        <f t="shared" si="5"/>
        <v>low</v>
      </c>
      <c r="F34">
        <f t="shared" si="6"/>
        <v>3.3667827007719602</v>
      </c>
      <c r="G34" s="9">
        <f t="shared" si="7"/>
        <v>3.3803039164377107</v>
      </c>
      <c r="M34" t="s">
        <v>219</v>
      </c>
      <c r="N34">
        <v>222</v>
      </c>
      <c r="O34" t="s">
        <v>330</v>
      </c>
      <c r="P34" s="13">
        <v>42219</v>
      </c>
      <c r="Q34" t="s">
        <v>331</v>
      </c>
      <c r="R34">
        <v>100</v>
      </c>
    </row>
    <row r="35" spans="1:18" x14ac:dyDescent="0.25">
      <c r="A35" s="5" t="s">
        <v>164</v>
      </c>
      <c r="B35" s="4">
        <v>608422.43799999997</v>
      </c>
      <c r="C35" s="3">
        <v>181117.084</v>
      </c>
      <c r="D35">
        <f t="shared" si="4"/>
        <v>3.3592769084113563</v>
      </c>
      <c r="E35" t="str">
        <f t="shared" si="5"/>
        <v>low</v>
      </c>
      <c r="F35">
        <f t="shared" si="6"/>
        <v>6.2806292945994233</v>
      </c>
      <c r="G35" s="9">
        <f t="shared" si="7"/>
        <v>6.3058527054211071</v>
      </c>
      <c r="M35" t="s">
        <v>164</v>
      </c>
      <c r="N35">
        <v>222</v>
      </c>
      <c r="O35" t="s">
        <v>330</v>
      </c>
      <c r="P35" s="13">
        <v>42170</v>
      </c>
      <c r="Q35" t="s">
        <v>334</v>
      </c>
      <c r="R35">
        <v>100</v>
      </c>
    </row>
    <row r="36" spans="1:18" x14ac:dyDescent="0.25">
      <c r="A36" s="5" t="s">
        <v>165</v>
      </c>
      <c r="B36" s="4">
        <v>1283373.078</v>
      </c>
      <c r="C36" s="3">
        <v>178411.70199999999</v>
      </c>
      <c r="D36">
        <f t="shared" si="4"/>
        <v>7.193323440185555</v>
      </c>
      <c r="E36" t="str">
        <f t="shared" si="5"/>
        <v>low</v>
      </c>
      <c r="F36">
        <f t="shared" si="6"/>
        <v>13.117374180074099</v>
      </c>
      <c r="G36" s="9">
        <f t="shared" si="7"/>
        <v>13.170054397664758</v>
      </c>
      <c r="M36" t="s">
        <v>165</v>
      </c>
      <c r="N36">
        <v>222</v>
      </c>
      <c r="O36" t="s">
        <v>330</v>
      </c>
      <c r="P36" s="13">
        <v>42136</v>
      </c>
      <c r="Q36" t="s">
        <v>339</v>
      </c>
      <c r="R36">
        <v>100</v>
      </c>
    </row>
    <row r="37" spans="1:18" x14ac:dyDescent="0.25">
      <c r="A37" s="5" t="s">
        <v>279</v>
      </c>
      <c r="B37" s="4">
        <v>737568.17599999998</v>
      </c>
      <c r="C37" s="3">
        <v>233816.04399999999</v>
      </c>
      <c r="D37">
        <f t="shared" si="4"/>
        <v>3.1544806052744612</v>
      </c>
      <c r="E37" t="str">
        <f t="shared" si="5"/>
        <v>low</v>
      </c>
      <c r="F37">
        <f t="shared" si="6"/>
        <v>5.9154433046976846</v>
      </c>
      <c r="G37" s="9">
        <f t="shared" si="7"/>
        <v>5.9392001051181573</v>
      </c>
      <c r="M37" t="s">
        <v>279</v>
      </c>
      <c r="N37">
        <v>222</v>
      </c>
      <c r="O37" t="s">
        <v>330</v>
      </c>
      <c r="P37" s="13">
        <v>41877</v>
      </c>
      <c r="Q37" t="s">
        <v>341</v>
      </c>
      <c r="R37">
        <v>100</v>
      </c>
    </row>
    <row r="38" spans="1:18" x14ac:dyDescent="0.25">
      <c r="A38" s="5" t="s">
        <v>190</v>
      </c>
      <c r="B38" s="4">
        <v>323284.46600000001</v>
      </c>
      <c r="C38" s="3">
        <v>208310.29399999999</v>
      </c>
      <c r="D38">
        <f t="shared" si="4"/>
        <v>1.5519370636575456</v>
      </c>
      <c r="E38" t="str">
        <f t="shared" si="5"/>
        <v>low</v>
      </c>
      <c r="F38">
        <f t="shared" si="6"/>
        <v>3.0578406983907733</v>
      </c>
      <c r="G38" s="9">
        <f t="shared" si="7"/>
        <v>3.0701211831232662</v>
      </c>
      <c r="M38" t="s">
        <v>190</v>
      </c>
      <c r="N38">
        <v>222</v>
      </c>
      <c r="O38" t="s">
        <v>330</v>
      </c>
      <c r="P38" s="13">
        <v>42230</v>
      </c>
      <c r="Q38" t="s">
        <v>342</v>
      </c>
      <c r="R38">
        <v>100</v>
      </c>
    </row>
    <row r="39" spans="1:18" x14ac:dyDescent="0.25">
      <c r="A39" s="5" t="s">
        <v>33</v>
      </c>
      <c r="B39" s="4">
        <v>365114.30800000002</v>
      </c>
      <c r="C39" s="3">
        <v>157615.66</v>
      </c>
      <c r="D39">
        <f t="shared" si="4"/>
        <v>2.3164849736377717</v>
      </c>
      <c r="E39" t="str">
        <f t="shared" si="5"/>
        <v>low</v>
      </c>
      <c r="F39">
        <f t="shared" si="6"/>
        <v>4.4211572283127172</v>
      </c>
      <c r="G39" s="9">
        <f t="shared" si="7"/>
        <v>4.4389128798320447</v>
      </c>
      <c r="M39" t="s">
        <v>33</v>
      </c>
      <c r="N39">
        <v>222</v>
      </c>
      <c r="O39" t="s">
        <v>330</v>
      </c>
      <c r="P39" s="13">
        <v>42230</v>
      </c>
      <c r="Q39" t="s">
        <v>343</v>
      </c>
      <c r="R39">
        <v>100</v>
      </c>
    </row>
    <row r="40" spans="1:18" x14ac:dyDescent="0.25">
      <c r="A40" s="5" t="s">
        <v>82</v>
      </c>
      <c r="B40" s="4">
        <v>1528520.602</v>
      </c>
      <c r="C40" s="3">
        <v>181479.084</v>
      </c>
      <c r="D40">
        <f t="shared" si="4"/>
        <v>8.4225717273291938</v>
      </c>
      <c r="E40" t="str">
        <f t="shared" si="5"/>
        <v>low</v>
      </c>
      <c r="F40">
        <f t="shared" si="6"/>
        <v>15.309329043026382</v>
      </c>
      <c r="G40" s="9">
        <f t="shared" si="7"/>
        <v>15.370812292195163</v>
      </c>
      <c r="M40" t="s">
        <v>82</v>
      </c>
      <c r="N40">
        <v>222</v>
      </c>
      <c r="O40" t="s">
        <v>330</v>
      </c>
      <c r="P40" s="13">
        <v>42156</v>
      </c>
      <c r="Q40" t="s">
        <v>340</v>
      </c>
      <c r="R40">
        <v>100</v>
      </c>
    </row>
    <row r="41" spans="1:18" x14ac:dyDescent="0.25">
      <c r="A41" s="5" t="s">
        <v>257</v>
      </c>
      <c r="B41" s="4">
        <v>1325200.6059999999</v>
      </c>
      <c r="C41" s="3">
        <v>192591.51</v>
      </c>
      <c r="D41">
        <f t="shared" si="4"/>
        <v>6.8808879789145418</v>
      </c>
      <c r="E41" t="str">
        <f t="shared" si="5"/>
        <v>low</v>
      </c>
      <c r="F41">
        <f t="shared" si="6"/>
        <v>12.560249605767728</v>
      </c>
      <c r="G41" s="9">
        <f t="shared" si="7"/>
        <v>12.610692375268803</v>
      </c>
      <c r="M41" t="s">
        <v>257</v>
      </c>
      <c r="N41">
        <v>222</v>
      </c>
      <c r="O41" t="s">
        <v>330</v>
      </c>
      <c r="P41" s="13">
        <v>42149</v>
      </c>
      <c r="Q41" t="s">
        <v>344</v>
      </c>
      <c r="R41">
        <v>100</v>
      </c>
    </row>
    <row r="42" spans="1:18" x14ac:dyDescent="0.25">
      <c r="A42" s="5" t="s">
        <v>264</v>
      </c>
      <c r="B42" s="4">
        <v>1333361.3700000001</v>
      </c>
      <c r="C42" s="3">
        <v>185430.53400000001</v>
      </c>
      <c r="D42">
        <f t="shared" si="4"/>
        <v>7.1906246573177643</v>
      </c>
      <c r="E42" t="str">
        <f t="shared" si="5"/>
        <v>low</v>
      </c>
      <c r="F42">
        <f t="shared" si="6"/>
        <v>13.112561799782034</v>
      </c>
      <c r="G42" s="9">
        <f t="shared" si="7"/>
        <v>13.16522269054421</v>
      </c>
      <c r="M42" t="s">
        <v>264</v>
      </c>
      <c r="N42">
        <v>222</v>
      </c>
      <c r="O42" t="s">
        <v>330</v>
      </c>
      <c r="P42" s="13">
        <v>42149</v>
      </c>
      <c r="Q42" t="s">
        <v>345</v>
      </c>
      <c r="R42">
        <v>100</v>
      </c>
    </row>
    <row r="43" spans="1:18" x14ac:dyDescent="0.25">
      <c r="A43" s="5" t="s">
        <v>154</v>
      </c>
      <c r="B43" s="4">
        <v>1392050.6359999999</v>
      </c>
      <c r="C43" s="3">
        <v>173190.22</v>
      </c>
      <c r="D43">
        <f t="shared" si="4"/>
        <v>8.037697717573197</v>
      </c>
      <c r="E43" t="str">
        <f t="shared" si="5"/>
        <v>low</v>
      </c>
      <c r="F43">
        <f t="shared" si="6"/>
        <v>14.623034446457201</v>
      </c>
      <c r="G43" s="9">
        <f t="shared" si="7"/>
        <v>14.681761492426906</v>
      </c>
      <c r="M43" t="s">
        <v>154</v>
      </c>
      <c r="N43">
        <v>222</v>
      </c>
      <c r="O43" t="s">
        <v>330</v>
      </c>
      <c r="P43" s="13">
        <v>42139</v>
      </c>
      <c r="Q43" t="s">
        <v>339</v>
      </c>
      <c r="R43">
        <v>100</v>
      </c>
    </row>
    <row r="44" spans="1:18" x14ac:dyDescent="0.25">
      <c r="A44" s="5" t="s">
        <v>35</v>
      </c>
      <c r="B44" s="4">
        <v>1370268.6680000001</v>
      </c>
      <c r="C44" s="3">
        <v>198035.65</v>
      </c>
      <c r="D44">
        <f t="shared" si="4"/>
        <v>6.9193030042823107</v>
      </c>
      <c r="E44" t="str">
        <f t="shared" si="5"/>
        <v>low</v>
      </c>
      <c r="F44">
        <f t="shared" si="6"/>
        <v>12.628750007636075</v>
      </c>
      <c r="G44" s="9">
        <f t="shared" si="7"/>
        <v>12.679467879152684</v>
      </c>
      <c r="M44" t="s">
        <v>35</v>
      </c>
      <c r="N44">
        <v>222</v>
      </c>
      <c r="O44" t="s">
        <v>330</v>
      </c>
      <c r="P44" s="13">
        <v>42136</v>
      </c>
      <c r="Q44" t="s">
        <v>331</v>
      </c>
      <c r="R44">
        <v>100</v>
      </c>
    </row>
    <row r="45" spans="1:18" x14ac:dyDescent="0.25">
      <c r="A45" s="5" t="s">
        <v>64</v>
      </c>
      <c r="B45" s="4">
        <v>428089.54</v>
      </c>
      <c r="C45" s="3">
        <v>188069.81400000001</v>
      </c>
      <c r="D45">
        <f t="shared" si="4"/>
        <v>2.2762267420544156</v>
      </c>
      <c r="E45" t="str">
        <f t="shared" si="5"/>
        <v>low</v>
      </c>
      <c r="F45">
        <f t="shared" si="6"/>
        <v>4.3493700821227099</v>
      </c>
      <c r="G45" s="9">
        <f t="shared" si="7"/>
        <v>4.3668374318501098</v>
      </c>
      <c r="M45" t="s">
        <v>64</v>
      </c>
      <c r="N45">
        <v>222</v>
      </c>
      <c r="O45" t="s">
        <v>330</v>
      </c>
      <c r="P45" s="13">
        <v>42170</v>
      </c>
      <c r="Q45" t="s">
        <v>339</v>
      </c>
      <c r="R45">
        <v>100</v>
      </c>
    </row>
    <row r="46" spans="1:18" x14ac:dyDescent="0.25">
      <c r="A46" s="5" t="s">
        <v>277</v>
      </c>
      <c r="B46" s="4">
        <v>356256.87800000003</v>
      </c>
      <c r="C46" s="3">
        <v>193168.44399999999</v>
      </c>
      <c r="D46">
        <f t="shared" si="4"/>
        <v>1.844280932345244</v>
      </c>
      <c r="E46" t="str">
        <f t="shared" si="5"/>
        <v>low</v>
      </c>
      <c r="F46">
        <f t="shared" si="6"/>
        <v>3.5791386097454425</v>
      </c>
      <c r="G46" s="9">
        <f t="shared" si="7"/>
        <v>3.5935126603869905</v>
      </c>
      <c r="M46" t="s">
        <v>277</v>
      </c>
      <c r="N46">
        <v>222</v>
      </c>
      <c r="O46" t="s">
        <v>330</v>
      </c>
      <c r="P46" s="13">
        <v>42219</v>
      </c>
      <c r="Q46" t="s">
        <v>334</v>
      </c>
      <c r="R46">
        <v>100</v>
      </c>
    </row>
    <row r="47" spans="1:18" x14ac:dyDescent="0.25">
      <c r="A47" s="5" t="s">
        <v>138</v>
      </c>
      <c r="B47" s="4">
        <v>600330.31999999995</v>
      </c>
      <c r="C47" s="3">
        <v>181949.886</v>
      </c>
      <c r="D47">
        <f t="shared" si="4"/>
        <v>3.2994267443509142</v>
      </c>
      <c r="E47" t="str">
        <f t="shared" si="5"/>
        <v>low</v>
      </c>
      <c r="F47">
        <f t="shared" si="6"/>
        <v>6.1739064628226004</v>
      </c>
      <c r="G47" s="9">
        <f t="shared" si="7"/>
        <v>6.1987012678941769</v>
      </c>
      <c r="M47" t="s">
        <v>138</v>
      </c>
      <c r="N47">
        <v>222</v>
      </c>
      <c r="O47" t="s">
        <v>330</v>
      </c>
      <c r="P47" s="13">
        <v>42230</v>
      </c>
      <c r="Q47" t="s">
        <v>346</v>
      </c>
      <c r="R47">
        <v>100</v>
      </c>
    </row>
    <row r="48" spans="1:18" x14ac:dyDescent="0.25">
      <c r="A48" s="5" t="s">
        <v>99</v>
      </c>
      <c r="B48" s="4">
        <v>1593851.166</v>
      </c>
      <c r="C48" s="3">
        <v>190523.16800000001</v>
      </c>
      <c r="D48">
        <f t="shared" si="4"/>
        <v>8.3656553831815348</v>
      </c>
      <c r="E48" t="str">
        <f t="shared" si="5"/>
        <v>low</v>
      </c>
      <c r="F48">
        <f t="shared" si="6"/>
        <v>15.207837701821569</v>
      </c>
      <c r="G48" s="9">
        <f t="shared" si="7"/>
        <v>15.268913355242537</v>
      </c>
      <c r="M48" t="s">
        <v>99</v>
      </c>
      <c r="N48">
        <v>222</v>
      </c>
      <c r="O48" t="s">
        <v>330</v>
      </c>
      <c r="P48" s="13">
        <v>42156</v>
      </c>
      <c r="Q48" t="s">
        <v>334</v>
      </c>
      <c r="R48">
        <v>100</v>
      </c>
    </row>
    <row r="49" spans="1:18" x14ac:dyDescent="0.25">
      <c r="A49" s="5" t="s">
        <v>254</v>
      </c>
      <c r="B49" s="4">
        <v>1308751.496</v>
      </c>
      <c r="C49" s="3">
        <v>182210.726</v>
      </c>
      <c r="D49">
        <f t="shared" si="4"/>
        <v>7.1826259887686312</v>
      </c>
      <c r="E49" t="str">
        <f t="shared" si="5"/>
        <v>low</v>
      </c>
      <c r="F49">
        <f t="shared" si="6"/>
        <v>13.098298838745777</v>
      </c>
      <c r="G49" s="9">
        <f t="shared" si="7"/>
        <v>13.150902448539934</v>
      </c>
      <c r="M49" t="s">
        <v>254</v>
      </c>
      <c r="N49">
        <v>222</v>
      </c>
      <c r="O49" t="s">
        <v>330</v>
      </c>
      <c r="P49" s="13">
        <v>42149</v>
      </c>
      <c r="Q49" t="s">
        <v>340</v>
      </c>
      <c r="R49">
        <v>100</v>
      </c>
    </row>
    <row r="50" spans="1:18" x14ac:dyDescent="0.25">
      <c r="A50" s="5" t="s">
        <v>178</v>
      </c>
      <c r="B50" s="4">
        <v>1369867.23</v>
      </c>
      <c r="C50" s="3">
        <v>251292.49400000001</v>
      </c>
      <c r="D50">
        <f t="shared" si="4"/>
        <v>5.4512859027138312</v>
      </c>
      <c r="E50" t="str">
        <f t="shared" si="5"/>
        <v>low</v>
      </c>
      <c r="F50">
        <f t="shared" si="6"/>
        <v>10.01103049699328</v>
      </c>
      <c r="G50" s="9">
        <f t="shared" si="7"/>
        <v>10.051235438748272</v>
      </c>
      <c r="M50" t="s">
        <v>178</v>
      </c>
      <c r="N50">
        <v>222</v>
      </c>
      <c r="O50" t="s">
        <v>330</v>
      </c>
      <c r="P50" s="13">
        <v>42233</v>
      </c>
      <c r="Q50" t="s">
        <v>334</v>
      </c>
      <c r="R50">
        <v>100</v>
      </c>
    </row>
    <row r="51" spans="1:18" x14ac:dyDescent="0.25">
      <c r="A51" s="5" t="s">
        <v>142</v>
      </c>
      <c r="B51" s="4">
        <v>273413.21600000001</v>
      </c>
      <c r="C51" s="3">
        <v>191590.402</v>
      </c>
      <c r="D51">
        <f t="shared" si="4"/>
        <v>1.4270715711531312</v>
      </c>
      <c r="E51" t="str">
        <f t="shared" si="5"/>
        <v>low</v>
      </c>
      <c r="F51">
        <f t="shared" si="6"/>
        <v>2.8351846846525168</v>
      </c>
      <c r="G51" s="9">
        <f t="shared" si="7"/>
        <v>2.8465709685266232</v>
      </c>
      <c r="M51" t="s">
        <v>142</v>
      </c>
      <c r="N51">
        <v>222</v>
      </c>
      <c r="O51" t="s">
        <v>330</v>
      </c>
      <c r="P51" s="13">
        <v>42219</v>
      </c>
      <c r="Q51" t="s">
        <v>339</v>
      </c>
      <c r="R51">
        <v>100</v>
      </c>
    </row>
    <row r="52" spans="1:18" x14ac:dyDescent="0.25">
      <c r="A52" s="5" t="s">
        <v>192</v>
      </c>
      <c r="B52" s="4">
        <v>1389001.51</v>
      </c>
      <c r="C52" s="3">
        <v>176964.47</v>
      </c>
      <c r="D52">
        <f t="shared" si="4"/>
        <v>7.8490417313712744</v>
      </c>
      <c r="E52" t="str">
        <f t="shared" si="5"/>
        <v>low</v>
      </c>
      <c r="F52">
        <f t="shared" si="6"/>
        <v>14.286629335540791</v>
      </c>
      <c r="G52" s="9">
        <f t="shared" si="7"/>
        <v>14.344005356968665</v>
      </c>
      <c r="M52" t="s">
        <v>192</v>
      </c>
      <c r="N52">
        <v>222</v>
      </c>
      <c r="O52" t="s">
        <v>330</v>
      </c>
      <c r="P52" s="13">
        <v>42163</v>
      </c>
      <c r="Q52" t="s">
        <v>331</v>
      </c>
      <c r="R52">
        <v>100</v>
      </c>
    </row>
    <row r="53" spans="1:18" x14ac:dyDescent="0.25">
      <c r="A53" s="5" t="s">
        <v>127</v>
      </c>
      <c r="B53" s="4">
        <v>1342793.824</v>
      </c>
      <c r="C53" s="3">
        <v>147033.88800000001</v>
      </c>
      <c r="D53">
        <f t="shared" si="4"/>
        <v>9.1325465324021078</v>
      </c>
      <c r="E53" t="str">
        <f t="shared" si="5"/>
        <v>low</v>
      </c>
      <c r="F53">
        <f t="shared" si="6"/>
        <v>16.575332618406044</v>
      </c>
      <c r="G53" s="9">
        <f t="shared" si="7"/>
        <v>16.641900219283173</v>
      </c>
      <c r="M53" t="s">
        <v>127</v>
      </c>
      <c r="N53">
        <v>222</v>
      </c>
      <c r="O53" t="s">
        <v>330</v>
      </c>
      <c r="P53" s="13">
        <v>42149</v>
      </c>
      <c r="Q53" t="s">
        <v>331</v>
      </c>
      <c r="R53">
        <v>100</v>
      </c>
    </row>
    <row r="54" spans="1:18" x14ac:dyDescent="0.25">
      <c r="A54" s="5" t="s">
        <v>187</v>
      </c>
      <c r="B54" s="4">
        <v>1120833.388</v>
      </c>
      <c r="C54" s="3">
        <v>175240.24799999999</v>
      </c>
      <c r="D54">
        <f t="shared" si="4"/>
        <v>6.3959815213226596</v>
      </c>
      <c r="E54" t="str">
        <f t="shared" si="5"/>
        <v>low</v>
      </c>
      <c r="F54">
        <f t="shared" si="6"/>
        <v>11.69558045884925</v>
      </c>
      <c r="G54" s="9">
        <f t="shared" si="7"/>
        <v>11.74255066149523</v>
      </c>
      <c r="M54" t="s">
        <v>187</v>
      </c>
      <c r="N54">
        <v>222</v>
      </c>
      <c r="O54" t="s">
        <v>330</v>
      </c>
      <c r="P54" s="13">
        <v>42170</v>
      </c>
      <c r="Q54" t="s">
        <v>340</v>
      </c>
      <c r="R54">
        <v>100</v>
      </c>
    </row>
    <row r="55" spans="1:18" x14ac:dyDescent="0.25">
      <c r="A55" s="5" t="s">
        <v>60</v>
      </c>
      <c r="B55" s="4">
        <v>1388780.2919999999</v>
      </c>
      <c r="C55" s="3">
        <v>209949.83799999999</v>
      </c>
      <c r="D55">
        <f t="shared" si="4"/>
        <v>6.6148195456097465</v>
      </c>
      <c r="E55" t="str">
        <f t="shared" si="5"/>
        <v>low</v>
      </c>
      <c r="F55">
        <f t="shared" si="6"/>
        <v>12.085805181187137</v>
      </c>
      <c r="G55" s="9">
        <f t="shared" si="7"/>
        <v>12.134342551392708</v>
      </c>
      <c r="M55" t="s">
        <v>60</v>
      </c>
      <c r="N55">
        <v>222</v>
      </c>
      <c r="O55" t="s">
        <v>330</v>
      </c>
      <c r="P55" s="13">
        <v>42139</v>
      </c>
      <c r="Q55" t="s">
        <v>331</v>
      </c>
      <c r="R55">
        <v>100</v>
      </c>
    </row>
    <row r="56" spans="1:18" x14ac:dyDescent="0.25">
      <c r="A56" s="5" t="s">
        <v>53</v>
      </c>
      <c r="B56" s="4">
        <v>444176.24200000003</v>
      </c>
      <c r="C56" s="3">
        <v>187046.46599999999</v>
      </c>
      <c r="D56">
        <f t="shared" si="4"/>
        <v>2.374683956873048</v>
      </c>
      <c r="E56" t="str">
        <f t="shared" si="5"/>
        <v>low</v>
      </c>
      <c r="F56">
        <f t="shared" si="6"/>
        <v>4.5249357290888881</v>
      </c>
      <c r="G56" s="9">
        <f t="shared" si="7"/>
        <v>4.5431081617358311</v>
      </c>
      <c r="M56" t="s">
        <v>53</v>
      </c>
      <c r="N56">
        <v>222</v>
      </c>
      <c r="O56" t="s">
        <v>330</v>
      </c>
      <c r="P56" s="13">
        <v>42228</v>
      </c>
      <c r="Q56" t="s">
        <v>340</v>
      </c>
      <c r="R56">
        <v>100</v>
      </c>
    </row>
    <row r="57" spans="1:18" x14ac:dyDescent="0.25">
      <c r="A57" s="5" t="s">
        <v>172</v>
      </c>
      <c r="B57" s="4">
        <v>1282940.716</v>
      </c>
      <c r="C57" s="3">
        <v>181821.00200000001</v>
      </c>
      <c r="D57">
        <f t="shared" si="4"/>
        <v>7.0560644913836743</v>
      </c>
      <c r="E57" t="str">
        <f t="shared" si="5"/>
        <v>low</v>
      </c>
      <c r="F57">
        <f t="shared" si="6"/>
        <v>12.872618565234797</v>
      </c>
      <c r="G57" s="9">
        <f t="shared" si="7"/>
        <v>12.924315828548991</v>
      </c>
      <c r="M57" t="s">
        <v>172</v>
      </c>
      <c r="N57">
        <v>222</v>
      </c>
      <c r="O57" t="s">
        <v>347</v>
      </c>
      <c r="P57" s="13">
        <v>42240</v>
      </c>
      <c r="Q57" t="s">
        <v>331</v>
      </c>
      <c r="R57">
        <v>100</v>
      </c>
    </row>
    <row r="58" spans="1:18" x14ac:dyDescent="0.25">
      <c r="A58" s="5" t="s">
        <v>201</v>
      </c>
      <c r="B58" s="4">
        <v>2596424.0559999999</v>
      </c>
      <c r="C58" s="3">
        <v>190247.83600000001</v>
      </c>
      <c r="D58">
        <f t="shared" si="4"/>
        <v>13.64758785482322</v>
      </c>
      <c r="E58" t="str">
        <f t="shared" si="5"/>
        <v>high</v>
      </c>
      <c r="F58">
        <f t="shared" si="6"/>
        <v>24.626404876646259</v>
      </c>
      <c r="G58" s="9">
        <f t="shared" si="7"/>
        <v>24.72530610105046</v>
      </c>
      <c r="M58" t="s">
        <v>201</v>
      </c>
      <c r="N58">
        <v>222</v>
      </c>
      <c r="O58" t="s">
        <v>330</v>
      </c>
      <c r="P58" s="13">
        <v>42233</v>
      </c>
      <c r="Q58" t="s">
        <v>339</v>
      </c>
      <c r="R58">
        <v>100</v>
      </c>
    </row>
    <row r="59" spans="1:18" x14ac:dyDescent="0.25">
      <c r="A59" s="5" t="s">
        <v>83</v>
      </c>
      <c r="B59" s="4">
        <v>614363.554</v>
      </c>
      <c r="C59" s="3">
        <v>187402.49600000001</v>
      </c>
      <c r="D59">
        <f t="shared" si="4"/>
        <v>3.2783104126852183</v>
      </c>
      <c r="E59" t="str">
        <f t="shared" si="5"/>
        <v>low</v>
      </c>
      <c r="F59">
        <f t="shared" si="6"/>
        <v>6.136252519053528</v>
      </c>
      <c r="G59" s="9">
        <f t="shared" si="7"/>
        <v>6.1608961034673975</v>
      </c>
      <c r="M59" t="s">
        <v>83</v>
      </c>
      <c r="N59">
        <v>222</v>
      </c>
      <c r="O59" t="s">
        <v>330</v>
      </c>
      <c r="P59" s="13">
        <v>42230</v>
      </c>
      <c r="Q59" t="s">
        <v>348</v>
      </c>
      <c r="R59">
        <v>100</v>
      </c>
    </row>
    <row r="60" spans="1:18" x14ac:dyDescent="0.25">
      <c r="A60" s="5" t="s">
        <v>43</v>
      </c>
      <c r="B60" s="4">
        <v>301654.598</v>
      </c>
      <c r="C60" s="3">
        <v>196959.54800000001</v>
      </c>
      <c r="D60">
        <f t="shared" si="4"/>
        <v>1.5315561040991015</v>
      </c>
      <c r="E60" t="str">
        <f t="shared" si="5"/>
        <v>low</v>
      </c>
      <c r="F60">
        <f t="shared" si="6"/>
        <v>3.0214980458257874</v>
      </c>
      <c r="G60" s="9">
        <f t="shared" si="7"/>
        <v>3.0336325761303082</v>
      </c>
      <c r="M60" t="s">
        <v>43</v>
      </c>
      <c r="N60">
        <v>222</v>
      </c>
      <c r="O60" t="s">
        <v>330</v>
      </c>
      <c r="P60" s="13">
        <v>42230</v>
      </c>
      <c r="Q60" t="s">
        <v>349</v>
      </c>
      <c r="R60">
        <v>100</v>
      </c>
    </row>
    <row r="61" spans="1:18" x14ac:dyDescent="0.25">
      <c r="A61" s="5" t="s">
        <v>56</v>
      </c>
      <c r="B61" s="4">
        <v>417843.04</v>
      </c>
      <c r="C61" s="3">
        <v>208655.53599999999</v>
      </c>
      <c r="D61">
        <f t="shared" si="4"/>
        <v>2.0025495034073768</v>
      </c>
      <c r="E61" t="str">
        <f t="shared" si="5"/>
        <v>low</v>
      </c>
      <c r="F61">
        <f t="shared" si="6"/>
        <v>3.8613578876736394</v>
      </c>
      <c r="G61" s="9">
        <f t="shared" si="7"/>
        <v>3.8768653490699192</v>
      </c>
      <c r="M61" t="s">
        <v>56</v>
      </c>
      <c r="N61">
        <v>222</v>
      </c>
      <c r="O61" t="s">
        <v>330</v>
      </c>
      <c r="P61" s="13">
        <v>42156</v>
      </c>
      <c r="Q61" t="s">
        <v>339</v>
      </c>
      <c r="R61">
        <v>100</v>
      </c>
    </row>
    <row r="62" spans="1:18" x14ac:dyDescent="0.25">
      <c r="A62" s="5" t="s">
        <v>302</v>
      </c>
      <c r="B62" s="4">
        <v>321319.47600000002</v>
      </c>
      <c r="C62" s="3">
        <v>205969.88399999999</v>
      </c>
      <c r="D62">
        <f t="shared" si="4"/>
        <v>1.560031349049068</v>
      </c>
      <c r="E62" t="str">
        <f t="shared" si="5"/>
        <v>low</v>
      </c>
      <c r="F62">
        <f t="shared" si="6"/>
        <v>3.0722741602158847</v>
      </c>
      <c r="G62" s="9">
        <f t="shared" si="7"/>
        <v>3.0846126106585188</v>
      </c>
      <c r="M62" t="s">
        <v>302</v>
      </c>
      <c r="N62">
        <v>222</v>
      </c>
      <c r="O62" t="s">
        <v>330</v>
      </c>
      <c r="P62" s="13">
        <v>42219</v>
      </c>
      <c r="Q62" t="s">
        <v>340</v>
      </c>
      <c r="R62">
        <v>100</v>
      </c>
    </row>
    <row r="63" spans="1:18" x14ac:dyDescent="0.25">
      <c r="A63" s="5" t="s">
        <v>203</v>
      </c>
      <c r="B63" s="4">
        <v>444285.614</v>
      </c>
      <c r="C63" s="3">
        <v>208314.864</v>
      </c>
      <c r="D63">
        <f t="shared" si="4"/>
        <v>2.1327600223477092</v>
      </c>
      <c r="E63" t="str">
        <f t="shared" si="5"/>
        <v>low</v>
      </c>
      <c r="F63">
        <f t="shared" si="6"/>
        <v>4.0935449756556874</v>
      </c>
      <c r="G63" s="9">
        <f t="shared" si="7"/>
        <v>4.1099849153169554</v>
      </c>
      <c r="M63" t="s">
        <v>203</v>
      </c>
      <c r="N63">
        <v>222</v>
      </c>
      <c r="O63" t="s">
        <v>330</v>
      </c>
      <c r="P63" s="13">
        <v>42230</v>
      </c>
      <c r="Q63" t="s">
        <v>350</v>
      </c>
      <c r="R63">
        <v>100</v>
      </c>
    </row>
    <row r="64" spans="1:18" x14ac:dyDescent="0.25">
      <c r="A64" s="5" t="s">
        <v>134</v>
      </c>
      <c r="B64" s="4">
        <v>390269.446</v>
      </c>
      <c r="C64" s="3">
        <v>168080.13</v>
      </c>
      <c r="D64">
        <f t="shared" si="4"/>
        <v>2.3219249413955119</v>
      </c>
      <c r="E64" t="str">
        <f t="shared" si="5"/>
        <v>low</v>
      </c>
      <c r="F64">
        <f t="shared" si="6"/>
        <v>4.4308575987794434</v>
      </c>
      <c r="G64" s="9">
        <f t="shared" si="7"/>
        <v>4.4486522076098822</v>
      </c>
      <c r="M64" t="s">
        <v>134</v>
      </c>
      <c r="N64">
        <v>222</v>
      </c>
      <c r="O64" t="s">
        <v>330</v>
      </c>
      <c r="P64" s="13">
        <v>42230</v>
      </c>
      <c r="Q64" t="s">
        <v>351</v>
      </c>
      <c r="R64">
        <v>100</v>
      </c>
    </row>
    <row r="65" spans="1:18" x14ac:dyDescent="0.25">
      <c r="A65" s="5" t="s">
        <v>19</v>
      </c>
      <c r="B65" s="4">
        <v>379352.29200000002</v>
      </c>
      <c r="C65" s="3">
        <v>191224.606</v>
      </c>
      <c r="D65">
        <f t="shared" si="4"/>
        <v>1.9838048038650424</v>
      </c>
      <c r="E65" t="str">
        <f t="shared" si="5"/>
        <v>low</v>
      </c>
      <c r="F65">
        <f t="shared" si="6"/>
        <v>3.8279329598164096</v>
      </c>
      <c r="G65" s="9">
        <f t="shared" si="7"/>
        <v>3.8433061845546277</v>
      </c>
      <c r="M65" t="s">
        <v>19</v>
      </c>
      <c r="N65">
        <v>222</v>
      </c>
      <c r="O65" t="s">
        <v>330</v>
      </c>
      <c r="P65" s="13">
        <v>42230</v>
      </c>
      <c r="Q65" t="s">
        <v>352</v>
      </c>
      <c r="R65">
        <v>100</v>
      </c>
    </row>
    <row r="66" spans="1:18" x14ac:dyDescent="0.25">
      <c r="A66" s="5" t="s">
        <v>5</v>
      </c>
      <c r="B66" s="4">
        <v>341101.39600000001</v>
      </c>
      <c r="C66" s="3">
        <v>178585.856</v>
      </c>
      <c r="D66">
        <f t="shared" si="4"/>
        <v>1.9100135007332273</v>
      </c>
      <c r="E66" t="str">
        <f t="shared" si="5"/>
        <v>low</v>
      </c>
      <c r="F66">
        <f t="shared" si="6"/>
        <v>3.6963507502375665</v>
      </c>
      <c r="G66" s="9">
        <f t="shared" si="7"/>
        <v>3.711195532367034</v>
      </c>
      <c r="M66" t="s">
        <v>5</v>
      </c>
      <c r="N66">
        <v>222</v>
      </c>
      <c r="O66" t="s">
        <v>330</v>
      </c>
      <c r="P66" s="13">
        <v>42302</v>
      </c>
      <c r="Q66" t="s">
        <v>340</v>
      </c>
      <c r="R66">
        <v>100</v>
      </c>
    </row>
    <row r="67" spans="1:18" x14ac:dyDescent="0.25">
      <c r="A67" s="5" t="s">
        <v>87</v>
      </c>
      <c r="B67" s="4">
        <v>426272.94</v>
      </c>
      <c r="C67" s="3">
        <v>207714.79199999999</v>
      </c>
      <c r="D67">
        <f t="shared" si="4"/>
        <v>2.0522030997195424</v>
      </c>
      <c r="E67" t="str">
        <f t="shared" si="5"/>
        <v>low</v>
      </c>
      <c r="F67">
        <f t="shared" si="6"/>
        <v>3.949898537303036</v>
      </c>
      <c r="G67" s="9">
        <f t="shared" si="7"/>
        <v>3.9657615836375859</v>
      </c>
      <c r="M67" t="s">
        <v>87</v>
      </c>
      <c r="N67">
        <v>222</v>
      </c>
      <c r="O67" t="s">
        <v>330</v>
      </c>
      <c r="P67" s="13">
        <v>42230</v>
      </c>
      <c r="Q67" t="s">
        <v>353</v>
      </c>
      <c r="R67">
        <v>100</v>
      </c>
    </row>
    <row r="68" spans="1:18" x14ac:dyDescent="0.25">
      <c r="A68" s="5" t="s">
        <v>184</v>
      </c>
      <c r="B68" s="4">
        <v>394284.66399999999</v>
      </c>
      <c r="C68" s="3">
        <v>176580.28599999999</v>
      </c>
      <c r="D68">
        <f t="shared" si="4"/>
        <v>2.2328917510078106</v>
      </c>
      <c r="E68" t="str">
        <f t="shared" si="5"/>
        <v>low</v>
      </c>
      <c r="F68">
        <f t="shared" si="6"/>
        <v>4.272096560284969</v>
      </c>
      <c r="G68" s="9">
        <f t="shared" si="7"/>
        <v>4.2892535745833014</v>
      </c>
      <c r="M68" t="s">
        <v>184</v>
      </c>
      <c r="N68">
        <v>222</v>
      </c>
      <c r="O68" t="s">
        <v>330</v>
      </c>
      <c r="P68" s="13">
        <v>42232</v>
      </c>
      <c r="Q68" t="s">
        <v>334</v>
      </c>
      <c r="R68">
        <v>100</v>
      </c>
    </row>
    <row r="69" spans="1:18" x14ac:dyDescent="0.25">
      <c r="A69" s="5" t="s">
        <v>285</v>
      </c>
      <c r="B69" s="4">
        <v>235345.35</v>
      </c>
      <c r="C69" s="3">
        <v>193275.90400000001</v>
      </c>
      <c r="D69">
        <f t="shared" si="4"/>
        <v>1.2176652398428311</v>
      </c>
      <c r="E69" t="str">
        <f t="shared" si="5"/>
        <v>low</v>
      </c>
      <c r="F69">
        <f t="shared" si="6"/>
        <v>2.461778245083508</v>
      </c>
      <c r="G69" s="9">
        <f t="shared" si="7"/>
        <v>2.4716649047023171</v>
      </c>
      <c r="M69" t="s">
        <v>285</v>
      </c>
      <c r="N69">
        <v>222</v>
      </c>
      <c r="O69" t="s">
        <v>330</v>
      </c>
      <c r="P69" s="13">
        <v>42302</v>
      </c>
      <c r="Q69" t="s">
        <v>339</v>
      </c>
      <c r="R69">
        <v>100</v>
      </c>
    </row>
    <row r="70" spans="1:18" x14ac:dyDescent="0.25">
      <c r="A70" s="5" t="s">
        <v>96</v>
      </c>
      <c r="B70" s="4">
        <v>296643.45</v>
      </c>
      <c r="C70" s="3">
        <v>190508.03</v>
      </c>
      <c r="D70">
        <f t="shared" si="4"/>
        <v>1.5571178285765699</v>
      </c>
      <c r="E70" t="str">
        <f t="shared" si="5"/>
        <v>low</v>
      </c>
      <c r="F70">
        <f t="shared" si="6"/>
        <v>3.0670788669339695</v>
      </c>
      <c r="G70" s="9">
        <f t="shared" si="7"/>
        <v>3.0793964527449487</v>
      </c>
      <c r="M70" t="s">
        <v>96</v>
      </c>
      <c r="N70">
        <v>222</v>
      </c>
      <c r="O70" t="s">
        <v>330</v>
      </c>
      <c r="P70" s="13">
        <v>42302</v>
      </c>
      <c r="Q70" t="s">
        <v>334</v>
      </c>
      <c r="R70">
        <v>100</v>
      </c>
    </row>
    <row r="71" spans="1:18" x14ac:dyDescent="0.25">
      <c r="A71" s="5" t="s">
        <v>186</v>
      </c>
      <c r="B71" s="4">
        <v>307716.10399999999</v>
      </c>
      <c r="C71" s="3">
        <v>179289.64199999999</v>
      </c>
      <c r="D71">
        <f t="shared" si="4"/>
        <v>1.716307203067537</v>
      </c>
      <c r="E71" t="str">
        <f t="shared" si="5"/>
        <v>low</v>
      </c>
      <c r="F71">
        <f t="shared" si="6"/>
        <v>3.350940091061942</v>
      </c>
      <c r="G71" s="9">
        <f t="shared" si="7"/>
        <v>3.3643976817890979</v>
      </c>
      <c r="M71" t="s">
        <v>186</v>
      </c>
      <c r="N71">
        <v>222</v>
      </c>
      <c r="O71" t="s">
        <v>330</v>
      </c>
      <c r="P71" s="13">
        <v>42302</v>
      </c>
      <c r="Q71" t="s">
        <v>337</v>
      </c>
      <c r="R71">
        <v>100</v>
      </c>
    </row>
    <row r="72" spans="1:18" x14ac:dyDescent="0.25">
      <c r="A72" s="5" t="s">
        <v>58</v>
      </c>
      <c r="B72" s="4">
        <v>547050.33600000001</v>
      </c>
      <c r="C72" s="3">
        <v>186896.508</v>
      </c>
      <c r="D72">
        <f t="shared" si="4"/>
        <v>2.9270227777610485</v>
      </c>
      <c r="E72" t="str">
        <f t="shared" si="5"/>
        <v>low</v>
      </c>
      <c r="F72">
        <f t="shared" si="6"/>
        <v>5.5098480345239809</v>
      </c>
      <c r="G72" s="9">
        <f t="shared" si="7"/>
        <v>5.531975938277089</v>
      </c>
      <c r="M72" t="s">
        <v>58</v>
      </c>
      <c r="N72">
        <v>222</v>
      </c>
      <c r="O72" t="s">
        <v>330</v>
      </c>
      <c r="P72" s="13">
        <v>42230</v>
      </c>
      <c r="Q72" t="s">
        <v>354</v>
      </c>
      <c r="R72">
        <v>100</v>
      </c>
    </row>
    <row r="73" spans="1:18" x14ac:dyDescent="0.25">
      <c r="A73" s="5" t="s">
        <v>295</v>
      </c>
      <c r="B73" s="4">
        <v>417550.37599999999</v>
      </c>
      <c r="C73" s="3">
        <v>193702.484</v>
      </c>
      <c r="D73">
        <f t="shared" si="4"/>
        <v>2.1556273692391059</v>
      </c>
      <c r="E73" t="str">
        <f t="shared" si="5"/>
        <v>low</v>
      </c>
      <c r="F73">
        <f t="shared" si="6"/>
        <v>4.1343212718243691</v>
      </c>
      <c r="G73" s="9">
        <f t="shared" si="7"/>
        <v>4.1509249717112136</v>
      </c>
      <c r="M73" t="s">
        <v>295</v>
      </c>
      <c r="N73">
        <v>222</v>
      </c>
      <c r="O73" t="s">
        <v>330</v>
      </c>
      <c r="P73" s="13">
        <v>42230</v>
      </c>
      <c r="Q73" t="s">
        <v>355</v>
      </c>
      <c r="R73">
        <v>100</v>
      </c>
    </row>
    <row r="74" spans="1:18" x14ac:dyDescent="0.25">
      <c r="A74" s="5" t="s">
        <v>20</v>
      </c>
      <c r="B74" s="4">
        <v>186134.32199999999</v>
      </c>
      <c r="C74" s="3">
        <v>183130.79199999999</v>
      </c>
      <c r="D74">
        <f t="shared" si="4"/>
        <v>1.0164010102681149</v>
      </c>
      <c r="E74" t="str">
        <f t="shared" si="5"/>
        <v>low</v>
      </c>
      <c r="F74">
        <f t="shared" si="6"/>
        <v>2.1028905318618314</v>
      </c>
      <c r="G74" s="9">
        <f t="shared" si="7"/>
        <v>2.1113358753632845</v>
      </c>
      <c r="M74" t="s">
        <v>20</v>
      </c>
      <c r="N74">
        <v>222</v>
      </c>
      <c r="O74" t="s">
        <v>330</v>
      </c>
      <c r="P74" s="13">
        <v>42302</v>
      </c>
      <c r="Q74" t="s">
        <v>344</v>
      </c>
      <c r="R74">
        <v>100</v>
      </c>
    </row>
    <row r="75" spans="1:18" x14ac:dyDescent="0.25">
      <c r="A75" s="5" t="s">
        <v>213</v>
      </c>
      <c r="B75" s="4">
        <v>406066.59399999998</v>
      </c>
      <c r="C75" s="3">
        <v>178506.31400000001</v>
      </c>
      <c r="D75">
        <f t="shared" si="4"/>
        <v>2.2748024139919214</v>
      </c>
      <c r="E75" t="str">
        <f t="shared" si="5"/>
        <v>low</v>
      </c>
      <c r="F75">
        <f t="shared" si="6"/>
        <v>4.3468302674606303</v>
      </c>
      <c r="G75" s="9">
        <f t="shared" si="7"/>
        <v>4.3642874171291473</v>
      </c>
      <c r="M75" t="s">
        <v>213</v>
      </c>
      <c r="N75">
        <v>222</v>
      </c>
      <c r="O75" t="s">
        <v>330</v>
      </c>
      <c r="P75" s="13">
        <v>42226</v>
      </c>
      <c r="Q75" t="s">
        <v>339</v>
      </c>
      <c r="R75">
        <v>100</v>
      </c>
    </row>
    <row r="76" spans="1:18" x14ac:dyDescent="0.25">
      <c r="A76" s="5" t="s">
        <v>29</v>
      </c>
      <c r="B76" s="4">
        <v>243561.598</v>
      </c>
      <c r="C76" s="3">
        <v>187281.37400000001</v>
      </c>
      <c r="D76">
        <f t="shared" si="4"/>
        <v>1.3005115927865842</v>
      </c>
      <c r="E76" t="str">
        <f t="shared" si="5"/>
        <v>low</v>
      </c>
      <c r="F76">
        <f t="shared" si="6"/>
        <v>2.6095071198048938</v>
      </c>
      <c r="G76" s="9">
        <f t="shared" si="7"/>
        <v>2.6199870680772026</v>
      </c>
      <c r="M76" t="s">
        <v>29</v>
      </c>
      <c r="N76">
        <v>222</v>
      </c>
      <c r="O76" t="s">
        <v>330</v>
      </c>
      <c r="P76" s="13">
        <v>42302</v>
      </c>
      <c r="Q76" t="s">
        <v>331</v>
      </c>
      <c r="R76">
        <v>100</v>
      </c>
    </row>
    <row r="77" spans="1:18" x14ac:dyDescent="0.25">
      <c r="A77" s="5" t="s">
        <v>263</v>
      </c>
      <c r="B77" s="4">
        <v>290180.29200000002</v>
      </c>
      <c r="C77" s="3">
        <v>184409.12599999999</v>
      </c>
      <c r="D77">
        <f t="shared" si="4"/>
        <v>1.5735679588872409</v>
      </c>
      <c r="E77" t="str">
        <f t="shared" si="5"/>
        <v>low</v>
      </c>
      <c r="F77">
        <f t="shared" si="6"/>
        <v>3.0964121948773915</v>
      </c>
      <c r="G77" s="9">
        <f t="shared" si="7"/>
        <v>3.1088475852182644</v>
      </c>
      <c r="M77" t="s">
        <v>263</v>
      </c>
      <c r="N77">
        <v>222</v>
      </c>
      <c r="O77" t="s">
        <v>330</v>
      </c>
      <c r="P77" s="13">
        <v>42226</v>
      </c>
      <c r="Q77" t="s">
        <v>340</v>
      </c>
      <c r="R77">
        <v>100</v>
      </c>
    </row>
    <row r="78" spans="1:18" x14ac:dyDescent="0.25">
      <c r="A78" s="5" t="s">
        <v>156</v>
      </c>
      <c r="B78" s="4">
        <v>403235.57199999999</v>
      </c>
      <c r="C78" s="3">
        <v>183395.736</v>
      </c>
      <c r="D78">
        <f t="shared" si="4"/>
        <v>2.198718360605723</v>
      </c>
      <c r="E78" t="str">
        <f t="shared" si="5"/>
        <v>low</v>
      </c>
      <c r="F78">
        <f t="shared" si="6"/>
        <v>4.2111597015080653</v>
      </c>
      <c r="G78" s="9">
        <f t="shared" si="7"/>
        <v>4.2280719894659287</v>
      </c>
      <c r="M78" t="s">
        <v>156</v>
      </c>
      <c r="N78">
        <v>222</v>
      </c>
      <c r="O78" t="s">
        <v>330</v>
      </c>
      <c r="P78" s="13">
        <v>42230</v>
      </c>
      <c r="Q78" t="s">
        <v>356</v>
      </c>
      <c r="R78">
        <v>100</v>
      </c>
    </row>
    <row r="79" spans="1:18" x14ac:dyDescent="0.25">
      <c r="A79" s="5" t="s">
        <v>112</v>
      </c>
      <c r="B79" s="4">
        <v>276961.57</v>
      </c>
      <c r="C79" s="3">
        <v>185739.03400000001</v>
      </c>
      <c r="D79">
        <f t="shared" si="4"/>
        <v>1.4911328224093163</v>
      </c>
      <c r="E79" t="str">
        <f t="shared" si="5"/>
        <v>low</v>
      </c>
      <c r="F79">
        <f t="shared" si="6"/>
        <v>2.9494165877484244</v>
      </c>
      <c r="G79" s="9">
        <f t="shared" si="7"/>
        <v>2.9612616342855662</v>
      </c>
      <c r="M79" t="s">
        <v>112</v>
      </c>
      <c r="N79">
        <v>222</v>
      </c>
      <c r="O79" t="s">
        <v>330</v>
      </c>
      <c r="P79" s="13">
        <v>42226</v>
      </c>
      <c r="Q79" t="s">
        <v>331</v>
      </c>
      <c r="R79">
        <v>100</v>
      </c>
    </row>
    <row r="80" spans="1:18" x14ac:dyDescent="0.25">
      <c r="A80" s="5" t="s">
        <v>85</v>
      </c>
      <c r="B80" s="4">
        <v>281665.87400000001</v>
      </c>
      <c r="C80" s="3">
        <v>206059.08</v>
      </c>
      <c r="D80">
        <f t="shared" ref="D80:D143" si="8">B80/C80</f>
        <v>1.3669180411753756</v>
      </c>
      <c r="E80" t="str">
        <f t="shared" ref="E80:E143" si="9">IF(D80&gt;12.9,"high","low")</f>
        <v>low</v>
      </c>
      <c r="F80">
        <f t="shared" ref="F80:F143" si="10">(D80+0.1629)/0.5608</f>
        <v>2.7279209008120109</v>
      </c>
      <c r="G80" s="9">
        <f t="shared" ref="G80:G143" si="11">(F80*5)/4.98</f>
        <v>2.7388764064377615</v>
      </c>
      <c r="M80" t="s">
        <v>85</v>
      </c>
      <c r="N80">
        <v>222</v>
      </c>
      <c r="O80" t="s">
        <v>330</v>
      </c>
      <c r="P80" s="13">
        <v>42230</v>
      </c>
      <c r="Q80" t="s">
        <v>341</v>
      </c>
      <c r="R80">
        <v>100</v>
      </c>
    </row>
    <row r="81" spans="1:18" x14ac:dyDescent="0.25">
      <c r="A81" s="5" t="s">
        <v>13</v>
      </c>
      <c r="B81" s="4">
        <v>371132.70799999998</v>
      </c>
      <c r="C81" s="3">
        <v>184380.52600000001</v>
      </c>
      <c r="D81">
        <f t="shared" si="8"/>
        <v>2.0128628334643106</v>
      </c>
      <c r="E81" t="str">
        <f t="shared" si="9"/>
        <v>low</v>
      </c>
      <c r="F81">
        <f t="shared" si="10"/>
        <v>3.8797482765055471</v>
      </c>
      <c r="G81" s="9">
        <f t="shared" si="11"/>
        <v>3.8953295948850872</v>
      </c>
      <c r="M81" t="s">
        <v>13</v>
      </c>
      <c r="N81">
        <v>222</v>
      </c>
      <c r="O81" t="s">
        <v>330</v>
      </c>
      <c r="P81" s="13">
        <v>41877</v>
      </c>
      <c r="Q81" t="s">
        <v>351</v>
      </c>
      <c r="R81">
        <v>100</v>
      </c>
    </row>
    <row r="82" spans="1:18" x14ac:dyDescent="0.25">
      <c r="A82" s="5" t="s">
        <v>200</v>
      </c>
      <c r="B82" s="4">
        <v>384959.196</v>
      </c>
      <c r="C82" s="3">
        <v>177372.77799999999</v>
      </c>
      <c r="D82">
        <f t="shared" si="8"/>
        <v>2.1703397800986126</v>
      </c>
      <c r="E82" t="str">
        <f t="shared" si="9"/>
        <v>low</v>
      </c>
      <c r="F82">
        <f t="shared" si="10"/>
        <v>4.1605559559533036</v>
      </c>
      <c r="G82" s="9">
        <f t="shared" si="11"/>
        <v>4.1772650160173725</v>
      </c>
      <c r="M82" t="s">
        <v>200</v>
      </c>
      <c r="N82">
        <v>222</v>
      </c>
      <c r="O82" t="s">
        <v>330</v>
      </c>
      <c r="P82" s="13">
        <v>41872</v>
      </c>
      <c r="Q82" t="s">
        <v>331</v>
      </c>
      <c r="R82">
        <v>100</v>
      </c>
    </row>
    <row r="83" spans="1:18" x14ac:dyDescent="0.25">
      <c r="A83" s="5" t="s">
        <v>208</v>
      </c>
      <c r="B83" s="4">
        <v>396868.41600000003</v>
      </c>
      <c r="C83" s="3">
        <v>178761.31599999999</v>
      </c>
      <c r="D83">
        <f t="shared" si="8"/>
        <v>2.2201023402624762</v>
      </c>
      <c r="E83" t="str">
        <f t="shared" si="9"/>
        <v>low</v>
      </c>
      <c r="F83">
        <f t="shared" si="10"/>
        <v>4.2492909063168263</v>
      </c>
      <c r="G83" s="9">
        <f t="shared" si="11"/>
        <v>4.2663563316433999</v>
      </c>
      <c r="M83" t="s">
        <v>208</v>
      </c>
      <c r="N83">
        <v>222</v>
      </c>
      <c r="O83" t="s">
        <v>330</v>
      </c>
      <c r="P83" s="14">
        <v>41871</v>
      </c>
      <c r="Q83" t="s">
        <v>352</v>
      </c>
      <c r="R83">
        <v>100</v>
      </c>
    </row>
    <row r="84" spans="1:18" x14ac:dyDescent="0.25">
      <c r="A84" s="5" t="s">
        <v>248</v>
      </c>
      <c r="B84" s="4">
        <v>422327.79</v>
      </c>
      <c r="C84" s="3">
        <v>191040.89</v>
      </c>
      <c r="D84">
        <f t="shared" si="8"/>
        <v>2.2106669938566554</v>
      </c>
      <c r="E84" t="str">
        <f t="shared" si="9"/>
        <v>low</v>
      </c>
      <c r="F84">
        <f t="shared" si="10"/>
        <v>4.2324661088742079</v>
      </c>
      <c r="G84" s="9">
        <f t="shared" si="11"/>
        <v>4.24946396473314</v>
      </c>
      <c r="M84" t="s">
        <v>248</v>
      </c>
      <c r="N84">
        <v>222</v>
      </c>
      <c r="O84" t="s">
        <v>330</v>
      </c>
      <c r="P84" s="13">
        <v>41877</v>
      </c>
      <c r="Q84" t="s">
        <v>346</v>
      </c>
      <c r="R84">
        <v>100</v>
      </c>
    </row>
    <row r="85" spans="1:18" x14ac:dyDescent="0.25">
      <c r="A85" s="5" t="s">
        <v>30</v>
      </c>
      <c r="B85" s="4">
        <v>525709.92200000002</v>
      </c>
      <c r="C85" s="3">
        <v>199280.64000000001</v>
      </c>
      <c r="D85">
        <f t="shared" si="8"/>
        <v>2.63803810545771</v>
      </c>
      <c r="E85" t="str">
        <f t="shared" si="9"/>
        <v>low</v>
      </c>
      <c r="F85">
        <f t="shared" si="10"/>
        <v>4.9945401309873576</v>
      </c>
      <c r="G85" s="9">
        <f t="shared" si="11"/>
        <v>5.0145985250877079</v>
      </c>
      <c r="M85" t="s">
        <v>30</v>
      </c>
      <c r="N85">
        <v>222</v>
      </c>
      <c r="O85" t="s">
        <v>330</v>
      </c>
      <c r="P85" s="13">
        <v>41877</v>
      </c>
      <c r="Q85" t="s">
        <v>353</v>
      </c>
      <c r="R85">
        <v>100</v>
      </c>
    </row>
    <row r="86" spans="1:18" x14ac:dyDescent="0.25">
      <c r="A86" s="5" t="s">
        <v>100</v>
      </c>
      <c r="B86" s="4">
        <v>430037.57400000002</v>
      </c>
      <c r="C86" s="3">
        <v>176614.79399999999</v>
      </c>
      <c r="D86">
        <f t="shared" si="8"/>
        <v>2.4348898767789522</v>
      </c>
      <c r="E86" t="str">
        <f t="shared" si="9"/>
        <v>low</v>
      </c>
      <c r="F86">
        <f t="shared" si="10"/>
        <v>4.6322929329153926</v>
      </c>
      <c r="G86" s="9">
        <f t="shared" si="11"/>
        <v>4.6508965189913569</v>
      </c>
      <c r="M86" t="s">
        <v>100</v>
      </c>
      <c r="N86">
        <v>222</v>
      </c>
      <c r="O86" t="s">
        <v>330</v>
      </c>
      <c r="P86" s="14">
        <v>41871</v>
      </c>
      <c r="Q86" t="s">
        <v>341</v>
      </c>
      <c r="R86">
        <v>100</v>
      </c>
    </row>
    <row r="87" spans="1:18" x14ac:dyDescent="0.25">
      <c r="A87" s="5" t="s">
        <v>249</v>
      </c>
      <c r="B87" s="4">
        <v>292810.35200000001</v>
      </c>
      <c r="C87" s="3">
        <v>182024.386</v>
      </c>
      <c r="D87">
        <f t="shared" si="8"/>
        <v>1.6086325488278259</v>
      </c>
      <c r="E87" t="str">
        <f t="shared" si="9"/>
        <v>low</v>
      </c>
      <c r="F87">
        <f t="shared" si="10"/>
        <v>3.1589382111765798</v>
      </c>
      <c r="G87" s="9">
        <f t="shared" si="11"/>
        <v>3.1716247100166459</v>
      </c>
      <c r="M87" t="s">
        <v>249</v>
      </c>
      <c r="N87">
        <v>222</v>
      </c>
      <c r="O87" t="s">
        <v>330</v>
      </c>
      <c r="P87" s="13">
        <v>41872</v>
      </c>
      <c r="Q87" t="s">
        <v>334</v>
      </c>
      <c r="R87">
        <v>100</v>
      </c>
    </row>
    <row r="88" spans="1:18" x14ac:dyDescent="0.25">
      <c r="A88" s="5" t="s">
        <v>202</v>
      </c>
      <c r="B88" s="4">
        <v>483003.04</v>
      </c>
      <c r="C88" s="3">
        <v>179901.24600000001</v>
      </c>
      <c r="D88">
        <f t="shared" si="8"/>
        <v>2.6848232057269907</v>
      </c>
      <c r="E88" t="str">
        <f t="shared" si="9"/>
        <v>low</v>
      </c>
      <c r="F88">
        <f t="shared" si="10"/>
        <v>5.077965773407616</v>
      </c>
      <c r="G88" s="9">
        <f t="shared" si="11"/>
        <v>5.0983592102486099</v>
      </c>
      <c r="M88" t="s">
        <v>202</v>
      </c>
      <c r="N88">
        <v>222</v>
      </c>
      <c r="O88" t="s">
        <v>330</v>
      </c>
      <c r="P88" s="13">
        <v>41877</v>
      </c>
      <c r="Q88" t="s">
        <v>338</v>
      </c>
      <c r="R88">
        <v>100</v>
      </c>
    </row>
    <row r="89" spans="1:18" x14ac:dyDescent="0.25">
      <c r="A89" s="5" t="s">
        <v>159</v>
      </c>
      <c r="B89" s="4">
        <v>313763.51799999998</v>
      </c>
      <c r="C89" s="3">
        <v>193765.06400000001</v>
      </c>
      <c r="D89">
        <f t="shared" si="8"/>
        <v>1.6192987090799813</v>
      </c>
      <c r="E89" t="str">
        <f t="shared" si="9"/>
        <v>low</v>
      </c>
      <c r="F89">
        <f t="shared" si="10"/>
        <v>3.1779577551354876</v>
      </c>
      <c r="G89" s="9">
        <f t="shared" si="11"/>
        <v>3.1907206376862325</v>
      </c>
      <c r="M89" t="s">
        <v>159</v>
      </c>
      <c r="N89">
        <v>222</v>
      </c>
      <c r="O89" t="s">
        <v>330</v>
      </c>
      <c r="P89" s="13">
        <v>41877</v>
      </c>
      <c r="Q89" t="s">
        <v>336</v>
      </c>
      <c r="R89">
        <v>100</v>
      </c>
    </row>
    <row r="90" spans="1:18" x14ac:dyDescent="0.25">
      <c r="A90" s="5" t="s">
        <v>137</v>
      </c>
      <c r="B90" s="4">
        <v>676229.24</v>
      </c>
      <c r="C90" s="3">
        <v>180510.22</v>
      </c>
      <c r="D90">
        <f t="shared" si="8"/>
        <v>3.7462102699780653</v>
      </c>
      <c r="E90" t="str">
        <f t="shared" si="9"/>
        <v>low</v>
      </c>
      <c r="F90">
        <f t="shared" si="10"/>
        <v>6.9705960591620286</v>
      </c>
      <c r="G90" s="9">
        <f t="shared" si="11"/>
        <v>6.9985904208454093</v>
      </c>
      <c r="M90" t="s">
        <v>137</v>
      </c>
      <c r="N90">
        <v>222</v>
      </c>
      <c r="O90" t="s">
        <v>357</v>
      </c>
      <c r="P90" s="13">
        <v>42226</v>
      </c>
      <c r="Q90" t="s">
        <v>331</v>
      </c>
    </row>
    <row r="91" spans="1:18" x14ac:dyDescent="0.25">
      <c r="A91" s="5" t="s">
        <v>68</v>
      </c>
      <c r="B91" s="4">
        <v>651476.23199999996</v>
      </c>
      <c r="C91" s="3">
        <v>185968.48</v>
      </c>
      <c r="D91">
        <f t="shared" si="8"/>
        <v>3.5031540398674008</v>
      </c>
      <c r="E91" t="str">
        <f t="shared" si="9"/>
        <v>low</v>
      </c>
      <c r="F91">
        <f t="shared" si="10"/>
        <v>6.5371862337150519</v>
      </c>
      <c r="G91" s="9">
        <f t="shared" si="11"/>
        <v>6.5634399936898102</v>
      </c>
      <c r="M91" t="s">
        <v>68</v>
      </c>
      <c r="N91">
        <v>222</v>
      </c>
      <c r="O91" t="s">
        <v>357</v>
      </c>
      <c r="P91" s="13">
        <v>42226</v>
      </c>
      <c r="Q91" t="s">
        <v>339</v>
      </c>
    </row>
    <row r="92" spans="1:18" x14ac:dyDescent="0.25">
      <c r="A92" s="5" t="s">
        <v>225</v>
      </c>
      <c r="B92" s="4">
        <v>646840.67799999996</v>
      </c>
      <c r="C92" s="3">
        <v>187848.01</v>
      </c>
      <c r="D92">
        <f t="shared" si="8"/>
        <v>3.4434257674595536</v>
      </c>
      <c r="E92" t="str">
        <f t="shared" si="9"/>
        <v>low</v>
      </c>
      <c r="F92">
        <f t="shared" si="10"/>
        <v>6.4306807550990621</v>
      </c>
      <c r="G92" s="9">
        <f t="shared" si="11"/>
        <v>6.456506782227974</v>
      </c>
      <c r="M92" t="s">
        <v>225</v>
      </c>
      <c r="N92">
        <v>222</v>
      </c>
      <c r="O92" t="s">
        <v>357</v>
      </c>
      <c r="P92" s="13">
        <v>42226</v>
      </c>
      <c r="Q92" t="s">
        <v>334</v>
      </c>
    </row>
    <row r="93" spans="1:18" x14ac:dyDescent="0.25">
      <c r="A93" s="5" t="s">
        <v>49</v>
      </c>
      <c r="B93" s="4">
        <v>636107.76399999997</v>
      </c>
      <c r="C93" s="3">
        <v>189556.73800000001</v>
      </c>
      <c r="D93">
        <f t="shared" si="8"/>
        <v>3.3557644571832626</v>
      </c>
      <c r="E93" t="str">
        <f t="shared" si="9"/>
        <v>low</v>
      </c>
      <c r="F93">
        <f t="shared" si="10"/>
        <v>6.2743660078160888</v>
      </c>
      <c r="G93" s="9">
        <f t="shared" si="11"/>
        <v>6.2995642648755901</v>
      </c>
      <c r="M93" t="s">
        <v>49</v>
      </c>
      <c r="N93">
        <v>222</v>
      </c>
      <c r="O93" t="s">
        <v>358</v>
      </c>
      <c r="P93" s="13">
        <v>42222</v>
      </c>
      <c r="Q93" t="s">
        <v>359</v>
      </c>
    </row>
    <row r="94" spans="1:18" x14ac:dyDescent="0.25">
      <c r="A94" s="5" t="s">
        <v>198</v>
      </c>
      <c r="B94" s="4">
        <v>726991.77</v>
      </c>
      <c r="C94" s="3">
        <v>198228.89799999999</v>
      </c>
      <c r="D94">
        <f t="shared" si="8"/>
        <v>3.6674358649766599</v>
      </c>
      <c r="E94" t="str">
        <f t="shared" si="9"/>
        <v>low</v>
      </c>
      <c r="F94">
        <f t="shared" si="10"/>
        <v>6.8301281472479678</v>
      </c>
      <c r="G94" s="9">
        <f t="shared" si="11"/>
        <v>6.8575583807710512</v>
      </c>
      <c r="M94" t="s">
        <v>198</v>
      </c>
      <c r="N94">
        <v>222</v>
      </c>
      <c r="O94" t="s">
        <v>358</v>
      </c>
      <c r="P94" s="13">
        <v>42226</v>
      </c>
      <c r="Q94" t="s">
        <v>360</v>
      </c>
    </row>
    <row r="95" spans="1:18" x14ac:dyDescent="0.25">
      <c r="A95" s="5" t="s">
        <v>241</v>
      </c>
      <c r="B95" s="4">
        <v>812100.64199999999</v>
      </c>
      <c r="C95" s="3">
        <v>182284.16800000001</v>
      </c>
      <c r="D95">
        <f t="shared" si="8"/>
        <v>4.4551353576685822</v>
      </c>
      <c r="E95" t="str">
        <f t="shared" si="9"/>
        <v>low</v>
      </c>
      <c r="F95">
        <f t="shared" si="10"/>
        <v>8.2347278132464012</v>
      </c>
      <c r="G95" s="9">
        <f t="shared" si="11"/>
        <v>8.2677990092835341</v>
      </c>
      <c r="M95" t="s">
        <v>241</v>
      </c>
      <c r="N95">
        <v>222</v>
      </c>
      <c r="O95" t="s">
        <v>358</v>
      </c>
      <c r="P95" s="13">
        <v>42226</v>
      </c>
      <c r="Q95" t="s">
        <v>361</v>
      </c>
    </row>
    <row r="96" spans="1:18" x14ac:dyDescent="0.25">
      <c r="A96" s="5" t="s">
        <v>59</v>
      </c>
      <c r="B96" s="4">
        <v>695005.88</v>
      </c>
      <c r="C96" s="3">
        <v>190130.166</v>
      </c>
      <c r="D96">
        <f t="shared" si="8"/>
        <v>3.6554214127178537</v>
      </c>
      <c r="E96" t="str">
        <f t="shared" si="9"/>
        <v>low</v>
      </c>
      <c r="F96">
        <f t="shared" si="10"/>
        <v>6.8087043736053028</v>
      </c>
      <c r="G96" s="9">
        <f t="shared" si="11"/>
        <v>6.8360485678768104</v>
      </c>
      <c r="M96" t="s">
        <v>59</v>
      </c>
      <c r="N96">
        <v>222</v>
      </c>
      <c r="O96" t="s">
        <v>358</v>
      </c>
      <c r="P96" s="13">
        <v>42226</v>
      </c>
      <c r="Q96" t="s">
        <v>362</v>
      </c>
    </row>
    <row r="97" spans="1:18" x14ac:dyDescent="0.25">
      <c r="A97" s="5" t="s">
        <v>189</v>
      </c>
      <c r="B97" s="4">
        <v>768166.17599999998</v>
      </c>
      <c r="C97" s="3">
        <v>197815.28599999999</v>
      </c>
      <c r="D97">
        <f t="shared" si="8"/>
        <v>3.8832498313603532</v>
      </c>
      <c r="E97" t="str">
        <f t="shared" si="9"/>
        <v>low</v>
      </c>
      <c r="F97">
        <f t="shared" si="10"/>
        <v>7.2149604696154652</v>
      </c>
      <c r="G97" s="9">
        <f t="shared" si="11"/>
        <v>7.2439362144733579</v>
      </c>
      <c r="M97" t="s">
        <v>189</v>
      </c>
      <c r="N97">
        <v>222</v>
      </c>
      <c r="O97" t="s">
        <v>358</v>
      </c>
      <c r="P97" s="13">
        <v>42226</v>
      </c>
      <c r="Q97" t="s">
        <v>363</v>
      </c>
    </row>
    <row r="98" spans="1:18" x14ac:dyDescent="0.25">
      <c r="A98" s="5" t="s">
        <v>153</v>
      </c>
      <c r="B98" s="4">
        <v>778064.96</v>
      </c>
      <c r="C98" s="3">
        <v>193227.182</v>
      </c>
      <c r="D98">
        <f t="shared" si="8"/>
        <v>4.0266848170460818</v>
      </c>
      <c r="E98" t="str">
        <f t="shared" si="9"/>
        <v>low</v>
      </c>
      <c r="F98">
        <f t="shared" si="10"/>
        <v>7.4707289890265365</v>
      </c>
      <c r="G98" s="9">
        <f t="shared" si="11"/>
        <v>7.5007319166933097</v>
      </c>
      <c r="M98" t="s">
        <v>153</v>
      </c>
      <c r="N98">
        <v>222</v>
      </c>
      <c r="O98" t="s">
        <v>358</v>
      </c>
      <c r="P98" s="13">
        <v>42226</v>
      </c>
      <c r="Q98" t="s">
        <v>364</v>
      </c>
    </row>
    <row r="99" spans="1:18" x14ac:dyDescent="0.25">
      <c r="A99" s="5" t="s">
        <v>216</v>
      </c>
      <c r="B99" s="4">
        <v>730140.64399999997</v>
      </c>
      <c r="C99" s="3">
        <v>194196.712</v>
      </c>
      <c r="D99">
        <f t="shared" si="8"/>
        <v>3.7597992081348934</v>
      </c>
      <c r="E99" t="str">
        <f t="shared" si="9"/>
        <v>low</v>
      </c>
      <c r="F99">
        <f t="shared" si="10"/>
        <v>6.9948274039495253</v>
      </c>
      <c r="G99" s="9">
        <f t="shared" si="11"/>
        <v>7.0229190802706079</v>
      </c>
      <c r="M99" t="s">
        <v>216</v>
      </c>
      <c r="N99">
        <v>222</v>
      </c>
      <c r="O99" t="s">
        <v>358</v>
      </c>
      <c r="P99" s="13">
        <v>42226</v>
      </c>
      <c r="Q99" t="s">
        <v>365</v>
      </c>
    </row>
    <row r="100" spans="1:18" x14ac:dyDescent="0.25">
      <c r="A100" s="5" t="s">
        <v>304</v>
      </c>
      <c r="B100" s="4">
        <v>817545.42799999996</v>
      </c>
      <c r="C100" s="3">
        <v>187546.11799999999</v>
      </c>
      <c r="D100">
        <f t="shared" si="8"/>
        <v>4.3591700895669829</v>
      </c>
      <c r="E100" t="str">
        <f t="shared" si="9"/>
        <v>low</v>
      </c>
      <c r="F100">
        <f t="shared" si="10"/>
        <v>8.0636057231936213</v>
      </c>
      <c r="G100" s="9">
        <f t="shared" si="11"/>
        <v>8.0959896819213046</v>
      </c>
      <c r="M100" t="s">
        <v>304</v>
      </c>
      <c r="N100">
        <v>222</v>
      </c>
      <c r="O100" t="s">
        <v>358</v>
      </c>
      <c r="P100" s="13">
        <v>42226</v>
      </c>
      <c r="Q100" t="s">
        <v>366</v>
      </c>
    </row>
    <row r="101" spans="1:18" x14ac:dyDescent="0.25">
      <c r="A101" s="5" t="s">
        <v>170</v>
      </c>
      <c r="B101" s="4">
        <v>749529.42599999998</v>
      </c>
      <c r="C101" s="3">
        <v>191780.14799999999</v>
      </c>
      <c r="D101">
        <f t="shared" si="8"/>
        <v>3.9082743121045045</v>
      </c>
      <c r="E101" t="str">
        <f t="shared" si="9"/>
        <v>low</v>
      </c>
      <c r="F101">
        <f t="shared" si="10"/>
        <v>7.2595832954787882</v>
      </c>
      <c r="G101" s="9">
        <f t="shared" si="11"/>
        <v>7.2887382484726784</v>
      </c>
      <c r="M101" t="s">
        <v>170</v>
      </c>
      <c r="N101">
        <v>222</v>
      </c>
      <c r="O101" t="s">
        <v>358</v>
      </c>
      <c r="P101" s="13">
        <v>42226</v>
      </c>
      <c r="Q101" t="s">
        <v>367</v>
      </c>
    </row>
    <row r="102" spans="1:18" x14ac:dyDescent="0.25">
      <c r="A102" s="5" t="s">
        <v>196</v>
      </c>
      <c r="B102" s="4">
        <v>699765.03599999996</v>
      </c>
      <c r="C102" s="3">
        <v>194869.95</v>
      </c>
      <c r="D102">
        <f t="shared" si="8"/>
        <v>3.5909335225877563</v>
      </c>
      <c r="E102" t="str">
        <f t="shared" si="9"/>
        <v>low</v>
      </c>
      <c r="F102">
        <f t="shared" si="10"/>
        <v>6.6937117021892947</v>
      </c>
      <c r="G102" s="9">
        <f t="shared" si="11"/>
        <v>6.7205940785033071</v>
      </c>
      <c r="M102" t="s">
        <v>196</v>
      </c>
      <c r="N102">
        <v>222</v>
      </c>
      <c r="O102" t="s">
        <v>358</v>
      </c>
      <c r="P102" s="13">
        <v>42226</v>
      </c>
      <c r="Q102" t="s">
        <v>368</v>
      </c>
    </row>
    <row r="103" spans="1:18" x14ac:dyDescent="0.25">
      <c r="A103" s="5" t="s">
        <v>293</v>
      </c>
      <c r="B103" s="4">
        <v>741265.36399999994</v>
      </c>
      <c r="C103" s="3">
        <v>192898.14600000001</v>
      </c>
      <c r="D103">
        <f t="shared" si="8"/>
        <v>3.8427811742679991</v>
      </c>
      <c r="E103" t="str">
        <f t="shared" si="9"/>
        <v>low</v>
      </c>
      <c r="F103">
        <f t="shared" si="10"/>
        <v>7.1427980996219675</v>
      </c>
      <c r="G103" s="9">
        <f t="shared" si="11"/>
        <v>7.1714840357650269</v>
      </c>
      <c r="M103" t="s">
        <v>293</v>
      </c>
      <c r="N103">
        <v>222</v>
      </c>
      <c r="O103" t="s">
        <v>358</v>
      </c>
      <c r="P103" s="13">
        <v>42226</v>
      </c>
      <c r="Q103" t="s">
        <v>369</v>
      </c>
    </row>
    <row r="104" spans="1:18" x14ac:dyDescent="0.25">
      <c r="A104" s="5" t="s">
        <v>223</v>
      </c>
      <c r="B104" s="4">
        <v>846512.58</v>
      </c>
      <c r="C104" s="3">
        <v>192744.592</v>
      </c>
      <c r="D104">
        <f t="shared" si="8"/>
        <v>4.3918875814684331</v>
      </c>
      <c r="E104" t="str">
        <f t="shared" si="9"/>
        <v>low</v>
      </c>
      <c r="F104">
        <f t="shared" si="10"/>
        <v>8.1219464719479895</v>
      </c>
      <c r="G104" s="9">
        <f t="shared" si="11"/>
        <v>8.1545647308714759</v>
      </c>
      <c r="M104" t="s">
        <v>223</v>
      </c>
      <c r="N104">
        <v>222</v>
      </c>
      <c r="O104" t="s">
        <v>358</v>
      </c>
      <c r="P104" s="13">
        <v>42226</v>
      </c>
      <c r="Q104" t="s">
        <v>370</v>
      </c>
    </row>
    <row r="105" spans="1:18" x14ac:dyDescent="0.25">
      <c r="A105" s="5" t="s">
        <v>14</v>
      </c>
      <c r="B105" s="4">
        <v>758228.58</v>
      </c>
      <c r="C105" s="3">
        <v>195607.50599999999</v>
      </c>
      <c r="D105">
        <f t="shared" si="8"/>
        <v>3.8762754840297386</v>
      </c>
      <c r="E105" t="str">
        <f t="shared" si="9"/>
        <v>low</v>
      </c>
      <c r="F105">
        <f t="shared" si="10"/>
        <v>7.2025240442755676</v>
      </c>
      <c r="G105" s="9">
        <f t="shared" si="11"/>
        <v>7.2314498436501671</v>
      </c>
      <c r="M105" t="s">
        <v>14</v>
      </c>
      <c r="N105">
        <v>222</v>
      </c>
      <c r="O105" t="s">
        <v>358</v>
      </c>
      <c r="P105" s="13">
        <v>42226</v>
      </c>
      <c r="Q105" t="s">
        <v>371</v>
      </c>
    </row>
    <row r="106" spans="1:18" x14ac:dyDescent="0.25">
      <c r="A106" s="5" t="s">
        <v>21</v>
      </c>
      <c r="B106" s="4">
        <v>732829.50600000005</v>
      </c>
      <c r="C106" s="3">
        <v>194368.50399999999</v>
      </c>
      <c r="D106">
        <f t="shared" si="8"/>
        <v>3.7703099572140562</v>
      </c>
      <c r="E106" t="str">
        <f t="shared" si="9"/>
        <v>low</v>
      </c>
      <c r="F106">
        <f t="shared" si="10"/>
        <v>7.013569823848175</v>
      </c>
      <c r="G106" s="9">
        <f t="shared" si="11"/>
        <v>7.0417367709319025</v>
      </c>
      <c r="M106" t="s">
        <v>21</v>
      </c>
      <c r="N106">
        <v>222</v>
      </c>
      <c r="O106" t="s">
        <v>358</v>
      </c>
      <c r="P106" s="13">
        <v>42226</v>
      </c>
      <c r="Q106" t="s">
        <v>372</v>
      </c>
    </row>
    <row r="107" spans="1:18" x14ac:dyDescent="0.25">
      <c r="A107" s="5" t="s">
        <v>122</v>
      </c>
      <c r="B107" s="4">
        <v>893096.78399999999</v>
      </c>
      <c r="C107" s="3">
        <v>189698.94</v>
      </c>
      <c r="D107">
        <f t="shared" si="8"/>
        <v>4.7079692907087409</v>
      </c>
      <c r="E107" t="str">
        <f t="shared" si="9"/>
        <v>low</v>
      </c>
      <c r="F107">
        <f t="shared" si="10"/>
        <v>8.6855729149585255</v>
      </c>
      <c r="G107" s="9">
        <f t="shared" si="11"/>
        <v>8.7204547338941012</v>
      </c>
      <c r="M107" t="s">
        <v>122</v>
      </c>
      <c r="N107">
        <v>222</v>
      </c>
      <c r="O107" t="s">
        <v>358</v>
      </c>
      <c r="P107" s="13">
        <v>42226</v>
      </c>
      <c r="Q107" t="s">
        <v>373</v>
      </c>
    </row>
    <row r="108" spans="1:18" x14ac:dyDescent="0.25">
      <c r="A108" s="5" t="s">
        <v>160</v>
      </c>
      <c r="B108" s="4">
        <v>765621.53599999996</v>
      </c>
      <c r="C108" s="3">
        <v>186169.486</v>
      </c>
      <c r="D108">
        <f t="shared" si="8"/>
        <v>4.1124974476214646</v>
      </c>
      <c r="E108" t="str">
        <f t="shared" si="9"/>
        <v>low</v>
      </c>
      <c r="F108">
        <f t="shared" si="10"/>
        <v>7.6237472318499719</v>
      </c>
      <c r="G108" s="9">
        <f t="shared" si="11"/>
        <v>7.6543646906124216</v>
      </c>
      <c r="M108" t="s">
        <v>160</v>
      </c>
      <c r="N108">
        <v>222</v>
      </c>
      <c r="O108" t="s">
        <v>358</v>
      </c>
      <c r="P108" s="13">
        <v>42226</v>
      </c>
      <c r="Q108" t="s">
        <v>374</v>
      </c>
    </row>
    <row r="109" spans="1:18" x14ac:dyDescent="0.25">
      <c r="A109" s="5" t="s">
        <v>28</v>
      </c>
      <c r="B109" s="4">
        <v>708450.67599999998</v>
      </c>
      <c r="C109" s="3">
        <v>192950.39600000001</v>
      </c>
      <c r="D109">
        <f t="shared" si="8"/>
        <v>3.6716725681143454</v>
      </c>
      <c r="E109" t="str">
        <f t="shared" si="9"/>
        <v>low</v>
      </c>
      <c r="F109">
        <f t="shared" si="10"/>
        <v>6.8376828960669505</v>
      </c>
      <c r="G109" s="9">
        <f t="shared" si="11"/>
        <v>6.8651434699467364</v>
      </c>
      <c r="M109" t="s">
        <v>28</v>
      </c>
      <c r="N109">
        <v>222</v>
      </c>
      <c r="O109" t="s">
        <v>358</v>
      </c>
      <c r="P109" s="13">
        <v>42226</v>
      </c>
      <c r="Q109" t="s">
        <v>375</v>
      </c>
    </row>
    <row r="110" spans="1:18" x14ac:dyDescent="0.25">
      <c r="A110" s="5" t="s">
        <v>188</v>
      </c>
      <c r="B110" s="4">
        <v>348764.63</v>
      </c>
      <c r="C110" s="3">
        <v>198442.35200000001</v>
      </c>
      <c r="D110">
        <f t="shared" si="8"/>
        <v>1.7575110680002421</v>
      </c>
      <c r="E110" t="str">
        <f t="shared" si="9"/>
        <v>low</v>
      </c>
      <c r="F110">
        <f t="shared" si="10"/>
        <v>3.4244134593442266</v>
      </c>
      <c r="G110" s="9">
        <f t="shared" si="11"/>
        <v>3.4381661238395851</v>
      </c>
      <c r="M110" t="s">
        <v>188</v>
      </c>
      <c r="N110">
        <v>222</v>
      </c>
      <c r="O110" t="s">
        <v>330</v>
      </c>
      <c r="P110" s="13">
        <v>42191</v>
      </c>
      <c r="Q110" t="s">
        <v>339</v>
      </c>
      <c r="R110">
        <v>100</v>
      </c>
    </row>
    <row r="111" spans="1:18" x14ac:dyDescent="0.25">
      <c r="A111" s="5" t="s">
        <v>42</v>
      </c>
      <c r="B111" s="4">
        <v>318371.70600000001</v>
      </c>
      <c r="C111" s="3">
        <v>190873.92600000001</v>
      </c>
      <c r="D111">
        <f t="shared" si="8"/>
        <v>1.6679685521845451</v>
      </c>
      <c r="E111" t="str">
        <f t="shared" si="9"/>
        <v>low</v>
      </c>
      <c r="F111">
        <f t="shared" si="10"/>
        <v>3.2647442086029694</v>
      </c>
      <c r="G111" s="9">
        <f t="shared" si="11"/>
        <v>3.2778556311274789</v>
      </c>
      <c r="M111" t="s">
        <v>42</v>
      </c>
      <c r="N111">
        <v>222</v>
      </c>
      <c r="O111" t="s">
        <v>330</v>
      </c>
      <c r="P111" s="13">
        <v>42177</v>
      </c>
      <c r="Q111" t="s">
        <v>345</v>
      </c>
      <c r="R111">
        <v>100</v>
      </c>
    </row>
    <row r="112" spans="1:18" x14ac:dyDescent="0.25">
      <c r="A112" s="5" t="s">
        <v>140</v>
      </c>
      <c r="B112" s="4">
        <v>1309214.06</v>
      </c>
      <c r="C112" s="3">
        <v>191259.17199999999</v>
      </c>
      <c r="D112">
        <f t="shared" si="8"/>
        <v>6.8452354274544289</v>
      </c>
      <c r="E112" t="str">
        <f t="shared" si="9"/>
        <v>low</v>
      </c>
      <c r="F112">
        <f t="shared" si="10"/>
        <v>12.496675155945843</v>
      </c>
      <c r="G112" s="9">
        <f t="shared" si="11"/>
        <v>12.546862606371327</v>
      </c>
      <c r="M112" t="s">
        <v>140</v>
      </c>
      <c r="N112">
        <v>222</v>
      </c>
      <c r="O112" t="s">
        <v>330</v>
      </c>
      <c r="P112" s="13">
        <v>42136</v>
      </c>
      <c r="Q112" t="s">
        <v>345</v>
      </c>
      <c r="R112">
        <v>100</v>
      </c>
    </row>
    <row r="113" spans="1:18" x14ac:dyDescent="0.25">
      <c r="A113" s="5" t="s">
        <v>236</v>
      </c>
      <c r="B113" s="4">
        <v>266491.152</v>
      </c>
      <c r="C113" s="3">
        <v>204115.31200000001</v>
      </c>
      <c r="D113">
        <f t="shared" si="8"/>
        <v>1.305591184653506</v>
      </c>
      <c r="E113" t="str">
        <f t="shared" si="9"/>
        <v>low</v>
      </c>
      <c r="F113">
        <f t="shared" si="10"/>
        <v>2.618564879909961</v>
      </c>
      <c r="G113" s="9">
        <f t="shared" si="11"/>
        <v>2.6290812047288763</v>
      </c>
      <c r="M113" t="s">
        <v>236</v>
      </c>
      <c r="N113">
        <v>222</v>
      </c>
      <c r="O113" t="s">
        <v>330</v>
      </c>
      <c r="P113" s="13">
        <v>42191</v>
      </c>
      <c r="Q113" t="s">
        <v>334</v>
      </c>
      <c r="R113">
        <v>100</v>
      </c>
    </row>
    <row r="114" spans="1:18" x14ac:dyDescent="0.25">
      <c r="A114" s="5" t="s">
        <v>260</v>
      </c>
      <c r="B114" s="4">
        <v>277129.82400000002</v>
      </c>
      <c r="C114" s="3">
        <v>189941.63200000001</v>
      </c>
      <c r="D114">
        <f t="shared" si="8"/>
        <v>1.4590262339116893</v>
      </c>
      <c r="E114" t="str">
        <f t="shared" si="9"/>
        <v>low</v>
      </c>
      <c r="F114">
        <f t="shared" si="10"/>
        <v>2.8921651817255518</v>
      </c>
      <c r="G114" s="9">
        <f t="shared" si="11"/>
        <v>2.9037803029373008</v>
      </c>
      <c r="M114" t="s">
        <v>260</v>
      </c>
      <c r="N114">
        <v>222</v>
      </c>
      <c r="O114" t="s">
        <v>330</v>
      </c>
      <c r="P114" s="13">
        <v>42191</v>
      </c>
      <c r="Q114" t="s">
        <v>331</v>
      </c>
      <c r="R114">
        <v>100</v>
      </c>
    </row>
    <row r="115" spans="1:18" x14ac:dyDescent="0.25">
      <c r="A115" s="5" t="s">
        <v>114</v>
      </c>
      <c r="B115" s="4">
        <v>270663.07799999998</v>
      </c>
      <c r="C115" s="3">
        <v>187939.25</v>
      </c>
      <c r="D115">
        <f t="shared" si="8"/>
        <v>1.4401625950938932</v>
      </c>
      <c r="E115" t="str">
        <f t="shared" si="9"/>
        <v>low</v>
      </c>
      <c r="F115">
        <f t="shared" si="10"/>
        <v>2.8585281652886829</v>
      </c>
      <c r="G115" s="9">
        <f t="shared" si="11"/>
        <v>2.8700081980810066</v>
      </c>
      <c r="M115" t="s">
        <v>114</v>
      </c>
      <c r="N115">
        <v>222</v>
      </c>
      <c r="O115" t="s">
        <v>330</v>
      </c>
      <c r="P115" s="13">
        <v>42177</v>
      </c>
      <c r="Q115" t="s">
        <v>344</v>
      </c>
      <c r="R115">
        <v>100</v>
      </c>
    </row>
    <row r="116" spans="1:18" x14ac:dyDescent="0.25">
      <c r="A116" s="5" t="s">
        <v>50</v>
      </c>
      <c r="B116" s="4">
        <v>364603.37</v>
      </c>
      <c r="C116" s="3">
        <v>197046.09</v>
      </c>
      <c r="D116">
        <f t="shared" si="8"/>
        <v>1.8503456221841297</v>
      </c>
      <c r="E116" t="str">
        <f t="shared" si="9"/>
        <v>low</v>
      </c>
      <c r="F116">
        <f t="shared" si="10"/>
        <v>3.5899529639517289</v>
      </c>
      <c r="G116" s="9">
        <f t="shared" si="11"/>
        <v>3.6043704457346672</v>
      </c>
      <c r="M116" t="s">
        <v>50</v>
      </c>
      <c r="N116">
        <v>222</v>
      </c>
      <c r="O116" t="s">
        <v>330</v>
      </c>
      <c r="P116" s="13">
        <v>42177</v>
      </c>
      <c r="Q116" t="s">
        <v>331</v>
      </c>
      <c r="R116">
        <v>100</v>
      </c>
    </row>
    <row r="117" spans="1:18" x14ac:dyDescent="0.25">
      <c r="A117" s="5" t="s">
        <v>244</v>
      </c>
      <c r="B117" s="4">
        <v>258222.97200000001</v>
      </c>
      <c r="C117" s="3">
        <v>187985.49799999999</v>
      </c>
      <c r="D117">
        <f t="shared" si="8"/>
        <v>1.3736324064742484</v>
      </c>
      <c r="E117" t="str">
        <f t="shared" si="9"/>
        <v>low</v>
      </c>
      <c r="F117">
        <f t="shared" si="10"/>
        <v>2.7398937347971621</v>
      </c>
      <c r="G117" s="9">
        <f t="shared" si="11"/>
        <v>2.7508973240935362</v>
      </c>
      <c r="M117" t="s">
        <v>244</v>
      </c>
      <c r="N117">
        <v>222</v>
      </c>
      <c r="O117" t="s">
        <v>330</v>
      </c>
      <c r="P117" s="13">
        <v>42177</v>
      </c>
      <c r="Q117" t="s">
        <v>334</v>
      </c>
      <c r="R117">
        <v>100</v>
      </c>
    </row>
    <row r="118" spans="1:18" x14ac:dyDescent="0.25">
      <c r="A118" s="5" t="s">
        <v>282</v>
      </c>
      <c r="B118" s="4">
        <v>345195.68199999997</v>
      </c>
      <c r="C118" s="3">
        <v>183713.136</v>
      </c>
      <c r="D118">
        <f t="shared" si="8"/>
        <v>1.8789929207892895</v>
      </c>
      <c r="E118" t="str">
        <f t="shared" si="9"/>
        <v>low</v>
      </c>
      <c r="F118">
        <f t="shared" si="10"/>
        <v>3.6410358787255523</v>
      </c>
      <c r="G118" s="9">
        <f t="shared" si="11"/>
        <v>3.6556585127766588</v>
      </c>
      <c r="M118" t="s">
        <v>282</v>
      </c>
      <c r="N118">
        <v>222</v>
      </c>
      <c r="O118" t="s">
        <v>330</v>
      </c>
      <c r="P118" s="13">
        <v>42177</v>
      </c>
      <c r="Q118" t="s">
        <v>340</v>
      </c>
      <c r="R118">
        <v>100</v>
      </c>
    </row>
    <row r="119" spans="1:18" x14ac:dyDescent="0.25">
      <c r="A119" s="5" t="s">
        <v>139</v>
      </c>
      <c r="B119" s="4">
        <v>355814.62</v>
      </c>
      <c r="C119" s="3">
        <v>186273.87</v>
      </c>
      <c r="D119">
        <f t="shared" si="8"/>
        <v>1.9101692577708296</v>
      </c>
      <c r="E119" t="str">
        <f t="shared" si="9"/>
        <v>low</v>
      </c>
      <c r="F119">
        <f t="shared" si="10"/>
        <v>3.6966284910321496</v>
      </c>
      <c r="G119" s="9">
        <f t="shared" si="11"/>
        <v>3.7114743885864954</v>
      </c>
      <c r="M119" t="s">
        <v>139</v>
      </c>
      <c r="N119">
        <v>222</v>
      </c>
      <c r="O119" t="s">
        <v>330</v>
      </c>
      <c r="P119" s="13">
        <v>42177</v>
      </c>
      <c r="Q119" t="s">
        <v>337</v>
      </c>
      <c r="R119">
        <v>100</v>
      </c>
    </row>
    <row r="120" spans="1:18" x14ac:dyDescent="0.25">
      <c r="A120" s="5" t="s">
        <v>261</v>
      </c>
      <c r="B120" s="4">
        <v>341279.23</v>
      </c>
      <c r="C120" s="3">
        <v>182676.19</v>
      </c>
      <c r="D120">
        <f t="shared" si="8"/>
        <v>1.8682195528601728</v>
      </c>
      <c r="E120" t="str">
        <f t="shared" si="9"/>
        <v>low</v>
      </c>
      <c r="F120">
        <f t="shared" si="10"/>
        <v>3.6218251655851867</v>
      </c>
      <c r="G120" s="9">
        <f t="shared" si="11"/>
        <v>3.6363706481778979</v>
      </c>
      <c r="M120" t="s">
        <v>261</v>
      </c>
      <c r="N120">
        <v>222</v>
      </c>
      <c r="O120" t="s">
        <v>330</v>
      </c>
      <c r="P120" s="13">
        <v>42177</v>
      </c>
      <c r="Q120" t="s">
        <v>339</v>
      </c>
      <c r="R120">
        <v>100</v>
      </c>
    </row>
    <row r="121" spans="1:18" x14ac:dyDescent="0.25">
      <c r="A121" s="5" t="s">
        <v>210</v>
      </c>
      <c r="B121" s="4">
        <v>336979.31199999998</v>
      </c>
      <c r="C121" s="3">
        <v>187566.804</v>
      </c>
      <c r="D121">
        <f t="shared" si="8"/>
        <v>1.7965828964063384</v>
      </c>
      <c r="E121" t="str">
        <f t="shared" si="9"/>
        <v>low</v>
      </c>
      <c r="F121">
        <f t="shared" si="10"/>
        <v>3.4940850506532426</v>
      </c>
      <c r="G121" s="9">
        <f t="shared" si="11"/>
        <v>3.5081175207361874</v>
      </c>
      <c r="M121" t="s">
        <v>210</v>
      </c>
      <c r="N121">
        <v>222</v>
      </c>
      <c r="O121" t="s">
        <v>330</v>
      </c>
      <c r="P121" s="13">
        <v>42191</v>
      </c>
      <c r="Q121" t="s">
        <v>340</v>
      </c>
      <c r="R121">
        <v>100</v>
      </c>
    </row>
    <row r="122" spans="1:18" x14ac:dyDescent="0.25">
      <c r="A122" s="5" t="s">
        <v>250</v>
      </c>
      <c r="B122" s="4">
        <v>1316676.2620000001</v>
      </c>
      <c r="C122" s="3">
        <v>184587.068</v>
      </c>
      <c r="D122">
        <f t="shared" si="8"/>
        <v>7.1330905044767281</v>
      </c>
      <c r="E122" t="str">
        <f t="shared" si="9"/>
        <v>low</v>
      </c>
      <c r="F122">
        <f t="shared" si="10"/>
        <v>13.009968802561927</v>
      </c>
      <c r="G122" s="9">
        <f t="shared" si="11"/>
        <v>13.062217673254944</v>
      </c>
      <c r="M122" t="s">
        <v>250</v>
      </c>
      <c r="N122">
        <v>222</v>
      </c>
      <c r="O122" t="s">
        <v>330</v>
      </c>
      <c r="P122" s="13">
        <v>42191</v>
      </c>
      <c r="Q122" t="s">
        <v>334</v>
      </c>
      <c r="R122">
        <v>100</v>
      </c>
    </row>
    <row r="123" spans="1:18" x14ac:dyDescent="0.25">
      <c r="A123" s="5" t="s">
        <v>300</v>
      </c>
      <c r="B123" s="4">
        <v>249711.63800000001</v>
      </c>
      <c r="C123" s="3">
        <v>186027.41200000001</v>
      </c>
      <c r="D123">
        <f t="shared" si="8"/>
        <v>1.3423378593258073</v>
      </c>
      <c r="E123" t="str">
        <f t="shared" si="9"/>
        <v>low</v>
      </c>
      <c r="F123">
        <f t="shared" si="10"/>
        <v>2.6840903340331801</v>
      </c>
      <c r="G123" s="9">
        <f t="shared" si="11"/>
        <v>2.6948698132863251</v>
      </c>
      <c r="M123" t="s">
        <v>300</v>
      </c>
      <c r="N123">
        <v>222</v>
      </c>
      <c r="O123" t="s">
        <v>330</v>
      </c>
      <c r="P123" s="13">
        <v>42184</v>
      </c>
      <c r="Q123" t="s">
        <v>334</v>
      </c>
      <c r="R123">
        <v>100</v>
      </c>
    </row>
    <row r="124" spans="1:18" x14ac:dyDescent="0.25">
      <c r="A124" s="5" t="s">
        <v>67</v>
      </c>
      <c r="B124" s="4">
        <v>236189.68799999999</v>
      </c>
      <c r="C124" s="3">
        <v>185755.71599999999</v>
      </c>
      <c r="D124">
        <f t="shared" si="8"/>
        <v>1.2715069720923151</v>
      </c>
      <c r="E124" t="str">
        <f t="shared" si="9"/>
        <v>low</v>
      </c>
      <c r="F124">
        <f t="shared" si="10"/>
        <v>2.5577870401075522</v>
      </c>
      <c r="G124" s="9">
        <f t="shared" si="11"/>
        <v>2.5680592772164177</v>
      </c>
      <c r="M124" t="s">
        <v>67</v>
      </c>
      <c r="N124">
        <v>222</v>
      </c>
      <c r="O124" t="s">
        <v>330</v>
      </c>
      <c r="P124" s="13">
        <v>42184</v>
      </c>
      <c r="Q124" t="s">
        <v>331</v>
      </c>
      <c r="R124">
        <v>100</v>
      </c>
    </row>
    <row r="125" spans="1:18" x14ac:dyDescent="0.25">
      <c r="A125" s="5" t="s">
        <v>152</v>
      </c>
      <c r="B125" s="4">
        <v>304120.114</v>
      </c>
      <c r="C125" s="3">
        <v>181381.75200000001</v>
      </c>
      <c r="D125">
        <f t="shared" si="8"/>
        <v>1.6766852819902192</v>
      </c>
      <c r="E125" t="str">
        <f t="shared" si="9"/>
        <v>low</v>
      </c>
      <c r="F125">
        <f t="shared" si="10"/>
        <v>3.2802875927072384</v>
      </c>
      <c r="G125" s="9">
        <f t="shared" si="11"/>
        <v>3.2934614384610827</v>
      </c>
      <c r="M125" t="s">
        <v>152</v>
      </c>
      <c r="N125">
        <v>222</v>
      </c>
      <c r="O125" t="s">
        <v>330</v>
      </c>
      <c r="P125" s="13">
        <v>42184</v>
      </c>
      <c r="Q125" t="s">
        <v>339</v>
      </c>
      <c r="R125">
        <v>100</v>
      </c>
    </row>
    <row r="126" spans="1:18" x14ac:dyDescent="0.25">
      <c r="A126" s="5" t="s">
        <v>98</v>
      </c>
      <c r="B126" s="4">
        <v>351966.35200000001</v>
      </c>
      <c r="C126" s="3">
        <v>183114.82199999999</v>
      </c>
      <c r="D126">
        <f t="shared" si="8"/>
        <v>1.9221073868067329</v>
      </c>
      <c r="E126" t="str">
        <f t="shared" si="9"/>
        <v>low</v>
      </c>
      <c r="F126">
        <f t="shared" si="10"/>
        <v>3.7179161676296952</v>
      </c>
      <c r="G126" s="9">
        <f t="shared" si="11"/>
        <v>3.7328475578611391</v>
      </c>
      <c r="M126" t="s">
        <v>98</v>
      </c>
      <c r="N126">
        <v>222</v>
      </c>
      <c r="O126" t="s">
        <v>330</v>
      </c>
      <c r="P126" s="13">
        <v>42184</v>
      </c>
      <c r="Q126" t="s">
        <v>340</v>
      </c>
      <c r="R126">
        <v>100</v>
      </c>
    </row>
    <row r="127" spans="1:18" x14ac:dyDescent="0.25">
      <c r="A127" s="5" t="s">
        <v>81</v>
      </c>
      <c r="B127" s="4">
        <v>291797.09999999998</v>
      </c>
      <c r="C127" s="3">
        <v>179859.25</v>
      </c>
      <c r="D127">
        <f t="shared" si="8"/>
        <v>1.6223635982024831</v>
      </c>
      <c r="E127" t="str">
        <f t="shared" si="9"/>
        <v>low</v>
      </c>
      <c r="F127">
        <f t="shared" si="10"/>
        <v>3.1834229639844565</v>
      </c>
      <c r="G127" s="9">
        <f t="shared" si="11"/>
        <v>3.1962077951651167</v>
      </c>
      <c r="M127" t="s">
        <v>81</v>
      </c>
      <c r="N127">
        <v>222</v>
      </c>
      <c r="O127" t="s">
        <v>330</v>
      </c>
      <c r="P127" s="13">
        <v>42198</v>
      </c>
      <c r="Q127" t="s">
        <v>334</v>
      </c>
      <c r="R127">
        <v>100</v>
      </c>
    </row>
    <row r="128" spans="1:18" x14ac:dyDescent="0.25">
      <c r="A128" s="5" t="s">
        <v>90</v>
      </c>
      <c r="B128" s="4">
        <v>274537.30800000002</v>
      </c>
      <c r="C128" s="3">
        <v>180779.448</v>
      </c>
      <c r="D128">
        <f t="shared" si="8"/>
        <v>1.5186311886514887</v>
      </c>
      <c r="E128" t="str">
        <f t="shared" si="9"/>
        <v>low</v>
      </c>
      <c r="F128">
        <f t="shared" si="10"/>
        <v>2.9984507643571483</v>
      </c>
      <c r="G128" s="9">
        <f t="shared" si="11"/>
        <v>3.0104927352983415</v>
      </c>
      <c r="M128" t="s">
        <v>90</v>
      </c>
      <c r="N128">
        <v>222</v>
      </c>
      <c r="O128" t="s">
        <v>330</v>
      </c>
      <c r="P128" s="13">
        <v>42198</v>
      </c>
      <c r="Q128" t="s">
        <v>339</v>
      </c>
      <c r="R128">
        <v>100</v>
      </c>
    </row>
    <row r="129" spans="1:18" x14ac:dyDescent="0.25">
      <c r="A129" s="5" t="s">
        <v>180</v>
      </c>
      <c r="B129" s="4">
        <v>282472.17800000001</v>
      </c>
      <c r="C129" s="3">
        <v>188218.26199999999</v>
      </c>
      <c r="D129">
        <f t="shared" si="8"/>
        <v>1.5007692399157315</v>
      </c>
      <c r="E129" t="str">
        <f t="shared" si="9"/>
        <v>low</v>
      </c>
      <c r="F129">
        <f t="shared" si="10"/>
        <v>2.9665999285230593</v>
      </c>
      <c r="G129" s="9">
        <f t="shared" si="11"/>
        <v>2.9785139844609025</v>
      </c>
      <c r="M129" t="s">
        <v>180</v>
      </c>
      <c r="N129">
        <v>222</v>
      </c>
      <c r="O129" t="s">
        <v>330</v>
      </c>
      <c r="P129" s="13">
        <v>42198</v>
      </c>
      <c r="Q129" t="s">
        <v>331</v>
      </c>
      <c r="R129">
        <v>100</v>
      </c>
    </row>
    <row r="130" spans="1:18" x14ac:dyDescent="0.25">
      <c r="A130" s="5" t="s">
        <v>74</v>
      </c>
      <c r="B130" s="4">
        <v>249876.04800000001</v>
      </c>
      <c r="C130" s="3">
        <v>182718.742</v>
      </c>
      <c r="D130">
        <f t="shared" si="8"/>
        <v>1.3675447043084392</v>
      </c>
      <c r="E130" t="str">
        <f t="shared" si="9"/>
        <v>low</v>
      </c>
      <c r="F130">
        <f t="shared" si="10"/>
        <v>2.7290383457711114</v>
      </c>
      <c r="G130" s="9">
        <f t="shared" si="11"/>
        <v>2.7399983391276219</v>
      </c>
      <c r="M130" t="s">
        <v>74</v>
      </c>
      <c r="N130">
        <v>222</v>
      </c>
      <c r="O130" t="s">
        <v>330</v>
      </c>
      <c r="P130" s="13">
        <v>42198</v>
      </c>
      <c r="Q130" t="s">
        <v>340</v>
      </c>
      <c r="R130">
        <v>100</v>
      </c>
    </row>
    <row r="131" spans="1:18" x14ac:dyDescent="0.25">
      <c r="A131" s="5" t="s">
        <v>47</v>
      </c>
      <c r="B131" s="4">
        <v>945095.50199999998</v>
      </c>
      <c r="C131" s="3">
        <v>190152.00399999999</v>
      </c>
      <c r="D131">
        <f t="shared" si="8"/>
        <v>4.9702105795319413</v>
      </c>
      <c r="E131" t="str">
        <f t="shared" si="9"/>
        <v>low</v>
      </c>
      <c r="F131">
        <f t="shared" si="10"/>
        <v>9.1531929021610932</v>
      </c>
      <c r="G131" s="9">
        <f t="shared" si="11"/>
        <v>9.1899527130131453</v>
      </c>
      <c r="M131" t="s">
        <v>47</v>
      </c>
      <c r="N131">
        <v>222</v>
      </c>
      <c r="O131" t="s">
        <v>330</v>
      </c>
      <c r="P131" s="13">
        <v>41840</v>
      </c>
      <c r="Q131" t="s">
        <v>334</v>
      </c>
      <c r="R131">
        <v>100</v>
      </c>
    </row>
    <row r="132" spans="1:18" x14ac:dyDescent="0.25">
      <c r="A132" s="5" t="s">
        <v>218</v>
      </c>
      <c r="B132" s="4">
        <v>367723.31400000001</v>
      </c>
      <c r="C132" s="3">
        <v>176487.644</v>
      </c>
      <c r="D132">
        <f t="shared" si="8"/>
        <v>2.0835640709215881</v>
      </c>
      <c r="E132" t="str">
        <f t="shared" si="9"/>
        <v>low</v>
      </c>
      <c r="F132">
        <f t="shared" si="10"/>
        <v>4.0058203832410637</v>
      </c>
      <c r="G132" s="9">
        <f t="shared" si="11"/>
        <v>4.021908015302273</v>
      </c>
      <c r="M132" t="s">
        <v>218</v>
      </c>
      <c r="N132">
        <v>222</v>
      </c>
      <c r="O132" t="s">
        <v>330</v>
      </c>
      <c r="P132" s="13">
        <v>41840</v>
      </c>
      <c r="Q132" t="s">
        <v>331</v>
      </c>
      <c r="R132">
        <v>100</v>
      </c>
    </row>
    <row r="133" spans="1:18" x14ac:dyDescent="0.25">
      <c r="A133" s="5" t="s">
        <v>305</v>
      </c>
      <c r="B133" s="4">
        <v>598955.24199999997</v>
      </c>
      <c r="C133" s="3">
        <v>178589.584</v>
      </c>
      <c r="D133">
        <f t="shared" si="8"/>
        <v>3.3538083721612786</v>
      </c>
      <c r="E133" t="str">
        <f t="shared" si="9"/>
        <v>low</v>
      </c>
      <c r="F133">
        <f t="shared" si="10"/>
        <v>6.2708779817426512</v>
      </c>
      <c r="G133" s="9">
        <f t="shared" si="11"/>
        <v>6.2960622306653118</v>
      </c>
      <c r="M133" t="s">
        <v>305</v>
      </c>
      <c r="N133">
        <v>222</v>
      </c>
      <c r="O133" t="s">
        <v>330</v>
      </c>
      <c r="P133" s="13">
        <v>41840</v>
      </c>
      <c r="Q133" t="s">
        <v>339</v>
      </c>
      <c r="R133">
        <v>100</v>
      </c>
    </row>
    <row r="134" spans="1:18" x14ac:dyDescent="0.25">
      <c r="A134" s="5" t="s">
        <v>271</v>
      </c>
      <c r="B134" s="4">
        <v>368267.74599999998</v>
      </c>
      <c r="C134" s="3">
        <v>184740.766</v>
      </c>
      <c r="D134">
        <f t="shared" si="8"/>
        <v>1.9934297879873464</v>
      </c>
      <c r="E134" t="str">
        <f t="shared" si="9"/>
        <v>low</v>
      </c>
      <c r="F134">
        <f t="shared" si="10"/>
        <v>3.8450959129588917</v>
      </c>
      <c r="G134" s="9">
        <f t="shared" si="11"/>
        <v>3.8605380652197705</v>
      </c>
      <c r="M134" t="s">
        <v>271</v>
      </c>
      <c r="N134">
        <v>222</v>
      </c>
      <c r="O134" t="s">
        <v>330</v>
      </c>
      <c r="P134" s="13">
        <v>41840</v>
      </c>
      <c r="Q134" t="s">
        <v>340</v>
      </c>
      <c r="R134">
        <v>100</v>
      </c>
    </row>
    <row r="135" spans="1:18" x14ac:dyDescent="0.25">
      <c r="A135" s="5" t="s">
        <v>23</v>
      </c>
      <c r="B135" s="4">
        <v>261188.068</v>
      </c>
      <c r="C135" s="3">
        <v>160364.13200000001</v>
      </c>
      <c r="D135">
        <f t="shared" si="8"/>
        <v>1.6287187461595214</v>
      </c>
      <c r="E135" t="str">
        <f t="shared" si="9"/>
        <v>low</v>
      </c>
      <c r="F135">
        <f t="shared" si="10"/>
        <v>3.1947552534941539</v>
      </c>
      <c r="G135" s="9">
        <f t="shared" si="11"/>
        <v>3.2075855958776645</v>
      </c>
      <c r="M135" t="s">
        <v>23</v>
      </c>
      <c r="N135">
        <v>222</v>
      </c>
      <c r="O135" t="s">
        <v>330</v>
      </c>
      <c r="P135" s="13">
        <v>42212</v>
      </c>
      <c r="Q135" t="s">
        <v>334</v>
      </c>
      <c r="R135">
        <v>100</v>
      </c>
    </row>
    <row r="136" spans="1:18" x14ac:dyDescent="0.25">
      <c r="A136" s="5" t="s">
        <v>8</v>
      </c>
      <c r="B136" s="4">
        <v>313777.92599999998</v>
      </c>
      <c r="C136" s="3">
        <v>170792.03400000001</v>
      </c>
      <c r="D136">
        <f t="shared" si="8"/>
        <v>1.8371929805578635</v>
      </c>
      <c r="E136" t="str">
        <f t="shared" si="9"/>
        <v>low</v>
      </c>
      <c r="F136">
        <f t="shared" si="10"/>
        <v>3.5664996086980447</v>
      </c>
      <c r="G136" s="9">
        <f t="shared" si="11"/>
        <v>3.5808229002992413</v>
      </c>
      <c r="M136" t="s">
        <v>8</v>
      </c>
      <c r="N136">
        <v>222</v>
      </c>
      <c r="O136" t="s">
        <v>330</v>
      </c>
      <c r="P136" s="13">
        <v>42212</v>
      </c>
      <c r="Q136" t="s">
        <v>331</v>
      </c>
      <c r="R136">
        <v>100</v>
      </c>
    </row>
    <row r="137" spans="1:18" x14ac:dyDescent="0.25">
      <c r="A137" s="5" t="s">
        <v>54</v>
      </c>
      <c r="B137" s="4">
        <v>310801.62400000001</v>
      </c>
      <c r="C137" s="3">
        <v>180424.21799999999</v>
      </c>
      <c r="D137">
        <f t="shared" si="8"/>
        <v>1.7226158851911999</v>
      </c>
      <c r="E137" t="str">
        <f t="shared" si="9"/>
        <v>low</v>
      </c>
      <c r="F137">
        <f t="shared" si="10"/>
        <v>3.3621895242353781</v>
      </c>
      <c r="G137" s="9">
        <f t="shared" si="11"/>
        <v>3.3756922934090139</v>
      </c>
      <c r="M137" t="s">
        <v>54</v>
      </c>
      <c r="N137">
        <v>222</v>
      </c>
      <c r="O137" t="s">
        <v>330</v>
      </c>
      <c r="P137" s="13">
        <v>42212</v>
      </c>
      <c r="Q137" t="s">
        <v>339</v>
      </c>
      <c r="R137">
        <v>100</v>
      </c>
    </row>
    <row r="138" spans="1:18" x14ac:dyDescent="0.25">
      <c r="A138" s="5" t="s">
        <v>88</v>
      </c>
      <c r="B138" s="4">
        <v>233609.74600000001</v>
      </c>
      <c r="C138" s="3">
        <v>179029.016</v>
      </c>
      <c r="D138">
        <f t="shared" si="8"/>
        <v>1.3048708595929501</v>
      </c>
      <c r="E138" t="str">
        <f t="shared" si="9"/>
        <v>low</v>
      </c>
      <c r="F138">
        <f t="shared" si="10"/>
        <v>2.6172804201015518</v>
      </c>
      <c r="G138" s="9">
        <f t="shared" si="11"/>
        <v>2.6277915864473407</v>
      </c>
      <c r="M138" t="s">
        <v>88</v>
      </c>
      <c r="N138">
        <v>222</v>
      </c>
      <c r="O138" t="s">
        <v>330</v>
      </c>
      <c r="P138" s="13">
        <v>42212</v>
      </c>
      <c r="Q138" t="s">
        <v>344</v>
      </c>
      <c r="R138">
        <v>100</v>
      </c>
    </row>
    <row r="139" spans="1:18" x14ac:dyDescent="0.25">
      <c r="A139" s="5" t="s">
        <v>256</v>
      </c>
      <c r="B139" s="4">
        <v>319512.67200000002</v>
      </c>
      <c r="C139" s="3">
        <v>181451.174</v>
      </c>
      <c r="D139">
        <f t="shared" si="8"/>
        <v>1.7608740960805247</v>
      </c>
      <c r="E139" t="str">
        <f t="shared" si="9"/>
        <v>low</v>
      </c>
      <c r="F139">
        <f t="shared" si="10"/>
        <v>3.4304102997156294</v>
      </c>
      <c r="G139" s="9">
        <f t="shared" si="11"/>
        <v>3.444187047907258</v>
      </c>
      <c r="M139" t="s">
        <v>256</v>
      </c>
      <c r="N139">
        <v>222</v>
      </c>
      <c r="O139" t="s">
        <v>330</v>
      </c>
      <c r="P139" s="13">
        <v>42212</v>
      </c>
      <c r="Q139" t="s">
        <v>345</v>
      </c>
      <c r="R139">
        <v>100</v>
      </c>
    </row>
    <row r="140" spans="1:18" x14ac:dyDescent="0.25">
      <c r="A140" s="5" t="s">
        <v>273</v>
      </c>
      <c r="B140" s="4">
        <v>11489244.08</v>
      </c>
      <c r="C140" s="3">
        <v>177265.704</v>
      </c>
      <c r="D140">
        <f t="shared" si="8"/>
        <v>64.813688269897938</v>
      </c>
      <c r="E140" t="str">
        <f t="shared" si="9"/>
        <v>high</v>
      </c>
      <c r="F140">
        <f>(D140-0.0196)/0.5076</f>
        <v>127.64792803368387</v>
      </c>
      <c r="G140" s="9">
        <f t="shared" si="11"/>
        <v>128.16057031494364</v>
      </c>
      <c r="M140" t="s">
        <v>273</v>
      </c>
      <c r="N140">
        <v>222</v>
      </c>
      <c r="O140" t="s">
        <v>330</v>
      </c>
      <c r="P140" s="13">
        <v>42212</v>
      </c>
      <c r="Q140" t="s">
        <v>340</v>
      </c>
      <c r="R140">
        <v>100</v>
      </c>
    </row>
    <row r="141" spans="1:18" x14ac:dyDescent="0.25">
      <c r="A141" s="5" t="s">
        <v>93</v>
      </c>
      <c r="B141" s="4">
        <v>557714.92200000002</v>
      </c>
      <c r="C141" s="3">
        <v>181397.78599999999</v>
      </c>
      <c r="D141">
        <f t="shared" si="8"/>
        <v>3.0745409538791177</v>
      </c>
      <c r="E141" t="str">
        <f t="shared" si="9"/>
        <v>low</v>
      </c>
      <c r="F141">
        <f t="shared" si="10"/>
        <v>5.7728975639784554</v>
      </c>
      <c r="G141" s="9">
        <f t="shared" si="11"/>
        <v>5.7960818915446328</v>
      </c>
      <c r="M141" t="s">
        <v>93</v>
      </c>
      <c r="N141">
        <v>222</v>
      </c>
      <c r="O141" t="s">
        <v>330</v>
      </c>
      <c r="P141" s="13">
        <v>42212</v>
      </c>
      <c r="Q141" t="s">
        <v>337</v>
      </c>
      <c r="R141">
        <v>100</v>
      </c>
    </row>
    <row r="142" spans="1:18" x14ac:dyDescent="0.25">
      <c r="A142" s="5" t="s">
        <v>185</v>
      </c>
      <c r="B142" s="4">
        <v>348588.18199999997</v>
      </c>
      <c r="C142" s="3">
        <v>197085.55799999999</v>
      </c>
      <c r="D142">
        <f t="shared" si="8"/>
        <v>1.7687149963570643</v>
      </c>
      <c r="E142" t="str">
        <f t="shared" si="9"/>
        <v>low</v>
      </c>
      <c r="F142">
        <f t="shared" si="10"/>
        <v>3.44439193358963</v>
      </c>
      <c r="G142" s="9">
        <f t="shared" si="11"/>
        <v>3.4582248329213146</v>
      </c>
      <c r="M142" t="s">
        <v>185</v>
      </c>
      <c r="N142">
        <v>222</v>
      </c>
      <c r="O142" t="s">
        <v>330</v>
      </c>
      <c r="P142" s="13">
        <v>42240</v>
      </c>
      <c r="Q142" t="s">
        <v>340</v>
      </c>
      <c r="R142">
        <v>100</v>
      </c>
    </row>
    <row r="143" spans="1:18" x14ac:dyDescent="0.25">
      <c r="A143" s="5" t="s">
        <v>233</v>
      </c>
      <c r="B143" s="4">
        <v>1028908.578</v>
      </c>
      <c r="C143" s="3">
        <v>182089.476</v>
      </c>
      <c r="D143">
        <f t="shared" si="8"/>
        <v>5.6505658679582336</v>
      </c>
      <c r="E143" t="str">
        <f t="shared" si="9"/>
        <v>low</v>
      </c>
      <c r="F143">
        <f t="shared" si="10"/>
        <v>10.366379935731516</v>
      </c>
      <c r="G143" s="9">
        <f t="shared" si="11"/>
        <v>10.40801198366618</v>
      </c>
      <c r="M143" t="s">
        <v>233</v>
      </c>
      <c r="N143">
        <v>222</v>
      </c>
      <c r="O143" t="s">
        <v>358</v>
      </c>
      <c r="P143" s="13">
        <v>41802</v>
      </c>
      <c r="Q143" t="s">
        <v>359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Use andreas format</vt:lpstr>
      <vt:lpstr>real data</vt:lpstr>
      <vt:lpstr>edit for 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WQC</dc:creator>
  <cp:lastModifiedBy>dan rearick</cp:lastModifiedBy>
  <dcterms:created xsi:type="dcterms:W3CDTF">2016-02-03T20:35:59Z</dcterms:created>
  <dcterms:modified xsi:type="dcterms:W3CDTF">2016-03-28T15:51:14Z</dcterms:modified>
</cp:coreProperties>
</file>