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7" i="1" l="1"/>
  <c r="G46" i="1"/>
  <c r="G48" i="1"/>
  <c r="G4" i="1"/>
  <c r="G8" i="1"/>
  <c r="G17" i="1"/>
  <c r="G9" i="1"/>
  <c r="G44" i="1"/>
  <c r="G3" i="1"/>
  <c r="G31" i="1"/>
  <c r="G41" i="1"/>
  <c r="G19" i="1"/>
  <c r="G42" i="1"/>
  <c r="G26" i="1"/>
  <c r="G23" i="1"/>
  <c r="G45" i="1"/>
  <c r="G39" i="1"/>
  <c r="G50" i="1"/>
  <c r="G11" i="1"/>
  <c r="G33" i="1"/>
  <c r="G47" i="1"/>
  <c r="G27" i="1"/>
  <c r="G10" i="1"/>
  <c r="G6" i="1"/>
  <c r="G51" i="1"/>
  <c r="G35" i="1"/>
  <c r="G14" i="1"/>
  <c r="G20" i="1"/>
  <c r="G49" i="1"/>
  <c r="G40" i="1"/>
  <c r="G37" i="1"/>
  <c r="G34" i="1"/>
  <c r="G12" i="1"/>
  <c r="G36" i="1"/>
  <c r="G13" i="1"/>
  <c r="G16" i="1"/>
  <c r="G18" i="1"/>
  <c r="G32" i="1"/>
  <c r="G24" i="1"/>
  <c r="G29" i="1"/>
  <c r="G28" i="1"/>
  <c r="G5" i="1"/>
  <c r="G22" i="1"/>
  <c r="G2" i="1"/>
  <c r="G30" i="1"/>
  <c r="G38" i="1"/>
  <c r="G21" i="1"/>
  <c r="G43" i="1"/>
  <c r="G15" i="1"/>
  <c r="G25" i="1"/>
</calcChain>
</file>

<file path=xl/sharedStrings.xml><?xml version="1.0" encoding="utf-8"?>
<sst xmlns="http://schemas.openxmlformats.org/spreadsheetml/2006/main" count="63" uniqueCount="15">
  <si>
    <t>Sample #</t>
  </si>
  <si>
    <t>F</t>
  </si>
  <si>
    <t>standard</t>
  </si>
  <si>
    <t>Lake</t>
  </si>
  <si>
    <t>Date</t>
  </si>
  <si>
    <t>Pos</t>
  </si>
  <si>
    <t>rep</t>
  </si>
  <si>
    <t>a</t>
  </si>
  <si>
    <t>c</t>
  </si>
  <si>
    <t>b</t>
  </si>
  <si>
    <t>ug/L in vial</t>
  </si>
  <si>
    <t>ug/L in slurry</t>
  </si>
  <si>
    <t>ug per tile</t>
  </si>
  <si>
    <t>volume filtered (mL)</t>
  </si>
  <si>
    <t>total slurry 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</si>
</sst>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2.9000000000000001E-2</c:v>
                </c:pt>
                <c:pt idx="1">
                  <c:v>0.26100000000000001</c:v>
                </c:pt>
                <c:pt idx="2">
                  <c:v>1.131</c:v>
                </c:pt>
                <c:pt idx="3">
                  <c:v>2.101</c:v>
                </c:pt>
                <c:pt idx="4">
                  <c:v>4.194</c:v>
                </c:pt>
                <c:pt idx="5">
                  <c:v>21.75</c:v>
                </c:pt>
                <c:pt idx="6">
                  <c:v>92.236999999999995</c:v>
                </c:pt>
                <c:pt idx="7">
                  <c:v>170.018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38272"/>
        <c:axId val="247539840"/>
      </c:scatterChart>
      <c:valAx>
        <c:axId val="2475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39840"/>
        <c:crosses val="autoZero"/>
        <c:crossBetween val="midCat"/>
      </c:valAx>
      <c:valAx>
        <c:axId val="24753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220980</xdr:colOff>
      <xdr:row>1</xdr:row>
      <xdr:rowOff>68580</xdr:rowOff>
    </xdr:from>
    <xdr:to>
      <xdr:col>23</xdr:col>
      <xdr:colOff>525780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L11" sqref="L11"/>
    </sheetView>
  </sheetViews>
  <sheetFormatPr defaultRowHeight="14.4" x14ac:dyDescent="0.3"/>
  <cols>
    <col min="3" max="3" width="9.33203125" bestFit="1" customWidth="1"/>
    <col min="8" max="8" width="17.5546875" bestFit="1" customWidth="1"/>
    <col min="9" max="9" width="11.33203125" customWidth="1"/>
    <col min="10" max="10" width="20.44140625" bestFit="1" customWidth="1"/>
  </cols>
  <sheetData>
    <row r="1" spans="1:1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10</v>
      </c>
      <c r="H1" t="s">
        <v>13</v>
      </c>
      <c r="I1" t="s">
        <v>11</v>
      </c>
      <c r="J1" t="s">
        <v>14</v>
      </c>
      <c r="K1" t="s">
        <v>12</v>
      </c>
      <c r="N1" t="s">
        <v>2</v>
      </c>
      <c r="O1" t="s">
        <v>1</v>
      </c>
    </row>
    <row r="2" spans="1:15" x14ac:dyDescent="0.3">
      <c r="A2">
        <v>45</v>
      </c>
      <c r="B2">
        <v>222</v>
      </c>
      <c r="C2" s="1">
        <v>41812</v>
      </c>
      <c r="D2">
        <v>1</v>
      </c>
      <c r="E2" t="s">
        <v>7</v>
      </c>
      <c r="F2">
        <v>29.66</v>
      </c>
      <c r="G2">
        <f t="shared" ref="G2:G33" si="0">(F2-1.4016)/0.1715</f>
        <v>164.77201166180757</v>
      </c>
      <c r="I2" t="e">
        <f>(G2*5)/H2</f>
        <v>#DIV/0!</v>
      </c>
      <c r="K2" t="e">
        <f>I2*J2</f>
        <v>#DIV/0!</v>
      </c>
      <c r="N2">
        <v>0</v>
      </c>
      <c r="O2">
        <v>2.9000000000000001E-2</v>
      </c>
    </row>
    <row r="3" spans="1:15" x14ac:dyDescent="0.3">
      <c r="A3">
        <v>10</v>
      </c>
      <c r="B3">
        <v>222</v>
      </c>
      <c r="C3" s="1">
        <v>41812</v>
      </c>
      <c r="D3">
        <v>1</v>
      </c>
      <c r="E3" t="s">
        <v>9</v>
      </c>
      <c r="F3">
        <v>18.087</v>
      </c>
      <c r="G3">
        <f t="shared" si="0"/>
        <v>97.290962099125366</v>
      </c>
      <c r="I3" t="e">
        <f t="shared" ref="I3:I51" si="1">(G3*5)/H3</f>
        <v>#DIV/0!</v>
      </c>
      <c r="K3" t="e">
        <f t="shared" ref="K3:K51" si="2">I3*J3</f>
        <v>#DIV/0!</v>
      </c>
      <c r="N3">
        <v>1</v>
      </c>
      <c r="O3">
        <v>0.26100000000000001</v>
      </c>
    </row>
    <row r="4" spans="1:15" x14ac:dyDescent="0.3">
      <c r="A4">
        <v>5</v>
      </c>
      <c r="B4">
        <v>222</v>
      </c>
      <c r="C4" s="1">
        <v>41812</v>
      </c>
      <c r="D4">
        <v>1</v>
      </c>
      <c r="E4" t="s">
        <v>8</v>
      </c>
      <c r="F4">
        <v>14.304</v>
      </c>
      <c r="G4">
        <f t="shared" si="0"/>
        <v>75.232653061224482</v>
      </c>
      <c r="I4" t="e">
        <f t="shared" si="1"/>
        <v>#DIV/0!</v>
      </c>
      <c r="K4" t="e">
        <f t="shared" si="2"/>
        <v>#DIV/0!</v>
      </c>
      <c r="N4">
        <v>5</v>
      </c>
      <c r="O4">
        <v>1.131</v>
      </c>
    </row>
    <row r="5" spans="1:15" x14ac:dyDescent="0.3">
      <c r="A5">
        <v>43</v>
      </c>
      <c r="B5">
        <v>222</v>
      </c>
      <c r="C5" s="1">
        <v>41812</v>
      </c>
      <c r="D5">
        <v>2</v>
      </c>
      <c r="E5" t="s">
        <v>7</v>
      </c>
      <c r="F5">
        <v>31.954999999999998</v>
      </c>
      <c r="G5">
        <f t="shared" si="0"/>
        <v>178.15393586005828</v>
      </c>
      <c r="I5" t="e">
        <f t="shared" si="1"/>
        <v>#DIV/0!</v>
      </c>
      <c r="K5" t="e">
        <f t="shared" si="2"/>
        <v>#DIV/0!</v>
      </c>
      <c r="N5">
        <v>10</v>
      </c>
      <c r="O5">
        <v>2.101</v>
      </c>
    </row>
    <row r="6" spans="1:15" x14ac:dyDescent="0.3">
      <c r="A6">
        <v>25</v>
      </c>
      <c r="B6">
        <v>222</v>
      </c>
      <c r="C6" s="1">
        <v>41812</v>
      </c>
      <c r="D6">
        <v>2</v>
      </c>
      <c r="E6" t="s">
        <v>9</v>
      </c>
      <c r="F6">
        <v>333.71199999999999</v>
      </c>
      <c r="G6">
        <f t="shared" si="0"/>
        <v>1937.669970845481</v>
      </c>
      <c r="I6" t="e">
        <f t="shared" si="1"/>
        <v>#DIV/0!</v>
      </c>
      <c r="K6" t="e">
        <f t="shared" si="2"/>
        <v>#DIV/0!</v>
      </c>
      <c r="N6">
        <v>20</v>
      </c>
      <c r="O6">
        <v>4.194</v>
      </c>
    </row>
    <row r="7" spans="1:15" x14ac:dyDescent="0.3">
      <c r="A7">
        <v>2</v>
      </c>
      <c r="B7">
        <v>222</v>
      </c>
      <c r="C7" s="1">
        <v>41812</v>
      </c>
      <c r="D7">
        <v>2</v>
      </c>
      <c r="E7" t="s">
        <v>8</v>
      </c>
      <c r="F7">
        <v>23.78</v>
      </c>
      <c r="G7">
        <f t="shared" si="0"/>
        <v>130.48629737609329</v>
      </c>
      <c r="I7" t="e">
        <f t="shared" si="1"/>
        <v>#DIV/0!</v>
      </c>
      <c r="K7" t="e">
        <f t="shared" si="2"/>
        <v>#DIV/0!</v>
      </c>
      <c r="N7">
        <v>100</v>
      </c>
      <c r="O7">
        <v>21.75</v>
      </c>
    </row>
    <row r="8" spans="1:15" x14ac:dyDescent="0.3">
      <c r="A8">
        <v>6</v>
      </c>
      <c r="B8">
        <v>222</v>
      </c>
      <c r="C8" s="1">
        <v>41812</v>
      </c>
      <c r="D8">
        <v>3</v>
      </c>
      <c r="E8" t="s">
        <v>7</v>
      </c>
      <c r="F8">
        <v>33.073999999999998</v>
      </c>
      <c r="G8">
        <f t="shared" si="0"/>
        <v>184.67871720116617</v>
      </c>
      <c r="I8" t="e">
        <f t="shared" si="1"/>
        <v>#DIV/0!</v>
      </c>
      <c r="K8" t="e">
        <f t="shared" si="2"/>
        <v>#DIV/0!</v>
      </c>
      <c r="N8">
        <v>500</v>
      </c>
      <c r="O8">
        <v>92.236999999999995</v>
      </c>
    </row>
    <row r="9" spans="1:15" x14ac:dyDescent="0.3">
      <c r="A9">
        <v>8</v>
      </c>
      <c r="B9">
        <v>222</v>
      </c>
      <c r="C9" s="1">
        <v>41812</v>
      </c>
      <c r="D9">
        <v>3</v>
      </c>
      <c r="E9" t="s">
        <v>9</v>
      </c>
      <c r="F9">
        <v>13.214</v>
      </c>
      <c r="G9">
        <f t="shared" si="0"/>
        <v>68.876967930029153</v>
      </c>
      <c r="I9" t="e">
        <f t="shared" si="1"/>
        <v>#DIV/0!</v>
      </c>
      <c r="K9" t="e">
        <f t="shared" si="2"/>
        <v>#DIV/0!</v>
      </c>
      <c r="N9">
        <v>1000</v>
      </c>
      <c r="O9">
        <v>170.018</v>
      </c>
    </row>
    <row r="10" spans="1:15" x14ac:dyDescent="0.3">
      <c r="A10">
        <v>24</v>
      </c>
      <c r="B10">
        <v>222</v>
      </c>
      <c r="C10" s="1">
        <v>41812</v>
      </c>
      <c r="D10">
        <v>3</v>
      </c>
      <c r="E10" t="s">
        <v>8</v>
      </c>
      <c r="F10">
        <v>22.317</v>
      </c>
      <c r="G10">
        <f t="shared" si="0"/>
        <v>121.95568513119534</v>
      </c>
      <c r="I10" t="e">
        <f t="shared" si="1"/>
        <v>#DIV/0!</v>
      </c>
      <c r="K10" t="e">
        <f t="shared" si="2"/>
        <v>#DIV/0!</v>
      </c>
    </row>
    <row r="11" spans="1:15" x14ac:dyDescent="0.3">
      <c r="A11">
        <v>20</v>
      </c>
      <c r="B11">
        <v>222</v>
      </c>
      <c r="C11" s="1">
        <v>41812</v>
      </c>
      <c r="D11">
        <v>4</v>
      </c>
      <c r="E11" t="s">
        <v>7</v>
      </c>
      <c r="F11">
        <v>64.120999999999995</v>
      </c>
      <c r="G11">
        <f t="shared" si="0"/>
        <v>365.71078717201158</v>
      </c>
      <c r="I11" t="e">
        <f t="shared" si="1"/>
        <v>#DIV/0!</v>
      </c>
      <c r="K11" t="e">
        <f t="shared" si="2"/>
        <v>#DIV/0!</v>
      </c>
    </row>
    <row r="12" spans="1:15" x14ac:dyDescent="0.3">
      <c r="A12">
        <v>34</v>
      </c>
      <c r="B12">
        <v>222</v>
      </c>
      <c r="C12" s="1">
        <v>41812</v>
      </c>
      <c r="D12">
        <v>4</v>
      </c>
      <c r="E12" t="s">
        <v>9</v>
      </c>
      <c r="F12">
        <v>32.737000000000002</v>
      </c>
      <c r="G12">
        <f t="shared" si="0"/>
        <v>182.7137026239067</v>
      </c>
      <c r="I12" t="e">
        <f t="shared" si="1"/>
        <v>#DIV/0!</v>
      </c>
      <c r="K12" t="e">
        <f t="shared" si="2"/>
        <v>#DIV/0!</v>
      </c>
    </row>
    <row r="13" spans="1:15" x14ac:dyDescent="0.3">
      <c r="A13">
        <v>36</v>
      </c>
      <c r="B13">
        <v>222</v>
      </c>
      <c r="C13" s="1">
        <v>41812</v>
      </c>
      <c r="D13">
        <v>4</v>
      </c>
      <c r="E13" t="s">
        <v>8</v>
      </c>
      <c r="F13">
        <v>22.873999999999999</v>
      </c>
      <c r="G13">
        <f t="shared" si="0"/>
        <v>125.20349854227405</v>
      </c>
      <c r="I13" t="e">
        <f t="shared" si="1"/>
        <v>#DIV/0!</v>
      </c>
      <c r="K13" t="e">
        <f t="shared" si="2"/>
        <v>#DIV/0!</v>
      </c>
    </row>
    <row r="14" spans="1:15" x14ac:dyDescent="0.3">
      <c r="A14">
        <v>28</v>
      </c>
      <c r="B14">
        <v>222</v>
      </c>
      <c r="C14" s="1">
        <v>41812</v>
      </c>
      <c r="D14">
        <v>5</v>
      </c>
      <c r="E14" t="s">
        <v>7</v>
      </c>
      <c r="F14">
        <v>29.856000000000002</v>
      </c>
      <c r="G14">
        <f t="shared" si="0"/>
        <v>165.91486880466474</v>
      </c>
      <c r="I14" t="e">
        <f t="shared" si="1"/>
        <v>#DIV/0!</v>
      </c>
      <c r="K14" t="e">
        <f t="shared" si="2"/>
        <v>#DIV/0!</v>
      </c>
    </row>
    <row r="15" spans="1:15" x14ac:dyDescent="0.3">
      <c r="A15">
        <v>50</v>
      </c>
      <c r="B15">
        <v>222</v>
      </c>
      <c r="C15" s="1">
        <v>41812</v>
      </c>
      <c r="D15">
        <v>5</v>
      </c>
      <c r="E15" t="s">
        <v>9</v>
      </c>
      <c r="F15">
        <v>52.567</v>
      </c>
      <c r="G15">
        <f t="shared" si="0"/>
        <v>298.34052478134106</v>
      </c>
      <c r="I15" t="e">
        <f t="shared" si="1"/>
        <v>#DIV/0!</v>
      </c>
      <c r="K15" t="e">
        <f t="shared" si="2"/>
        <v>#DIV/0!</v>
      </c>
    </row>
    <row r="16" spans="1:15" x14ac:dyDescent="0.3">
      <c r="A16">
        <v>37</v>
      </c>
      <c r="B16">
        <v>222</v>
      </c>
      <c r="C16" s="1">
        <v>41812</v>
      </c>
      <c r="D16">
        <v>5</v>
      </c>
      <c r="E16" t="s">
        <v>8</v>
      </c>
      <c r="F16">
        <v>10.74</v>
      </c>
      <c r="G16">
        <f t="shared" si="0"/>
        <v>54.451311953352764</v>
      </c>
      <c r="I16" t="e">
        <f t="shared" si="1"/>
        <v>#DIV/0!</v>
      </c>
      <c r="K16" t="e">
        <f t="shared" si="2"/>
        <v>#DIV/0!</v>
      </c>
    </row>
    <row r="17" spans="1:11" x14ac:dyDescent="0.3">
      <c r="A17">
        <v>7</v>
      </c>
      <c r="B17">
        <v>222</v>
      </c>
      <c r="C17" s="1">
        <v>41843</v>
      </c>
      <c r="D17">
        <v>1</v>
      </c>
      <c r="E17" t="s">
        <v>7</v>
      </c>
      <c r="F17">
        <v>17.91</v>
      </c>
      <c r="G17">
        <f t="shared" si="0"/>
        <v>96.258892128279882</v>
      </c>
      <c r="I17" t="e">
        <f t="shared" si="1"/>
        <v>#DIV/0!</v>
      </c>
      <c r="K17" t="e">
        <f t="shared" si="2"/>
        <v>#DIV/0!</v>
      </c>
    </row>
    <row r="18" spans="1:11" x14ac:dyDescent="0.3">
      <c r="A18">
        <v>38</v>
      </c>
      <c r="B18">
        <v>222</v>
      </c>
      <c r="C18" s="1">
        <v>41843</v>
      </c>
      <c r="D18">
        <v>1</v>
      </c>
      <c r="E18" t="s">
        <v>8</v>
      </c>
      <c r="F18">
        <v>27.664000000000001</v>
      </c>
      <c r="G18">
        <f t="shared" si="0"/>
        <v>153.13352769679301</v>
      </c>
      <c r="I18" t="e">
        <f t="shared" si="1"/>
        <v>#DIV/0!</v>
      </c>
      <c r="K18" t="e">
        <f t="shared" si="2"/>
        <v>#DIV/0!</v>
      </c>
    </row>
    <row r="19" spans="1:11" x14ac:dyDescent="0.3">
      <c r="A19">
        <v>13</v>
      </c>
      <c r="B19">
        <v>222</v>
      </c>
      <c r="C19" s="1">
        <v>41843</v>
      </c>
      <c r="D19">
        <v>2</v>
      </c>
      <c r="E19" t="s">
        <v>7</v>
      </c>
      <c r="F19">
        <v>24.966000000000001</v>
      </c>
      <c r="G19">
        <f t="shared" si="0"/>
        <v>137.40174927113702</v>
      </c>
      <c r="I19" t="e">
        <f t="shared" si="1"/>
        <v>#DIV/0!</v>
      </c>
      <c r="K19" t="e">
        <f t="shared" si="2"/>
        <v>#DIV/0!</v>
      </c>
    </row>
    <row r="20" spans="1:11" x14ac:dyDescent="0.3">
      <c r="A20">
        <v>29</v>
      </c>
      <c r="B20">
        <v>222</v>
      </c>
      <c r="C20" s="1">
        <v>41843</v>
      </c>
      <c r="D20">
        <v>2</v>
      </c>
      <c r="E20" t="s">
        <v>9</v>
      </c>
      <c r="F20">
        <v>13.893000000000001</v>
      </c>
      <c r="G20">
        <f t="shared" si="0"/>
        <v>72.836151603498536</v>
      </c>
      <c r="I20" t="e">
        <f t="shared" si="1"/>
        <v>#DIV/0!</v>
      </c>
      <c r="K20" t="e">
        <f t="shared" si="2"/>
        <v>#DIV/0!</v>
      </c>
    </row>
    <row r="21" spans="1:11" x14ac:dyDescent="0.3">
      <c r="A21">
        <v>48</v>
      </c>
      <c r="B21">
        <v>222</v>
      </c>
      <c r="C21" s="1">
        <v>41843</v>
      </c>
      <c r="D21">
        <v>2</v>
      </c>
      <c r="E21" t="s">
        <v>8</v>
      </c>
      <c r="F21">
        <v>16.463999999999999</v>
      </c>
      <c r="G21">
        <f t="shared" si="0"/>
        <v>87.827405247813388</v>
      </c>
      <c r="I21" t="e">
        <f t="shared" si="1"/>
        <v>#DIV/0!</v>
      </c>
      <c r="K21" t="e">
        <f t="shared" si="2"/>
        <v>#DIV/0!</v>
      </c>
    </row>
    <row r="22" spans="1:11" x14ac:dyDescent="0.3">
      <c r="A22">
        <v>44</v>
      </c>
      <c r="B22">
        <v>222</v>
      </c>
      <c r="C22" s="1">
        <v>41843</v>
      </c>
      <c r="D22">
        <v>3</v>
      </c>
      <c r="E22" t="s">
        <v>7</v>
      </c>
      <c r="F22">
        <v>46.567</v>
      </c>
      <c r="G22">
        <f t="shared" si="0"/>
        <v>263.35510204081629</v>
      </c>
      <c r="I22" t="e">
        <f t="shared" si="1"/>
        <v>#DIV/0!</v>
      </c>
      <c r="K22" t="e">
        <f t="shared" si="2"/>
        <v>#DIV/0!</v>
      </c>
    </row>
    <row r="23" spans="1:11" x14ac:dyDescent="0.3">
      <c r="A23">
        <v>16</v>
      </c>
      <c r="B23">
        <v>222</v>
      </c>
      <c r="C23" s="1">
        <v>41843</v>
      </c>
      <c r="D23">
        <v>3</v>
      </c>
      <c r="E23" t="s">
        <v>9</v>
      </c>
      <c r="F23">
        <v>36.11</v>
      </c>
      <c r="G23">
        <f t="shared" si="0"/>
        <v>202.38134110787169</v>
      </c>
      <c r="I23" t="e">
        <f t="shared" si="1"/>
        <v>#DIV/0!</v>
      </c>
      <c r="K23" t="e">
        <f t="shared" si="2"/>
        <v>#DIV/0!</v>
      </c>
    </row>
    <row r="24" spans="1:11" x14ac:dyDescent="0.3">
      <c r="A24">
        <v>40</v>
      </c>
      <c r="B24">
        <v>222</v>
      </c>
      <c r="C24" s="1">
        <v>41843</v>
      </c>
      <c r="D24">
        <v>3</v>
      </c>
      <c r="E24" t="s">
        <v>8</v>
      </c>
      <c r="F24">
        <v>49.649000000000001</v>
      </c>
      <c r="G24">
        <f t="shared" si="0"/>
        <v>281.32594752186588</v>
      </c>
      <c r="I24" t="e">
        <f t="shared" si="1"/>
        <v>#DIV/0!</v>
      </c>
      <c r="K24" t="e">
        <f t="shared" si="2"/>
        <v>#DIV/0!</v>
      </c>
    </row>
    <row r="25" spans="1:11" x14ac:dyDescent="0.3">
      <c r="A25">
        <v>1</v>
      </c>
      <c r="B25">
        <v>222</v>
      </c>
      <c r="C25" s="1">
        <v>41843</v>
      </c>
      <c r="D25">
        <v>4</v>
      </c>
      <c r="E25" t="s">
        <v>7</v>
      </c>
      <c r="F25">
        <v>23.062999999999999</v>
      </c>
      <c r="G25">
        <f t="shared" si="0"/>
        <v>126.30553935860057</v>
      </c>
      <c r="I25" t="e">
        <f t="shared" si="1"/>
        <v>#DIV/0!</v>
      </c>
      <c r="K25" t="e">
        <f t="shared" si="2"/>
        <v>#DIV/0!</v>
      </c>
    </row>
    <row r="26" spans="1:11" x14ac:dyDescent="0.3">
      <c r="A26">
        <v>15</v>
      </c>
      <c r="B26">
        <v>222</v>
      </c>
      <c r="C26" s="1">
        <v>41843</v>
      </c>
      <c r="D26">
        <v>4</v>
      </c>
      <c r="E26" t="s">
        <v>9</v>
      </c>
      <c r="F26">
        <v>23.003</v>
      </c>
      <c r="G26">
        <f t="shared" si="0"/>
        <v>125.95568513119534</v>
      </c>
      <c r="I26" t="e">
        <f t="shared" si="1"/>
        <v>#DIV/0!</v>
      </c>
      <c r="K26" t="e">
        <f t="shared" si="2"/>
        <v>#DIV/0!</v>
      </c>
    </row>
    <row r="27" spans="1:11" x14ac:dyDescent="0.3">
      <c r="A27">
        <v>23</v>
      </c>
      <c r="B27">
        <v>222</v>
      </c>
      <c r="C27" s="1">
        <v>41843</v>
      </c>
      <c r="D27">
        <v>4</v>
      </c>
      <c r="E27" t="s">
        <v>8</v>
      </c>
      <c r="F27">
        <v>18.405000000000001</v>
      </c>
      <c r="G27">
        <f t="shared" si="0"/>
        <v>99.145189504373192</v>
      </c>
      <c r="I27" t="e">
        <f t="shared" si="1"/>
        <v>#DIV/0!</v>
      </c>
      <c r="K27" t="e">
        <f t="shared" si="2"/>
        <v>#DIV/0!</v>
      </c>
    </row>
    <row r="28" spans="1:11" x14ac:dyDescent="0.3">
      <c r="A28">
        <v>42</v>
      </c>
      <c r="B28">
        <v>222</v>
      </c>
      <c r="C28" s="1">
        <v>41843</v>
      </c>
      <c r="D28">
        <v>5</v>
      </c>
      <c r="E28" t="s">
        <v>7</v>
      </c>
      <c r="F28">
        <v>23.940999999999999</v>
      </c>
      <c r="G28">
        <f t="shared" si="0"/>
        <v>131.42507288629736</v>
      </c>
      <c r="I28" t="e">
        <f t="shared" si="1"/>
        <v>#DIV/0!</v>
      </c>
      <c r="K28" t="e">
        <f t="shared" si="2"/>
        <v>#DIV/0!</v>
      </c>
    </row>
    <row r="29" spans="1:11" x14ac:dyDescent="0.3">
      <c r="A29">
        <v>41</v>
      </c>
      <c r="B29">
        <v>222</v>
      </c>
      <c r="C29" s="1">
        <v>41843</v>
      </c>
      <c r="D29">
        <v>5</v>
      </c>
      <c r="E29" t="s">
        <v>9</v>
      </c>
      <c r="F29">
        <v>16.683</v>
      </c>
      <c r="G29">
        <f t="shared" si="0"/>
        <v>89.104373177842561</v>
      </c>
      <c r="I29" t="e">
        <f t="shared" si="1"/>
        <v>#DIV/0!</v>
      </c>
      <c r="K29" t="e">
        <f t="shared" si="2"/>
        <v>#DIV/0!</v>
      </c>
    </row>
    <row r="30" spans="1:11" x14ac:dyDescent="0.3">
      <c r="A30">
        <v>46</v>
      </c>
      <c r="B30">
        <v>222</v>
      </c>
      <c r="C30" s="1">
        <v>41843</v>
      </c>
      <c r="D30">
        <v>5</v>
      </c>
      <c r="E30" t="s">
        <v>8</v>
      </c>
      <c r="F30">
        <v>25.704000000000001</v>
      </c>
      <c r="G30">
        <f t="shared" si="0"/>
        <v>141.70495626822157</v>
      </c>
      <c r="I30" t="e">
        <f t="shared" si="1"/>
        <v>#DIV/0!</v>
      </c>
      <c r="K30" t="e">
        <f t="shared" si="2"/>
        <v>#DIV/0!</v>
      </c>
    </row>
    <row r="31" spans="1:11" x14ac:dyDescent="0.3">
      <c r="A31">
        <v>11</v>
      </c>
      <c r="B31">
        <v>222</v>
      </c>
      <c r="C31" s="1">
        <v>41843</v>
      </c>
      <c r="D31">
        <v>6</v>
      </c>
      <c r="E31" t="s">
        <v>7</v>
      </c>
      <c r="F31">
        <v>24.466000000000001</v>
      </c>
      <c r="G31">
        <f t="shared" si="0"/>
        <v>134.48629737609329</v>
      </c>
      <c r="I31" t="e">
        <f t="shared" si="1"/>
        <v>#DIV/0!</v>
      </c>
      <c r="K31" t="e">
        <f t="shared" si="2"/>
        <v>#DIV/0!</v>
      </c>
    </row>
    <row r="32" spans="1:11" x14ac:dyDescent="0.3">
      <c r="A32">
        <v>39</v>
      </c>
      <c r="B32">
        <v>222</v>
      </c>
      <c r="C32" s="1">
        <v>41843</v>
      </c>
      <c r="D32">
        <v>6</v>
      </c>
      <c r="E32" t="s">
        <v>9</v>
      </c>
      <c r="F32">
        <v>21.245999999999999</v>
      </c>
      <c r="G32">
        <f t="shared" si="0"/>
        <v>115.71078717201165</v>
      </c>
      <c r="I32" t="e">
        <f t="shared" si="1"/>
        <v>#DIV/0!</v>
      </c>
      <c r="K32" t="e">
        <f t="shared" si="2"/>
        <v>#DIV/0!</v>
      </c>
    </row>
    <row r="33" spans="1:11" x14ac:dyDescent="0.3">
      <c r="A33">
        <v>21</v>
      </c>
      <c r="B33">
        <v>222</v>
      </c>
      <c r="C33" s="1">
        <v>41843</v>
      </c>
      <c r="D33">
        <v>6</v>
      </c>
      <c r="E33" t="s">
        <v>8</v>
      </c>
      <c r="F33">
        <v>30.672000000000001</v>
      </c>
      <c r="G33">
        <f t="shared" si="0"/>
        <v>170.6728862973761</v>
      </c>
      <c r="I33" t="e">
        <f t="shared" si="1"/>
        <v>#DIV/0!</v>
      </c>
      <c r="K33" t="e">
        <f t="shared" si="2"/>
        <v>#DIV/0!</v>
      </c>
    </row>
    <row r="34" spans="1:11" x14ac:dyDescent="0.3">
      <c r="A34">
        <v>33</v>
      </c>
      <c r="B34">
        <v>222</v>
      </c>
      <c r="C34" s="1">
        <v>41870</v>
      </c>
      <c r="D34">
        <v>1</v>
      </c>
      <c r="E34" t="s">
        <v>7</v>
      </c>
      <c r="F34">
        <v>41.189</v>
      </c>
      <c r="G34">
        <f t="shared" ref="G34:G65" si="3">(F34-1.4016)/0.1715</f>
        <v>231.99650145772591</v>
      </c>
      <c r="I34" t="e">
        <f t="shared" si="1"/>
        <v>#DIV/0!</v>
      </c>
      <c r="K34" t="e">
        <f t="shared" si="2"/>
        <v>#DIV/0!</v>
      </c>
    </row>
    <row r="35" spans="1:11" x14ac:dyDescent="0.3">
      <c r="A35">
        <v>27</v>
      </c>
      <c r="B35">
        <v>222</v>
      </c>
      <c r="C35" s="1">
        <v>41870</v>
      </c>
      <c r="D35">
        <v>1</v>
      </c>
      <c r="E35" t="s">
        <v>9</v>
      </c>
      <c r="F35">
        <v>51.058</v>
      </c>
      <c r="G35">
        <f t="shared" si="3"/>
        <v>289.5416909620991</v>
      </c>
      <c r="I35" t="e">
        <f t="shared" si="1"/>
        <v>#DIV/0!</v>
      </c>
      <c r="K35" t="e">
        <f t="shared" si="2"/>
        <v>#DIV/0!</v>
      </c>
    </row>
    <row r="36" spans="1:11" x14ac:dyDescent="0.3">
      <c r="A36">
        <v>35</v>
      </c>
      <c r="B36">
        <v>222</v>
      </c>
      <c r="C36" s="1">
        <v>41870</v>
      </c>
      <c r="D36">
        <v>1</v>
      </c>
      <c r="E36" t="s">
        <v>8</v>
      </c>
      <c r="F36">
        <v>60.250999999999998</v>
      </c>
      <c r="G36">
        <f t="shared" si="3"/>
        <v>343.14518950437315</v>
      </c>
      <c r="I36" t="e">
        <f t="shared" si="1"/>
        <v>#DIV/0!</v>
      </c>
      <c r="K36" t="e">
        <f t="shared" si="2"/>
        <v>#DIV/0!</v>
      </c>
    </row>
    <row r="37" spans="1:11" x14ac:dyDescent="0.3">
      <c r="A37">
        <v>32</v>
      </c>
      <c r="B37">
        <v>222</v>
      </c>
      <c r="C37" s="1">
        <v>41870</v>
      </c>
      <c r="D37">
        <v>2</v>
      </c>
      <c r="E37" t="s">
        <v>7</v>
      </c>
      <c r="F37">
        <v>48.177999999999997</v>
      </c>
      <c r="G37">
        <f t="shared" si="3"/>
        <v>272.7486880466472</v>
      </c>
      <c r="I37" t="e">
        <f t="shared" si="1"/>
        <v>#DIV/0!</v>
      </c>
      <c r="K37" t="e">
        <f t="shared" si="2"/>
        <v>#DIV/0!</v>
      </c>
    </row>
    <row r="38" spans="1:11" x14ac:dyDescent="0.3">
      <c r="A38">
        <v>47</v>
      </c>
      <c r="B38">
        <v>222</v>
      </c>
      <c r="C38" s="1">
        <v>41870</v>
      </c>
      <c r="D38">
        <v>2</v>
      </c>
      <c r="E38" t="s">
        <v>9</v>
      </c>
      <c r="F38">
        <v>38.055999999999997</v>
      </c>
      <c r="G38">
        <f t="shared" si="3"/>
        <v>213.72827988338187</v>
      </c>
      <c r="I38" t="e">
        <f t="shared" si="1"/>
        <v>#DIV/0!</v>
      </c>
      <c r="K38" t="e">
        <f t="shared" si="2"/>
        <v>#DIV/0!</v>
      </c>
    </row>
    <row r="39" spans="1:11" x14ac:dyDescent="0.3">
      <c r="A39">
        <v>18</v>
      </c>
      <c r="B39">
        <v>222</v>
      </c>
      <c r="C39" s="1">
        <v>41870</v>
      </c>
      <c r="D39">
        <v>2</v>
      </c>
      <c r="E39" t="s">
        <v>8</v>
      </c>
      <c r="F39">
        <v>40.619</v>
      </c>
      <c r="G39">
        <f t="shared" si="3"/>
        <v>228.67288629737607</v>
      </c>
      <c r="I39" t="e">
        <f t="shared" si="1"/>
        <v>#DIV/0!</v>
      </c>
      <c r="K39" t="e">
        <f t="shared" si="2"/>
        <v>#DIV/0!</v>
      </c>
    </row>
    <row r="40" spans="1:11" x14ac:dyDescent="0.3">
      <c r="A40">
        <v>31</v>
      </c>
      <c r="B40">
        <v>222</v>
      </c>
      <c r="C40" s="1">
        <v>41870</v>
      </c>
      <c r="D40">
        <v>3</v>
      </c>
      <c r="E40" t="s">
        <v>7</v>
      </c>
      <c r="F40">
        <v>21.131</v>
      </c>
      <c r="G40">
        <f t="shared" si="3"/>
        <v>115.04023323615161</v>
      </c>
      <c r="I40" t="e">
        <f t="shared" si="1"/>
        <v>#DIV/0!</v>
      </c>
      <c r="K40" t="e">
        <f t="shared" si="2"/>
        <v>#DIV/0!</v>
      </c>
    </row>
    <row r="41" spans="1:11" x14ac:dyDescent="0.3">
      <c r="A41">
        <v>12</v>
      </c>
      <c r="B41">
        <v>222</v>
      </c>
      <c r="C41" s="1">
        <v>41870</v>
      </c>
      <c r="D41">
        <v>3</v>
      </c>
      <c r="E41" t="s">
        <v>9</v>
      </c>
      <c r="F41">
        <v>58.743000000000002</v>
      </c>
      <c r="G41">
        <f t="shared" si="3"/>
        <v>334.35218658892126</v>
      </c>
      <c r="I41" t="e">
        <f t="shared" si="1"/>
        <v>#DIV/0!</v>
      </c>
      <c r="K41" t="e">
        <f t="shared" si="2"/>
        <v>#DIV/0!</v>
      </c>
    </row>
    <row r="42" spans="1:11" x14ac:dyDescent="0.3">
      <c r="A42">
        <v>14</v>
      </c>
      <c r="B42">
        <v>222</v>
      </c>
      <c r="C42" s="1">
        <v>41870</v>
      </c>
      <c r="D42">
        <v>3</v>
      </c>
      <c r="E42" t="s">
        <v>8</v>
      </c>
      <c r="F42">
        <v>80.495000000000005</v>
      </c>
      <c r="G42">
        <f t="shared" si="3"/>
        <v>461.18600583090375</v>
      </c>
      <c r="I42" t="e">
        <f t="shared" si="1"/>
        <v>#DIV/0!</v>
      </c>
      <c r="K42" t="e">
        <f t="shared" si="2"/>
        <v>#DIV/0!</v>
      </c>
    </row>
    <row r="43" spans="1:11" x14ac:dyDescent="0.3">
      <c r="A43">
        <v>49</v>
      </c>
      <c r="B43">
        <v>222</v>
      </c>
      <c r="C43" s="1">
        <v>41870</v>
      </c>
      <c r="D43">
        <v>4</v>
      </c>
      <c r="E43" t="s">
        <v>7</v>
      </c>
      <c r="F43">
        <v>19.050999999999998</v>
      </c>
      <c r="G43">
        <f t="shared" si="3"/>
        <v>102.91195335276967</v>
      </c>
      <c r="I43" t="e">
        <f t="shared" si="1"/>
        <v>#DIV/0!</v>
      </c>
      <c r="K43" t="e">
        <f t="shared" si="2"/>
        <v>#DIV/0!</v>
      </c>
    </row>
    <row r="44" spans="1:11" x14ac:dyDescent="0.3">
      <c r="A44">
        <v>9</v>
      </c>
      <c r="B44">
        <v>222</v>
      </c>
      <c r="C44" s="1">
        <v>41870</v>
      </c>
      <c r="D44">
        <v>4</v>
      </c>
      <c r="E44" t="s">
        <v>9</v>
      </c>
      <c r="F44">
        <v>35.383000000000003</v>
      </c>
      <c r="G44">
        <f t="shared" si="3"/>
        <v>198.14227405247811</v>
      </c>
      <c r="I44" t="e">
        <f t="shared" si="1"/>
        <v>#DIV/0!</v>
      </c>
      <c r="K44" t="e">
        <f t="shared" si="2"/>
        <v>#DIV/0!</v>
      </c>
    </row>
    <row r="45" spans="1:11" x14ac:dyDescent="0.3">
      <c r="A45">
        <v>17</v>
      </c>
      <c r="B45">
        <v>222</v>
      </c>
      <c r="C45" s="1">
        <v>41870</v>
      </c>
      <c r="D45">
        <v>4</v>
      </c>
      <c r="E45" t="s">
        <v>8</v>
      </c>
      <c r="F45">
        <v>33.851999999999997</v>
      </c>
      <c r="G45">
        <f t="shared" si="3"/>
        <v>189.21516034985419</v>
      </c>
      <c r="I45" t="e">
        <f t="shared" si="1"/>
        <v>#DIV/0!</v>
      </c>
      <c r="K45" t="e">
        <f t="shared" si="2"/>
        <v>#DIV/0!</v>
      </c>
    </row>
    <row r="46" spans="1:11" x14ac:dyDescent="0.3">
      <c r="A46">
        <v>3</v>
      </c>
      <c r="B46">
        <v>222</v>
      </c>
      <c r="C46" s="1">
        <v>41870</v>
      </c>
      <c r="D46">
        <v>5</v>
      </c>
      <c r="E46" t="s">
        <v>7</v>
      </c>
      <c r="F46">
        <v>14.106</v>
      </c>
      <c r="G46">
        <f t="shared" si="3"/>
        <v>74.078134110787161</v>
      </c>
      <c r="I46" t="e">
        <f t="shared" si="1"/>
        <v>#DIV/0!</v>
      </c>
      <c r="K46" t="e">
        <f t="shared" si="2"/>
        <v>#DIV/0!</v>
      </c>
    </row>
    <row r="47" spans="1:11" x14ac:dyDescent="0.3">
      <c r="A47">
        <v>22</v>
      </c>
      <c r="B47">
        <v>222</v>
      </c>
      <c r="C47" s="1">
        <v>41870</v>
      </c>
      <c r="D47">
        <v>5</v>
      </c>
      <c r="E47" t="s">
        <v>9</v>
      </c>
      <c r="F47">
        <v>10.904999999999999</v>
      </c>
      <c r="G47">
        <f t="shared" si="3"/>
        <v>55.413411078717189</v>
      </c>
      <c r="I47" t="e">
        <f t="shared" si="1"/>
        <v>#DIV/0!</v>
      </c>
      <c r="K47" t="e">
        <f t="shared" si="2"/>
        <v>#DIV/0!</v>
      </c>
    </row>
    <row r="48" spans="1:11" x14ac:dyDescent="0.3">
      <c r="A48">
        <v>4</v>
      </c>
      <c r="B48">
        <v>222</v>
      </c>
      <c r="C48" s="1">
        <v>41870</v>
      </c>
      <c r="D48">
        <v>5</v>
      </c>
      <c r="E48" t="s">
        <v>8</v>
      </c>
      <c r="F48">
        <v>19.777000000000001</v>
      </c>
      <c r="G48">
        <f t="shared" si="3"/>
        <v>107.14518950437318</v>
      </c>
      <c r="I48" t="e">
        <f t="shared" si="1"/>
        <v>#DIV/0!</v>
      </c>
      <c r="K48" t="e">
        <f t="shared" si="2"/>
        <v>#DIV/0!</v>
      </c>
    </row>
    <row r="49" spans="1:11" x14ac:dyDescent="0.3">
      <c r="A49">
        <v>30</v>
      </c>
      <c r="B49">
        <v>222</v>
      </c>
      <c r="C49" s="1">
        <v>41870</v>
      </c>
      <c r="D49">
        <v>6</v>
      </c>
      <c r="E49" t="s">
        <v>7</v>
      </c>
      <c r="F49">
        <v>38.840000000000003</v>
      </c>
      <c r="G49">
        <f t="shared" si="3"/>
        <v>218.29970845481049</v>
      </c>
      <c r="I49" t="e">
        <f t="shared" si="1"/>
        <v>#DIV/0!</v>
      </c>
      <c r="K49" t="e">
        <f t="shared" si="2"/>
        <v>#DIV/0!</v>
      </c>
    </row>
    <row r="50" spans="1:11" x14ac:dyDescent="0.3">
      <c r="A50">
        <v>19</v>
      </c>
      <c r="B50">
        <v>222</v>
      </c>
      <c r="C50" s="1">
        <v>41870</v>
      </c>
      <c r="D50">
        <v>6</v>
      </c>
      <c r="E50" t="s">
        <v>9</v>
      </c>
      <c r="F50">
        <v>40.232999999999997</v>
      </c>
      <c r="G50">
        <f t="shared" si="3"/>
        <v>226.42215743440229</v>
      </c>
      <c r="I50" t="e">
        <f t="shared" si="1"/>
        <v>#DIV/0!</v>
      </c>
      <c r="K50" t="e">
        <f t="shared" si="2"/>
        <v>#DIV/0!</v>
      </c>
    </row>
    <row r="51" spans="1:11" x14ac:dyDescent="0.3">
      <c r="A51">
        <v>26</v>
      </c>
      <c r="B51">
        <v>222</v>
      </c>
      <c r="C51" s="1">
        <v>41870</v>
      </c>
      <c r="D51">
        <v>6</v>
      </c>
      <c r="E51" t="s">
        <v>8</v>
      </c>
      <c r="F51">
        <v>39.347000000000001</v>
      </c>
      <c r="G51">
        <f t="shared" si="3"/>
        <v>221.25597667638482</v>
      </c>
      <c r="I51" t="e">
        <f t="shared" si="1"/>
        <v>#DIV/0!</v>
      </c>
      <c r="K51" t="e">
        <f t="shared" si="2"/>
        <v>#DIV/0!</v>
      </c>
    </row>
  </sheetData>
  <sortState ref="A2:H51">
    <sortCondition ref="C2:C51"/>
    <sortCondition ref="D2:D51"/>
    <sortCondition ref="E2:E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2014-11-18T16:39:07Z</dcterms:created>
  <dcterms:modified xsi:type="dcterms:W3CDTF">2014-11-19T18:46:49Z</dcterms:modified>
</cp:coreProperties>
</file>