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ocuments\Nanosilver\Data\ELA data\Random Lake Data\"/>
    </mc:Choice>
  </mc:AlternateContent>
  <bookViews>
    <workbookView xWindow="0" yWindow="0" windowWidth="19200" windowHeight="72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1" l="1"/>
  <c r="J41" i="1"/>
  <c r="J60" i="1"/>
  <c r="J4" i="1"/>
  <c r="J54" i="1"/>
  <c r="J38" i="1"/>
  <c r="J39" i="1"/>
  <c r="J70" i="1"/>
  <c r="H55" i="1"/>
  <c r="J55" i="1" s="1"/>
  <c r="H40" i="1"/>
  <c r="J40" i="1" s="1"/>
  <c r="H39" i="1"/>
  <c r="H5" i="1"/>
  <c r="J5" i="1" s="1"/>
  <c r="H13" i="1"/>
  <c r="J13" i="1" s="1"/>
  <c r="H25" i="1"/>
  <c r="J25" i="1" s="1"/>
  <c r="H35" i="1"/>
  <c r="J35" i="1" s="1"/>
  <c r="H17" i="1"/>
  <c r="J17" i="1" s="1"/>
  <c r="G52" i="1"/>
  <c r="H52" i="1" s="1"/>
  <c r="J52" i="1" s="1"/>
  <c r="G67" i="1"/>
  <c r="H67" i="1" s="1"/>
  <c r="J67" i="1" s="1"/>
  <c r="G68" i="1"/>
  <c r="H68" i="1" s="1"/>
  <c r="J68" i="1" s="1"/>
  <c r="G53" i="1"/>
  <c r="H53" i="1" s="1"/>
  <c r="J53" i="1" s="1"/>
  <c r="G54" i="1"/>
  <c r="H54" i="1" s="1"/>
  <c r="G61" i="1"/>
  <c r="H61" i="1" s="1"/>
  <c r="J61" i="1" s="1"/>
  <c r="G62" i="1"/>
  <c r="H62" i="1" s="1"/>
  <c r="G55" i="1"/>
  <c r="G56" i="1"/>
  <c r="H56" i="1" s="1"/>
  <c r="J56" i="1" s="1"/>
  <c r="G65" i="1"/>
  <c r="H65" i="1" s="1"/>
  <c r="J65" i="1" s="1"/>
  <c r="G66" i="1"/>
  <c r="H66" i="1" s="1"/>
  <c r="J66" i="1" s="1"/>
  <c r="G40" i="1"/>
  <c r="G41" i="1"/>
  <c r="H41" i="1" s="1"/>
  <c r="G59" i="1"/>
  <c r="H59" i="1" s="1"/>
  <c r="J59" i="1" s="1"/>
  <c r="G60" i="1"/>
  <c r="H60" i="1" s="1"/>
  <c r="G69" i="1"/>
  <c r="H69" i="1" s="1"/>
  <c r="J69" i="1" s="1"/>
  <c r="G70" i="1"/>
  <c r="H70" i="1" s="1"/>
  <c r="G44" i="1"/>
  <c r="H44" i="1" s="1"/>
  <c r="J44" i="1" s="1"/>
  <c r="G45" i="1"/>
  <c r="H45" i="1" s="1"/>
  <c r="J45" i="1" s="1"/>
  <c r="G46" i="1"/>
  <c r="H46" i="1" s="1"/>
  <c r="J46" i="1" s="1"/>
  <c r="G47" i="1"/>
  <c r="H47" i="1" s="1"/>
  <c r="J47" i="1" s="1"/>
  <c r="G48" i="1"/>
  <c r="H48" i="1" s="1"/>
  <c r="J48" i="1" s="1"/>
  <c r="G38" i="1"/>
  <c r="H38" i="1" s="1"/>
  <c r="G39" i="1"/>
  <c r="G10" i="1"/>
  <c r="H10" i="1" s="1"/>
  <c r="J10" i="1" s="1"/>
  <c r="G11" i="1"/>
  <c r="H11" i="1" s="1"/>
  <c r="J11" i="1" s="1"/>
  <c r="G4" i="1"/>
  <c r="H4" i="1" s="1"/>
  <c r="G5" i="1"/>
  <c r="G6" i="1"/>
  <c r="H6" i="1" s="1"/>
  <c r="J6" i="1" s="1"/>
  <c r="G7" i="1"/>
  <c r="H7" i="1" s="1"/>
  <c r="J7" i="1" s="1"/>
  <c r="G32" i="1"/>
  <c r="H32" i="1" s="1"/>
  <c r="J32" i="1" s="1"/>
  <c r="G33" i="1"/>
  <c r="H33" i="1" s="1"/>
  <c r="J33" i="1" s="1"/>
  <c r="G18" i="1"/>
  <c r="H18" i="1" s="1"/>
  <c r="J18" i="1" s="1"/>
  <c r="G19" i="1"/>
  <c r="H19" i="1" s="1"/>
  <c r="J19" i="1" s="1"/>
  <c r="G36" i="1"/>
  <c r="H36" i="1" s="1"/>
  <c r="J36" i="1" s="1"/>
  <c r="G37" i="1"/>
  <c r="H37" i="1" s="1"/>
  <c r="J37" i="1" s="1"/>
  <c r="G2" i="1"/>
  <c r="H2" i="1" s="1"/>
  <c r="J2" i="1" s="1"/>
  <c r="G3" i="1"/>
  <c r="H3" i="1" s="1"/>
  <c r="J3" i="1" s="1"/>
  <c r="G12" i="1"/>
  <c r="H12" i="1" s="1"/>
  <c r="J12" i="1" s="1"/>
  <c r="G13" i="1"/>
  <c r="G20" i="1"/>
  <c r="H20" i="1" s="1"/>
  <c r="J20" i="1" s="1"/>
  <c r="G21" i="1"/>
  <c r="H21" i="1" s="1"/>
  <c r="J21" i="1" s="1"/>
  <c r="G24" i="1"/>
  <c r="H24" i="1" s="1"/>
  <c r="J24" i="1" s="1"/>
  <c r="G25" i="1"/>
  <c r="G30" i="1"/>
  <c r="H30" i="1" s="1"/>
  <c r="J30" i="1" s="1"/>
  <c r="G31" i="1"/>
  <c r="H31" i="1" s="1"/>
  <c r="J31" i="1" s="1"/>
  <c r="G22" i="1"/>
  <c r="H22" i="1" s="1"/>
  <c r="J22" i="1" s="1"/>
  <c r="G23" i="1"/>
  <c r="H23" i="1" s="1"/>
  <c r="J23" i="1" s="1"/>
  <c r="G26" i="1"/>
  <c r="H26" i="1" s="1"/>
  <c r="J26" i="1" s="1"/>
  <c r="G27" i="1"/>
  <c r="H27" i="1" s="1"/>
  <c r="J27" i="1" s="1"/>
  <c r="G28" i="1"/>
  <c r="H28" i="1" s="1"/>
  <c r="J28" i="1" s="1"/>
  <c r="G29" i="1"/>
  <c r="H29" i="1" s="1"/>
  <c r="J29" i="1" s="1"/>
  <c r="G49" i="1"/>
  <c r="H49" i="1" s="1"/>
  <c r="J49" i="1" s="1"/>
  <c r="G50" i="1"/>
  <c r="H50" i="1" s="1"/>
  <c r="J50" i="1" s="1"/>
  <c r="G34" i="1"/>
  <c r="H34" i="1" s="1"/>
  <c r="J34" i="1" s="1"/>
  <c r="G35" i="1"/>
  <c r="G14" i="1"/>
  <c r="H14" i="1" s="1"/>
  <c r="J14" i="1" s="1"/>
  <c r="G15" i="1"/>
  <c r="H15" i="1" s="1"/>
  <c r="J15" i="1" s="1"/>
  <c r="G16" i="1"/>
  <c r="H16" i="1" s="1"/>
  <c r="J16" i="1" s="1"/>
  <c r="G17" i="1"/>
  <c r="G8" i="1"/>
  <c r="H8" i="1" s="1"/>
  <c r="J8" i="1" s="1"/>
  <c r="G9" i="1"/>
  <c r="H9" i="1" s="1"/>
  <c r="J9" i="1" s="1"/>
  <c r="G57" i="1"/>
  <c r="H57" i="1" s="1"/>
  <c r="J57" i="1" s="1"/>
  <c r="G58" i="1"/>
  <c r="H58" i="1" s="1"/>
  <c r="J58" i="1" s="1"/>
  <c r="G63" i="1"/>
  <c r="H63" i="1" s="1"/>
  <c r="J63" i="1" s="1"/>
  <c r="G64" i="1"/>
  <c r="H64" i="1" s="1"/>
  <c r="J64" i="1" s="1"/>
  <c r="G42" i="1"/>
  <c r="H42" i="1" s="1"/>
  <c r="J42" i="1" s="1"/>
  <c r="G43" i="1"/>
  <c r="H43" i="1" s="1"/>
  <c r="J43" i="1" s="1"/>
  <c r="G51" i="1"/>
  <c r="H51" i="1" s="1"/>
  <c r="J51" i="1" s="1"/>
</calcChain>
</file>

<file path=xl/sharedStrings.xml><?xml version="1.0" encoding="utf-8"?>
<sst xmlns="http://schemas.openxmlformats.org/spreadsheetml/2006/main" count="148" uniqueCount="15">
  <si>
    <t>Loc</t>
  </si>
  <si>
    <t>Prun date</t>
  </si>
  <si>
    <t>A</t>
  </si>
  <si>
    <t>blank corrected</t>
  </si>
  <si>
    <t>conc in vial</t>
  </si>
  <si>
    <t>Vol filtered</t>
  </si>
  <si>
    <t>lake conc.</t>
  </si>
  <si>
    <t>rep</t>
  </si>
  <si>
    <t xml:space="preserve">Lake </t>
  </si>
  <si>
    <t>Date</t>
  </si>
  <si>
    <t>Epi</t>
  </si>
  <si>
    <t>a</t>
  </si>
  <si>
    <t>b</t>
  </si>
  <si>
    <t>Meta</t>
  </si>
  <si>
    <t>Hypo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</si>
</sst>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Sheet1!$N$4:$N$27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30</c:v>
                </c:pt>
                <c:pt idx="5">
                  <c:v>30</c:v>
                </c:pt>
                <c:pt idx="6">
                  <c:v>60</c:v>
                </c:pt>
                <c:pt idx="7">
                  <c:v>60</c:v>
                </c:pt>
                <c:pt idx="8">
                  <c:v>200</c:v>
                </c:pt>
                <c:pt idx="9">
                  <c:v>200</c:v>
                </c:pt>
                <c:pt idx="11">
                  <c:v>880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10</c:v>
                </c:pt>
                <c:pt idx="16">
                  <c:v>30</c:v>
                </c:pt>
                <c:pt idx="17">
                  <c:v>30</c:v>
                </c:pt>
                <c:pt idx="18">
                  <c:v>60</c:v>
                </c:pt>
                <c:pt idx="19">
                  <c:v>60</c:v>
                </c:pt>
                <c:pt idx="20">
                  <c:v>200</c:v>
                </c:pt>
                <c:pt idx="21">
                  <c:v>200</c:v>
                </c:pt>
                <c:pt idx="22">
                  <c:v>880</c:v>
                </c:pt>
                <c:pt idx="23">
                  <c:v>880</c:v>
                </c:pt>
              </c:numCache>
            </c:numRef>
          </c:xVal>
          <c:yVal>
            <c:numRef>
              <c:f>Sheet1!$O$4:$O$27</c:f>
              <c:numCache>
                <c:formatCode>General</c:formatCode>
                <c:ptCount val="24"/>
                <c:pt idx="0">
                  <c:v>-1E-4</c:v>
                </c:pt>
                <c:pt idx="1">
                  <c:v>-1.4E-3</c:v>
                </c:pt>
                <c:pt idx="2">
                  <c:v>2.93E-2</c:v>
                </c:pt>
                <c:pt idx="3">
                  <c:v>3.0300000000000001E-2</c:v>
                </c:pt>
                <c:pt idx="4">
                  <c:v>9.3899999999999997E-2</c:v>
                </c:pt>
                <c:pt idx="5">
                  <c:v>9.6299999999999997E-2</c:v>
                </c:pt>
                <c:pt idx="6">
                  <c:v>0.1971</c:v>
                </c:pt>
                <c:pt idx="7">
                  <c:v>0.19800000000000001</c:v>
                </c:pt>
                <c:pt idx="8">
                  <c:v>0.65700000000000003</c:v>
                </c:pt>
                <c:pt idx="9">
                  <c:v>0.6734</c:v>
                </c:pt>
                <c:pt idx="11">
                  <c:v>2.7168000000000001</c:v>
                </c:pt>
                <c:pt idx="12">
                  <c:v>4.8999999999999998E-3</c:v>
                </c:pt>
                <c:pt idx="13">
                  <c:v>2.5000000000000001E-3</c:v>
                </c:pt>
                <c:pt idx="14">
                  <c:v>2.5600000000000001E-2</c:v>
                </c:pt>
                <c:pt idx="15">
                  <c:v>2.86E-2</c:v>
                </c:pt>
                <c:pt idx="16">
                  <c:v>9.1600000000000001E-2</c:v>
                </c:pt>
                <c:pt idx="17">
                  <c:v>9.9900000000000003E-2</c:v>
                </c:pt>
                <c:pt idx="18">
                  <c:v>0.1915</c:v>
                </c:pt>
                <c:pt idx="19">
                  <c:v>0.19650000000000001</c:v>
                </c:pt>
                <c:pt idx="20">
                  <c:v>0.62150000000000005</c:v>
                </c:pt>
                <c:pt idx="21">
                  <c:v>0.65069999999999995</c:v>
                </c:pt>
                <c:pt idx="22">
                  <c:v>2.7498</c:v>
                </c:pt>
                <c:pt idx="23">
                  <c:v>2.8300999999999998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68816"/>
        <c:axId val="354366856"/>
      </c:scatterChart>
      <c:valAx>
        <c:axId val="3543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6856"/>
        <c:crosses val="autoZero"/>
        <c:crossBetween val="midCat"/>
      </c:valAx>
      <c:valAx>
        <c:axId val="354366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274320</xdr:colOff>
      <xdr:row>18</xdr:row>
      <xdr:rowOff>45720</xdr:rowOff>
    </xdr:from>
    <xdr:to>
      <xdr:col>18</xdr:col>
      <xdr:colOff>579120</xdr:colOff>
      <xdr:row>33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abSelected="1" workbookViewId="0">
      <selection activeCell="K2" sqref="K2"/>
    </sheetView>
  </sheetViews>
  <sheetFormatPr defaultRowHeight="14.4" x14ac:dyDescent="0.3"/>
  <cols>
    <col min="2" max="2" width="9.88671875" bestFit="1" customWidth="1"/>
  </cols>
  <sheetData>
    <row r="1" spans="1:17" x14ac:dyDescent="0.3">
      <c r="A1" t="s">
        <v>8</v>
      </c>
      <c r="B1" t="s">
        <v>9</v>
      </c>
      <c r="C1" t="s">
        <v>0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7" x14ac:dyDescent="0.3">
      <c r="A2">
        <v>114</v>
      </c>
      <c r="B2" s="1">
        <v>41788</v>
      </c>
      <c r="C2" t="s">
        <v>10</v>
      </c>
      <c r="D2" t="s">
        <v>11</v>
      </c>
      <c r="E2" s="1">
        <v>42284</v>
      </c>
      <c r="F2">
        <v>9.8299999999999998E-2</v>
      </c>
      <c r="G2">
        <f>F2</f>
        <v>9.8299999999999998E-2</v>
      </c>
      <c r="H2">
        <f>(G2-0.005)/0.0031</f>
        <v>30.096774193548388</v>
      </c>
      <c r="I2">
        <v>200</v>
      </c>
      <c r="J2">
        <f>(H2*34.5)/I2</f>
        <v>5.1916935483870965</v>
      </c>
    </row>
    <row r="3" spans="1:17" x14ac:dyDescent="0.3">
      <c r="A3">
        <v>114</v>
      </c>
      <c r="B3" s="1">
        <v>41788</v>
      </c>
      <c r="C3" t="s">
        <v>10</v>
      </c>
      <c r="D3" t="s">
        <v>12</v>
      </c>
      <c r="E3" s="1">
        <v>42284</v>
      </c>
      <c r="F3">
        <v>7.9699999999999993E-2</v>
      </c>
      <c r="G3">
        <f>F3</f>
        <v>7.9699999999999993E-2</v>
      </c>
      <c r="H3">
        <f>(G3-0.005)/0.0031</f>
        <v>24.096774193548384</v>
      </c>
      <c r="I3">
        <v>200</v>
      </c>
      <c r="J3">
        <f>(H3*34.5)/I3</f>
        <v>4.1566935483870964</v>
      </c>
    </row>
    <row r="4" spans="1:17" x14ac:dyDescent="0.3">
      <c r="A4">
        <v>240</v>
      </c>
      <c r="B4" s="2">
        <v>41788</v>
      </c>
      <c r="C4" t="s">
        <v>10</v>
      </c>
      <c r="D4" t="s">
        <v>11</v>
      </c>
      <c r="E4" s="1">
        <v>42284</v>
      </c>
      <c r="F4">
        <v>0.13539999999999999</v>
      </c>
      <c r="G4">
        <f>F4</f>
        <v>0.13539999999999999</v>
      </c>
      <c r="H4">
        <f>(G4-0.005)/0.0031</f>
        <v>42.064516129032256</v>
      </c>
      <c r="I4">
        <v>250</v>
      </c>
      <c r="J4">
        <f>(H4*34.5)/I4</f>
        <v>5.8049032258064521</v>
      </c>
      <c r="N4">
        <v>0</v>
      </c>
      <c r="O4">
        <v>-1E-4</v>
      </c>
    </row>
    <row r="5" spans="1:17" x14ac:dyDescent="0.3">
      <c r="A5">
        <v>240</v>
      </c>
      <c r="B5" s="1">
        <v>41788</v>
      </c>
      <c r="C5" t="s">
        <v>10</v>
      </c>
      <c r="D5" t="s">
        <v>12</v>
      </c>
      <c r="E5" s="1">
        <v>42284</v>
      </c>
      <c r="F5">
        <v>0.13900000000000001</v>
      </c>
      <c r="G5">
        <f>F5</f>
        <v>0.13900000000000001</v>
      </c>
      <c r="H5">
        <f>(G5-0.005)/0.0031</f>
        <v>43.225806451612904</v>
      </c>
      <c r="I5">
        <v>250</v>
      </c>
      <c r="J5">
        <f>(H5*34.5)/I5</f>
        <v>5.9651612903225804</v>
      </c>
      <c r="N5">
        <v>0</v>
      </c>
      <c r="O5">
        <v>-1.4E-3</v>
      </c>
    </row>
    <row r="6" spans="1:17" x14ac:dyDescent="0.3">
      <c r="A6">
        <v>302</v>
      </c>
      <c r="B6" s="1">
        <v>41788</v>
      </c>
      <c r="C6" t="s">
        <v>10</v>
      </c>
      <c r="D6" t="s">
        <v>11</v>
      </c>
      <c r="E6" s="1">
        <v>42284</v>
      </c>
      <c r="F6">
        <v>0.1065</v>
      </c>
      <c r="G6">
        <f>F6</f>
        <v>0.1065</v>
      </c>
      <c r="H6">
        <f>(G6-0.005)/0.0031</f>
        <v>32.741935483870968</v>
      </c>
      <c r="I6">
        <v>200</v>
      </c>
      <c r="J6">
        <f>(H6*34.5)/I6</f>
        <v>5.6479838709677415</v>
      </c>
      <c r="N6">
        <v>10</v>
      </c>
      <c r="O6">
        <v>2.93E-2</v>
      </c>
    </row>
    <row r="7" spans="1:17" x14ac:dyDescent="0.3">
      <c r="A7">
        <v>302</v>
      </c>
      <c r="B7" s="1">
        <v>41788</v>
      </c>
      <c r="C7" t="s">
        <v>10</v>
      </c>
      <c r="D7" t="s">
        <v>12</v>
      </c>
      <c r="E7" s="1">
        <v>42284</v>
      </c>
      <c r="F7">
        <v>0.1134</v>
      </c>
      <c r="G7">
        <f>F7</f>
        <v>0.1134</v>
      </c>
      <c r="H7">
        <f>(G7-0.005)/0.0031</f>
        <v>34.967741935483872</v>
      </c>
      <c r="I7">
        <v>200</v>
      </c>
      <c r="J7">
        <f>(H7*34.5)/I7</f>
        <v>6.031935483870968</v>
      </c>
      <c r="N7">
        <v>10</v>
      </c>
      <c r="O7">
        <v>3.0300000000000001E-2</v>
      </c>
    </row>
    <row r="8" spans="1:17" x14ac:dyDescent="0.3">
      <c r="A8">
        <v>227</v>
      </c>
      <c r="B8" s="1">
        <v>41789</v>
      </c>
      <c r="C8" t="s">
        <v>10</v>
      </c>
      <c r="D8" t="s">
        <v>11</v>
      </c>
      <c r="E8" s="1">
        <v>42284</v>
      </c>
      <c r="F8">
        <v>0.27250000000000002</v>
      </c>
      <c r="G8">
        <f>F8</f>
        <v>0.27250000000000002</v>
      </c>
      <c r="H8">
        <f>(G8-0.005)/0.0031</f>
        <v>86.290322580645167</v>
      </c>
      <c r="I8">
        <v>200</v>
      </c>
      <c r="J8">
        <f>(H8*34.5)/I8</f>
        <v>14.88508064516129</v>
      </c>
      <c r="N8">
        <v>30</v>
      </c>
      <c r="O8">
        <v>9.3899999999999997E-2</v>
      </c>
    </row>
    <row r="9" spans="1:17" x14ac:dyDescent="0.3">
      <c r="A9">
        <v>227</v>
      </c>
      <c r="B9" s="1">
        <v>41789</v>
      </c>
      <c r="C9" t="s">
        <v>10</v>
      </c>
      <c r="D9" t="s">
        <v>12</v>
      </c>
      <c r="E9" s="1">
        <v>42284</v>
      </c>
      <c r="F9">
        <v>0.23449999999999999</v>
      </c>
      <c r="G9">
        <f>F9</f>
        <v>0.23449999999999999</v>
      </c>
      <c r="H9">
        <f>(G9-0.005)/0.0031</f>
        <v>74.032258064516128</v>
      </c>
      <c r="I9">
        <v>200</v>
      </c>
      <c r="J9">
        <f>(H9*34.5)/I9</f>
        <v>12.770564516129031</v>
      </c>
      <c r="N9">
        <v>30</v>
      </c>
      <c r="O9">
        <v>9.6299999999999997E-2</v>
      </c>
    </row>
    <row r="10" spans="1:17" x14ac:dyDescent="0.3">
      <c r="A10">
        <v>114</v>
      </c>
      <c r="B10" s="1">
        <v>41813</v>
      </c>
      <c r="C10" t="s">
        <v>10</v>
      </c>
      <c r="D10" t="s">
        <v>11</v>
      </c>
      <c r="E10" s="1">
        <v>42284</v>
      </c>
      <c r="F10">
        <v>0.15160000000000001</v>
      </c>
      <c r="G10">
        <f>F10</f>
        <v>0.15160000000000001</v>
      </c>
      <c r="H10">
        <f>(G10-0.005)/0.0031</f>
        <v>47.290322580645167</v>
      </c>
      <c r="I10">
        <v>170</v>
      </c>
      <c r="J10">
        <f>(H10*34.5)/I10</f>
        <v>9.5971537001897538</v>
      </c>
      <c r="N10">
        <v>60</v>
      </c>
      <c r="O10">
        <v>0.1971</v>
      </c>
    </row>
    <row r="11" spans="1:17" x14ac:dyDescent="0.3">
      <c r="A11">
        <v>114</v>
      </c>
      <c r="B11" s="1">
        <v>41813</v>
      </c>
      <c r="C11" t="s">
        <v>10</v>
      </c>
      <c r="D11" t="s">
        <v>12</v>
      </c>
      <c r="E11" s="1">
        <v>42284</v>
      </c>
      <c r="F11">
        <v>0.14549999999999999</v>
      </c>
      <c r="G11">
        <f>F11</f>
        <v>0.14549999999999999</v>
      </c>
      <c r="H11">
        <f>(G11-0.005)/0.0031</f>
        <v>45.322580645161288</v>
      </c>
      <c r="I11">
        <v>179</v>
      </c>
      <c r="J11">
        <f>(H11*34.5)/I11</f>
        <v>8.7353577221120915</v>
      </c>
      <c r="N11">
        <v>60</v>
      </c>
      <c r="O11">
        <v>0.19800000000000001</v>
      </c>
    </row>
    <row r="12" spans="1:17" x14ac:dyDescent="0.3">
      <c r="A12">
        <v>302</v>
      </c>
      <c r="B12" s="1">
        <v>41813</v>
      </c>
      <c r="C12" t="s">
        <v>10</v>
      </c>
      <c r="D12" t="s">
        <v>11</v>
      </c>
      <c r="E12" s="1">
        <v>42284</v>
      </c>
      <c r="F12">
        <v>0.1053</v>
      </c>
      <c r="G12">
        <f>F12</f>
        <v>0.1053</v>
      </c>
      <c r="H12">
        <f>(G12-0.005)/0.0031</f>
        <v>32.354838709677423</v>
      </c>
      <c r="I12">
        <v>250</v>
      </c>
      <c r="J12">
        <f>(H12*34.5)/I12</f>
        <v>4.4649677419354852</v>
      </c>
      <c r="N12">
        <v>200</v>
      </c>
      <c r="O12">
        <v>0.65700000000000003</v>
      </c>
    </row>
    <row r="13" spans="1:17" x14ac:dyDescent="0.3">
      <c r="A13">
        <v>302</v>
      </c>
      <c r="B13" s="1">
        <v>41813</v>
      </c>
      <c r="C13" t="s">
        <v>10</v>
      </c>
      <c r="D13" t="s">
        <v>12</v>
      </c>
      <c r="E13" s="1">
        <v>42284</v>
      </c>
      <c r="F13">
        <v>0.10580000000000001</v>
      </c>
      <c r="G13">
        <f>F13</f>
        <v>0.10580000000000001</v>
      </c>
      <c r="H13">
        <f>(G13-0.005)/0.0031</f>
        <v>32.516129032258064</v>
      </c>
      <c r="I13">
        <v>250</v>
      </c>
      <c r="J13">
        <f>(H13*34.5)/I13</f>
        <v>4.4872258064516126</v>
      </c>
      <c r="N13">
        <v>200</v>
      </c>
      <c r="O13">
        <v>0.6734</v>
      </c>
    </row>
    <row r="14" spans="1:17" x14ac:dyDescent="0.3">
      <c r="A14">
        <v>227</v>
      </c>
      <c r="B14" s="1">
        <v>41814</v>
      </c>
      <c r="C14" t="s">
        <v>10</v>
      </c>
      <c r="D14" t="s">
        <v>11</v>
      </c>
      <c r="E14" s="1">
        <v>42284</v>
      </c>
      <c r="F14">
        <v>0.43930000000000002</v>
      </c>
      <c r="G14">
        <f>F14</f>
        <v>0.43930000000000002</v>
      </c>
      <c r="H14">
        <f>(G14-0.005)/0.0031</f>
        <v>140.09677419354838</v>
      </c>
      <c r="I14">
        <v>200</v>
      </c>
      <c r="J14">
        <f>(H14*34.5)/I14</f>
        <v>24.166693548387098</v>
      </c>
      <c r="P14">
        <v>880</v>
      </c>
      <c r="Q14">
        <v>2.4981</v>
      </c>
    </row>
    <row r="15" spans="1:17" x14ac:dyDescent="0.3">
      <c r="A15">
        <v>227</v>
      </c>
      <c r="B15" s="1">
        <v>41814</v>
      </c>
      <c r="C15" t="s">
        <v>10</v>
      </c>
      <c r="D15" t="s">
        <v>12</v>
      </c>
      <c r="E15" s="1">
        <v>42284</v>
      </c>
      <c r="F15">
        <v>0.40699999999999997</v>
      </c>
      <c r="G15">
        <f>F15</f>
        <v>0.40699999999999997</v>
      </c>
      <c r="H15">
        <f>(G15-0.005)/0.0031</f>
        <v>129.67741935483869</v>
      </c>
      <c r="I15">
        <v>200</v>
      </c>
      <c r="J15">
        <f>(H15*34.5)/I15</f>
        <v>22.369354838709672</v>
      </c>
      <c r="N15">
        <v>880</v>
      </c>
      <c r="O15">
        <v>2.7168000000000001</v>
      </c>
    </row>
    <row r="16" spans="1:17" x14ac:dyDescent="0.3">
      <c r="A16">
        <v>227</v>
      </c>
      <c r="B16" s="1">
        <v>41842</v>
      </c>
      <c r="C16" t="s">
        <v>10</v>
      </c>
      <c r="D16" t="s">
        <v>11</v>
      </c>
      <c r="E16" s="1">
        <v>42284</v>
      </c>
      <c r="F16">
        <v>0.45789999999999997</v>
      </c>
      <c r="G16">
        <f>F16</f>
        <v>0.45789999999999997</v>
      </c>
      <c r="H16">
        <f>(G16-0.005)/0.0031</f>
        <v>146.09677419354838</v>
      </c>
      <c r="I16">
        <v>150</v>
      </c>
      <c r="J16">
        <f>(H16*34.5)/I16</f>
        <v>33.602258064516128</v>
      </c>
      <c r="N16">
        <v>0</v>
      </c>
      <c r="O16">
        <v>4.8999999999999998E-3</v>
      </c>
    </row>
    <row r="17" spans="1:15" x14ac:dyDescent="0.3">
      <c r="A17">
        <v>227</v>
      </c>
      <c r="B17" s="1">
        <v>41842</v>
      </c>
      <c r="C17" t="s">
        <v>10</v>
      </c>
      <c r="D17" t="s">
        <v>12</v>
      </c>
      <c r="E17" s="1">
        <v>42284</v>
      </c>
      <c r="F17">
        <v>0.44979999999999998</v>
      </c>
      <c r="G17">
        <f>F17</f>
        <v>0.44979999999999998</v>
      </c>
      <c r="H17">
        <f>(G17-0.005)/0.0031</f>
        <v>143.48387096774192</v>
      </c>
      <c r="I17">
        <v>150</v>
      </c>
      <c r="J17">
        <f>(H17*34.5)/I17</f>
        <v>33.001290322580644</v>
      </c>
      <c r="N17">
        <v>0</v>
      </c>
      <c r="O17">
        <v>2.5000000000000001E-3</v>
      </c>
    </row>
    <row r="18" spans="1:15" x14ac:dyDescent="0.3">
      <c r="A18">
        <v>239</v>
      </c>
      <c r="B18" s="1">
        <v>41845</v>
      </c>
      <c r="C18" t="s">
        <v>10</v>
      </c>
      <c r="D18" t="s">
        <v>11</v>
      </c>
      <c r="E18" s="1">
        <v>42284</v>
      </c>
      <c r="F18">
        <v>8.5400000000000004E-2</v>
      </c>
      <c r="G18">
        <f>F18</f>
        <v>8.5400000000000004E-2</v>
      </c>
      <c r="H18">
        <f>(G18-0.005)/0.0031</f>
        <v>25.935483870967744</v>
      </c>
      <c r="I18">
        <v>250</v>
      </c>
      <c r="J18">
        <f>(H18*34.5)/I18</f>
        <v>3.5790967741935487</v>
      </c>
      <c r="N18">
        <v>10</v>
      </c>
      <c r="O18">
        <v>2.5600000000000001E-2</v>
      </c>
    </row>
    <row r="19" spans="1:15" x14ac:dyDescent="0.3">
      <c r="A19">
        <v>239</v>
      </c>
      <c r="B19" s="1">
        <v>41845</v>
      </c>
      <c r="C19" t="s">
        <v>10</v>
      </c>
      <c r="D19" t="s">
        <v>12</v>
      </c>
      <c r="E19" s="1">
        <v>42284</v>
      </c>
      <c r="F19">
        <v>8.1699999999999995E-2</v>
      </c>
      <c r="G19">
        <f>F19</f>
        <v>8.1699999999999995E-2</v>
      </c>
      <c r="H19">
        <f>(G19-0.005)/0.0031</f>
        <v>24.741935483870964</v>
      </c>
      <c r="I19">
        <v>250</v>
      </c>
      <c r="J19">
        <f>(H19*34.5)/I19</f>
        <v>3.4143870967741932</v>
      </c>
      <c r="N19">
        <v>10</v>
      </c>
      <c r="O19">
        <v>2.86E-2</v>
      </c>
    </row>
    <row r="20" spans="1:15" x14ac:dyDescent="0.3">
      <c r="A20">
        <v>221</v>
      </c>
      <c r="B20" s="1">
        <v>41932</v>
      </c>
      <c r="C20" t="s">
        <v>10</v>
      </c>
      <c r="D20" t="s">
        <v>11</v>
      </c>
      <c r="E20" s="1">
        <v>42284</v>
      </c>
      <c r="F20">
        <v>0.1416</v>
      </c>
      <c r="G20">
        <f>F20</f>
        <v>0.1416</v>
      </c>
      <c r="H20">
        <f>(G20-0.005)/0.0031</f>
        <v>44.064516129032256</v>
      </c>
      <c r="I20">
        <v>200</v>
      </c>
      <c r="J20">
        <f>(H20*34.5)/I20</f>
        <v>7.6011290322580649</v>
      </c>
      <c r="N20">
        <v>30</v>
      </c>
      <c r="O20">
        <v>9.1600000000000001E-2</v>
      </c>
    </row>
    <row r="21" spans="1:15" x14ac:dyDescent="0.3">
      <c r="A21">
        <v>221</v>
      </c>
      <c r="B21" s="1">
        <v>41932</v>
      </c>
      <c r="C21" t="s">
        <v>10</v>
      </c>
      <c r="D21" t="s">
        <v>12</v>
      </c>
      <c r="E21" s="1">
        <v>42284</v>
      </c>
      <c r="F21">
        <v>0.14080000000000001</v>
      </c>
      <c r="G21">
        <f>F21</f>
        <v>0.14080000000000001</v>
      </c>
      <c r="H21">
        <f>(G21-0.005)/0.0031</f>
        <v>43.806451612903231</v>
      </c>
      <c r="I21">
        <v>200</v>
      </c>
      <c r="J21">
        <f>(H21*34.5)/I21</f>
        <v>7.5566129032258074</v>
      </c>
      <c r="N21">
        <v>30</v>
      </c>
      <c r="O21">
        <v>9.9900000000000003E-2</v>
      </c>
    </row>
    <row r="22" spans="1:15" x14ac:dyDescent="0.3">
      <c r="A22">
        <v>221</v>
      </c>
      <c r="B22" s="1">
        <v>41932</v>
      </c>
      <c r="C22" t="s">
        <v>14</v>
      </c>
      <c r="D22" t="s">
        <v>11</v>
      </c>
      <c r="E22" s="1">
        <v>42284</v>
      </c>
      <c r="F22">
        <v>0.15329999999999999</v>
      </c>
      <c r="G22">
        <f>F22</f>
        <v>0.15329999999999999</v>
      </c>
      <c r="H22">
        <f>(G22-0.005)/0.0031</f>
        <v>47.838709677419352</v>
      </c>
      <c r="I22">
        <v>200</v>
      </c>
      <c r="J22">
        <f>(H22*34.5)/I22</f>
        <v>8.2521774193548385</v>
      </c>
      <c r="N22">
        <v>60</v>
      </c>
      <c r="O22">
        <v>0.1915</v>
      </c>
    </row>
    <row r="23" spans="1:15" x14ac:dyDescent="0.3">
      <c r="A23">
        <v>221</v>
      </c>
      <c r="B23" s="1">
        <v>41932</v>
      </c>
      <c r="C23" t="s">
        <v>14</v>
      </c>
      <c r="D23" t="s">
        <v>12</v>
      </c>
      <c r="E23" s="1">
        <v>42284</v>
      </c>
      <c r="F23">
        <v>0.14249999999999999</v>
      </c>
      <c r="G23">
        <f>F23</f>
        <v>0.14249999999999999</v>
      </c>
      <c r="H23">
        <f>(G23-0.005)/0.0031</f>
        <v>44.354838709677416</v>
      </c>
      <c r="I23">
        <v>200</v>
      </c>
      <c r="J23">
        <f>(H23*34.5)/I23</f>
        <v>7.651209677419355</v>
      </c>
      <c r="N23">
        <v>60</v>
      </c>
      <c r="O23">
        <v>0.19650000000000001</v>
      </c>
    </row>
    <row r="24" spans="1:15" x14ac:dyDescent="0.3">
      <c r="A24">
        <v>221</v>
      </c>
      <c r="B24" s="1">
        <v>41932</v>
      </c>
      <c r="C24" t="s">
        <v>13</v>
      </c>
      <c r="D24" t="s">
        <v>11</v>
      </c>
      <c r="E24" s="1">
        <v>42284</v>
      </c>
      <c r="F24">
        <v>0.14549999999999999</v>
      </c>
      <c r="G24">
        <f>F24</f>
        <v>0.14549999999999999</v>
      </c>
      <c r="H24">
        <f>(G24-0.005)/0.0031</f>
        <v>45.322580645161288</v>
      </c>
      <c r="I24">
        <v>200</v>
      </c>
      <c r="J24">
        <f>(H24*34.5)/I24</f>
        <v>7.8181451612903219</v>
      </c>
      <c r="N24">
        <v>200</v>
      </c>
      <c r="O24">
        <v>0.62150000000000005</v>
      </c>
    </row>
    <row r="25" spans="1:15" x14ac:dyDescent="0.3">
      <c r="A25">
        <v>221</v>
      </c>
      <c r="B25" s="1">
        <v>41932</v>
      </c>
      <c r="C25" t="s">
        <v>13</v>
      </c>
      <c r="D25" t="s">
        <v>12</v>
      </c>
      <c r="E25" s="1">
        <v>42284</v>
      </c>
      <c r="F25">
        <v>0.14799999999999999</v>
      </c>
      <c r="G25">
        <f>F25</f>
        <v>0.14799999999999999</v>
      </c>
      <c r="H25">
        <f>(G25-0.005)/0.0031</f>
        <v>46.129032258064512</v>
      </c>
      <c r="I25">
        <v>200</v>
      </c>
      <c r="J25">
        <f>(H25*34.5)/I25</f>
        <v>7.9572580645161279</v>
      </c>
      <c r="N25">
        <v>200</v>
      </c>
      <c r="O25">
        <v>0.65069999999999995</v>
      </c>
    </row>
    <row r="26" spans="1:15" x14ac:dyDescent="0.3">
      <c r="A26">
        <v>222</v>
      </c>
      <c r="B26" s="1">
        <v>41932</v>
      </c>
      <c r="C26" t="s">
        <v>10</v>
      </c>
      <c r="D26" t="s">
        <v>11</v>
      </c>
      <c r="E26" s="1">
        <v>42284</v>
      </c>
      <c r="F26">
        <v>0.1186</v>
      </c>
      <c r="G26">
        <f>F26</f>
        <v>0.1186</v>
      </c>
      <c r="H26">
        <f>(G26-0.005)/0.0031</f>
        <v>36.645161290322577</v>
      </c>
      <c r="I26">
        <v>150</v>
      </c>
      <c r="J26">
        <f>(H26*34.5)/I26</f>
        <v>8.4283870967741912</v>
      </c>
      <c r="N26">
        <v>880</v>
      </c>
      <c r="O26">
        <v>2.7498</v>
      </c>
    </row>
    <row r="27" spans="1:15" x14ac:dyDescent="0.3">
      <c r="A27">
        <v>222</v>
      </c>
      <c r="B27" s="1">
        <v>41932</v>
      </c>
      <c r="C27" t="s">
        <v>10</v>
      </c>
      <c r="D27" t="s">
        <v>12</v>
      </c>
      <c r="E27" s="1">
        <v>42284</v>
      </c>
      <c r="F27">
        <v>0.1193</v>
      </c>
      <c r="G27">
        <f>F27</f>
        <v>0.1193</v>
      </c>
      <c r="H27">
        <f>(G27-0.005)/0.0031</f>
        <v>36.870967741935488</v>
      </c>
      <c r="I27">
        <v>150</v>
      </c>
      <c r="J27">
        <f>(H27*34.5)/I27</f>
        <v>8.4803225806451632</v>
      </c>
      <c r="N27">
        <v>880</v>
      </c>
      <c r="O27">
        <v>2.8300999999999998</v>
      </c>
    </row>
    <row r="28" spans="1:15" x14ac:dyDescent="0.3">
      <c r="A28">
        <v>222</v>
      </c>
      <c r="B28" s="1">
        <v>41932</v>
      </c>
      <c r="C28" t="s">
        <v>14</v>
      </c>
      <c r="D28" t="s">
        <v>11</v>
      </c>
      <c r="E28" s="1">
        <v>42284</v>
      </c>
      <c r="F28">
        <v>0.11269999999999999</v>
      </c>
      <c r="G28">
        <f>F28</f>
        <v>0.11269999999999999</v>
      </c>
      <c r="H28">
        <f>(G28-0.005)/0.0031</f>
        <v>34.741935483870968</v>
      </c>
      <c r="I28">
        <v>150</v>
      </c>
      <c r="J28">
        <f>(H28*34.5)/I28</f>
        <v>7.9906451612903222</v>
      </c>
    </row>
    <row r="29" spans="1:15" x14ac:dyDescent="0.3">
      <c r="A29">
        <v>222</v>
      </c>
      <c r="B29" s="1">
        <v>41932</v>
      </c>
      <c r="C29" t="s">
        <v>14</v>
      </c>
      <c r="D29" t="s">
        <v>12</v>
      </c>
      <c r="E29" s="1">
        <v>42284</v>
      </c>
      <c r="F29">
        <v>0.11219999999999999</v>
      </c>
      <c r="G29">
        <f>F29</f>
        <v>0.11219999999999999</v>
      </c>
      <c r="H29">
        <f>(G29-0.005)/0.0031</f>
        <v>34.58064516129032</v>
      </c>
      <c r="I29">
        <v>150</v>
      </c>
      <c r="J29">
        <f>(H29*34.5)/I29</f>
        <v>7.9535483870967738</v>
      </c>
    </row>
    <row r="30" spans="1:15" x14ac:dyDescent="0.3">
      <c r="A30">
        <v>222</v>
      </c>
      <c r="B30" s="1">
        <v>41932</v>
      </c>
      <c r="C30" t="s">
        <v>13</v>
      </c>
      <c r="D30" t="s">
        <v>11</v>
      </c>
      <c r="E30" s="1">
        <v>42284</v>
      </c>
      <c r="F30">
        <v>0.11409999999999999</v>
      </c>
      <c r="G30">
        <f>F30</f>
        <v>0.11409999999999999</v>
      </c>
      <c r="H30">
        <f>(G30-0.005)/0.0031</f>
        <v>35.193548387096769</v>
      </c>
      <c r="I30">
        <v>150</v>
      </c>
      <c r="J30">
        <f>(H30*34.5)/I30</f>
        <v>8.0945161290322574</v>
      </c>
    </row>
    <row r="31" spans="1:15" x14ac:dyDescent="0.3">
      <c r="A31">
        <v>222</v>
      </c>
      <c r="B31" s="1">
        <v>41932</v>
      </c>
      <c r="C31" t="s">
        <v>13</v>
      </c>
      <c r="D31" t="s">
        <v>12</v>
      </c>
      <c r="E31" s="1">
        <v>42284</v>
      </c>
      <c r="F31">
        <v>0.1101</v>
      </c>
      <c r="G31">
        <f>F31</f>
        <v>0.1101</v>
      </c>
      <c r="H31">
        <f>(G31-0.005)/0.0031</f>
        <v>33.903225806451616</v>
      </c>
      <c r="I31">
        <v>150</v>
      </c>
      <c r="J31">
        <f>(H31*34.5)/I31</f>
        <v>7.7977419354838711</v>
      </c>
    </row>
    <row r="32" spans="1:15" x14ac:dyDescent="0.3">
      <c r="A32">
        <v>224</v>
      </c>
      <c r="B32" s="1">
        <v>41938</v>
      </c>
      <c r="C32" t="s">
        <v>10</v>
      </c>
      <c r="D32" t="s">
        <v>11</v>
      </c>
      <c r="E32" s="1">
        <v>42284</v>
      </c>
      <c r="F32">
        <v>0.15529999999999999</v>
      </c>
      <c r="G32">
        <f>F32</f>
        <v>0.15529999999999999</v>
      </c>
      <c r="H32">
        <f>(G32-0.005)/0.0031</f>
        <v>48.483870967741936</v>
      </c>
      <c r="I32">
        <v>250</v>
      </c>
      <c r="J32">
        <f>(H32*34.5)/I32</f>
        <v>6.6907741935483873</v>
      </c>
    </row>
    <row r="33" spans="1:10" x14ac:dyDescent="0.3">
      <c r="A33">
        <v>224</v>
      </c>
      <c r="B33" s="1">
        <v>41938</v>
      </c>
      <c r="C33" t="s">
        <v>10</v>
      </c>
      <c r="D33" t="s">
        <v>12</v>
      </c>
      <c r="E33" s="1">
        <v>42284</v>
      </c>
      <c r="F33">
        <v>0.1623</v>
      </c>
      <c r="G33">
        <f>F33</f>
        <v>0.1623</v>
      </c>
      <c r="H33">
        <f>(G33-0.005)/0.0031</f>
        <v>50.741935483870968</v>
      </c>
      <c r="I33">
        <v>250</v>
      </c>
      <c r="J33">
        <f>(H33*34.5)/I33</f>
        <v>7.0023870967741928</v>
      </c>
    </row>
    <row r="34" spans="1:10" x14ac:dyDescent="0.3">
      <c r="A34">
        <v>227</v>
      </c>
      <c r="B34" s="1">
        <v>41938</v>
      </c>
      <c r="C34" t="s">
        <v>10</v>
      </c>
      <c r="D34" t="s">
        <v>11</v>
      </c>
      <c r="E34" s="1">
        <v>42284</v>
      </c>
      <c r="F34">
        <v>0.79630000000000001</v>
      </c>
      <c r="G34">
        <f>F34</f>
        <v>0.79630000000000001</v>
      </c>
      <c r="H34">
        <f>(G34-0.005)/0.0031</f>
        <v>255.25806451612905</v>
      </c>
      <c r="I34">
        <v>200</v>
      </c>
      <c r="J34">
        <f>(H34*34.5)/I34</f>
        <v>44.032016129032264</v>
      </c>
    </row>
    <row r="35" spans="1:10" x14ac:dyDescent="0.3">
      <c r="A35">
        <v>227</v>
      </c>
      <c r="B35" s="1">
        <v>41938</v>
      </c>
      <c r="C35" t="s">
        <v>10</v>
      </c>
      <c r="D35" t="s">
        <v>12</v>
      </c>
      <c r="E35" s="1">
        <v>42284</v>
      </c>
      <c r="F35">
        <v>0.72950000000000004</v>
      </c>
      <c r="G35">
        <f>F35</f>
        <v>0.72950000000000004</v>
      </c>
      <c r="H35">
        <f>(G35-0.005)/0.0031</f>
        <v>233.70967741935485</v>
      </c>
      <c r="I35">
        <v>200</v>
      </c>
      <c r="J35">
        <f>(H35*34.5)/I35</f>
        <v>40.314919354838715</v>
      </c>
    </row>
    <row r="36" spans="1:10" x14ac:dyDescent="0.3">
      <c r="A36">
        <v>240</v>
      </c>
      <c r="B36" s="1">
        <v>41938</v>
      </c>
      <c r="C36" t="s">
        <v>10</v>
      </c>
      <c r="D36" t="s">
        <v>11</v>
      </c>
      <c r="E36" s="1">
        <v>42284</v>
      </c>
      <c r="F36">
        <v>9.3600000000000003E-2</v>
      </c>
      <c r="G36">
        <f>F36</f>
        <v>9.3600000000000003E-2</v>
      </c>
      <c r="H36">
        <f>(G36-0.005)/0.0031</f>
        <v>28.580645161290324</v>
      </c>
      <c r="I36">
        <v>250</v>
      </c>
      <c r="J36">
        <f>(H36*34.5)/I36</f>
        <v>3.9441290322580649</v>
      </c>
    </row>
    <row r="37" spans="1:10" x14ac:dyDescent="0.3">
      <c r="A37">
        <v>240</v>
      </c>
      <c r="B37" s="1">
        <v>41938</v>
      </c>
      <c r="C37" t="s">
        <v>10</v>
      </c>
      <c r="D37" t="s">
        <v>12</v>
      </c>
      <c r="E37" s="1">
        <v>42284</v>
      </c>
      <c r="F37">
        <v>9.1200000000000003E-2</v>
      </c>
      <c r="G37">
        <f>F37</f>
        <v>9.1200000000000003E-2</v>
      </c>
      <c r="H37">
        <f>(G37-0.005)/0.0031</f>
        <v>27.806451612903228</v>
      </c>
      <c r="I37">
        <v>250</v>
      </c>
      <c r="J37">
        <f>(H37*34.5)/I37</f>
        <v>3.8372903225806452</v>
      </c>
    </row>
    <row r="38" spans="1:10" x14ac:dyDescent="0.3">
      <c r="A38">
        <v>302</v>
      </c>
      <c r="B38" s="1">
        <v>41938</v>
      </c>
      <c r="C38" t="s">
        <v>10</v>
      </c>
      <c r="D38" t="s">
        <v>11</v>
      </c>
      <c r="E38" s="1">
        <v>42284</v>
      </c>
      <c r="F38">
        <v>9.7299999999999998E-2</v>
      </c>
      <c r="G38">
        <f>F38</f>
        <v>9.7299999999999998E-2</v>
      </c>
      <c r="H38">
        <f>(G38-0.005)/0.0031</f>
        <v>29.774193548387096</v>
      </c>
      <c r="I38">
        <v>250</v>
      </c>
      <c r="J38">
        <f>(H38*34.5)/I38</f>
        <v>4.1088387096774195</v>
      </c>
    </row>
    <row r="39" spans="1:10" x14ac:dyDescent="0.3">
      <c r="A39">
        <v>302</v>
      </c>
      <c r="B39" s="1">
        <v>41938</v>
      </c>
      <c r="C39" t="s">
        <v>10</v>
      </c>
      <c r="D39" t="s">
        <v>12</v>
      </c>
      <c r="E39" s="1">
        <v>42284</v>
      </c>
      <c r="F39">
        <v>9.5299999999999996E-2</v>
      </c>
      <c r="G39">
        <f>F39</f>
        <v>9.5299999999999996E-2</v>
      </c>
      <c r="H39">
        <f>(G39-0.005)/0.0031</f>
        <v>29.129032258064516</v>
      </c>
      <c r="I39">
        <v>250</v>
      </c>
      <c r="J39">
        <f>(H39*34.5)/I39</f>
        <v>4.0198064516129035</v>
      </c>
    </row>
    <row r="40" spans="1:10" x14ac:dyDescent="0.3">
      <c r="A40">
        <v>224</v>
      </c>
      <c r="B40" s="1">
        <v>42144</v>
      </c>
      <c r="C40" t="s">
        <v>10</v>
      </c>
      <c r="D40" t="s">
        <v>11</v>
      </c>
      <c r="E40" s="1">
        <v>42284</v>
      </c>
      <c r="F40">
        <v>7.17E-2</v>
      </c>
      <c r="G40">
        <f>F40</f>
        <v>7.17E-2</v>
      </c>
      <c r="H40">
        <f>(G40-0.005)/0.0031</f>
        <v>21.516129032258064</v>
      </c>
      <c r="I40">
        <v>250</v>
      </c>
      <c r="J40">
        <f>(H40*34.5)/I40</f>
        <v>2.9692258064516128</v>
      </c>
    </row>
    <row r="41" spans="1:10" x14ac:dyDescent="0.3">
      <c r="A41">
        <v>224</v>
      </c>
      <c r="B41" s="1">
        <v>42144</v>
      </c>
      <c r="C41" t="s">
        <v>10</v>
      </c>
      <c r="D41" t="s">
        <v>12</v>
      </c>
      <c r="E41" s="1">
        <v>42284</v>
      </c>
      <c r="F41">
        <v>6.6400000000000001E-2</v>
      </c>
      <c r="G41">
        <f>F41</f>
        <v>6.6400000000000001E-2</v>
      </c>
      <c r="H41">
        <f>(G41-0.005)/0.0031</f>
        <v>19.806451612903228</v>
      </c>
      <c r="I41">
        <v>250</v>
      </c>
      <c r="J41">
        <f>(H41*34.5)/I41</f>
        <v>2.7332903225806455</v>
      </c>
    </row>
    <row r="42" spans="1:10" x14ac:dyDescent="0.3">
      <c r="A42">
        <v>227</v>
      </c>
      <c r="B42" s="1">
        <v>42144</v>
      </c>
      <c r="C42" t="s">
        <v>10</v>
      </c>
      <c r="D42" t="s">
        <v>11</v>
      </c>
      <c r="E42" s="1">
        <v>42284</v>
      </c>
      <c r="F42">
        <v>0.44529999999999997</v>
      </c>
      <c r="G42">
        <f>F42</f>
        <v>0.44529999999999997</v>
      </c>
      <c r="H42">
        <f>(G42-0.005)/0.0031</f>
        <v>142.03225806451613</v>
      </c>
      <c r="I42">
        <v>200</v>
      </c>
      <c r="J42">
        <f>(H42*34.5)/I42</f>
        <v>24.500564516129035</v>
      </c>
    </row>
    <row r="43" spans="1:10" x14ac:dyDescent="0.3">
      <c r="A43">
        <v>227</v>
      </c>
      <c r="B43" s="1">
        <v>42144</v>
      </c>
      <c r="C43" t="s">
        <v>10</v>
      </c>
      <c r="D43" t="s">
        <v>12</v>
      </c>
      <c r="E43" s="1">
        <v>42284</v>
      </c>
      <c r="F43">
        <v>0.4632</v>
      </c>
      <c r="G43">
        <f>F43</f>
        <v>0.4632</v>
      </c>
      <c r="H43">
        <f>(G43-0.005)/0.0031</f>
        <v>147.80645161290323</v>
      </c>
      <c r="I43">
        <v>200</v>
      </c>
      <c r="J43">
        <f>(H43*34.5)/I43</f>
        <v>25.49661290322581</v>
      </c>
    </row>
    <row r="44" spans="1:10" x14ac:dyDescent="0.3">
      <c r="A44">
        <v>239</v>
      </c>
      <c r="B44" s="1">
        <v>42145</v>
      </c>
      <c r="C44" t="s">
        <v>10</v>
      </c>
      <c r="D44" t="s">
        <v>11</v>
      </c>
      <c r="E44" s="1">
        <v>42284</v>
      </c>
      <c r="F44">
        <v>8.9800000000000005E-2</v>
      </c>
      <c r="G44">
        <f>F44</f>
        <v>8.9800000000000005E-2</v>
      </c>
      <c r="H44">
        <f>(G44-0.005)/0.0031</f>
        <v>27.35483870967742</v>
      </c>
      <c r="I44">
        <v>250</v>
      </c>
      <c r="J44">
        <f>(H44*34.5)/I44</f>
        <v>3.7749677419354839</v>
      </c>
    </row>
    <row r="45" spans="1:10" x14ac:dyDescent="0.3">
      <c r="A45">
        <v>239</v>
      </c>
      <c r="B45" s="1">
        <v>42145</v>
      </c>
      <c r="C45" t="s">
        <v>10</v>
      </c>
      <c r="D45" t="s">
        <v>12</v>
      </c>
      <c r="E45" s="1">
        <v>42284</v>
      </c>
      <c r="F45">
        <v>8.7599999999999997E-2</v>
      </c>
      <c r="G45">
        <f>F45</f>
        <v>8.7599999999999997E-2</v>
      </c>
      <c r="H45">
        <f>(G45-0.005)/0.0031</f>
        <v>26.64516129032258</v>
      </c>
      <c r="I45">
        <v>250</v>
      </c>
      <c r="J45">
        <f>(H45*34.5)/I45</f>
        <v>3.6770322580645161</v>
      </c>
    </row>
    <row r="46" spans="1:10" x14ac:dyDescent="0.3">
      <c r="A46">
        <v>110</v>
      </c>
      <c r="B46" s="1">
        <v>42159</v>
      </c>
      <c r="C46" t="s">
        <v>10</v>
      </c>
      <c r="D46" t="s">
        <v>11</v>
      </c>
      <c r="E46" s="1">
        <v>42284</v>
      </c>
      <c r="F46">
        <v>0.1171</v>
      </c>
      <c r="G46">
        <f>F46</f>
        <v>0.1171</v>
      </c>
      <c r="H46">
        <f>(G46-0.005)/0.0031</f>
        <v>36.161290322580641</v>
      </c>
      <c r="I46">
        <v>200</v>
      </c>
      <c r="J46">
        <f>(H46*34.5)/I46</f>
        <v>6.2378225806451608</v>
      </c>
    </row>
    <row r="47" spans="1:10" x14ac:dyDescent="0.3">
      <c r="A47">
        <v>224</v>
      </c>
      <c r="B47" s="1">
        <v>42178</v>
      </c>
      <c r="C47" t="s">
        <v>10</v>
      </c>
      <c r="D47" t="s">
        <v>11</v>
      </c>
      <c r="E47" s="1">
        <v>42284</v>
      </c>
      <c r="F47">
        <v>6.4000000000000001E-2</v>
      </c>
      <c r="G47">
        <f>F47</f>
        <v>6.4000000000000001E-2</v>
      </c>
      <c r="H47">
        <f>(G47-0.005)/0.0031</f>
        <v>19.032258064516132</v>
      </c>
      <c r="I47">
        <v>250</v>
      </c>
      <c r="J47">
        <f>(H47*34.5)/I47</f>
        <v>2.6264516129032263</v>
      </c>
    </row>
    <row r="48" spans="1:10" x14ac:dyDescent="0.3">
      <c r="A48">
        <v>224</v>
      </c>
      <c r="B48" s="1">
        <v>42178</v>
      </c>
      <c r="C48" t="s">
        <v>10</v>
      </c>
      <c r="D48" t="s">
        <v>12</v>
      </c>
      <c r="E48" s="1">
        <v>42284</v>
      </c>
      <c r="F48">
        <v>5.5500000000000001E-2</v>
      </c>
      <c r="G48">
        <f>F48</f>
        <v>5.5500000000000001E-2</v>
      </c>
      <c r="H48">
        <f>(G48-0.005)/0.0031</f>
        <v>16.290322580645164</v>
      </c>
      <c r="I48">
        <v>250</v>
      </c>
      <c r="J48">
        <f>(H48*34.5)/I48</f>
        <v>2.2480645161290327</v>
      </c>
    </row>
    <row r="49" spans="1:10" x14ac:dyDescent="0.3">
      <c r="A49">
        <v>227</v>
      </c>
      <c r="B49" s="1">
        <v>42178</v>
      </c>
      <c r="C49" t="s">
        <v>10</v>
      </c>
      <c r="D49" t="s">
        <v>11</v>
      </c>
      <c r="E49" s="1">
        <v>42284</v>
      </c>
      <c r="F49">
        <v>0.29870000000000002</v>
      </c>
      <c r="G49">
        <f>F49</f>
        <v>0.29870000000000002</v>
      </c>
      <c r="H49">
        <f>(G49-0.005)/0.0031</f>
        <v>94.741935483870975</v>
      </c>
      <c r="I49">
        <v>100</v>
      </c>
      <c r="J49">
        <f>(H49*34.5)/I49</f>
        <v>32.685967741935485</v>
      </c>
    </row>
    <row r="50" spans="1:10" x14ac:dyDescent="0.3">
      <c r="A50">
        <v>227</v>
      </c>
      <c r="B50" s="1">
        <v>42178</v>
      </c>
      <c r="C50" t="s">
        <v>10</v>
      </c>
      <c r="D50" t="s">
        <v>12</v>
      </c>
      <c r="E50" s="1">
        <v>42284</v>
      </c>
      <c r="F50">
        <v>0.2515</v>
      </c>
      <c r="G50">
        <f>F50</f>
        <v>0.2515</v>
      </c>
      <c r="H50">
        <f>(G50-0.005)/0.0031</f>
        <v>79.516129032258064</v>
      </c>
      <c r="I50">
        <v>100</v>
      </c>
      <c r="J50">
        <f>(H50*34.5)/I50</f>
        <v>27.433064516129033</v>
      </c>
    </row>
    <row r="51" spans="1:10" x14ac:dyDescent="0.3">
      <c r="A51">
        <v>302</v>
      </c>
      <c r="B51" s="1">
        <v>42178</v>
      </c>
      <c r="C51" t="s">
        <v>10</v>
      </c>
      <c r="D51" t="s">
        <v>11</v>
      </c>
      <c r="E51" s="1">
        <v>42284</v>
      </c>
      <c r="F51">
        <v>6.08E-2</v>
      </c>
      <c r="G51">
        <f>F51</f>
        <v>6.08E-2</v>
      </c>
      <c r="H51">
        <f>(G51-0.005)/0.0031</f>
        <v>18</v>
      </c>
      <c r="I51">
        <v>200</v>
      </c>
      <c r="J51">
        <f>(H51*34.5)/I51</f>
        <v>3.105</v>
      </c>
    </row>
    <row r="52" spans="1:10" x14ac:dyDescent="0.3">
      <c r="A52">
        <v>302</v>
      </c>
      <c r="B52" s="1">
        <v>42178</v>
      </c>
      <c r="C52" t="s">
        <v>10</v>
      </c>
      <c r="D52" t="s">
        <v>12</v>
      </c>
      <c r="E52" s="1">
        <v>42284</v>
      </c>
      <c r="F52">
        <v>6.1499999999999999E-2</v>
      </c>
      <c r="G52">
        <f>F52</f>
        <v>6.1499999999999999E-2</v>
      </c>
      <c r="H52">
        <f>(G52-0.005)/0.0031</f>
        <v>18.225806451612904</v>
      </c>
      <c r="I52">
        <v>200</v>
      </c>
      <c r="J52">
        <f>(H52*34.5)/I52</f>
        <v>3.1439516129032263</v>
      </c>
    </row>
    <row r="53" spans="1:10" x14ac:dyDescent="0.3">
      <c r="A53">
        <v>240</v>
      </c>
      <c r="B53" s="1">
        <v>42179</v>
      </c>
      <c r="C53" t="s">
        <v>10</v>
      </c>
      <c r="D53" t="s">
        <v>11</v>
      </c>
      <c r="E53" s="1">
        <v>42284</v>
      </c>
      <c r="F53">
        <v>0.1026</v>
      </c>
      <c r="G53">
        <f>F53</f>
        <v>0.1026</v>
      </c>
      <c r="H53">
        <f>(G53-0.005)/0.0031</f>
        <v>31.483870967741932</v>
      </c>
      <c r="I53">
        <v>300</v>
      </c>
      <c r="J53">
        <f>(H53*34.5)/I53</f>
        <v>3.6206451612903221</v>
      </c>
    </row>
    <row r="54" spans="1:10" x14ac:dyDescent="0.3">
      <c r="A54">
        <v>240</v>
      </c>
      <c r="B54" s="1">
        <v>42179</v>
      </c>
      <c r="C54" t="s">
        <v>10</v>
      </c>
      <c r="D54" t="s">
        <v>12</v>
      </c>
      <c r="E54" s="1">
        <v>42284</v>
      </c>
      <c r="F54">
        <v>6.5600000000000006E-2</v>
      </c>
      <c r="G54">
        <f>F54</f>
        <v>6.5600000000000006E-2</v>
      </c>
      <c r="H54">
        <f>(G54-0.005)/0.0031</f>
        <v>19.548387096774196</v>
      </c>
      <c r="I54">
        <v>300</v>
      </c>
      <c r="J54">
        <f>(H54*34.5)/I54</f>
        <v>2.2480645161290327</v>
      </c>
    </row>
    <row r="55" spans="1:10" x14ac:dyDescent="0.3">
      <c r="A55">
        <v>114</v>
      </c>
      <c r="B55" s="1">
        <v>42207</v>
      </c>
      <c r="C55" t="s">
        <v>10</v>
      </c>
      <c r="D55" t="s">
        <v>11</v>
      </c>
      <c r="E55" s="1">
        <v>42284</v>
      </c>
      <c r="F55">
        <v>8.9599999999999999E-2</v>
      </c>
      <c r="G55">
        <f>F55</f>
        <v>8.9599999999999999E-2</v>
      </c>
      <c r="H55">
        <f>(G55-0.005)/0.0031</f>
        <v>27.29032258064516</v>
      </c>
      <c r="I55">
        <v>100</v>
      </c>
      <c r="J55">
        <f>(H55*34.5)/I55</f>
        <v>9.4151612903225796</v>
      </c>
    </row>
    <row r="56" spans="1:10" x14ac:dyDescent="0.3">
      <c r="A56">
        <v>114</v>
      </c>
      <c r="B56" s="1">
        <v>42207</v>
      </c>
      <c r="C56" t="s">
        <v>10</v>
      </c>
      <c r="D56" t="s">
        <v>12</v>
      </c>
      <c r="E56" s="1">
        <v>42284</v>
      </c>
      <c r="F56">
        <v>8.5800000000000001E-2</v>
      </c>
      <c r="G56">
        <f>F56</f>
        <v>8.5800000000000001E-2</v>
      </c>
      <c r="H56">
        <f>(G56-0.005)/0.0031</f>
        <v>26.064516129032256</v>
      </c>
      <c r="I56">
        <v>100</v>
      </c>
      <c r="J56">
        <f>(H56*34.5)/I56</f>
        <v>8.992258064516129</v>
      </c>
    </row>
    <row r="57" spans="1:10" x14ac:dyDescent="0.3">
      <c r="A57">
        <v>227</v>
      </c>
      <c r="B57" s="1">
        <v>42207</v>
      </c>
      <c r="C57" t="s">
        <v>10</v>
      </c>
      <c r="D57" t="s">
        <v>11</v>
      </c>
      <c r="E57" s="1">
        <v>42284</v>
      </c>
      <c r="F57">
        <v>0.30409999999999998</v>
      </c>
      <c r="G57">
        <f>F57</f>
        <v>0.30409999999999998</v>
      </c>
      <c r="H57">
        <f>(G57-0.005)/0.0031</f>
        <v>96.483870967741936</v>
      </c>
      <c r="I57">
        <v>150</v>
      </c>
      <c r="J57">
        <f>(H57*34.5)/I57</f>
        <v>22.191290322580645</v>
      </c>
    </row>
    <row r="58" spans="1:10" x14ac:dyDescent="0.3">
      <c r="A58">
        <v>227</v>
      </c>
      <c r="B58" s="1">
        <v>42207</v>
      </c>
      <c r="C58" t="s">
        <v>10</v>
      </c>
      <c r="D58" t="s">
        <v>12</v>
      </c>
      <c r="E58" s="1">
        <v>42284</v>
      </c>
      <c r="F58">
        <v>0.28189999999999998</v>
      </c>
      <c r="G58">
        <f>F58</f>
        <v>0.28189999999999998</v>
      </c>
      <c r="H58">
        <f>(G58-0.005)/0.0031</f>
        <v>89.322580645161281</v>
      </c>
      <c r="I58">
        <v>150</v>
      </c>
      <c r="J58">
        <f>(H58*34.5)/I58</f>
        <v>20.544193548387096</v>
      </c>
    </row>
    <row r="59" spans="1:10" x14ac:dyDescent="0.3">
      <c r="A59">
        <v>239</v>
      </c>
      <c r="B59" s="1">
        <v>42208</v>
      </c>
      <c r="C59" t="s">
        <v>10</v>
      </c>
      <c r="D59" t="s">
        <v>11</v>
      </c>
      <c r="E59" s="1">
        <v>42284</v>
      </c>
      <c r="F59">
        <v>8.9499999999999996E-2</v>
      </c>
      <c r="G59">
        <f>F59</f>
        <v>8.9499999999999996E-2</v>
      </c>
      <c r="H59">
        <f>(G59-0.005)/0.0031</f>
        <v>27.258064516129032</v>
      </c>
      <c r="I59">
        <v>250</v>
      </c>
      <c r="J59">
        <f>(H59*34.5)/I59</f>
        <v>3.7616129032258065</v>
      </c>
    </row>
    <row r="60" spans="1:10" x14ac:dyDescent="0.3">
      <c r="A60">
        <v>239</v>
      </c>
      <c r="B60" s="1">
        <v>42208</v>
      </c>
      <c r="C60" t="s">
        <v>10</v>
      </c>
      <c r="D60" t="s">
        <v>12</v>
      </c>
      <c r="E60" s="1">
        <v>42284</v>
      </c>
      <c r="F60">
        <v>9.4200000000000006E-2</v>
      </c>
      <c r="G60">
        <f>F60</f>
        <v>9.4200000000000006E-2</v>
      </c>
      <c r="H60">
        <f>(G60-0.005)/0.0031</f>
        <v>28.7741935483871</v>
      </c>
      <c r="I60">
        <v>250</v>
      </c>
      <c r="J60">
        <f>(H60*34.5)/I60</f>
        <v>3.97083870967742</v>
      </c>
    </row>
    <row r="61" spans="1:10" x14ac:dyDescent="0.3">
      <c r="A61">
        <v>114</v>
      </c>
      <c r="B61" s="1">
        <v>42229</v>
      </c>
      <c r="C61" t="s">
        <v>10</v>
      </c>
      <c r="D61" t="s">
        <v>11</v>
      </c>
      <c r="E61" s="1">
        <v>42284</v>
      </c>
      <c r="F61">
        <v>8.0100000000000005E-2</v>
      </c>
      <c r="G61">
        <f>F61</f>
        <v>8.0100000000000005E-2</v>
      </c>
      <c r="H61">
        <f>(G61-0.005)/0.0031</f>
        <v>24.225806451612904</v>
      </c>
      <c r="I61">
        <v>100</v>
      </c>
      <c r="J61">
        <f>(H61*34.5)/I61</f>
        <v>8.357903225806453</v>
      </c>
    </row>
    <row r="62" spans="1:10" x14ac:dyDescent="0.3">
      <c r="A62">
        <v>114</v>
      </c>
      <c r="B62" s="1">
        <v>42229</v>
      </c>
      <c r="C62" t="s">
        <v>10</v>
      </c>
      <c r="D62" t="s">
        <v>12</v>
      </c>
      <c r="E62" s="1">
        <v>42284</v>
      </c>
      <c r="F62">
        <v>8.6599999999999996E-2</v>
      </c>
      <c r="G62">
        <f>F62</f>
        <v>8.6599999999999996E-2</v>
      </c>
      <c r="H62">
        <f>(G62-0.005)/0.0031</f>
        <v>26.322580645161288</v>
      </c>
      <c r="I62">
        <v>100</v>
      </c>
      <c r="J62">
        <f>(H62*34.5)/I62</f>
        <v>9.0812903225806441</v>
      </c>
    </row>
    <row r="63" spans="1:10" x14ac:dyDescent="0.3">
      <c r="A63">
        <v>227</v>
      </c>
      <c r="B63" s="1">
        <v>42229</v>
      </c>
      <c r="C63" t="s">
        <v>10</v>
      </c>
      <c r="D63" t="s">
        <v>11</v>
      </c>
      <c r="E63" s="1">
        <v>42284</v>
      </c>
      <c r="F63">
        <v>0.3029</v>
      </c>
      <c r="G63">
        <f>F63</f>
        <v>0.3029</v>
      </c>
      <c r="H63">
        <f>(G63-0.005)/0.0031</f>
        <v>96.096774193548384</v>
      </c>
      <c r="I63">
        <v>100</v>
      </c>
      <c r="J63">
        <f>(H63*34.5)/I63</f>
        <v>33.153387096774189</v>
      </c>
    </row>
    <row r="64" spans="1:10" x14ac:dyDescent="0.3">
      <c r="A64">
        <v>227</v>
      </c>
      <c r="B64" s="1">
        <v>42229</v>
      </c>
      <c r="C64" t="s">
        <v>10</v>
      </c>
      <c r="D64" t="s">
        <v>12</v>
      </c>
      <c r="E64" s="1">
        <v>42284</v>
      </c>
      <c r="F64">
        <v>0.30790000000000001</v>
      </c>
      <c r="G64">
        <f>F64</f>
        <v>0.30790000000000001</v>
      </c>
      <c r="H64">
        <f>(G64-0.005)/0.0031</f>
        <v>97.709677419354847</v>
      </c>
      <c r="I64">
        <v>100</v>
      </c>
      <c r="J64">
        <f>(H64*34.5)/I64</f>
        <v>33.709838709677427</v>
      </c>
    </row>
    <row r="65" spans="1:10" x14ac:dyDescent="0.3">
      <c r="A65">
        <v>239</v>
      </c>
      <c r="B65" s="1">
        <v>42229</v>
      </c>
      <c r="C65" t="s">
        <v>10</v>
      </c>
      <c r="D65" t="s">
        <v>11</v>
      </c>
      <c r="E65" s="1">
        <v>42284</v>
      </c>
      <c r="F65">
        <v>6.6100000000000006E-2</v>
      </c>
      <c r="G65">
        <f>F65</f>
        <v>6.6100000000000006E-2</v>
      </c>
      <c r="H65">
        <f>(G65-0.005)/0.0031</f>
        <v>19.709677419354843</v>
      </c>
      <c r="I65">
        <v>250</v>
      </c>
      <c r="J65">
        <f>(H65*34.5)/I65</f>
        <v>2.7199354838709682</v>
      </c>
    </row>
    <row r="66" spans="1:10" x14ac:dyDescent="0.3">
      <c r="A66">
        <v>239</v>
      </c>
      <c r="B66" s="1">
        <v>42229</v>
      </c>
      <c r="C66" t="s">
        <v>10</v>
      </c>
      <c r="D66" t="s">
        <v>12</v>
      </c>
      <c r="E66" s="1">
        <v>42284</v>
      </c>
      <c r="F66">
        <v>6.0699999999999997E-2</v>
      </c>
      <c r="G66">
        <f>F66</f>
        <v>6.0699999999999997E-2</v>
      </c>
      <c r="H66">
        <f>(G66-0.005)/0.0031</f>
        <v>17.967741935483872</v>
      </c>
      <c r="I66">
        <v>250</v>
      </c>
      <c r="J66">
        <f>(H66*34.5)/I66</f>
        <v>2.4795483870967741</v>
      </c>
    </row>
    <row r="67" spans="1:10" x14ac:dyDescent="0.3">
      <c r="A67">
        <v>240</v>
      </c>
      <c r="B67" s="1">
        <v>42229</v>
      </c>
      <c r="C67" t="s">
        <v>10</v>
      </c>
      <c r="D67" t="s">
        <v>11</v>
      </c>
      <c r="E67" s="1">
        <v>42284</v>
      </c>
      <c r="F67">
        <v>5.0999999999999997E-2</v>
      </c>
      <c r="G67">
        <f>F67</f>
        <v>5.0999999999999997E-2</v>
      </c>
      <c r="H67">
        <f>(G67-0.005)/0.0031</f>
        <v>14.838709677419356</v>
      </c>
      <c r="I67">
        <v>250</v>
      </c>
      <c r="J67">
        <f>(H67*34.5)/I67</f>
        <v>2.0477419354838711</v>
      </c>
    </row>
    <row r="68" spans="1:10" x14ac:dyDescent="0.3">
      <c r="A68">
        <v>240</v>
      </c>
      <c r="B68" s="1">
        <v>42229</v>
      </c>
      <c r="C68" t="s">
        <v>10</v>
      </c>
      <c r="D68" t="s">
        <v>12</v>
      </c>
      <c r="E68" s="1">
        <v>42284</v>
      </c>
      <c r="F68">
        <v>5.11E-2</v>
      </c>
      <c r="G68">
        <f>F68</f>
        <v>5.11E-2</v>
      </c>
      <c r="H68">
        <f>(G68-0.005)/0.0031</f>
        <v>14.870967741935486</v>
      </c>
      <c r="I68">
        <v>250</v>
      </c>
      <c r="J68">
        <f>(H68*34.5)/I68</f>
        <v>2.052193548387097</v>
      </c>
    </row>
    <row r="69" spans="1:10" x14ac:dyDescent="0.3">
      <c r="A69">
        <v>302</v>
      </c>
      <c r="B69" s="1">
        <v>42229</v>
      </c>
      <c r="C69" t="s">
        <v>10</v>
      </c>
      <c r="D69" t="s">
        <v>11</v>
      </c>
      <c r="E69" s="1">
        <v>42284</v>
      </c>
      <c r="F69">
        <v>6.2600000000000003E-2</v>
      </c>
      <c r="G69">
        <f>F69</f>
        <v>6.2600000000000003E-2</v>
      </c>
      <c r="H69">
        <f>(G69-0.005)/0.0031</f>
        <v>18.580645161290324</v>
      </c>
      <c r="I69">
        <v>200</v>
      </c>
      <c r="J69">
        <f>(H69*34.5)/I69</f>
        <v>3.205161290322581</v>
      </c>
    </row>
    <row r="70" spans="1:10" x14ac:dyDescent="0.3">
      <c r="A70">
        <v>302</v>
      </c>
      <c r="B70" s="1">
        <v>42229</v>
      </c>
      <c r="C70" t="s">
        <v>10</v>
      </c>
      <c r="D70" t="s">
        <v>12</v>
      </c>
      <c r="E70" s="1">
        <v>42284</v>
      </c>
      <c r="F70">
        <v>6.1699999999999998E-2</v>
      </c>
      <c r="G70">
        <f>F70</f>
        <v>6.1699999999999998E-2</v>
      </c>
      <c r="H70">
        <f>(G70-0.005)/0.0031</f>
        <v>18.290322580645164</v>
      </c>
      <c r="I70">
        <v>200</v>
      </c>
      <c r="J70">
        <f>(H70*34.5)/I70</f>
        <v>3.1550806451612909</v>
      </c>
    </row>
  </sheetData>
  <sortState ref="A2:J70">
    <sortCondition ref="B2:B70"/>
    <sortCondition ref="A2:A70"/>
    <sortCondition ref="C2:C70"/>
    <sortCondition ref="D2:D7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Andrea Conine</cp:lastModifiedBy>
  <dcterms:created xsi:type="dcterms:W3CDTF">2015-10-07T16:55:15Z</dcterms:created>
  <dcterms:modified xsi:type="dcterms:W3CDTF">2015-10-08T16:24:38Z</dcterms:modified>
</cp:coreProperties>
</file>