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"/>
    </mc:Choice>
  </mc:AlternateContent>
  <bookViews>
    <workbookView xWindow="0" yWindow="0" windowWidth="19200" windowHeight="7248"/>
  </bookViews>
  <sheets>
    <sheet name="Standard Curve" sheetId="1" r:id="rId1"/>
    <sheet name="Samp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J15" i="2" s="1"/>
  <c r="H37" i="2"/>
  <c r="J37" i="2" s="1"/>
  <c r="H10" i="2"/>
  <c r="J10" i="2" s="1"/>
  <c r="H32" i="2"/>
  <c r="J32" i="2" s="1"/>
  <c r="H56" i="2"/>
  <c r="J56" i="2" s="1"/>
  <c r="H26" i="2"/>
  <c r="J26" i="2" s="1"/>
  <c r="H20" i="2"/>
  <c r="J20" i="2" s="1"/>
  <c r="H3" i="2"/>
  <c r="J3" i="2" s="1"/>
  <c r="H22" i="2"/>
  <c r="J22" i="2" s="1"/>
  <c r="H70" i="2"/>
  <c r="J70" i="2" s="1"/>
  <c r="H28" i="2"/>
  <c r="J28" i="2" s="1"/>
  <c r="H11" i="2"/>
  <c r="J11" i="2" s="1"/>
  <c r="H34" i="2"/>
  <c r="J34" i="2" s="1"/>
  <c r="H39" i="2"/>
  <c r="J39" i="2" s="1"/>
  <c r="H6" i="2"/>
  <c r="J6" i="2" s="1"/>
  <c r="H17" i="2"/>
  <c r="J17" i="2" s="1"/>
  <c r="H24" i="2"/>
  <c r="J24" i="2" s="1"/>
  <c r="H14" i="2"/>
  <c r="J14" i="2" s="1"/>
  <c r="H60" i="2"/>
  <c r="J60" i="2" s="1"/>
  <c r="H35" i="2"/>
  <c r="J35" i="2" s="1"/>
  <c r="H30" i="2"/>
  <c r="J30" i="2" s="1"/>
  <c r="H41" i="2"/>
  <c r="J41" i="2" s="1"/>
  <c r="H8" i="2"/>
  <c r="J8" i="2" s="1"/>
  <c r="H62" i="2"/>
  <c r="J62" i="2" s="1"/>
  <c r="G63" i="2"/>
  <c r="H63" i="2" s="1"/>
  <c r="J63" i="2" s="1"/>
  <c r="G15" i="2"/>
  <c r="G16" i="2"/>
  <c r="H16" i="2" s="1"/>
  <c r="J16" i="2" s="1"/>
  <c r="G50" i="2"/>
  <c r="H50" i="2" s="1"/>
  <c r="J50" i="2" s="1"/>
  <c r="G51" i="2"/>
  <c r="H51" i="2" s="1"/>
  <c r="J51" i="2" s="1"/>
  <c r="G37" i="2"/>
  <c r="G38" i="2"/>
  <c r="H38" i="2" s="1"/>
  <c r="J38" i="2" s="1"/>
  <c r="G9" i="2"/>
  <c r="H9" i="2" s="1"/>
  <c r="J9" i="2" s="1"/>
  <c r="G10" i="2"/>
  <c r="G44" i="2"/>
  <c r="H44" i="2" s="1"/>
  <c r="J44" i="2" s="1"/>
  <c r="G45" i="2"/>
  <c r="H45" i="2" s="1"/>
  <c r="J45" i="2" s="1"/>
  <c r="G31" i="2"/>
  <c r="H31" i="2" s="1"/>
  <c r="J31" i="2" s="1"/>
  <c r="G32" i="2"/>
  <c r="G56" i="2"/>
  <c r="G57" i="2"/>
  <c r="H57" i="2" s="1"/>
  <c r="J57" i="2" s="1"/>
  <c r="G25" i="2"/>
  <c r="H25" i="2" s="1"/>
  <c r="J25" i="2" s="1"/>
  <c r="G26" i="2"/>
  <c r="G68" i="2"/>
  <c r="H68" i="2" s="1"/>
  <c r="J68" i="2" s="1"/>
  <c r="G69" i="2"/>
  <c r="H69" i="2" s="1"/>
  <c r="J69" i="2" s="1"/>
  <c r="G19" i="2"/>
  <c r="H19" i="2" s="1"/>
  <c r="J19" i="2" s="1"/>
  <c r="G20" i="2"/>
  <c r="G3" i="2"/>
  <c r="G4" i="2"/>
  <c r="H4" i="2" s="1"/>
  <c r="J4" i="2" s="1"/>
  <c r="G21" i="2"/>
  <c r="H21" i="2" s="1"/>
  <c r="J21" i="2" s="1"/>
  <c r="G22" i="2"/>
  <c r="G46" i="2"/>
  <c r="H46" i="2" s="1"/>
  <c r="J46" i="2" s="1"/>
  <c r="G47" i="2"/>
  <c r="H47" i="2" s="1"/>
  <c r="J47" i="2" s="1"/>
  <c r="G58" i="2"/>
  <c r="H58" i="2" s="1"/>
  <c r="J58" i="2" s="1"/>
  <c r="G59" i="2"/>
  <c r="H59" i="2" s="1"/>
  <c r="J59" i="2" s="1"/>
  <c r="G70" i="2"/>
  <c r="G71" i="2"/>
  <c r="H71" i="2" s="1"/>
  <c r="J71" i="2" s="1"/>
  <c r="G27" i="2"/>
  <c r="H27" i="2" s="1"/>
  <c r="J27" i="2" s="1"/>
  <c r="G28" i="2"/>
  <c r="G11" i="2"/>
  <c r="G12" i="2"/>
  <c r="H12" i="2" s="1"/>
  <c r="J12" i="2" s="1"/>
  <c r="G33" i="2"/>
  <c r="H33" i="2" s="1"/>
  <c r="J33" i="2" s="1"/>
  <c r="G34" i="2"/>
  <c r="G39" i="2"/>
  <c r="G40" i="2"/>
  <c r="H40" i="2" s="1"/>
  <c r="J40" i="2" s="1"/>
  <c r="G52" i="2"/>
  <c r="H52" i="2" s="1"/>
  <c r="J52" i="2" s="1"/>
  <c r="G53" i="2"/>
  <c r="H53" i="2" s="1"/>
  <c r="J53" i="2" s="1"/>
  <c r="G64" i="2"/>
  <c r="H64" i="2" s="1"/>
  <c r="J64" i="2" s="1"/>
  <c r="G65" i="2"/>
  <c r="H65" i="2" s="1"/>
  <c r="J65" i="2" s="1"/>
  <c r="G5" i="2"/>
  <c r="H5" i="2" s="1"/>
  <c r="J5" i="2" s="1"/>
  <c r="G6" i="2"/>
  <c r="G17" i="2"/>
  <c r="G18" i="2"/>
  <c r="H18" i="2" s="1"/>
  <c r="J18" i="2" s="1"/>
  <c r="G23" i="2"/>
  <c r="H23" i="2" s="1"/>
  <c r="J23" i="2" s="1"/>
  <c r="G24" i="2"/>
  <c r="G48" i="2"/>
  <c r="H48" i="2" s="1"/>
  <c r="J48" i="2" s="1"/>
  <c r="G49" i="2"/>
  <c r="H49" i="2" s="1"/>
  <c r="J49" i="2" s="1"/>
  <c r="G13" i="2"/>
  <c r="H13" i="2" s="1"/>
  <c r="J13" i="2" s="1"/>
  <c r="G14" i="2"/>
  <c r="G60" i="2"/>
  <c r="G61" i="2"/>
  <c r="H61" i="2" s="1"/>
  <c r="J61" i="2" s="1"/>
  <c r="G66" i="2"/>
  <c r="H66" i="2" s="1"/>
  <c r="J66" i="2" s="1"/>
  <c r="G67" i="2"/>
  <c r="H67" i="2" s="1"/>
  <c r="J67" i="2" s="1"/>
  <c r="G54" i="2"/>
  <c r="H54" i="2" s="1"/>
  <c r="J54" i="2" s="1"/>
  <c r="G55" i="2"/>
  <c r="H55" i="2" s="1"/>
  <c r="J55" i="2" s="1"/>
  <c r="G72" i="2"/>
  <c r="H72" i="2" s="1"/>
  <c r="J72" i="2" s="1"/>
  <c r="G73" i="2"/>
  <c r="H73" i="2" s="1"/>
  <c r="J73" i="2" s="1"/>
  <c r="G35" i="2"/>
  <c r="G36" i="2"/>
  <c r="H36" i="2" s="1"/>
  <c r="J36" i="2" s="1"/>
  <c r="G29" i="2"/>
  <c r="H29" i="2" s="1"/>
  <c r="J29" i="2" s="1"/>
  <c r="G30" i="2"/>
  <c r="G41" i="2"/>
  <c r="G42" i="2"/>
  <c r="H42" i="2" s="1"/>
  <c r="J42" i="2" s="1"/>
  <c r="G7" i="2"/>
  <c r="H7" i="2" s="1"/>
  <c r="J7" i="2" s="1"/>
  <c r="G8" i="2"/>
  <c r="G62" i="2"/>
</calcChain>
</file>

<file path=xl/sharedStrings.xml><?xml version="1.0" encoding="utf-8"?>
<sst xmlns="http://schemas.openxmlformats.org/spreadsheetml/2006/main" count="152" uniqueCount="16">
  <si>
    <t>Sample</t>
  </si>
  <si>
    <t>A</t>
  </si>
  <si>
    <t>Lake</t>
  </si>
  <si>
    <t>Location</t>
  </si>
  <si>
    <t>Date</t>
  </si>
  <si>
    <t>Type</t>
  </si>
  <si>
    <t>Absorbance</t>
  </si>
  <si>
    <t>Blank Corrected</t>
  </si>
  <si>
    <t>Conc in vial (ug/L)</t>
  </si>
  <si>
    <t>volume filtered</t>
  </si>
  <si>
    <t>lake conc (ug/L)</t>
  </si>
  <si>
    <t>Epi</t>
  </si>
  <si>
    <t>Seston</t>
  </si>
  <si>
    <t>Meta</t>
  </si>
  <si>
    <t>Hypo</t>
  </si>
  <si>
    <t>Date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</si>
</sst>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197.91499999999999</c:v>
                </c:pt>
                <c:pt idx="11">
                  <c:v>197.91499999999999</c:v>
                </c:pt>
              </c:numCache>
            </c:numRef>
          </c:xVal>
          <c:yVal>
            <c:numRef>
              <c:f>'Standard Curve'!$B$2:$B$13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7.7000000000000002E-3</c:v>
                </c:pt>
                <c:pt idx="3">
                  <c:v>7.6E-3</c:v>
                </c:pt>
                <c:pt idx="4">
                  <c:v>3.2500000000000001E-2</c:v>
                </c:pt>
                <c:pt idx="5">
                  <c:v>3.27E-2</c:v>
                </c:pt>
                <c:pt idx="6">
                  <c:v>0.1076</c:v>
                </c:pt>
                <c:pt idx="7">
                  <c:v>9.98E-2</c:v>
                </c:pt>
                <c:pt idx="8">
                  <c:v>0.2006</c:v>
                </c:pt>
                <c:pt idx="9">
                  <c:v>0.2039</c:v>
                </c:pt>
                <c:pt idx="10">
                  <c:v>0.68959999999999999</c:v>
                </c:pt>
                <c:pt idx="11">
                  <c:v>0.69650000000000001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12096"/>
        <c:axId val="260612488"/>
      </c:scatterChart>
      <c:valAx>
        <c:axId val="2606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12488"/>
        <c:crosses val="autoZero"/>
        <c:crossBetween val="midCat"/>
      </c:valAx>
      <c:valAx>
        <c:axId val="26061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152400</xdr:rowOff>
    </xdr:from>
    <xdr:to>
      <xdr:col>10</xdr:col>
      <xdr:colOff>327660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J20" sqref="J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1.96</v>
      </c>
      <c r="B4">
        <v>7.7000000000000002E-3</v>
      </c>
    </row>
    <row r="5" spans="1:2" x14ac:dyDescent="0.3">
      <c r="A5">
        <v>1.96</v>
      </c>
      <c r="B5">
        <v>7.6E-3</v>
      </c>
    </row>
    <row r="6" spans="1:2" x14ac:dyDescent="0.3">
      <c r="A6">
        <v>10.202</v>
      </c>
      <c r="B6">
        <v>3.2500000000000001E-2</v>
      </c>
    </row>
    <row r="7" spans="1:2" x14ac:dyDescent="0.3">
      <c r="A7">
        <v>10.202</v>
      </c>
      <c r="B7">
        <v>3.27E-2</v>
      </c>
    </row>
    <row r="8" spans="1:2" x14ac:dyDescent="0.3">
      <c r="A8">
        <v>30.032</v>
      </c>
      <c r="B8">
        <v>0.1076</v>
      </c>
    </row>
    <row r="9" spans="1:2" x14ac:dyDescent="0.3">
      <c r="A9">
        <v>30.032</v>
      </c>
      <c r="B9">
        <v>9.98E-2</v>
      </c>
    </row>
    <row r="10" spans="1:2" x14ac:dyDescent="0.3">
      <c r="A10">
        <v>60.405999999999999</v>
      </c>
      <c r="B10">
        <v>0.2006</v>
      </c>
    </row>
    <row r="11" spans="1:2" x14ac:dyDescent="0.3">
      <c r="A11">
        <v>60.405999999999999</v>
      </c>
      <c r="B11">
        <v>0.2039</v>
      </c>
    </row>
    <row r="12" spans="1:2" x14ac:dyDescent="0.3">
      <c r="A12">
        <v>197.91499999999999</v>
      </c>
      <c r="B12">
        <v>0.68959999999999999</v>
      </c>
    </row>
    <row r="13" spans="1:2" x14ac:dyDescent="0.3">
      <c r="A13">
        <v>197.91499999999999</v>
      </c>
      <c r="B13">
        <v>0.69650000000000001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opLeftCell="A33" workbookViewId="0">
      <selection activeCell="A44" sqref="A44:J73"/>
    </sheetView>
  </sheetViews>
  <sheetFormatPr defaultRowHeight="14.4" x14ac:dyDescent="0.3"/>
  <cols>
    <col min="1" max="1" width="12.5546875" customWidth="1"/>
    <col min="6" max="6" width="10.6640625" customWidth="1"/>
    <col min="7" max="7" width="14.5546875" customWidth="1"/>
    <col min="8" max="8" width="15.88671875" customWidth="1"/>
    <col min="9" max="10" width="13.88671875" customWidth="1"/>
  </cols>
  <sheetData>
    <row r="2" spans="1:10" x14ac:dyDescent="0.3">
      <c r="A2" t="s">
        <v>15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 s="1">
        <v>41913</v>
      </c>
      <c r="B3">
        <v>221</v>
      </c>
      <c r="C3" t="s">
        <v>11</v>
      </c>
      <c r="D3" s="1">
        <v>41794</v>
      </c>
      <c r="E3" t="s">
        <v>12</v>
      </c>
      <c r="F3">
        <v>0.1338</v>
      </c>
      <c r="G3">
        <f t="shared" ref="G3:G42" si="0">F3-0</f>
        <v>0.1338</v>
      </c>
      <c r="H3">
        <f t="shared" ref="H3:H42" si="1">(G3+0.0022)/0.0035</f>
        <v>38.857142857142861</v>
      </c>
      <c r="I3">
        <v>200</v>
      </c>
      <c r="J3" s="2">
        <f t="shared" ref="J3:J42" si="2">(34.5*H3)/I3</f>
        <v>6.7028571428571437</v>
      </c>
    </row>
    <row r="4" spans="1:10" x14ac:dyDescent="0.3">
      <c r="A4" s="1">
        <v>41913</v>
      </c>
      <c r="B4">
        <v>221</v>
      </c>
      <c r="C4" t="s">
        <v>11</v>
      </c>
      <c r="D4" s="1">
        <v>41794</v>
      </c>
      <c r="E4" t="s">
        <v>12</v>
      </c>
      <c r="F4">
        <v>0.13919999999999999</v>
      </c>
      <c r="G4">
        <f t="shared" si="0"/>
        <v>0.13919999999999999</v>
      </c>
      <c r="H4">
        <f t="shared" si="1"/>
        <v>40.4</v>
      </c>
      <c r="I4">
        <v>200</v>
      </c>
      <c r="J4" s="2">
        <f t="shared" si="2"/>
        <v>6.9689999999999994</v>
      </c>
    </row>
    <row r="5" spans="1:10" x14ac:dyDescent="0.3">
      <c r="A5" s="1">
        <v>41913</v>
      </c>
      <c r="B5">
        <v>221</v>
      </c>
      <c r="C5" t="s">
        <v>13</v>
      </c>
      <c r="D5" s="1">
        <v>41794</v>
      </c>
      <c r="E5" t="s">
        <v>12</v>
      </c>
      <c r="F5">
        <v>0.11550000000000001</v>
      </c>
      <c r="G5">
        <f t="shared" si="0"/>
        <v>0.11550000000000001</v>
      </c>
      <c r="H5">
        <f t="shared" si="1"/>
        <v>33.628571428571426</v>
      </c>
      <c r="I5">
        <v>200</v>
      </c>
      <c r="J5" s="2">
        <f t="shared" si="2"/>
        <v>5.8009285714285719</v>
      </c>
    </row>
    <row r="6" spans="1:10" x14ac:dyDescent="0.3">
      <c r="A6" s="1">
        <v>41913</v>
      </c>
      <c r="B6">
        <v>221</v>
      </c>
      <c r="C6" t="s">
        <v>13</v>
      </c>
      <c r="D6" s="1">
        <v>41794</v>
      </c>
      <c r="E6" t="s">
        <v>12</v>
      </c>
      <c r="F6">
        <v>0.1181</v>
      </c>
      <c r="G6">
        <f t="shared" si="0"/>
        <v>0.1181</v>
      </c>
      <c r="H6">
        <f t="shared" si="1"/>
        <v>34.371428571428567</v>
      </c>
      <c r="I6">
        <v>200</v>
      </c>
      <c r="J6" s="2">
        <f t="shared" si="2"/>
        <v>5.9290714285714277</v>
      </c>
    </row>
    <row r="7" spans="1:10" x14ac:dyDescent="0.3">
      <c r="A7" s="1">
        <v>41913</v>
      </c>
      <c r="B7" s="3">
        <v>221</v>
      </c>
      <c r="C7" t="s">
        <v>14</v>
      </c>
      <c r="D7" s="1">
        <v>41794</v>
      </c>
      <c r="E7" t="s">
        <v>12</v>
      </c>
      <c r="F7">
        <v>0.1794</v>
      </c>
      <c r="G7">
        <f t="shared" si="0"/>
        <v>0.1794</v>
      </c>
      <c r="H7">
        <f t="shared" si="1"/>
        <v>51.885714285714286</v>
      </c>
      <c r="I7">
        <v>200</v>
      </c>
      <c r="J7" s="2">
        <f t="shared" si="2"/>
        <v>8.9502857142857142</v>
      </c>
    </row>
    <row r="8" spans="1:10" x14ac:dyDescent="0.3">
      <c r="A8" s="1">
        <v>41913</v>
      </c>
      <c r="B8">
        <v>221</v>
      </c>
      <c r="C8" t="s">
        <v>14</v>
      </c>
      <c r="D8" s="1">
        <v>41794</v>
      </c>
      <c r="E8" t="s">
        <v>12</v>
      </c>
      <c r="F8">
        <v>0.1512</v>
      </c>
      <c r="G8">
        <f t="shared" si="0"/>
        <v>0.1512</v>
      </c>
      <c r="H8">
        <f t="shared" si="1"/>
        <v>43.828571428571429</v>
      </c>
      <c r="I8">
        <v>200</v>
      </c>
      <c r="J8" s="2">
        <f t="shared" si="2"/>
        <v>7.5604285714285719</v>
      </c>
    </row>
    <row r="9" spans="1:10" x14ac:dyDescent="0.3">
      <c r="A9" s="1">
        <v>41913</v>
      </c>
      <c r="B9">
        <v>221</v>
      </c>
      <c r="C9" t="s">
        <v>11</v>
      </c>
      <c r="D9" s="1">
        <v>41807</v>
      </c>
      <c r="E9" t="s">
        <v>12</v>
      </c>
      <c r="F9">
        <v>0.12280000000000001</v>
      </c>
      <c r="G9">
        <f t="shared" si="0"/>
        <v>0.12280000000000001</v>
      </c>
      <c r="H9">
        <f t="shared" si="1"/>
        <v>35.714285714285715</v>
      </c>
      <c r="I9">
        <v>200</v>
      </c>
      <c r="J9" s="2">
        <f t="shared" si="2"/>
        <v>6.1607142857142856</v>
      </c>
    </row>
    <row r="10" spans="1:10" x14ac:dyDescent="0.3">
      <c r="A10" s="1">
        <v>41913</v>
      </c>
      <c r="B10">
        <v>221</v>
      </c>
      <c r="C10" t="s">
        <v>11</v>
      </c>
      <c r="D10" s="1">
        <v>41807</v>
      </c>
      <c r="E10" t="s">
        <v>12</v>
      </c>
      <c r="F10">
        <v>0.1196</v>
      </c>
      <c r="G10">
        <f t="shared" si="0"/>
        <v>0.1196</v>
      </c>
      <c r="H10">
        <f t="shared" si="1"/>
        <v>34.799999999999997</v>
      </c>
      <c r="I10">
        <v>200</v>
      </c>
      <c r="J10" s="2">
        <f t="shared" si="2"/>
        <v>6.0029999999999992</v>
      </c>
    </row>
    <row r="11" spans="1:10" x14ac:dyDescent="0.3">
      <c r="A11" s="1">
        <v>41913</v>
      </c>
      <c r="B11">
        <v>221</v>
      </c>
      <c r="C11" t="s">
        <v>13</v>
      </c>
      <c r="D11" s="1">
        <v>41807</v>
      </c>
      <c r="E11" t="s">
        <v>12</v>
      </c>
      <c r="F11">
        <v>0.13519999999999999</v>
      </c>
      <c r="G11">
        <f t="shared" si="0"/>
        <v>0.13519999999999999</v>
      </c>
      <c r="H11">
        <f t="shared" si="1"/>
        <v>39.257142857142853</v>
      </c>
      <c r="I11">
        <v>200</v>
      </c>
      <c r="J11" s="2">
        <f t="shared" si="2"/>
        <v>6.7718571428571419</v>
      </c>
    </row>
    <row r="12" spans="1:10" x14ac:dyDescent="0.3">
      <c r="A12" s="1">
        <v>41913</v>
      </c>
      <c r="B12">
        <v>221</v>
      </c>
      <c r="C12" t="s">
        <v>13</v>
      </c>
      <c r="D12" s="1">
        <v>41807</v>
      </c>
      <c r="E12" t="s">
        <v>12</v>
      </c>
      <c r="F12">
        <v>0.152</v>
      </c>
      <c r="G12">
        <f t="shared" si="0"/>
        <v>0.152</v>
      </c>
      <c r="H12">
        <f t="shared" si="1"/>
        <v>44.057142857142857</v>
      </c>
      <c r="I12">
        <v>200</v>
      </c>
      <c r="J12" s="2">
        <f t="shared" si="2"/>
        <v>7.5998571428571431</v>
      </c>
    </row>
    <row r="13" spans="1:10" x14ac:dyDescent="0.3">
      <c r="A13" s="1">
        <v>41913</v>
      </c>
      <c r="B13">
        <v>221</v>
      </c>
      <c r="C13" t="s">
        <v>14</v>
      </c>
      <c r="D13" s="1">
        <v>41807</v>
      </c>
      <c r="E13" t="s">
        <v>12</v>
      </c>
      <c r="F13">
        <v>8.2900000000000001E-2</v>
      </c>
      <c r="G13">
        <f t="shared" si="0"/>
        <v>8.2900000000000001E-2</v>
      </c>
      <c r="H13">
        <f t="shared" si="1"/>
        <v>24.314285714285713</v>
      </c>
      <c r="I13">
        <v>100</v>
      </c>
      <c r="J13" s="2">
        <f t="shared" si="2"/>
        <v>8.3884285714285713</v>
      </c>
    </row>
    <row r="14" spans="1:10" x14ac:dyDescent="0.3">
      <c r="A14" s="1">
        <v>41913</v>
      </c>
      <c r="B14">
        <v>221</v>
      </c>
      <c r="C14" t="s">
        <v>14</v>
      </c>
      <c r="D14" s="1">
        <v>41807</v>
      </c>
      <c r="E14" t="s">
        <v>12</v>
      </c>
      <c r="F14">
        <v>0.13639999999999999</v>
      </c>
      <c r="G14">
        <f t="shared" si="0"/>
        <v>0.13639999999999999</v>
      </c>
      <c r="H14">
        <f t="shared" si="1"/>
        <v>39.6</v>
      </c>
      <c r="I14">
        <v>100</v>
      </c>
      <c r="J14" s="2">
        <f t="shared" si="2"/>
        <v>13.662000000000001</v>
      </c>
    </row>
    <row r="15" spans="1:10" x14ac:dyDescent="0.3">
      <c r="A15" s="1">
        <v>41913</v>
      </c>
      <c r="B15">
        <v>221</v>
      </c>
      <c r="C15" t="s">
        <v>11</v>
      </c>
      <c r="D15" s="1">
        <v>41821</v>
      </c>
      <c r="E15" t="s">
        <v>12</v>
      </c>
      <c r="F15">
        <v>0.14849999999999999</v>
      </c>
      <c r="G15">
        <f t="shared" si="0"/>
        <v>0.14849999999999999</v>
      </c>
      <c r="H15">
        <f t="shared" si="1"/>
        <v>43.057142857142857</v>
      </c>
      <c r="I15">
        <v>200</v>
      </c>
      <c r="J15" s="2">
        <f t="shared" si="2"/>
        <v>7.4273571428571428</v>
      </c>
    </row>
    <row r="16" spans="1:10" x14ac:dyDescent="0.3">
      <c r="A16" s="1">
        <v>41913</v>
      </c>
      <c r="B16">
        <v>221</v>
      </c>
      <c r="C16" t="s">
        <v>11</v>
      </c>
      <c r="D16" s="1">
        <v>41821</v>
      </c>
      <c r="E16" t="s">
        <v>12</v>
      </c>
      <c r="F16">
        <v>0.14630000000000001</v>
      </c>
      <c r="G16">
        <f t="shared" si="0"/>
        <v>0.14630000000000001</v>
      </c>
      <c r="H16">
        <f t="shared" si="1"/>
        <v>42.428571428571431</v>
      </c>
      <c r="I16">
        <v>200</v>
      </c>
      <c r="J16" s="2">
        <f t="shared" si="2"/>
        <v>7.3189285714285726</v>
      </c>
    </row>
    <row r="17" spans="1:10" x14ac:dyDescent="0.3">
      <c r="A17" s="1">
        <v>41913</v>
      </c>
      <c r="B17">
        <v>221</v>
      </c>
      <c r="C17" t="s">
        <v>14</v>
      </c>
      <c r="D17" s="1">
        <v>41821</v>
      </c>
      <c r="E17" t="s">
        <v>12</v>
      </c>
      <c r="F17">
        <v>0.13350000000000001</v>
      </c>
      <c r="G17">
        <f t="shared" si="0"/>
        <v>0.13350000000000001</v>
      </c>
      <c r="H17">
        <f t="shared" si="1"/>
        <v>38.771428571428572</v>
      </c>
      <c r="I17">
        <v>150</v>
      </c>
      <c r="J17" s="2">
        <f t="shared" si="2"/>
        <v>8.9174285714285713</v>
      </c>
    </row>
    <row r="18" spans="1:10" x14ac:dyDescent="0.3">
      <c r="A18" s="1">
        <v>41913</v>
      </c>
      <c r="B18">
        <v>221</v>
      </c>
      <c r="C18" t="s">
        <v>14</v>
      </c>
      <c r="D18" s="1">
        <v>41821</v>
      </c>
      <c r="E18" t="s">
        <v>12</v>
      </c>
      <c r="F18">
        <v>0.13700000000000001</v>
      </c>
      <c r="G18">
        <f t="shared" si="0"/>
        <v>0.13700000000000001</v>
      </c>
      <c r="H18">
        <f t="shared" si="1"/>
        <v>39.771428571428572</v>
      </c>
      <c r="I18">
        <v>150</v>
      </c>
      <c r="J18" s="2">
        <f t="shared" si="2"/>
        <v>9.1474285714285717</v>
      </c>
    </row>
    <row r="19" spans="1:10" x14ac:dyDescent="0.3">
      <c r="A19" s="1">
        <v>41913</v>
      </c>
      <c r="B19">
        <v>221</v>
      </c>
      <c r="C19" t="s">
        <v>11</v>
      </c>
      <c r="D19" s="1">
        <v>41835</v>
      </c>
      <c r="E19" t="s">
        <v>12</v>
      </c>
      <c r="F19">
        <v>0.1421</v>
      </c>
      <c r="G19">
        <f t="shared" si="0"/>
        <v>0.1421</v>
      </c>
      <c r="H19">
        <f t="shared" si="1"/>
        <v>41.228571428571428</v>
      </c>
      <c r="I19">
        <v>200</v>
      </c>
      <c r="J19" s="2">
        <f t="shared" si="2"/>
        <v>7.1119285714285718</v>
      </c>
    </row>
    <row r="20" spans="1:10" x14ac:dyDescent="0.3">
      <c r="A20" s="1">
        <v>41913</v>
      </c>
      <c r="B20">
        <v>221</v>
      </c>
      <c r="C20" t="s">
        <v>11</v>
      </c>
      <c r="D20" s="1">
        <v>41835</v>
      </c>
      <c r="E20" t="s">
        <v>12</v>
      </c>
      <c r="F20">
        <v>0.14960000000000001</v>
      </c>
      <c r="G20">
        <f t="shared" si="0"/>
        <v>0.14960000000000001</v>
      </c>
      <c r="H20">
        <f t="shared" si="1"/>
        <v>43.371428571428574</v>
      </c>
      <c r="I20">
        <v>200</v>
      </c>
      <c r="J20" s="2">
        <f t="shared" si="2"/>
        <v>7.4815714285714288</v>
      </c>
    </row>
    <row r="21" spans="1:10" x14ac:dyDescent="0.3">
      <c r="A21" s="1">
        <v>41913</v>
      </c>
      <c r="B21">
        <v>221</v>
      </c>
      <c r="C21" t="s">
        <v>13</v>
      </c>
      <c r="D21" s="1">
        <v>41835</v>
      </c>
      <c r="E21" t="s">
        <v>12</v>
      </c>
      <c r="F21">
        <v>0.14399999999999999</v>
      </c>
      <c r="G21">
        <f t="shared" si="0"/>
        <v>0.14399999999999999</v>
      </c>
      <c r="H21">
        <f t="shared" si="1"/>
        <v>41.771428571428572</v>
      </c>
      <c r="I21">
        <v>200</v>
      </c>
      <c r="J21" s="2">
        <f t="shared" si="2"/>
        <v>7.2055714285714281</v>
      </c>
    </row>
    <row r="22" spans="1:10" x14ac:dyDescent="0.3">
      <c r="A22" s="1">
        <v>41913</v>
      </c>
      <c r="B22">
        <v>221</v>
      </c>
      <c r="C22" t="s">
        <v>13</v>
      </c>
      <c r="D22" s="1">
        <v>41835</v>
      </c>
      <c r="E22" t="s">
        <v>12</v>
      </c>
      <c r="F22">
        <v>0.15939999999999999</v>
      </c>
      <c r="G22">
        <f t="shared" si="0"/>
        <v>0.15939999999999999</v>
      </c>
      <c r="H22">
        <f t="shared" si="1"/>
        <v>46.171428571428571</v>
      </c>
      <c r="I22">
        <v>200</v>
      </c>
      <c r="J22" s="2">
        <f t="shared" si="2"/>
        <v>7.9645714285714284</v>
      </c>
    </row>
    <row r="23" spans="1:10" x14ac:dyDescent="0.3">
      <c r="A23" s="1">
        <v>41913</v>
      </c>
      <c r="B23">
        <v>221</v>
      </c>
      <c r="C23" t="s">
        <v>14</v>
      </c>
      <c r="D23" s="1">
        <v>41835</v>
      </c>
      <c r="E23" t="s">
        <v>12</v>
      </c>
      <c r="F23">
        <v>0.13020000000000001</v>
      </c>
      <c r="G23">
        <f t="shared" si="0"/>
        <v>0.13020000000000001</v>
      </c>
      <c r="H23">
        <f t="shared" si="1"/>
        <v>37.828571428571436</v>
      </c>
      <c r="I23">
        <v>100</v>
      </c>
      <c r="J23" s="2">
        <f t="shared" si="2"/>
        <v>13.050857142857147</v>
      </c>
    </row>
    <row r="24" spans="1:10" x14ac:dyDescent="0.3">
      <c r="A24" s="1">
        <v>41913</v>
      </c>
      <c r="B24">
        <v>221</v>
      </c>
      <c r="C24" t="s">
        <v>14</v>
      </c>
      <c r="D24" s="1">
        <v>41835</v>
      </c>
      <c r="E24" t="s">
        <v>12</v>
      </c>
      <c r="F24">
        <v>0.1343</v>
      </c>
      <c r="G24">
        <f t="shared" si="0"/>
        <v>0.1343</v>
      </c>
      <c r="H24">
        <f t="shared" si="1"/>
        <v>39</v>
      </c>
      <c r="I24">
        <v>100</v>
      </c>
      <c r="J24" s="2">
        <f t="shared" si="2"/>
        <v>13.455</v>
      </c>
    </row>
    <row r="25" spans="1:10" x14ac:dyDescent="0.3">
      <c r="A25" s="1">
        <v>41913</v>
      </c>
      <c r="B25">
        <v>221</v>
      </c>
      <c r="C25" t="s">
        <v>11</v>
      </c>
      <c r="D25" s="1">
        <v>41850</v>
      </c>
      <c r="E25" t="s">
        <v>12</v>
      </c>
      <c r="F25">
        <v>7.4999999999999997E-2</v>
      </c>
      <c r="G25">
        <f t="shared" si="0"/>
        <v>7.4999999999999997E-2</v>
      </c>
      <c r="H25">
        <f t="shared" si="1"/>
        <v>22.057142857142853</v>
      </c>
      <c r="I25">
        <v>150</v>
      </c>
      <c r="J25" s="2">
        <f t="shared" si="2"/>
        <v>5.0731428571428561</v>
      </c>
    </row>
    <row r="26" spans="1:10" x14ac:dyDescent="0.3">
      <c r="A26" s="1">
        <v>41913</v>
      </c>
      <c r="B26">
        <v>221</v>
      </c>
      <c r="C26" t="s">
        <v>11</v>
      </c>
      <c r="D26" s="1">
        <v>41850</v>
      </c>
      <c r="E26" t="s">
        <v>12</v>
      </c>
      <c r="F26">
        <v>0.1026</v>
      </c>
      <c r="G26">
        <f t="shared" si="0"/>
        <v>0.1026</v>
      </c>
      <c r="H26">
        <f t="shared" si="1"/>
        <v>29.94285714285714</v>
      </c>
      <c r="I26">
        <v>150</v>
      </c>
      <c r="J26" s="2">
        <f t="shared" si="2"/>
        <v>6.8868571428571412</v>
      </c>
    </row>
    <row r="27" spans="1:10" x14ac:dyDescent="0.3">
      <c r="A27" s="1">
        <v>41913</v>
      </c>
      <c r="B27">
        <v>221</v>
      </c>
      <c r="C27" t="s">
        <v>13</v>
      </c>
      <c r="D27" s="1">
        <v>41850</v>
      </c>
      <c r="E27" t="s">
        <v>12</v>
      </c>
      <c r="F27">
        <v>0.14319999999999999</v>
      </c>
      <c r="G27">
        <f t="shared" si="0"/>
        <v>0.14319999999999999</v>
      </c>
      <c r="H27">
        <f t="shared" si="1"/>
        <v>41.542857142857144</v>
      </c>
      <c r="I27">
        <v>200</v>
      </c>
      <c r="J27" s="2">
        <f t="shared" si="2"/>
        <v>7.1661428571428578</v>
      </c>
    </row>
    <row r="28" spans="1:10" x14ac:dyDescent="0.3">
      <c r="A28" s="1">
        <v>41913</v>
      </c>
      <c r="B28">
        <v>221</v>
      </c>
      <c r="C28" t="s">
        <v>13</v>
      </c>
      <c r="D28" s="1">
        <v>41850</v>
      </c>
      <c r="E28" t="s">
        <v>12</v>
      </c>
      <c r="F28">
        <v>0.14929999999999999</v>
      </c>
      <c r="G28">
        <f t="shared" si="0"/>
        <v>0.14929999999999999</v>
      </c>
      <c r="H28">
        <f t="shared" si="1"/>
        <v>43.285714285714285</v>
      </c>
      <c r="I28">
        <v>200</v>
      </c>
      <c r="J28" s="2">
        <f t="shared" si="2"/>
        <v>7.4667857142857148</v>
      </c>
    </row>
    <row r="29" spans="1:10" x14ac:dyDescent="0.3">
      <c r="A29" s="1">
        <v>41913</v>
      </c>
      <c r="B29" s="3">
        <v>221</v>
      </c>
      <c r="C29" t="s">
        <v>14</v>
      </c>
      <c r="D29" s="1">
        <v>41850</v>
      </c>
      <c r="E29" t="s">
        <v>12</v>
      </c>
      <c r="F29">
        <v>0.13600000000000001</v>
      </c>
      <c r="G29">
        <f t="shared" si="0"/>
        <v>0.13600000000000001</v>
      </c>
      <c r="H29">
        <f t="shared" si="1"/>
        <v>39.485714285714288</v>
      </c>
      <c r="I29">
        <v>100</v>
      </c>
      <c r="J29" s="2">
        <f t="shared" si="2"/>
        <v>13.62257142857143</v>
      </c>
    </row>
    <row r="30" spans="1:10" x14ac:dyDescent="0.3">
      <c r="A30" s="1">
        <v>41913</v>
      </c>
      <c r="B30">
        <v>221</v>
      </c>
      <c r="C30" t="s">
        <v>14</v>
      </c>
      <c r="D30" s="1">
        <v>41850</v>
      </c>
      <c r="E30" t="s">
        <v>12</v>
      </c>
      <c r="F30">
        <v>0.433</v>
      </c>
      <c r="G30">
        <f t="shared" si="0"/>
        <v>0.433</v>
      </c>
      <c r="H30">
        <f t="shared" si="1"/>
        <v>124.34285714285713</v>
      </c>
      <c r="I30">
        <v>100</v>
      </c>
      <c r="J30" s="2">
        <f t="shared" si="2"/>
        <v>42.898285714285713</v>
      </c>
    </row>
    <row r="31" spans="1:10" x14ac:dyDescent="0.3">
      <c r="A31" s="1">
        <v>41913</v>
      </c>
      <c r="B31">
        <v>221</v>
      </c>
      <c r="C31" t="s">
        <v>11</v>
      </c>
      <c r="D31" s="1">
        <v>41862</v>
      </c>
      <c r="E31" t="s">
        <v>12</v>
      </c>
      <c r="F31">
        <v>7.2999999999999995E-2</v>
      </c>
      <c r="G31">
        <f t="shared" si="0"/>
        <v>7.2999999999999995E-2</v>
      </c>
      <c r="H31">
        <f t="shared" si="1"/>
        <v>21.48571428571428</v>
      </c>
      <c r="I31">
        <v>150</v>
      </c>
      <c r="J31" s="2">
        <f t="shared" si="2"/>
        <v>4.9417142857142844</v>
      </c>
    </row>
    <row r="32" spans="1:10" x14ac:dyDescent="0.3">
      <c r="A32" s="1">
        <v>41913</v>
      </c>
      <c r="B32">
        <v>221</v>
      </c>
      <c r="C32" t="s">
        <v>11</v>
      </c>
      <c r="D32" s="1">
        <v>41862</v>
      </c>
      <c r="E32" t="s">
        <v>12</v>
      </c>
      <c r="F32">
        <v>7.7200000000000005E-2</v>
      </c>
      <c r="G32">
        <f t="shared" si="0"/>
        <v>7.7200000000000005E-2</v>
      </c>
      <c r="H32">
        <f t="shared" si="1"/>
        <v>22.685714285714283</v>
      </c>
      <c r="I32">
        <v>150</v>
      </c>
      <c r="J32" s="2">
        <f t="shared" si="2"/>
        <v>5.2177142857142851</v>
      </c>
    </row>
    <row r="33" spans="1:10" x14ac:dyDescent="0.3">
      <c r="A33" s="1">
        <v>41913</v>
      </c>
      <c r="B33">
        <v>221</v>
      </c>
      <c r="C33" t="s">
        <v>13</v>
      </c>
      <c r="D33" s="1">
        <v>41862</v>
      </c>
      <c r="E33" t="s">
        <v>12</v>
      </c>
      <c r="F33">
        <v>0.1079</v>
      </c>
      <c r="G33">
        <f t="shared" si="0"/>
        <v>0.1079</v>
      </c>
      <c r="H33">
        <f t="shared" si="1"/>
        <v>31.457142857142852</v>
      </c>
      <c r="I33">
        <v>150</v>
      </c>
      <c r="J33" s="2">
        <f t="shared" si="2"/>
        <v>7.2351428571428569</v>
      </c>
    </row>
    <row r="34" spans="1:10" x14ac:dyDescent="0.3">
      <c r="A34" s="1">
        <v>41913</v>
      </c>
      <c r="B34">
        <v>221</v>
      </c>
      <c r="C34" t="s">
        <v>13</v>
      </c>
      <c r="D34" s="1">
        <v>41862</v>
      </c>
      <c r="E34" t="s">
        <v>12</v>
      </c>
      <c r="F34">
        <v>0.1033</v>
      </c>
      <c r="G34">
        <f t="shared" si="0"/>
        <v>0.1033</v>
      </c>
      <c r="H34">
        <f t="shared" si="1"/>
        <v>30.142857142857142</v>
      </c>
      <c r="I34">
        <v>150</v>
      </c>
      <c r="J34" s="2">
        <f t="shared" si="2"/>
        <v>6.9328571428571424</v>
      </c>
    </row>
    <row r="35" spans="1:10" x14ac:dyDescent="0.3">
      <c r="A35" s="1">
        <v>41913</v>
      </c>
      <c r="B35">
        <v>221</v>
      </c>
      <c r="C35" t="s">
        <v>14</v>
      </c>
      <c r="D35" s="1">
        <v>41862</v>
      </c>
      <c r="E35" t="s">
        <v>12</v>
      </c>
      <c r="F35">
        <v>0.15609999999999999</v>
      </c>
      <c r="G35">
        <f t="shared" si="0"/>
        <v>0.15609999999999999</v>
      </c>
      <c r="H35">
        <f t="shared" si="1"/>
        <v>45.228571428571428</v>
      </c>
      <c r="I35">
        <v>100</v>
      </c>
      <c r="J35" s="2">
        <f t="shared" si="2"/>
        <v>15.603857142857144</v>
      </c>
    </row>
    <row r="36" spans="1:10" x14ac:dyDescent="0.3">
      <c r="A36" s="1">
        <v>41913</v>
      </c>
      <c r="B36">
        <v>221</v>
      </c>
      <c r="C36" t="s">
        <v>14</v>
      </c>
      <c r="D36" s="1">
        <v>41862</v>
      </c>
      <c r="E36" t="s">
        <v>12</v>
      </c>
      <c r="F36">
        <v>0.15859999999999999</v>
      </c>
      <c r="G36">
        <f t="shared" si="0"/>
        <v>0.15859999999999999</v>
      </c>
      <c r="H36">
        <f t="shared" si="1"/>
        <v>45.942857142857143</v>
      </c>
      <c r="I36">
        <v>100</v>
      </c>
      <c r="J36" s="2">
        <f t="shared" si="2"/>
        <v>15.850285714285715</v>
      </c>
    </row>
    <row r="37" spans="1:10" x14ac:dyDescent="0.3">
      <c r="A37" s="1">
        <v>41913</v>
      </c>
      <c r="B37">
        <v>221</v>
      </c>
      <c r="C37" t="s">
        <v>11</v>
      </c>
      <c r="D37" s="1">
        <v>41876</v>
      </c>
      <c r="E37" t="s">
        <v>12</v>
      </c>
      <c r="F37">
        <v>8.7099999999999997E-2</v>
      </c>
      <c r="G37">
        <f t="shared" si="0"/>
        <v>8.7099999999999997E-2</v>
      </c>
      <c r="H37">
        <f t="shared" si="1"/>
        <v>25.514285714285712</v>
      </c>
      <c r="I37">
        <v>150</v>
      </c>
      <c r="J37" s="2">
        <f t="shared" si="2"/>
        <v>5.8682857142857143</v>
      </c>
    </row>
    <row r="38" spans="1:10" x14ac:dyDescent="0.3">
      <c r="A38" s="1">
        <v>41913</v>
      </c>
      <c r="B38">
        <v>221</v>
      </c>
      <c r="C38" t="s">
        <v>11</v>
      </c>
      <c r="D38" s="1">
        <v>41876</v>
      </c>
      <c r="E38" t="s">
        <v>12</v>
      </c>
      <c r="F38">
        <v>8.3699999999999997E-2</v>
      </c>
      <c r="G38">
        <f t="shared" si="0"/>
        <v>8.3699999999999997E-2</v>
      </c>
      <c r="H38">
        <f t="shared" si="1"/>
        <v>24.542857142857141</v>
      </c>
      <c r="I38">
        <v>150</v>
      </c>
      <c r="J38" s="2">
        <f t="shared" si="2"/>
        <v>5.644857142857143</v>
      </c>
    </row>
    <row r="39" spans="1:10" x14ac:dyDescent="0.3">
      <c r="A39" s="1">
        <v>41913</v>
      </c>
      <c r="B39">
        <v>221</v>
      </c>
      <c r="C39" t="s">
        <v>13</v>
      </c>
      <c r="D39" s="1">
        <v>41876</v>
      </c>
      <c r="E39" t="s">
        <v>12</v>
      </c>
      <c r="F39">
        <v>0.1118</v>
      </c>
      <c r="G39">
        <f t="shared" si="0"/>
        <v>0.1118</v>
      </c>
      <c r="H39">
        <f t="shared" si="1"/>
        <v>32.571428571428569</v>
      </c>
      <c r="I39">
        <v>150</v>
      </c>
      <c r="J39" s="2">
        <f t="shared" si="2"/>
        <v>7.4914285714285702</v>
      </c>
    </row>
    <row r="40" spans="1:10" x14ac:dyDescent="0.3">
      <c r="A40" s="1">
        <v>41913</v>
      </c>
      <c r="B40">
        <v>221</v>
      </c>
      <c r="C40" t="s">
        <v>13</v>
      </c>
      <c r="D40" s="1">
        <v>41876</v>
      </c>
      <c r="E40" t="s">
        <v>12</v>
      </c>
      <c r="F40">
        <v>0.1084</v>
      </c>
      <c r="G40">
        <f t="shared" si="0"/>
        <v>0.1084</v>
      </c>
      <c r="H40">
        <f t="shared" si="1"/>
        <v>31.599999999999998</v>
      </c>
      <c r="I40">
        <v>150</v>
      </c>
      <c r="J40" s="2">
        <f t="shared" si="2"/>
        <v>7.2679999999999989</v>
      </c>
    </row>
    <row r="41" spans="1:10" x14ac:dyDescent="0.3">
      <c r="A41" s="1">
        <v>41913</v>
      </c>
      <c r="B41" s="3">
        <v>221</v>
      </c>
      <c r="C41" t="s">
        <v>14</v>
      </c>
      <c r="D41" s="1">
        <v>41876</v>
      </c>
      <c r="E41" t="s">
        <v>12</v>
      </c>
      <c r="F41">
        <v>0.1787</v>
      </c>
      <c r="G41">
        <f t="shared" si="0"/>
        <v>0.1787</v>
      </c>
      <c r="H41">
        <f t="shared" si="1"/>
        <v>51.685714285714283</v>
      </c>
      <c r="I41">
        <v>100</v>
      </c>
      <c r="J41" s="2">
        <f t="shared" si="2"/>
        <v>17.831571428571429</v>
      </c>
    </row>
    <row r="42" spans="1:10" x14ac:dyDescent="0.3">
      <c r="A42" s="1">
        <v>41913</v>
      </c>
      <c r="B42">
        <v>221</v>
      </c>
      <c r="C42" t="s">
        <v>14</v>
      </c>
      <c r="D42" s="1">
        <v>41876</v>
      </c>
      <c r="E42" t="s">
        <v>12</v>
      </c>
      <c r="F42">
        <v>0.1575</v>
      </c>
      <c r="G42">
        <f t="shared" si="0"/>
        <v>0.1575</v>
      </c>
      <c r="H42">
        <f t="shared" si="1"/>
        <v>45.628571428571433</v>
      </c>
      <c r="I42">
        <v>100</v>
      </c>
      <c r="J42" s="2">
        <f t="shared" si="2"/>
        <v>15.741857142857146</v>
      </c>
    </row>
    <row r="43" spans="1:10" x14ac:dyDescent="0.3">
      <c r="A43" s="1"/>
      <c r="D43" s="1"/>
      <c r="J43" s="2"/>
    </row>
    <row r="44" spans="1:10" x14ac:dyDescent="0.3">
      <c r="A44" s="1">
        <v>41913</v>
      </c>
      <c r="B44">
        <v>222</v>
      </c>
      <c r="C44" t="s">
        <v>11</v>
      </c>
      <c r="D44" s="1">
        <v>41807</v>
      </c>
      <c r="E44" t="s">
        <v>12</v>
      </c>
      <c r="F44">
        <v>6.9099999999999995E-2</v>
      </c>
      <c r="G44">
        <f>F44-0</f>
        <v>6.9099999999999995E-2</v>
      </c>
      <c r="H44">
        <f>(G44+0.0022)/0.0035</f>
        <v>20.371428571428567</v>
      </c>
      <c r="I44">
        <v>200</v>
      </c>
      <c r="J44" s="2">
        <f>(34.5*H44)/I44</f>
        <v>3.5140714285714281</v>
      </c>
    </row>
    <row r="45" spans="1:10" x14ac:dyDescent="0.3">
      <c r="A45" s="1">
        <v>41913</v>
      </c>
      <c r="B45">
        <v>222</v>
      </c>
      <c r="C45" t="s">
        <v>11</v>
      </c>
      <c r="D45" s="1">
        <v>41807</v>
      </c>
      <c r="E45" t="s">
        <v>12</v>
      </c>
      <c r="F45">
        <v>6.8000000000000005E-2</v>
      </c>
      <c r="G45">
        <f>F45-0</f>
        <v>6.8000000000000005E-2</v>
      </c>
      <c r="H45">
        <f>(G45+0.0022)/0.0035</f>
        <v>20.057142857142857</v>
      </c>
      <c r="I45">
        <v>200</v>
      </c>
      <c r="J45" s="2">
        <f>(34.5*H45)/I45</f>
        <v>3.4598571428571425</v>
      </c>
    </row>
    <row r="46" spans="1:10" x14ac:dyDescent="0.3">
      <c r="A46" s="1">
        <v>41913</v>
      </c>
      <c r="B46">
        <v>222</v>
      </c>
      <c r="C46" t="s">
        <v>13</v>
      </c>
      <c r="D46" s="1">
        <v>41807</v>
      </c>
      <c r="E46" t="s">
        <v>12</v>
      </c>
      <c r="F46">
        <v>8.4000000000000005E-2</v>
      </c>
      <c r="G46">
        <f>F46-0</f>
        <v>8.4000000000000005E-2</v>
      </c>
      <c r="H46">
        <f>(G46+0.0022)/0.0035</f>
        <v>24.628571428571426</v>
      </c>
      <c r="I46">
        <v>200</v>
      </c>
      <c r="J46" s="2">
        <f>(34.5*H46)/I46</f>
        <v>4.2484285714285708</v>
      </c>
    </row>
    <row r="47" spans="1:10" x14ac:dyDescent="0.3">
      <c r="A47" s="1">
        <v>41913</v>
      </c>
      <c r="B47">
        <v>222</v>
      </c>
      <c r="C47" t="s">
        <v>13</v>
      </c>
      <c r="D47" s="1">
        <v>41807</v>
      </c>
      <c r="E47" t="s">
        <v>12</v>
      </c>
      <c r="F47">
        <v>8.0500000000000002E-2</v>
      </c>
      <c r="G47">
        <f>F47-0</f>
        <v>8.0500000000000002E-2</v>
      </c>
      <c r="H47">
        <f>(G47+0.0022)/0.0035</f>
        <v>23.628571428571426</v>
      </c>
      <c r="I47">
        <v>200</v>
      </c>
      <c r="J47" s="2">
        <f>(34.5*H47)/I47</f>
        <v>4.0759285714285713</v>
      </c>
    </row>
    <row r="48" spans="1:10" x14ac:dyDescent="0.3">
      <c r="A48" s="1">
        <v>41913</v>
      </c>
      <c r="B48">
        <v>222</v>
      </c>
      <c r="C48" t="s">
        <v>14</v>
      </c>
      <c r="D48" s="1">
        <v>41807</v>
      </c>
      <c r="E48" t="s">
        <v>12</v>
      </c>
      <c r="F48">
        <v>9.1800000000000007E-2</v>
      </c>
      <c r="G48">
        <f>F48-0</f>
        <v>9.1800000000000007E-2</v>
      </c>
      <c r="H48">
        <f>(G48+0.0022)/0.0035</f>
        <v>26.857142857142858</v>
      </c>
      <c r="I48">
        <v>200</v>
      </c>
      <c r="J48" s="2">
        <f>(34.5*H48)/I48</f>
        <v>4.6328571428571426</v>
      </c>
    </row>
    <row r="49" spans="1:10" x14ac:dyDescent="0.3">
      <c r="A49" s="1">
        <v>41913</v>
      </c>
      <c r="B49">
        <v>222</v>
      </c>
      <c r="C49" t="s">
        <v>14</v>
      </c>
      <c r="D49" s="1">
        <v>41807</v>
      </c>
      <c r="E49" t="s">
        <v>12</v>
      </c>
      <c r="F49">
        <v>0.1106</v>
      </c>
      <c r="G49">
        <f>F49-0</f>
        <v>0.1106</v>
      </c>
      <c r="H49">
        <f>(G49+0.0022)/0.0035</f>
        <v>32.228571428571428</v>
      </c>
      <c r="I49">
        <v>200</v>
      </c>
      <c r="J49" s="2">
        <f>(34.5*H49)/I49</f>
        <v>5.5594285714285716</v>
      </c>
    </row>
    <row r="50" spans="1:10" x14ac:dyDescent="0.3">
      <c r="A50" s="1">
        <v>41913</v>
      </c>
      <c r="B50">
        <v>222</v>
      </c>
      <c r="C50" t="s">
        <v>11</v>
      </c>
      <c r="D50" s="1">
        <v>41821</v>
      </c>
      <c r="E50" t="s">
        <v>12</v>
      </c>
      <c r="F50">
        <v>7.8399999999999997E-2</v>
      </c>
      <c r="G50">
        <f>F50-0</f>
        <v>7.8399999999999997E-2</v>
      </c>
      <c r="H50">
        <f>(G50+0.0022)/0.0035</f>
        <v>23.028571428571425</v>
      </c>
      <c r="I50">
        <v>200</v>
      </c>
      <c r="J50" s="2">
        <f>(34.5*H50)/I50</f>
        <v>3.972428571428571</v>
      </c>
    </row>
    <row r="51" spans="1:10" x14ac:dyDescent="0.3">
      <c r="A51" s="1">
        <v>41913</v>
      </c>
      <c r="B51">
        <v>222</v>
      </c>
      <c r="C51" t="s">
        <v>11</v>
      </c>
      <c r="D51" s="1">
        <v>41821</v>
      </c>
      <c r="E51" t="s">
        <v>12</v>
      </c>
      <c r="F51">
        <v>0.10349999999999999</v>
      </c>
      <c r="G51">
        <f>F51-0</f>
        <v>0.10349999999999999</v>
      </c>
      <c r="H51">
        <f>(G51+0.0022)/0.0035</f>
        <v>30.199999999999996</v>
      </c>
      <c r="I51">
        <v>200</v>
      </c>
      <c r="J51" s="2">
        <f>(34.5*H51)/I51</f>
        <v>5.2094999999999994</v>
      </c>
    </row>
    <row r="52" spans="1:10" x14ac:dyDescent="0.3">
      <c r="A52" s="1">
        <v>41913</v>
      </c>
      <c r="B52">
        <v>222</v>
      </c>
      <c r="C52" t="s">
        <v>13</v>
      </c>
      <c r="D52" s="1">
        <v>41821</v>
      </c>
      <c r="E52" t="s">
        <v>12</v>
      </c>
      <c r="F52">
        <v>0.1132</v>
      </c>
      <c r="G52">
        <f>F52-0</f>
        <v>0.1132</v>
      </c>
      <c r="H52">
        <f>(G52+0.0022)/0.0035</f>
        <v>32.971428571428568</v>
      </c>
      <c r="I52">
        <v>200</v>
      </c>
      <c r="J52" s="2">
        <f>(34.5*H52)/I52</f>
        <v>5.6875714285714274</v>
      </c>
    </row>
    <row r="53" spans="1:10" x14ac:dyDescent="0.3">
      <c r="A53" s="1">
        <v>41913</v>
      </c>
      <c r="B53">
        <v>222</v>
      </c>
      <c r="C53" t="s">
        <v>13</v>
      </c>
      <c r="D53" s="1">
        <v>41821</v>
      </c>
      <c r="E53" t="s">
        <v>12</v>
      </c>
      <c r="F53">
        <v>0.1071</v>
      </c>
      <c r="G53">
        <f>F53-0</f>
        <v>0.1071</v>
      </c>
      <c r="H53">
        <f>(G53+0.0022)/0.0035</f>
        <v>31.228571428571428</v>
      </c>
      <c r="I53">
        <v>200</v>
      </c>
      <c r="J53" s="2">
        <f>(34.5*H53)/I53</f>
        <v>5.3869285714285722</v>
      </c>
    </row>
    <row r="54" spans="1:10" x14ac:dyDescent="0.3">
      <c r="A54" s="1">
        <v>41913</v>
      </c>
      <c r="B54">
        <v>222</v>
      </c>
      <c r="C54" t="s">
        <v>14</v>
      </c>
      <c r="D54" s="1">
        <v>41821</v>
      </c>
      <c r="E54" t="s">
        <v>12</v>
      </c>
      <c r="F54">
        <v>8.4599999999999995E-2</v>
      </c>
      <c r="G54">
        <f>F54-0</f>
        <v>8.4599999999999995E-2</v>
      </c>
      <c r="H54">
        <f>(G54+0.0022)/0.0035</f>
        <v>24.799999999999997</v>
      </c>
      <c r="I54">
        <v>200</v>
      </c>
      <c r="J54" s="2">
        <f>(34.5*H54)/I54</f>
        <v>4.2779999999999996</v>
      </c>
    </row>
    <row r="55" spans="1:10" x14ac:dyDescent="0.3">
      <c r="A55" s="1">
        <v>41913</v>
      </c>
      <c r="B55">
        <v>222</v>
      </c>
      <c r="C55" t="s">
        <v>14</v>
      </c>
      <c r="D55" s="1">
        <v>41821</v>
      </c>
      <c r="E55" t="s">
        <v>12</v>
      </c>
      <c r="F55">
        <v>6.8099999999999994E-2</v>
      </c>
      <c r="G55">
        <f>F55-0</f>
        <v>6.8099999999999994E-2</v>
      </c>
      <c r="H55">
        <f>(G55+0.0022)/0.0035</f>
        <v>20.085714285714282</v>
      </c>
      <c r="I55">
        <v>200</v>
      </c>
      <c r="J55" s="2">
        <f>(34.5*H55)/I55</f>
        <v>3.4647857142857132</v>
      </c>
    </row>
    <row r="56" spans="1:10" x14ac:dyDescent="0.3">
      <c r="A56" s="1">
        <v>41913</v>
      </c>
      <c r="B56">
        <v>222</v>
      </c>
      <c r="C56" t="s">
        <v>11</v>
      </c>
      <c r="D56" s="1">
        <v>41835</v>
      </c>
      <c r="E56" t="s">
        <v>12</v>
      </c>
      <c r="F56">
        <v>9.8599999999999993E-2</v>
      </c>
      <c r="G56">
        <f>F56-0</f>
        <v>9.8599999999999993E-2</v>
      </c>
      <c r="H56">
        <f>(G56+0.0022)/0.0035</f>
        <v>28.799999999999997</v>
      </c>
      <c r="I56">
        <v>200</v>
      </c>
      <c r="J56" s="2">
        <f>(34.5*H56)/I56</f>
        <v>4.968</v>
      </c>
    </row>
    <row r="57" spans="1:10" x14ac:dyDescent="0.3">
      <c r="A57" s="1">
        <v>41913</v>
      </c>
      <c r="B57">
        <v>222</v>
      </c>
      <c r="C57" t="s">
        <v>11</v>
      </c>
      <c r="D57" s="1">
        <v>41835</v>
      </c>
      <c r="E57" t="s">
        <v>12</v>
      </c>
      <c r="F57">
        <v>0.1135</v>
      </c>
      <c r="G57">
        <f>F57-0</f>
        <v>0.1135</v>
      </c>
      <c r="H57">
        <f>(G57+0.0022)/0.0035</f>
        <v>33.057142857142857</v>
      </c>
      <c r="I57">
        <v>200</v>
      </c>
      <c r="J57" s="2">
        <f>(34.5*H57)/I57</f>
        <v>5.7023571428571422</v>
      </c>
    </row>
    <row r="58" spans="1:10" x14ac:dyDescent="0.3">
      <c r="A58" s="1">
        <v>41913</v>
      </c>
      <c r="B58">
        <v>222</v>
      </c>
      <c r="C58" t="s">
        <v>13</v>
      </c>
      <c r="D58" s="1">
        <v>41835</v>
      </c>
      <c r="E58" t="s">
        <v>12</v>
      </c>
      <c r="F58">
        <v>9.3700000000000006E-2</v>
      </c>
      <c r="G58">
        <f>F58-0</f>
        <v>9.3700000000000006E-2</v>
      </c>
      <c r="H58">
        <f>(G58+0.0022)/0.0035</f>
        <v>27.4</v>
      </c>
      <c r="I58">
        <v>200</v>
      </c>
      <c r="J58" s="2">
        <f>(34.5*H58)/I58</f>
        <v>4.7264999999999997</v>
      </c>
    </row>
    <row r="59" spans="1:10" x14ac:dyDescent="0.3">
      <c r="A59" s="1">
        <v>41913</v>
      </c>
      <c r="B59">
        <v>222</v>
      </c>
      <c r="C59" t="s">
        <v>13</v>
      </c>
      <c r="D59" s="1">
        <v>41835</v>
      </c>
      <c r="E59" t="s">
        <v>12</v>
      </c>
      <c r="F59">
        <v>9.4600000000000004E-2</v>
      </c>
      <c r="G59">
        <f>F59-0</f>
        <v>9.4600000000000004E-2</v>
      </c>
      <c r="H59">
        <f>(G59+0.0022)/0.0035</f>
        <v>27.657142857142855</v>
      </c>
      <c r="I59">
        <v>200</v>
      </c>
      <c r="J59" s="2">
        <f>(34.5*H59)/I59</f>
        <v>4.7708571428571425</v>
      </c>
    </row>
    <row r="60" spans="1:10" x14ac:dyDescent="0.3">
      <c r="A60" s="1">
        <v>41913</v>
      </c>
      <c r="B60">
        <v>222</v>
      </c>
      <c r="C60" t="s">
        <v>14</v>
      </c>
      <c r="D60" s="1">
        <v>41835</v>
      </c>
      <c r="E60" t="s">
        <v>12</v>
      </c>
      <c r="F60">
        <v>9.4899999999999998E-2</v>
      </c>
      <c r="G60">
        <f>F60-0</f>
        <v>9.4899999999999998E-2</v>
      </c>
      <c r="H60">
        <f>(G60+0.0022)/0.0035</f>
        <v>27.74285714285714</v>
      </c>
      <c r="I60">
        <v>200</v>
      </c>
      <c r="J60" s="2">
        <f>(34.5*H60)/I60</f>
        <v>4.7856428571428573</v>
      </c>
    </row>
    <row r="61" spans="1:10" x14ac:dyDescent="0.3">
      <c r="A61" s="1">
        <v>41913</v>
      </c>
      <c r="B61">
        <v>222</v>
      </c>
      <c r="C61" t="s">
        <v>14</v>
      </c>
      <c r="D61" s="1">
        <v>41835</v>
      </c>
      <c r="E61" t="s">
        <v>12</v>
      </c>
      <c r="F61">
        <v>9.64E-2</v>
      </c>
      <c r="G61">
        <f>F61-0</f>
        <v>9.64E-2</v>
      </c>
      <c r="H61">
        <f>(G61+0.0022)/0.0035</f>
        <v>28.171428571428567</v>
      </c>
      <c r="I61">
        <v>200</v>
      </c>
      <c r="J61" s="2">
        <f>(34.5*H61)/I61</f>
        <v>4.859571428571428</v>
      </c>
    </row>
    <row r="62" spans="1:10" x14ac:dyDescent="0.3">
      <c r="A62" s="1">
        <v>41913</v>
      </c>
      <c r="B62">
        <v>222</v>
      </c>
      <c r="C62" t="s">
        <v>11</v>
      </c>
      <c r="D62" s="1">
        <v>41851</v>
      </c>
      <c r="E62" t="s">
        <v>12</v>
      </c>
      <c r="F62">
        <v>9.6799999999999997E-2</v>
      </c>
      <c r="G62">
        <f>F62-0</f>
        <v>9.6799999999999997E-2</v>
      </c>
      <c r="H62">
        <f>(G62+0.0022)/0.0035</f>
        <v>28.285714285714281</v>
      </c>
      <c r="I62">
        <v>200</v>
      </c>
      <c r="J62" s="2">
        <f>(34.5*H62)/I62</f>
        <v>4.8792857142857136</v>
      </c>
    </row>
    <row r="63" spans="1:10" x14ac:dyDescent="0.3">
      <c r="A63" s="1">
        <v>41913</v>
      </c>
      <c r="B63">
        <v>222</v>
      </c>
      <c r="C63" t="s">
        <v>11</v>
      </c>
      <c r="D63" s="1">
        <v>41851</v>
      </c>
      <c r="E63" t="s">
        <v>12</v>
      </c>
      <c r="F63">
        <v>8.6900000000000005E-2</v>
      </c>
      <c r="G63">
        <f>F63-0</f>
        <v>8.6900000000000005E-2</v>
      </c>
      <c r="H63">
        <f>(G63+0.0022)/0.0035</f>
        <v>25.457142857142856</v>
      </c>
      <c r="I63">
        <v>200</v>
      </c>
      <c r="J63" s="2">
        <f>(34.5*H63)/I63</f>
        <v>4.3913571428571423</v>
      </c>
    </row>
    <row r="64" spans="1:10" x14ac:dyDescent="0.3">
      <c r="A64" s="1">
        <v>41913</v>
      </c>
      <c r="B64">
        <v>222</v>
      </c>
      <c r="C64" t="s">
        <v>13</v>
      </c>
      <c r="D64" s="1">
        <v>41851</v>
      </c>
      <c r="E64" t="s">
        <v>12</v>
      </c>
      <c r="F64">
        <v>9.3399999999999997E-2</v>
      </c>
      <c r="G64">
        <f>F64-0</f>
        <v>9.3399999999999997E-2</v>
      </c>
      <c r="H64">
        <f>(G64+0.0022)/0.0035</f>
        <v>27.31428571428571</v>
      </c>
      <c r="I64">
        <v>200</v>
      </c>
      <c r="J64" s="2">
        <f>(34.5*H64)/I64</f>
        <v>4.7117142857142849</v>
      </c>
    </row>
    <row r="65" spans="1:10" x14ac:dyDescent="0.3">
      <c r="A65" s="1">
        <v>41913</v>
      </c>
      <c r="B65">
        <v>222</v>
      </c>
      <c r="C65" t="s">
        <v>13</v>
      </c>
      <c r="D65" s="1">
        <v>41851</v>
      </c>
      <c r="E65" t="s">
        <v>12</v>
      </c>
      <c r="F65">
        <v>0.1062</v>
      </c>
      <c r="G65">
        <f>F65-0</f>
        <v>0.1062</v>
      </c>
      <c r="H65">
        <f>(G65+0.0022)/0.0035</f>
        <v>30.971428571428568</v>
      </c>
      <c r="I65">
        <v>200</v>
      </c>
      <c r="J65" s="2">
        <f>(34.5*H65)/I65</f>
        <v>5.3425714285714276</v>
      </c>
    </row>
    <row r="66" spans="1:10" x14ac:dyDescent="0.3">
      <c r="A66" s="1">
        <v>41913</v>
      </c>
      <c r="B66">
        <v>222</v>
      </c>
      <c r="C66" t="s">
        <v>14</v>
      </c>
      <c r="D66" s="1">
        <v>41851</v>
      </c>
      <c r="E66" t="s">
        <v>12</v>
      </c>
      <c r="F66">
        <v>0.1389</v>
      </c>
      <c r="G66">
        <f>F66-0</f>
        <v>0.1389</v>
      </c>
      <c r="H66">
        <f>(G66+0.0022)/0.0035</f>
        <v>40.314285714285717</v>
      </c>
      <c r="I66">
        <v>200</v>
      </c>
      <c r="J66" s="2">
        <f>(34.5*H66)/I66</f>
        <v>6.9542142857142855</v>
      </c>
    </row>
    <row r="67" spans="1:10" x14ac:dyDescent="0.3">
      <c r="A67" s="1">
        <v>41913</v>
      </c>
      <c r="B67">
        <v>222</v>
      </c>
      <c r="C67" t="s">
        <v>14</v>
      </c>
      <c r="D67" s="1">
        <v>41851</v>
      </c>
      <c r="E67" t="s">
        <v>12</v>
      </c>
      <c r="F67">
        <v>0.13089999999999999</v>
      </c>
      <c r="G67">
        <f>F67-0</f>
        <v>0.13089999999999999</v>
      </c>
      <c r="H67">
        <f>(G67+0.0022)/0.0035</f>
        <v>38.028571428571425</v>
      </c>
      <c r="I67">
        <v>200</v>
      </c>
      <c r="J67" s="2">
        <f>(34.5*H67)/I67</f>
        <v>6.5599285714285713</v>
      </c>
    </row>
    <row r="68" spans="1:10" x14ac:dyDescent="0.3">
      <c r="A68" s="1">
        <v>41913</v>
      </c>
      <c r="B68">
        <v>222</v>
      </c>
      <c r="C68" t="s">
        <v>11</v>
      </c>
      <c r="D68" s="1">
        <v>41863</v>
      </c>
      <c r="E68" t="s">
        <v>12</v>
      </c>
      <c r="F68">
        <v>9.5000000000000001E-2</v>
      </c>
      <c r="G68">
        <f>F68-0</f>
        <v>9.5000000000000001E-2</v>
      </c>
      <c r="H68">
        <f>(G68+0.0022)/0.0035</f>
        <v>27.771428571428569</v>
      </c>
      <c r="I68">
        <v>200</v>
      </c>
      <c r="J68" s="2">
        <f>(34.5*H68)/I68</f>
        <v>4.790571428571428</v>
      </c>
    </row>
    <row r="69" spans="1:10" x14ac:dyDescent="0.3">
      <c r="A69" s="1">
        <v>41913</v>
      </c>
      <c r="B69">
        <v>222</v>
      </c>
      <c r="C69" t="s">
        <v>11</v>
      </c>
      <c r="D69" s="1">
        <v>41863</v>
      </c>
      <c r="E69" t="s">
        <v>12</v>
      </c>
      <c r="F69">
        <v>9.9400000000000002E-2</v>
      </c>
      <c r="G69">
        <f>F69-0</f>
        <v>9.9400000000000002E-2</v>
      </c>
      <c r="H69">
        <f>(G69+0.0022)/0.0035</f>
        <v>29.028571428571428</v>
      </c>
      <c r="I69">
        <v>200</v>
      </c>
      <c r="J69" s="2">
        <f>(34.5*H69)/I69</f>
        <v>5.0074285714285711</v>
      </c>
    </row>
    <row r="70" spans="1:10" x14ac:dyDescent="0.3">
      <c r="A70" s="1">
        <v>41913</v>
      </c>
      <c r="B70">
        <v>222</v>
      </c>
      <c r="C70" t="s">
        <v>13</v>
      </c>
      <c r="D70" s="1">
        <v>41863</v>
      </c>
      <c r="E70" t="s">
        <v>12</v>
      </c>
      <c r="F70">
        <v>0.1134</v>
      </c>
      <c r="G70">
        <f>F70-0</f>
        <v>0.1134</v>
      </c>
      <c r="H70">
        <f>(G70+0.0022)/0.0035</f>
        <v>33.028571428571425</v>
      </c>
      <c r="I70">
        <v>200</v>
      </c>
      <c r="J70" s="2">
        <f>(34.5*H70)/I70</f>
        <v>5.6974285714285715</v>
      </c>
    </row>
    <row r="71" spans="1:10" x14ac:dyDescent="0.3">
      <c r="A71" s="1">
        <v>41913</v>
      </c>
      <c r="B71">
        <v>222</v>
      </c>
      <c r="C71" t="s">
        <v>13</v>
      </c>
      <c r="D71" s="1">
        <v>41863</v>
      </c>
      <c r="E71" t="s">
        <v>12</v>
      </c>
      <c r="F71">
        <v>0.1149</v>
      </c>
      <c r="G71">
        <f>F71-0</f>
        <v>0.1149</v>
      </c>
      <c r="H71">
        <f>(G71+0.0022)/0.0035</f>
        <v>33.457142857142856</v>
      </c>
      <c r="I71">
        <v>200</v>
      </c>
      <c r="J71" s="2">
        <f>(34.5*H71)/I71</f>
        <v>5.7713571428571422</v>
      </c>
    </row>
    <row r="72" spans="1:10" x14ac:dyDescent="0.3">
      <c r="A72" s="1">
        <v>41913</v>
      </c>
      <c r="B72">
        <v>222</v>
      </c>
      <c r="C72" t="s">
        <v>14</v>
      </c>
      <c r="D72" s="1">
        <v>41863</v>
      </c>
      <c r="E72" t="s">
        <v>12</v>
      </c>
      <c r="F72">
        <v>0.1012</v>
      </c>
      <c r="G72">
        <f>F72-0</f>
        <v>0.1012</v>
      </c>
      <c r="H72">
        <f>(G72+0.0022)/0.0035</f>
        <v>29.542857142857141</v>
      </c>
      <c r="I72">
        <v>200</v>
      </c>
      <c r="J72" s="2">
        <f>(34.5*H72)/I72</f>
        <v>5.0961428571428566</v>
      </c>
    </row>
    <row r="73" spans="1:10" x14ac:dyDescent="0.3">
      <c r="A73" s="1">
        <v>41913</v>
      </c>
      <c r="B73">
        <v>222</v>
      </c>
      <c r="C73" t="s">
        <v>14</v>
      </c>
      <c r="D73" s="1">
        <v>41863</v>
      </c>
      <c r="E73" t="s">
        <v>12</v>
      </c>
      <c r="F73">
        <v>0.1021</v>
      </c>
      <c r="G73">
        <f>F73-0</f>
        <v>0.1021</v>
      </c>
      <c r="H73">
        <f>(G73+0.0022)/0.0035</f>
        <v>29.799999999999997</v>
      </c>
      <c r="I73">
        <v>200</v>
      </c>
      <c r="J73" s="2">
        <f>(34.5*H73)/I73</f>
        <v>5.1404999999999994</v>
      </c>
    </row>
  </sheetData>
  <sortState ref="A44:J73">
    <sortCondition ref="B44:B73"/>
    <sortCondition ref="D44:D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Curve</vt:lpstr>
      <vt:lpstr>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2014-10-01T18:09:44Z</dcterms:created>
  <dcterms:modified xsi:type="dcterms:W3CDTF">2014-10-07T18:17:37Z</dcterms:modified>
</cp:coreProperties>
</file>