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1" i="1"/>
  <c r="G22" i="1"/>
  <c r="H22" i="1" s="1"/>
  <c r="G17" i="1"/>
  <c r="H17" i="1" s="1"/>
  <c r="G18" i="1"/>
  <c r="G23" i="1"/>
  <c r="G24" i="1"/>
  <c r="H24" i="1" s="1"/>
  <c r="G11" i="1"/>
  <c r="H11" i="1" s="1"/>
  <c r="G12" i="1"/>
  <c r="G5" i="1"/>
  <c r="G6" i="1"/>
  <c r="H6" i="1" s="1"/>
  <c r="G15" i="1"/>
  <c r="H15" i="1" s="1"/>
  <c r="G16" i="1"/>
  <c r="G19" i="1"/>
  <c r="G20" i="1"/>
  <c r="H20" i="1" s="1"/>
  <c r="G9" i="1"/>
  <c r="H9" i="1" s="1"/>
  <c r="G10" i="1"/>
  <c r="G13" i="1"/>
  <c r="G14" i="1"/>
  <c r="H14" i="1" s="1"/>
  <c r="G7" i="1"/>
  <c r="H7" i="1" s="1"/>
  <c r="G8" i="1"/>
  <c r="G87" i="1"/>
  <c r="G88" i="1"/>
  <c r="H88" i="1" s="1"/>
  <c r="G73" i="1"/>
  <c r="H73" i="1" s="1"/>
  <c r="G74" i="1"/>
  <c r="G94" i="1"/>
  <c r="G95" i="1"/>
  <c r="H95" i="1" s="1"/>
  <c r="G48" i="1"/>
  <c r="H48" i="1" s="1"/>
  <c r="G49" i="1"/>
  <c r="G79" i="1"/>
  <c r="G80" i="1"/>
  <c r="H80" i="1" s="1"/>
  <c r="G62" i="1"/>
  <c r="H62" i="1" s="1"/>
  <c r="G63" i="1"/>
  <c r="G46" i="1"/>
  <c r="G47" i="1"/>
  <c r="H47" i="1" s="1"/>
  <c r="G60" i="1"/>
  <c r="H60" i="1" s="1"/>
  <c r="G61" i="1"/>
  <c r="G64" i="1"/>
  <c r="G65" i="1"/>
  <c r="H65" i="1" s="1"/>
  <c r="G32" i="1"/>
  <c r="H32" i="1" s="1"/>
  <c r="G33" i="1"/>
  <c r="G68" i="1"/>
  <c r="G69" i="1"/>
  <c r="H69" i="1" s="1"/>
  <c r="G93" i="1"/>
  <c r="H93" i="1" s="1"/>
  <c r="G72" i="1"/>
  <c r="G85" i="1"/>
  <c r="G86" i="1"/>
  <c r="H86" i="1" s="1"/>
  <c r="G66" i="1"/>
  <c r="H66" i="1" s="1"/>
  <c r="G67" i="1"/>
  <c r="G26" i="1"/>
  <c r="G27" i="1"/>
  <c r="H27" i="1" s="1"/>
  <c r="G38" i="1"/>
  <c r="H38" i="1" s="1"/>
  <c r="G39" i="1"/>
  <c r="G54" i="1"/>
  <c r="G55" i="1"/>
  <c r="H55" i="1" s="1"/>
  <c r="G34" i="1"/>
  <c r="H34" i="1" s="1"/>
  <c r="G35" i="1"/>
  <c r="G96" i="1"/>
  <c r="G97" i="1"/>
  <c r="H97" i="1" s="1"/>
  <c r="G50" i="1"/>
  <c r="H50" i="1" s="1"/>
  <c r="G51" i="1"/>
  <c r="G28" i="1"/>
  <c r="G29" i="1"/>
  <c r="H29" i="1" s="1"/>
  <c r="G91" i="1"/>
  <c r="H91" i="1" s="1"/>
  <c r="G92" i="1"/>
  <c r="G30" i="1"/>
  <c r="G31" i="1"/>
  <c r="H31" i="1" s="1"/>
  <c r="G36" i="1"/>
  <c r="H36" i="1" s="1"/>
  <c r="G37" i="1"/>
  <c r="G40" i="1"/>
  <c r="G41" i="1"/>
  <c r="H41" i="1" s="1"/>
  <c r="G52" i="1"/>
  <c r="H52" i="1" s="1"/>
  <c r="G53" i="1"/>
  <c r="G81" i="1"/>
  <c r="G82" i="1"/>
  <c r="H82" i="1" s="1"/>
  <c r="G89" i="1"/>
  <c r="H89" i="1" s="1"/>
  <c r="G90" i="1"/>
  <c r="G77" i="1"/>
  <c r="G78" i="1"/>
  <c r="H78" i="1" s="1"/>
  <c r="G70" i="1"/>
  <c r="H70" i="1" s="1"/>
  <c r="G71" i="1"/>
  <c r="G58" i="1"/>
  <c r="G59" i="1"/>
  <c r="H59" i="1" s="1"/>
  <c r="G44" i="1"/>
  <c r="H44" i="1" s="1"/>
  <c r="G45" i="1"/>
  <c r="G56" i="1"/>
  <c r="G57" i="1"/>
  <c r="H57" i="1" s="1"/>
  <c r="G42" i="1"/>
  <c r="H42" i="1" s="1"/>
  <c r="G43" i="1"/>
  <c r="G75" i="1"/>
  <c r="G76" i="1"/>
  <c r="H76" i="1" s="1"/>
  <c r="G83" i="1"/>
  <c r="H83" i="1" s="1"/>
  <c r="G84" i="1"/>
  <c r="G2" i="1"/>
  <c r="H2" i="1" s="1"/>
  <c r="H3" i="1"/>
  <c r="H21" i="1"/>
  <c r="H18" i="1"/>
  <c r="H23" i="1"/>
  <c r="H12" i="1"/>
  <c r="H5" i="1"/>
  <c r="H16" i="1"/>
  <c r="H19" i="1"/>
  <c r="H10" i="1"/>
  <c r="H13" i="1"/>
  <c r="H8" i="1"/>
  <c r="H87" i="1"/>
  <c r="H74" i="1"/>
  <c r="H94" i="1"/>
  <c r="H49" i="1"/>
  <c r="H79" i="1"/>
  <c r="H63" i="1"/>
  <c r="H46" i="1"/>
  <c r="H61" i="1"/>
  <c r="H64" i="1"/>
  <c r="H33" i="1"/>
  <c r="H68" i="1"/>
  <c r="H72" i="1"/>
  <c r="H85" i="1"/>
  <c r="H67" i="1"/>
  <c r="H26" i="1"/>
  <c r="H39" i="1"/>
  <c r="H54" i="1"/>
  <c r="H35" i="1"/>
  <c r="H96" i="1"/>
  <c r="H51" i="1"/>
  <c r="H28" i="1"/>
  <c r="H92" i="1"/>
  <c r="H30" i="1"/>
  <c r="H37" i="1"/>
  <c r="H40" i="1"/>
  <c r="H53" i="1"/>
  <c r="H81" i="1"/>
  <c r="H90" i="1"/>
  <c r="H77" i="1"/>
  <c r="H71" i="1"/>
  <c r="H58" i="1"/>
  <c r="H45" i="1"/>
  <c r="H56" i="1"/>
  <c r="H43" i="1"/>
  <c r="H75" i="1"/>
  <c r="H84" i="1"/>
  <c r="P6" i="1"/>
</calcChain>
</file>

<file path=xl/sharedStrings.xml><?xml version="1.0" encoding="utf-8"?>
<sst xmlns="http://schemas.openxmlformats.org/spreadsheetml/2006/main" count="218" uniqueCount="14">
  <si>
    <t xml:space="preserve">Lake </t>
  </si>
  <si>
    <t>Date</t>
  </si>
  <si>
    <t>Loc</t>
  </si>
  <si>
    <t>rep</t>
  </si>
  <si>
    <t>Prun date</t>
  </si>
  <si>
    <t>A</t>
  </si>
  <si>
    <t>blank corrected</t>
  </si>
  <si>
    <t>conc in vial</t>
  </si>
  <si>
    <t>Vol filtered</t>
  </si>
  <si>
    <t>lake conc.</t>
  </si>
  <si>
    <t>Epi</t>
  </si>
  <si>
    <t>a</t>
  </si>
  <si>
    <t>b</t>
  </si>
  <si>
    <t>Hypo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</si>
</sst>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11986001749782"/>
                  <c:y val="0.20980971128608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30</c:v>
                </c:pt>
                <c:pt idx="6">
                  <c:v>30</c:v>
                </c:pt>
                <c:pt idx="7">
                  <c:v>60</c:v>
                </c:pt>
                <c:pt idx="8">
                  <c:v>60</c:v>
                </c:pt>
                <c:pt idx="9">
                  <c:v>200</c:v>
                </c:pt>
                <c:pt idx="10">
                  <c:v>200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30</c:v>
                </c:pt>
                <c:pt idx="16">
                  <c:v>30</c:v>
                </c:pt>
                <c:pt idx="17">
                  <c:v>60</c:v>
                </c:pt>
                <c:pt idx="18">
                  <c:v>60</c:v>
                </c:pt>
                <c:pt idx="19">
                  <c:v>200</c:v>
                </c:pt>
                <c:pt idx="20">
                  <c:v>200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-1.5E-3</c:v>
                </c:pt>
                <c:pt idx="2">
                  <c:v>-1.1000000000000001E-3</c:v>
                </c:pt>
                <c:pt idx="3">
                  <c:v>2.75E-2</c:v>
                </c:pt>
                <c:pt idx="4">
                  <c:v>2.7699999999999999E-2</c:v>
                </c:pt>
                <c:pt idx="5">
                  <c:v>9.2799999999999994E-2</c:v>
                </c:pt>
                <c:pt idx="6">
                  <c:v>9.74E-2</c:v>
                </c:pt>
                <c:pt idx="7">
                  <c:v>0.19689999999999999</c:v>
                </c:pt>
                <c:pt idx="8">
                  <c:v>0.19670000000000001</c:v>
                </c:pt>
                <c:pt idx="9">
                  <c:v>0.65800000000000003</c:v>
                </c:pt>
                <c:pt idx="10">
                  <c:v>0.66720000000000002</c:v>
                </c:pt>
                <c:pt idx="11">
                  <c:v>8.3000000000000001E-3</c:v>
                </c:pt>
                <c:pt idx="12">
                  <c:v>5.1999999999999998E-3</c:v>
                </c:pt>
                <c:pt idx="13">
                  <c:v>3.2099999999999997E-2</c:v>
                </c:pt>
                <c:pt idx="14">
                  <c:v>3.0800000000000001E-2</c:v>
                </c:pt>
                <c:pt idx="15">
                  <c:v>8.6800000000000002E-2</c:v>
                </c:pt>
                <c:pt idx="16">
                  <c:v>9.35E-2</c:v>
                </c:pt>
                <c:pt idx="17">
                  <c:v>0.19040000000000001</c:v>
                </c:pt>
                <c:pt idx="18">
                  <c:v>0.19089999999999999</c:v>
                </c:pt>
                <c:pt idx="20">
                  <c:v>0.63990000000000002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86960"/>
        <c:axId val="360786176"/>
      </c:scatterChart>
      <c:valAx>
        <c:axId val="3607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86176"/>
        <c:crosses val="autoZero"/>
        <c:crossBetween val="midCat"/>
      </c:valAx>
      <c:valAx>
        <c:axId val="36078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8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118110</xdr:colOff>
      <xdr:row>6</xdr:row>
      <xdr:rowOff>137160</xdr:rowOff>
    </xdr:from>
    <xdr:to>
      <xdr:col>22</xdr:col>
      <xdr:colOff>422910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J11" sqref="J11"/>
    </sheetView>
  </sheetViews>
  <sheetFormatPr defaultRowHeight="14.4" x14ac:dyDescent="0.3"/>
  <cols>
    <col min="2" max="2" width="9.88671875" bestFit="1" customWidth="1"/>
    <col min="5" max="5" width="9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3">
      <c r="A2">
        <v>224</v>
      </c>
      <c r="B2" s="1">
        <v>42207</v>
      </c>
      <c r="C2" t="s">
        <v>10</v>
      </c>
      <c r="D2" t="s">
        <v>11</v>
      </c>
      <c r="E2" s="1">
        <v>42288</v>
      </c>
      <c r="F2">
        <v>4.58E-2</v>
      </c>
      <c r="G2">
        <f>F2</f>
        <v>4.58E-2</v>
      </c>
      <c r="H2">
        <f>(G2+0.0021)/0.0033</f>
        <v>14.515151515151514</v>
      </c>
    </row>
    <row r="3" spans="1:16" x14ac:dyDescent="0.3">
      <c r="A3">
        <v>224</v>
      </c>
      <c r="B3" s="1">
        <v>42207</v>
      </c>
      <c r="C3" t="s">
        <v>10</v>
      </c>
      <c r="D3" t="s">
        <v>12</v>
      </c>
      <c r="E3" s="1">
        <v>42288</v>
      </c>
      <c r="F3">
        <v>4.3400000000000001E-2</v>
      </c>
      <c r="G3">
        <f t="shared" ref="G3:G68" si="0">F3</f>
        <v>4.3400000000000001E-2</v>
      </c>
      <c r="H3">
        <f t="shared" ref="H3:H68" si="1">(G3+0.0021)/0.0033</f>
        <v>13.787878787878787</v>
      </c>
      <c r="M3">
        <v>0</v>
      </c>
      <c r="N3">
        <v>-1.5E-3</v>
      </c>
      <c r="P3">
        <v>-2.8999999999999998E-3</v>
      </c>
    </row>
    <row r="4" spans="1:16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6" x14ac:dyDescent="0.3">
      <c r="A5">
        <v>114</v>
      </c>
      <c r="B5" s="1">
        <v>41845</v>
      </c>
      <c r="C5" t="s">
        <v>10</v>
      </c>
      <c r="D5" t="s">
        <v>11</v>
      </c>
      <c r="E5" s="1">
        <v>42288</v>
      </c>
      <c r="F5">
        <v>0.1225</v>
      </c>
      <c r="G5">
        <f>F5</f>
        <v>0.1225</v>
      </c>
      <c r="H5">
        <f>(G5+0.0021)/0.0033</f>
        <v>37.757575757575758</v>
      </c>
      <c r="M5">
        <v>0</v>
      </c>
      <c r="N5">
        <v>-1.1000000000000001E-3</v>
      </c>
      <c r="P5">
        <v>-3.0999999999999999E-3</v>
      </c>
    </row>
    <row r="6" spans="1:16" x14ac:dyDescent="0.3">
      <c r="A6">
        <v>114</v>
      </c>
      <c r="B6" s="1">
        <v>41845</v>
      </c>
      <c r="C6" t="s">
        <v>10</v>
      </c>
      <c r="D6" t="s">
        <v>12</v>
      </c>
      <c r="E6" s="1">
        <v>42288</v>
      </c>
      <c r="F6">
        <v>9.8799999999999999E-2</v>
      </c>
      <c r="G6">
        <f>F6</f>
        <v>9.8799999999999999E-2</v>
      </c>
      <c r="H6">
        <f>(G6+0.0021)/0.0033</f>
        <v>30.575757575757578</v>
      </c>
      <c r="M6">
        <v>10</v>
      </c>
      <c r="N6">
        <v>2.75E-2</v>
      </c>
      <c r="P6">
        <f>AVERAGE(P3:P5)</f>
        <v>-3.0000000000000001E-3</v>
      </c>
    </row>
    <row r="7" spans="1:16" x14ac:dyDescent="0.3">
      <c r="A7">
        <v>114</v>
      </c>
      <c r="B7" s="1">
        <v>41938</v>
      </c>
      <c r="C7" t="s">
        <v>10</v>
      </c>
      <c r="D7" t="s">
        <v>11</v>
      </c>
      <c r="E7" s="1">
        <v>42288</v>
      </c>
      <c r="F7">
        <v>0.1371</v>
      </c>
      <c r="G7">
        <f>F7</f>
        <v>0.1371</v>
      </c>
      <c r="H7">
        <f>(G7+0.0021)/0.0033</f>
        <v>42.18181818181818</v>
      </c>
      <c r="M7">
        <v>10</v>
      </c>
      <c r="N7">
        <v>2.7699999999999999E-2</v>
      </c>
    </row>
    <row r="8" spans="1:16" x14ac:dyDescent="0.3">
      <c r="A8">
        <v>114</v>
      </c>
      <c r="B8" s="1">
        <v>41938</v>
      </c>
      <c r="C8" t="s">
        <v>10</v>
      </c>
      <c r="D8" t="s">
        <v>12</v>
      </c>
      <c r="E8" s="1">
        <v>42288</v>
      </c>
      <c r="F8">
        <v>0.16550000000000001</v>
      </c>
      <c r="G8">
        <f>F8</f>
        <v>0.16550000000000001</v>
      </c>
      <c r="H8">
        <f>(G8+0.0021)/0.0033</f>
        <v>50.787878787878789</v>
      </c>
      <c r="M8">
        <v>30</v>
      </c>
      <c r="N8">
        <v>9.2799999999999994E-2</v>
      </c>
    </row>
    <row r="9" spans="1:16" x14ac:dyDescent="0.3">
      <c r="A9">
        <v>224</v>
      </c>
      <c r="B9" s="1">
        <v>41789</v>
      </c>
      <c r="C9" t="s">
        <v>10</v>
      </c>
      <c r="D9" t="s">
        <v>11</v>
      </c>
      <c r="E9" s="1">
        <v>42288</v>
      </c>
      <c r="F9">
        <v>9.7699999999999995E-2</v>
      </c>
      <c r="G9">
        <f>F9</f>
        <v>9.7699999999999995E-2</v>
      </c>
      <c r="H9">
        <f>(G9+0.0021)/0.0033</f>
        <v>30.242424242424242</v>
      </c>
      <c r="M9">
        <v>30</v>
      </c>
      <c r="N9">
        <v>9.74E-2</v>
      </c>
    </row>
    <row r="10" spans="1:16" x14ac:dyDescent="0.3">
      <c r="A10">
        <v>224</v>
      </c>
      <c r="B10" s="1">
        <v>41789</v>
      </c>
      <c r="C10" t="s">
        <v>10</v>
      </c>
      <c r="D10" t="s">
        <v>12</v>
      </c>
      <c r="E10" s="1">
        <v>42288</v>
      </c>
      <c r="F10">
        <v>9.1700000000000004E-2</v>
      </c>
      <c r="G10">
        <f>F10</f>
        <v>9.1700000000000004E-2</v>
      </c>
      <c r="H10">
        <f>(G10+0.0021)/0.0033</f>
        <v>28.424242424242426</v>
      </c>
      <c r="M10">
        <v>60</v>
      </c>
      <c r="N10">
        <v>0.19689999999999999</v>
      </c>
    </row>
    <row r="11" spans="1:16" x14ac:dyDescent="0.3">
      <c r="A11">
        <v>224</v>
      </c>
      <c r="B11" s="1">
        <v>41814</v>
      </c>
      <c r="C11" t="s">
        <v>10</v>
      </c>
      <c r="D11" t="s">
        <v>11</v>
      </c>
      <c r="E11" s="1">
        <v>42288</v>
      </c>
      <c r="F11">
        <v>6.4600000000000005E-2</v>
      </c>
      <c r="G11">
        <f>F11</f>
        <v>6.4600000000000005E-2</v>
      </c>
      <c r="H11">
        <f>(G11+0.0021)/0.0033</f>
        <v>20.212121212121215</v>
      </c>
      <c r="M11">
        <v>60</v>
      </c>
      <c r="N11">
        <v>0.19670000000000001</v>
      </c>
    </row>
    <row r="12" spans="1:16" x14ac:dyDescent="0.3">
      <c r="A12">
        <v>224</v>
      </c>
      <c r="B12" s="1">
        <v>41814</v>
      </c>
      <c r="C12" t="s">
        <v>10</v>
      </c>
      <c r="D12" t="s">
        <v>12</v>
      </c>
      <c r="E12" s="1">
        <v>42288</v>
      </c>
      <c r="F12">
        <v>6.3899999999999998E-2</v>
      </c>
      <c r="G12">
        <f>F12</f>
        <v>6.3899999999999998E-2</v>
      </c>
      <c r="H12">
        <f>(G12+0.0021)/0.0033</f>
        <v>20</v>
      </c>
      <c r="M12">
        <v>200</v>
      </c>
      <c r="N12">
        <v>0.65800000000000003</v>
      </c>
    </row>
    <row r="13" spans="1:16" x14ac:dyDescent="0.3">
      <c r="A13">
        <v>224</v>
      </c>
      <c r="B13" s="1">
        <v>41842</v>
      </c>
      <c r="C13" t="s">
        <v>10</v>
      </c>
      <c r="D13" t="s">
        <v>11</v>
      </c>
      <c r="E13" s="1">
        <v>42288</v>
      </c>
      <c r="F13">
        <v>7.5399999999999995E-2</v>
      </c>
      <c r="G13">
        <f>F13</f>
        <v>7.5399999999999995E-2</v>
      </c>
      <c r="H13">
        <f>(G13+0.0021)/0.0033</f>
        <v>23.484848484848484</v>
      </c>
      <c r="M13">
        <v>200</v>
      </c>
      <c r="N13">
        <v>0.66720000000000002</v>
      </c>
    </row>
    <row r="14" spans="1:16" x14ac:dyDescent="0.3">
      <c r="A14">
        <v>224</v>
      </c>
      <c r="B14" s="1">
        <v>41842</v>
      </c>
      <c r="C14" t="s">
        <v>10</v>
      </c>
      <c r="D14" t="s">
        <v>12</v>
      </c>
      <c r="E14" s="1">
        <v>42288</v>
      </c>
      <c r="F14">
        <v>7.5899999999999995E-2</v>
      </c>
      <c r="G14">
        <f>F14</f>
        <v>7.5899999999999995E-2</v>
      </c>
      <c r="H14">
        <f>(G14+0.0021)/0.0033</f>
        <v>23.636363636363637</v>
      </c>
      <c r="M14">
        <v>0</v>
      </c>
      <c r="N14">
        <v>8.3000000000000001E-3</v>
      </c>
    </row>
    <row r="15" spans="1:16" x14ac:dyDescent="0.3">
      <c r="A15">
        <v>239</v>
      </c>
      <c r="B15" s="1">
        <v>41788</v>
      </c>
      <c r="C15" t="s">
        <v>10</v>
      </c>
      <c r="D15" t="s">
        <v>11</v>
      </c>
      <c r="E15" s="1">
        <v>42288</v>
      </c>
      <c r="F15">
        <v>8.4000000000000005E-2</v>
      </c>
      <c r="G15">
        <f>F15</f>
        <v>8.4000000000000005E-2</v>
      </c>
      <c r="H15">
        <f>(G15+0.0021)/0.0033</f>
        <v>26.090909090909093</v>
      </c>
      <c r="M15">
        <v>0</v>
      </c>
      <c r="N15">
        <v>5.1999999999999998E-3</v>
      </c>
    </row>
    <row r="16" spans="1:16" x14ac:dyDescent="0.3">
      <c r="A16">
        <v>239</v>
      </c>
      <c r="B16" s="1">
        <v>41788</v>
      </c>
      <c r="C16" t="s">
        <v>10</v>
      </c>
      <c r="D16" t="s">
        <v>12</v>
      </c>
      <c r="E16" s="1">
        <v>42288</v>
      </c>
      <c r="F16">
        <v>8.5599999999999996E-2</v>
      </c>
      <c r="G16">
        <f>F16</f>
        <v>8.5599999999999996E-2</v>
      </c>
      <c r="H16">
        <f>(G16+0.0021)/0.0033</f>
        <v>26.575757575757574</v>
      </c>
      <c r="M16">
        <v>10</v>
      </c>
      <c r="N16">
        <v>3.2099999999999997E-2</v>
      </c>
    </row>
    <row r="17" spans="1:15" x14ac:dyDescent="0.3">
      <c r="A17">
        <v>239</v>
      </c>
      <c r="B17" s="1">
        <v>41938</v>
      </c>
      <c r="C17" t="s">
        <v>10</v>
      </c>
      <c r="D17" t="s">
        <v>11</v>
      </c>
      <c r="E17" s="1">
        <v>42288</v>
      </c>
      <c r="F17">
        <v>7.7100000000000002E-2</v>
      </c>
      <c r="G17">
        <f>F17</f>
        <v>7.7100000000000002E-2</v>
      </c>
      <c r="H17">
        <f>(G17+0.0021)/0.0033</f>
        <v>24.000000000000004</v>
      </c>
      <c r="M17">
        <v>10</v>
      </c>
      <c r="N17">
        <v>3.0800000000000001E-2</v>
      </c>
    </row>
    <row r="18" spans="1:15" x14ac:dyDescent="0.3">
      <c r="A18">
        <v>239</v>
      </c>
      <c r="B18" s="1">
        <v>41938</v>
      </c>
      <c r="C18" t="s">
        <v>10</v>
      </c>
      <c r="D18" t="s">
        <v>12</v>
      </c>
      <c r="E18" s="1">
        <v>42288</v>
      </c>
      <c r="F18">
        <v>9.8100000000000007E-2</v>
      </c>
      <c r="G18">
        <f>F18</f>
        <v>9.8100000000000007E-2</v>
      </c>
      <c r="H18">
        <f>(G18+0.0021)/0.0033</f>
        <v>30.363636363636367</v>
      </c>
      <c r="M18">
        <v>30</v>
      </c>
      <c r="N18">
        <v>8.6800000000000002E-2</v>
      </c>
    </row>
    <row r="19" spans="1:15" x14ac:dyDescent="0.3">
      <c r="A19">
        <v>240</v>
      </c>
      <c r="B19" s="1">
        <v>41813</v>
      </c>
      <c r="C19" t="s">
        <v>10</v>
      </c>
      <c r="D19" t="s">
        <v>11</v>
      </c>
      <c r="E19" s="1">
        <v>42288</v>
      </c>
      <c r="F19">
        <v>9.2200000000000004E-2</v>
      </c>
      <c r="G19">
        <f>F19</f>
        <v>9.2200000000000004E-2</v>
      </c>
      <c r="H19">
        <f>(G19+0.0021)/0.0033</f>
        <v>28.575757575757578</v>
      </c>
      <c r="M19">
        <v>30</v>
      </c>
      <c r="N19">
        <v>9.35E-2</v>
      </c>
    </row>
    <row r="20" spans="1:15" x14ac:dyDescent="0.3">
      <c r="A20">
        <v>240</v>
      </c>
      <c r="B20" s="1">
        <v>41813</v>
      </c>
      <c r="C20" t="s">
        <v>10</v>
      </c>
      <c r="D20" t="s">
        <v>12</v>
      </c>
      <c r="E20" s="1">
        <v>42288</v>
      </c>
      <c r="F20">
        <v>9.1499999999999998E-2</v>
      </c>
      <c r="G20">
        <f>F20</f>
        <v>9.1499999999999998E-2</v>
      </c>
      <c r="H20">
        <f>(G20+0.0021)/0.0033</f>
        <v>28.363636363636363</v>
      </c>
      <c r="M20">
        <v>60</v>
      </c>
      <c r="N20">
        <v>0.19040000000000001</v>
      </c>
    </row>
    <row r="21" spans="1:15" x14ac:dyDescent="0.3">
      <c r="A21">
        <v>240</v>
      </c>
      <c r="B21" s="1">
        <v>41845</v>
      </c>
      <c r="C21" t="s">
        <v>10</v>
      </c>
      <c r="D21" t="s">
        <v>11</v>
      </c>
      <c r="E21" s="1">
        <v>42288</v>
      </c>
      <c r="F21">
        <v>5.62E-2</v>
      </c>
      <c r="G21">
        <f>F21</f>
        <v>5.62E-2</v>
      </c>
      <c r="H21">
        <f>(G21+0.0021)/0.0033</f>
        <v>17.666666666666664</v>
      </c>
      <c r="M21">
        <v>60</v>
      </c>
      <c r="N21">
        <v>0.19089999999999999</v>
      </c>
    </row>
    <row r="22" spans="1:15" x14ac:dyDescent="0.3">
      <c r="A22">
        <v>240</v>
      </c>
      <c r="B22" s="1">
        <v>41845</v>
      </c>
      <c r="C22" t="s">
        <v>10</v>
      </c>
      <c r="D22" t="s">
        <v>12</v>
      </c>
      <c r="E22" s="1">
        <v>42288</v>
      </c>
      <c r="F22">
        <v>6.1899999999999997E-2</v>
      </c>
      <c r="G22">
        <f>F22</f>
        <v>6.1899999999999997E-2</v>
      </c>
      <c r="H22">
        <f>(G22+0.0021)/0.0033</f>
        <v>19.393939393939394</v>
      </c>
      <c r="M22">
        <v>200</v>
      </c>
      <c r="O22">
        <v>0.58130000000000004</v>
      </c>
    </row>
    <row r="23" spans="1:15" x14ac:dyDescent="0.3">
      <c r="A23">
        <v>302</v>
      </c>
      <c r="B23" s="1">
        <v>41845</v>
      </c>
      <c r="C23" t="s">
        <v>10</v>
      </c>
      <c r="D23" t="s">
        <v>11</v>
      </c>
      <c r="E23" s="1">
        <v>42288</v>
      </c>
      <c r="F23">
        <v>7.3999999999999996E-2</v>
      </c>
      <c r="G23">
        <f>F23</f>
        <v>7.3999999999999996E-2</v>
      </c>
      <c r="H23">
        <f>(G23+0.0021)/0.0033</f>
        <v>23.060606060606062</v>
      </c>
      <c r="M23">
        <v>200</v>
      </c>
      <c r="N23">
        <v>0.63990000000000002</v>
      </c>
    </row>
    <row r="24" spans="1:15" x14ac:dyDescent="0.3">
      <c r="A24">
        <v>302</v>
      </c>
      <c r="B24" s="1">
        <v>41845</v>
      </c>
      <c r="C24" t="s">
        <v>10</v>
      </c>
      <c r="D24" t="s">
        <v>12</v>
      </c>
      <c r="E24" s="1">
        <v>42288</v>
      </c>
      <c r="F24">
        <v>7.6200000000000004E-2</v>
      </c>
      <c r="G24">
        <f>F24</f>
        <v>7.6200000000000004E-2</v>
      </c>
      <c r="H24">
        <f>(G24+0.0021)/0.0033</f>
        <v>23.72727272727273</v>
      </c>
    </row>
    <row r="25" spans="1:15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5" x14ac:dyDescent="0.3">
      <c r="A26">
        <v>114</v>
      </c>
      <c r="B26" s="1">
        <v>41427</v>
      </c>
      <c r="C26" t="s">
        <v>10</v>
      </c>
      <c r="D26" t="s">
        <v>11</v>
      </c>
      <c r="E26" s="1">
        <v>42288</v>
      </c>
      <c r="F26">
        <v>0.1704</v>
      </c>
      <c r="G26">
        <f>F26</f>
        <v>0.1704</v>
      </c>
      <c r="H26">
        <f>(G26+0.0021)/0.0033</f>
        <v>52.272727272727266</v>
      </c>
    </row>
    <row r="27" spans="1:15" x14ac:dyDescent="0.3">
      <c r="A27">
        <v>114</v>
      </c>
      <c r="B27" s="1">
        <v>41427</v>
      </c>
      <c r="C27" t="s">
        <v>10</v>
      </c>
      <c r="D27" t="s">
        <v>12</v>
      </c>
      <c r="E27" s="1">
        <v>42288</v>
      </c>
      <c r="F27">
        <v>0.18490000000000001</v>
      </c>
      <c r="G27">
        <f>F27</f>
        <v>0.18490000000000001</v>
      </c>
      <c r="H27">
        <f>(G27+0.0021)/0.0033</f>
        <v>56.666666666666664</v>
      </c>
    </row>
    <row r="28" spans="1:15" x14ac:dyDescent="0.3">
      <c r="A28">
        <v>114</v>
      </c>
      <c r="B28" s="1">
        <v>41449</v>
      </c>
      <c r="C28" t="s">
        <v>10</v>
      </c>
      <c r="D28" t="s">
        <v>11</v>
      </c>
      <c r="E28" s="1">
        <v>42288</v>
      </c>
      <c r="F28">
        <v>0.18099999999999999</v>
      </c>
      <c r="G28">
        <f>F28</f>
        <v>0.18099999999999999</v>
      </c>
      <c r="H28">
        <f>(G28+0.0021)/0.0033</f>
        <v>55.484848484848477</v>
      </c>
    </row>
    <row r="29" spans="1:15" x14ac:dyDescent="0.3">
      <c r="A29">
        <v>114</v>
      </c>
      <c r="B29" s="1">
        <v>41449</v>
      </c>
      <c r="C29" t="s">
        <v>10</v>
      </c>
      <c r="D29" t="s">
        <v>12</v>
      </c>
      <c r="E29" s="1">
        <v>42288</v>
      </c>
      <c r="F29">
        <v>0.189</v>
      </c>
      <c r="G29">
        <f>F29</f>
        <v>0.189</v>
      </c>
      <c r="H29">
        <f>(G29+0.0021)/0.0033</f>
        <v>57.909090909090907</v>
      </c>
    </row>
    <row r="30" spans="1:15" x14ac:dyDescent="0.3">
      <c r="A30">
        <v>114</v>
      </c>
      <c r="B30" s="1">
        <v>41489</v>
      </c>
      <c r="C30" t="s">
        <v>10</v>
      </c>
      <c r="D30" t="s">
        <v>11</v>
      </c>
      <c r="E30" s="1">
        <v>42288</v>
      </c>
      <c r="F30">
        <v>9.8500000000000004E-2</v>
      </c>
      <c r="G30">
        <f>F30</f>
        <v>9.8500000000000004E-2</v>
      </c>
      <c r="H30">
        <f>(G30+0.0021)/0.0033</f>
        <v>30.484848484848488</v>
      </c>
    </row>
    <row r="31" spans="1:15" x14ac:dyDescent="0.3">
      <c r="A31">
        <v>114</v>
      </c>
      <c r="B31" s="1">
        <v>41489</v>
      </c>
      <c r="C31" t="s">
        <v>10</v>
      </c>
      <c r="D31" t="s">
        <v>12</v>
      </c>
      <c r="E31" s="1">
        <v>42288</v>
      </c>
      <c r="F31">
        <v>9.1300000000000006E-2</v>
      </c>
      <c r="G31">
        <f>F31</f>
        <v>9.1300000000000006E-2</v>
      </c>
      <c r="H31">
        <f>(G31+0.0021)/0.0033</f>
        <v>28.303030303030308</v>
      </c>
    </row>
    <row r="32" spans="1:15" x14ac:dyDescent="0.3">
      <c r="A32">
        <v>114</v>
      </c>
      <c r="B32" s="1">
        <v>41568</v>
      </c>
      <c r="C32" t="s">
        <v>10</v>
      </c>
      <c r="D32" t="s">
        <v>11</v>
      </c>
      <c r="E32" s="1">
        <v>42288</v>
      </c>
      <c r="F32">
        <v>6.7699999999999996E-2</v>
      </c>
      <c r="G32">
        <f>F32</f>
        <v>6.7699999999999996E-2</v>
      </c>
      <c r="H32">
        <f>(G32+0.0021)/0.0033</f>
        <v>21.151515151515152</v>
      </c>
    </row>
    <row r="33" spans="1:8" x14ac:dyDescent="0.3">
      <c r="A33">
        <v>114</v>
      </c>
      <c r="B33" s="1">
        <v>41568</v>
      </c>
      <c r="C33" t="s">
        <v>10</v>
      </c>
      <c r="D33" t="s">
        <v>12</v>
      </c>
      <c r="E33" s="1">
        <v>42288</v>
      </c>
      <c r="F33">
        <v>7.0499999999999993E-2</v>
      </c>
      <c r="G33">
        <f>F33</f>
        <v>7.0499999999999993E-2</v>
      </c>
      <c r="H33">
        <f>(G33+0.0021)/0.0033</f>
        <v>22</v>
      </c>
    </row>
    <row r="34" spans="1:8" x14ac:dyDescent="0.3">
      <c r="A34">
        <v>221</v>
      </c>
      <c r="B34" s="1">
        <v>41428</v>
      </c>
      <c r="C34" t="s">
        <v>10</v>
      </c>
      <c r="D34" t="s">
        <v>11</v>
      </c>
      <c r="E34" s="1">
        <v>42288</v>
      </c>
      <c r="F34">
        <v>0.1135</v>
      </c>
      <c r="G34">
        <f>F34</f>
        <v>0.1135</v>
      </c>
      <c r="H34">
        <f>(G34+0.0021)/0.0033</f>
        <v>35.030303030303031</v>
      </c>
    </row>
    <row r="35" spans="1:8" x14ac:dyDescent="0.3">
      <c r="A35">
        <v>221</v>
      </c>
      <c r="B35" s="1">
        <v>41428</v>
      </c>
      <c r="C35" t="s">
        <v>10</v>
      </c>
      <c r="D35" t="s">
        <v>12</v>
      </c>
      <c r="E35" s="1">
        <v>42288</v>
      </c>
      <c r="F35">
        <v>0.1178</v>
      </c>
      <c r="G35">
        <f>F35</f>
        <v>0.1178</v>
      </c>
      <c r="H35">
        <f>(G35+0.0021)/0.0033</f>
        <v>36.333333333333336</v>
      </c>
    </row>
    <row r="36" spans="1:8" x14ac:dyDescent="0.3">
      <c r="A36">
        <v>221</v>
      </c>
      <c r="B36" s="1">
        <v>41450</v>
      </c>
      <c r="C36" t="s">
        <v>10</v>
      </c>
      <c r="D36" t="s">
        <v>11</v>
      </c>
      <c r="E36" s="1">
        <v>42288</v>
      </c>
      <c r="F36">
        <v>0.13439999999999999</v>
      </c>
      <c r="G36">
        <f>F36</f>
        <v>0.13439999999999999</v>
      </c>
      <c r="H36">
        <f>(G36+0.0021)/0.0033</f>
        <v>41.36363636363636</v>
      </c>
    </row>
    <row r="37" spans="1:8" x14ac:dyDescent="0.3">
      <c r="A37">
        <v>221</v>
      </c>
      <c r="B37" s="1">
        <v>41450</v>
      </c>
      <c r="C37" t="s">
        <v>10</v>
      </c>
      <c r="D37" t="s">
        <v>12</v>
      </c>
      <c r="E37" s="1">
        <v>42288</v>
      </c>
      <c r="F37">
        <v>0.13109999999999999</v>
      </c>
      <c r="G37">
        <f>F37</f>
        <v>0.13109999999999999</v>
      </c>
      <c r="H37">
        <f>(G37+0.0021)/0.0033</f>
        <v>40.36363636363636</v>
      </c>
    </row>
    <row r="38" spans="1:8" x14ac:dyDescent="0.3">
      <c r="A38">
        <v>221</v>
      </c>
      <c r="B38" s="1">
        <v>41450</v>
      </c>
      <c r="C38" t="s">
        <v>13</v>
      </c>
      <c r="D38" t="s">
        <v>11</v>
      </c>
      <c r="E38" s="1">
        <v>42288</v>
      </c>
      <c r="F38">
        <v>0.14710000000000001</v>
      </c>
      <c r="G38">
        <f>F38</f>
        <v>0.14710000000000001</v>
      </c>
      <c r="H38">
        <f>(G38+0.0021)/0.0033</f>
        <v>45.212121212121211</v>
      </c>
    </row>
    <row r="39" spans="1:8" x14ac:dyDescent="0.3">
      <c r="A39">
        <v>221</v>
      </c>
      <c r="B39" s="1">
        <v>41450</v>
      </c>
      <c r="C39" t="s">
        <v>13</v>
      </c>
      <c r="D39" t="s">
        <v>12</v>
      </c>
      <c r="E39" s="1">
        <v>42288</v>
      </c>
      <c r="F39">
        <v>0.13650000000000001</v>
      </c>
      <c r="G39">
        <f>F39</f>
        <v>0.13650000000000001</v>
      </c>
      <c r="H39">
        <f>(G39+0.0021)/0.0033</f>
        <v>42</v>
      </c>
    </row>
    <row r="40" spans="1:8" x14ac:dyDescent="0.3">
      <c r="A40">
        <v>221</v>
      </c>
      <c r="B40" s="1">
        <v>41488</v>
      </c>
      <c r="C40" t="s">
        <v>10</v>
      </c>
      <c r="D40" t="s">
        <v>11</v>
      </c>
      <c r="E40" s="1">
        <v>42288</v>
      </c>
      <c r="F40">
        <v>0.12690000000000001</v>
      </c>
      <c r="G40">
        <f>F40</f>
        <v>0.12690000000000001</v>
      </c>
      <c r="H40">
        <f>(G40+0.0021)/0.0033</f>
        <v>39.090909090909093</v>
      </c>
    </row>
    <row r="41" spans="1:8" x14ac:dyDescent="0.3">
      <c r="A41">
        <v>221</v>
      </c>
      <c r="B41" s="1">
        <v>41488</v>
      </c>
      <c r="C41" t="s">
        <v>10</v>
      </c>
      <c r="D41" t="s">
        <v>12</v>
      </c>
      <c r="E41" s="1">
        <v>42288</v>
      </c>
      <c r="F41">
        <v>0.1032</v>
      </c>
      <c r="G41">
        <f>F41</f>
        <v>0.1032</v>
      </c>
      <c r="H41">
        <f>(G41+0.0021)/0.0033</f>
        <v>31.90909090909091</v>
      </c>
    </row>
    <row r="42" spans="1:8" x14ac:dyDescent="0.3">
      <c r="A42">
        <v>221</v>
      </c>
      <c r="B42" s="1">
        <v>41488</v>
      </c>
      <c r="C42" t="s">
        <v>13</v>
      </c>
      <c r="D42" t="s">
        <v>11</v>
      </c>
      <c r="E42" s="1">
        <v>42288</v>
      </c>
      <c r="F42">
        <v>8.5900000000000004E-2</v>
      </c>
      <c r="G42">
        <f>F42</f>
        <v>8.5900000000000004E-2</v>
      </c>
      <c r="H42">
        <f>(G42+0.0021)/0.0033</f>
        <v>26.666666666666668</v>
      </c>
    </row>
    <row r="43" spans="1:8" x14ac:dyDescent="0.3">
      <c r="A43">
        <v>221</v>
      </c>
      <c r="B43" s="1">
        <v>41488</v>
      </c>
      <c r="C43" t="s">
        <v>13</v>
      </c>
      <c r="D43" t="s">
        <v>12</v>
      </c>
      <c r="E43" s="1">
        <v>42288</v>
      </c>
      <c r="F43">
        <v>9.7500000000000003E-2</v>
      </c>
      <c r="G43">
        <f>F43</f>
        <v>9.7500000000000003E-2</v>
      </c>
      <c r="H43">
        <f>(G43+0.0021)/0.0033</f>
        <v>30.181818181818183</v>
      </c>
    </row>
    <row r="44" spans="1:8" x14ac:dyDescent="0.3">
      <c r="A44">
        <v>221</v>
      </c>
      <c r="B44" s="1">
        <v>41508</v>
      </c>
      <c r="C44" t="s">
        <v>10</v>
      </c>
      <c r="D44" t="s">
        <v>11</v>
      </c>
      <c r="E44" s="1">
        <v>42288</v>
      </c>
      <c r="F44">
        <v>0.1444</v>
      </c>
      <c r="G44">
        <f>F44</f>
        <v>0.1444</v>
      </c>
      <c r="H44">
        <f>(G44+0.0021)/0.0033</f>
        <v>44.393939393939391</v>
      </c>
    </row>
    <row r="45" spans="1:8" x14ac:dyDescent="0.3">
      <c r="A45">
        <v>221</v>
      </c>
      <c r="B45" s="1">
        <v>41508</v>
      </c>
      <c r="C45" t="s">
        <v>10</v>
      </c>
      <c r="D45" t="s">
        <v>12</v>
      </c>
      <c r="E45" s="1">
        <v>42288</v>
      </c>
      <c r="F45">
        <v>0.14230000000000001</v>
      </c>
      <c r="G45">
        <f>F45</f>
        <v>0.14230000000000001</v>
      </c>
      <c r="H45">
        <f>(G45+0.0021)/0.0033</f>
        <v>43.757575757575758</v>
      </c>
    </row>
    <row r="46" spans="1:8" x14ac:dyDescent="0.3">
      <c r="A46">
        <v>221</v>
      </c>
      <c r="B46" s="1">
        <v>41566</v>
      </c>
      <c r="C46" t="s">
        <v>10</v>
      </c>
      <c r="D46" t="s">
        <v>11</v>
      </c>
      <c r="E46" s="1">
        <v>42288</v>
      </c>
      <c r="F46">
        <v>7.7200000000000005E-2</v>
      </c>
      <c r="G46">
        <f>F46</f>
        <v>7.7200000000000005E-2</v>
      </c>
      <c r="H46">
        <f>(G46+0.0021)/0.0033</f>
        <v>24.030303030303035</v>
      </c>
    </row>
    <row r="47" spans="1:8" x14ac:dyDescent="0.3">
      <c r="A47">
        <v>221</v>
      </c>
      <c r="B47" s="1">
        <v>41566</v>
      </c>
      <c r="C47" t="s">
        <v>10</v>
      </c>
      <c r="D47" t="s">
        <v>12</v>
      </c>
      <c r="E47" s="1">
        <v>42288</v>
      </c>
      <c r="F47">
        <v>6.6000000000000003E-2</v>
      </c>
      <c r="G47">
        <f>F47</f>
        <v>6.6000000000000003E-2</v>
      </c>
      <c r="H47">
        <f>(G47+0.0021)/0.0033</f>
        <v>20.63636363636364</v>
      </c>
    </row>
    <row r="48" spans="1:8" x14ac:dyDescent="0.3">
      <c r="A48">
        <v>221</v>
      </c>
      <c r="B48" s="1">
        <v>41566</v>
      </c>
      <c r="C48" t="s">
        <v>13</v>
      </c>
      <c r="D48" t="s">
        <v>11</v>
      </c>
      <c r="E48" s="1">
        <v>42288</v>
      </c>
      <c r="F48">
        <v>7.5300000000000006E-2</v>
      </c>
      <c r="G48">
        <f>F48</f>
        <v>7.5300000000000006E-2</v>
      </c>
      <c r="H48">
        <f>(G48+0.0021)/0.0033</f>
        <v>23.454545454545457</v>
      </c>
    </row>
    <row r="49" spans="1:8" x14ac:dyDescent="0.3">
      <c r="A49">
        <v>221</v>
      </c>
      <c r="B49" s="1">
        <v>41566</v>
      </c>
      <c r="C49" t="s">
        <v>13</v>
      </c>
      <c r="D49" t="s">
        <v>12</v>
      </c>
      <c r="E49" s="1">
        <v>42288</v>
      </c>
      <c r="F49">
        <v>7.8100000000000003E-2</v>
      </c>
      <c r="G49">
        <f>F49</f>
        <v>7.8100000000000003E-2</v>
      </c>
      <c r="H49">
        <f>(G49+0.0021)/0.0033</f>
        <v>24.303030303030305</v>
      </c>
    </row>
    <row r="50" spans="1:8" x14ac:dyDescent="0.3">
      <c r="A50">
        <v>222</v>
      </c>
      <c r="B50" s="1">
        <v>41428</v>
      </c>
      <c r="C50" t="s">
        <v>10</v>
      </c>
      <c r="D50" t="s">
        <v>11</v>
      </c>
      <c r="E50" s="1">
        <v>42288</v>
      </c>
      <c r="F50">
        <v>4.3299999999999998E-2</v>
      </c>
      <c r="G50">
        <f>F50</f>
        <v>4.3299999999999998E-2</v>
      </c>
      <c r="H50">
        <f>(G50+0.0021)/0.0033</f>
        <v>13.757575757575756</v>
      </c>
    </row>
    <row r="51" spans="1:8" x14ac:dyDescent="0.3">
      <c r="A51">
        <v>222</v>
      </c>
      <c r="B51" s="1">
        <v>41428</v>
      </c>
      <c r="C51" t="s">
        <v>10</v>
      </c>
      <c r="D51" t="s">
        <v>12</v>
      </c>
      <c r="E51" s="1">
        <v>42288</v>
      </c>
      <c r="F51">
        <v>6.1699999999999998E-2</v>
      </c>
      <c r="G51">
        <f>F51</f>
        <v>6.1699999999999998E-2</v>
      </c>
      <c r="H51">
        <f>(G51+0.0021)/0.0033</f>
        <v>19.333333333333332</v>
      </c>
    </row>
    <row r="52" spans="1:8" x14ac:dyDescent="0.3">
      <c r="A52">
        <v>222</v>
      </c>
      <c r="B52" s="1">
        <v>41428</v>
      </c>
      <c r="C52" t="s">
        <v>13</v>
      </c>
      <c r="D52" t="s">
        <v>11</v>
      </c>
      <c r="E52" s="1">
        <v>42288</v>
      </c>
      <c r="F52">
        <v>6.8400000000000002E-2</v>
      </c>
      <c r="G52">
        <f>F52</f>
        <v>6.8400000000000002E-2</v>
      </c>
      <c r="H52">
        <f>(G52+0.0021)/0.0033</f>
        <v>21.363636363636367</v>
      </c>
    </row>
    <row r="53" spans="1:8" x14ac:dyDescent="0.3">
      <c r="A53">
        <v>222</v>
      </c>
      <c r="B53" s="1">
        <v>41428</v>
      </c>
      <c r="C53" t="s">
        <v>13</v>
      </c>
      <c r="D53" t="s">
        <v>12</v>
      </c>
      <c r="E53" s="1">
        <v>42288</v>
      </c>
      <c r="F53">
        <v>8.5599999999999996E-2</v>
      </c>
      <c r="G53">
        <f>F53</f>
        <v>8.5599999999999996E-2</v>
      </c>
      <c r="H53">
        <f>(G53+0.0021)/0.0033</f>
        <v>26.575757575757574</v>
      </c>
    </row>
    <row r="54" spans="1:8" x14ac:dyDescent="0.3">
      <c r="A54">
        <v>222</v>
      </c>
      <c r="B54" s="1">
        <v>41450</v>
      </c>
      <c r="C54" t="s">
        <v>10</v>
      </c>
      <c r="D54" t="s">
        <v>11</v>
      </c>
      <c r="E54" s="1">
        <v>42288</v>
      </c>
      <c r="F54">
        <v>8.6099999999999996E-2</v>
      </c>
      <c r="G54">
        <f>F54</f>
        <v>8.6099999999999996E-2</v>
      </c>
      <c r="H54">
        <f>(G54+0.0021)/0.0033</f>
        <v>26.727272727272727</v>
      </c>
    </row>
    <row r="55" spans="1:8" x14ac:dyDescent="0.3">
      <c r="A55">
        <v>222</v>
      </c>
      <c r="B55" s="1">
        <v>41450</v>
      </c>
      <c r="C55" t="s">
        <v>10</v>
      </c>
      <c r="D55" t="s">
        <v>12</v>
      </c>
      <c r="E55" s="1">
        <v>42288</v>
      </c>
      <c r="F55">
        <v>7.0300000000000001E-2</v>
      </c>
      <c r="G55">
        <f>F55</f>
        <v>7.0300000000000001E-2</v>
      </c>
      <c r="H55">
        <f>(G55+0.0021)/0.0033</f>
        <v>21.939393939393941</v>
      </c>
    </row>
    <row r="56" spans="1:8" x14ac:dyDescent="0.3">
      <c r="A56">
        <v>222</v>
      </c>
      <c r="B56" s="1">
        <v>41450</v>
      </c>
      <c r="C56" t="s">
        <v>13</v>
      </c>
      <c r="D56" t="s">
        <v>11</v>
      </c>
      <c r="E56" s="1">
        <v>42288</v>
      </c>
      <c r="F56">
        <v>7.22E-2</v>
      </c>
      <c r="G56">
        <f>F56</f>
        <v>7.22E-2</v>
      </c>
      <c r="H56">
        <f>(G56+0.0021)/0.0033</f>
        <v>22.515151515151516</v>
      </c>
    </row>
    <row r="57" spans="1:8" x14ac:dyDescent="0.3">
      <c r="A57">
        <v>222</v>
      </c>
      <c r="B57" s="1">
        <v>41450</v>
      </c>
      <c r="C57" t="s">
        <v>13</v>
      </c>
      <c r="D57" t="s">
        <v>12</v>
      </c>
      <c r="E57" s="1">
        <v>42288</v>
      </c>
      <c r="F57">
        <v>6.3100000000000003E-2</v>
      </c>
      <c r="G57">
        <f>F57</f>
        <v>6.3100000000000003E-2</v>
      </c>
      <c r="H57">
        <f>(G57+0.0021)/0.0033</f>
        <v>19.757575757575761</v>
      </c>
    </row>
    <row r="58" spans="1:8" x14ac:dyDescent="0.3">
      <c r="A58">
        <v>222</v>
      </c>
      <c r="B58" s="1">
        <v>41488</v>
      </c>
      <c r="C58" t="s">
        <v>10</v>
      </c>
      <c r="D58" t="s">
        <v>11</v>
      </c>
      <c r="E58" s="1">
        <v>42288</v>
      </c>
      <c r="F58">
        <v>8.77E-2</v>
      </c>
      <c r="G58">
        <f>F58</f>
        <v>8.77E-2</v>
      </c>
      <c r="H58">
        <f>(G58+0.0021)/0.0033</f>
        <v>27.212121212121215</v>
      </c>
    </row>
    <row r="59" spans="1:8" x14ac:dyDescent="0.3">
      <c r="A59">
        <v>222</v>
      </c>
      <c r="B59" s="1">
        <v>41488</v>
      </c>
      <c r="C59" t="s">
        <v>10</v>
      </c>
      <c r="D59" t="s">
        <v>12</v>
      </c>
      <c r="E59" s="1">
        <v>42288</v>
      </c>
      <c r="F59">
        <v>9.4200000000000006E-2</v>
      </c>
      <c r="G59">
        <f>F59</f>
        <v>9.4200000000000006E-2</v>
      </c>
      <c r="H59">
        <f>(G59+0.0021)/0.0033</f>
        <v>29.181818181818183</v>
      </c>
    </row>
    <row r="60" spans="1:8" x14ac:dyDescent="0.3">
      <c r="A60">
        <v>222</v>
      </c>
      <c r="B60" s="1">
        <v>41488</v>
      </c>
      <c r="C60" t="s">
        <v>13</v>
      </c>
      <c r="D60" t="s">
        <v>11</v>
      </c>
      <c r="E60" s="1">
        <v>42288</v>
      </c>
      <c r="F60">
        <v>6.1100000000000002E-2</v>
      </c>
      <c r="G60">
        <f>F60</f>
        <v>6.1100000000000002E-2</v>
      </c>
      <c r="H60">
        <f>(G60+0.0021)/0.0033</f>
        <v>19.151515151515152</v>
      </c>
    </row>
    <row r="61" spans="1:8" x14ac:dyDescent="0.3">
      <c r="A61">
        <v>222</v>
      </c>
      <c r="B61" s="1">
        <v>41488</v>
      </c>
      <c r="C61" t="s">
        <v>13</v>
      </c>
      <c r="D61" t="s">
        <v>12</v>
      </c>
      <c r="E61" s="1">
        <v>42288</v>
      </c>
      <c r="F61">
        <v>6.2399999999999997E-2</v>
      </c>
      <c r="G61">
        <f>F61</f>
        <v>6.2399999999999997E-2</v>
      </c>
      <c r="H61">
        <f>(G61+0.0021)/0.0033</f>
        <v>19.545454545454547</v>
      </c>
    </row>
    <row r="62" spans="1:8" x14ac:dyDescent="0.3">
      <c r="A62">
        <v>222</v>
      </c>
      <c r="B62" s="1">
        <v>41567</v>
      </c>
      <c r="C62" t="s">
        <v>10</v>
      </c>
      <c r="D62" t="s">
        <v>11</v>
      </c>
      <c r="E62" s="1">
        <v>42288</v>
      </c>
      <c r="F62">
        <v>6.3100000000000003E-2</v>
      </c>
      <c r="G62">
        <f>F62</f>
        <v>6.3100000000000003E-2</v>
      </c>
      <c r="H62">
        <f>(G62+0.0021)/0.0033</f>
        <v>19.757575757575761</v>
      </c>
    </row>
    <row r="63" spans="1:8" x14ac:dyDescent="0.3">
      <c r="A63">
        <v>222</v>
      </c>
      <c r="B63" s="1">
        <v>41567</v>
      </c>
      <c r="C63" t="s">
        <v>10</v>
      </c>
      <c r="D63" t="s">
        <v>12</v>
      </c>
      <c r="E63" s="1">
        <v>42288</v>
      </c>
      <c r="F63">
        <v>6.0900000000000003E-2</v>
      </c>
      <c r="G63">
        <f>F63</f>
        <v>6.0900000000000003E-2</v>
      </c>
      <c r="H63">
        <f>(G63+0.0021)/0.0033</f>
        <v>19.09090909090909</v>
      </c>
    </row>
    <row r="64" spans="1:8" x14ac:dyDescent="0.3">
      <c r="A64">
        <v>222</v>
      </c>
      <c r="B64" s="1">
        <v>41567</v>
      </c>
      <c r="C64" t="s">
        <v>13</v>
      </c>
      <c r="D64" t="s">
        <v>11</v>
      </c>
      <c r="E64" s="1">
        <v>42288</v>
      </c>
      <c r="F64">
        <v>6.1699999999999998E-2</v>
      </c>
      <c r="G64">
        <f>F64</f>
        <v>6.1699999999999998E-2</v>
      </c>
      <c r="H64">
        <f>(G64+0.0021)/0.0033</f>
        <v>19.333333333333332</v>
      </c>
    </row>
    <row r="65" spans="1:8" x14ac:dyDescent="0.3">
      <c r="A65">
        <v>222</v>
      </c>
      <c r="B65" s="1">
        <v>41567</v>
      </c>
      <c r="C65" t="s">
        <v>13</v>
      </c>
      <c r="D65" t="s">
        <v>12</v>
      </c>
      <c r="E65" s="1">
        <v>42288</v>
      </c>
      <c r="F65">
        <v>6.4199999999999993E-2</v>
      </c>
      <c r="G65">
        <f>F65</f>
        <v>6.4199999999999993E-2</v>
      </c>
      <c r="H65">
        <f>(G65+0.0021)/0.0033</f>
        <v>20.09090909090909</v>
      </c>
    </row>
    <row r="66" spans="1:8" x14ac:dyDescent="0.3">
      <c r="A66">
        <v>224</v>
      </c>
      <c r="B66" s="1">
        <v>41427</v>
      </c>
      <c r="C66" t="s">
        <v>10</v>
      </c>
      <c r="D66" t="s">
        <v>11</v>
      </c>
      <c r="E66" s="1">
        <v>42288</v>
      </c>
      <c r="F66">
        <v>9.8400000000000001E-2</v>
      </c>
      <c r="G66">
        <f>F66</f>
        <v>9.8400000000000001E-2</v>
      </c>
      <c r="H66">
        <f>(G66+0.0021)/0.0033</f>
        <v>30.454545454545457</v>
      </c>
    </row>
    <row r="67" spans="1:8" x14ac:dyDescent="0.3">
      <c r="A67">
        <v>224</v>
      </c>
      <c r="B67" s="1">
        <v>41427</v>
      </c>
      <c r="C67" t="s">
        <v>10</v>
      </c>
      <c r="D67" t="s">
        <v>12</v>
      </c>
      <c r="E67" s="1">
        <v>42288</v>
      </c>
      <c r="F67">
        <v>7.9799999999999996E-2</v>
      </c>
      <c r="G67">
        <f>F67</f>
        <v>7.9799999999999996E-2</v>
      </c>
      <c r="H67">
        <f>(G67+0.0021)/0.0033</f>
        <v>24.81818181818182</v>
      </c>
    </row>
    <row r="68" spans="1:8" x14ac:dyDescent="0.3">
      <c r="A68">
        <v>224</v>
      </c>
      <c r="B68" s="1">
        <v>41447</v>
      </c>
      <c r="C68" t="s">
        <v>10</v>
      </c>
      <c r="D68" t="s">
        <v>11</v>
      </c>
      <c r="E68" s="1">
        <v>42288</v>
      </c>
      <c r="F68">
        <v>6.8400000000000002E-2</v>
      </c>
      <c r="G68">
        <f>F68</f>
        <v>6.8400000000000002E-2</v>
      </c>
      <c r="H68">
        <f>(G68+0.0021)/0.0033</f>
        <v>21.363636363636367</v>
      </c>
    </row>
    <row r="69" spans="1:8" x14ac:dyDescent="0.3">
      <c r="A69">
        <v>224</v>
      </c>
      <c r="B69" s="1">
        <v>41447</v>
      </c>
      <c r="C69" t="s">
        <v>10</v>
      </c>
      <c r="D69" t="s">
        <v>12</v>
      </c>
      <c r="E69" s="1">
        <v>42288</v>
      </c>
      <c r="F69">
        <v>6.93E-2</v>
      </c>
      <c r="G69">
        <f>F69</f>
        <v>6.93E-2</v>
      </c>
      <c r="H69">
        <f>(G69+0.0021)/0.0033</f>
        <v>21.636363636363637</v>
      </c>
    </row>
    <row r="70" spans="1:8" x14ac:dyDescent="0.3">
      <c r="A70">
        <v>224</v>
      </c>
      <c r="B70" s="1">
        <v>41489</v>
      </c>
      <c r="C70" t="s">
        <v>10</v>
      </c>
      <c r="D70" t="s">
        <v>11</v>
      </c>
      <c r="E70" s="1">
        <v>42288</v>
      </c>
      <c r="F70">
        <v>3.9699999999999999E-2</v>
      </c>
      <c r="G70">
        <f>F70</f>
        <v>3.9699999999999999E-2</v>
      </c>
      <c r="H70">
        <f>(G70+0.0021)/0.0033</f>
        <v>12.666666666666666</v>
      </c>
    </row>
    <row r="71" spans="1:8" x14ac:dyDescent="0.3">
      <c r="A71">
        <v>224</v>
      </c>
      <c r="B71" s="1">
        <v>41489</v>
      </c>
      <c r="C71" t="s">
        <v>10</v>
      </c>
      <c r="D71" t="s">
        <v>12</v>
      </c>
      <c r="E71" s="1">
        <v>42288</v>
      </c>
      <c r="F71">
        <v>3.4700000000000002E-2</v>
      </c>
      <c r="G71">
        <f>F71</f>
        <v>3.4700000000000002E-2</v>
      </c>
      <c r="H71">
        <f>(G71+0.0021)/0.0033</f>
        <v>11.151515151515152</v>
      </c>
    </row>
    <row r="72" spans="1:8" x14ac:dyDescent="0.3">
      <c r="A72">
        <v>224</v>
      </c>
      <c r="B72" s="1">
        <v>41511</v>
      </c>
      <c r="C72" t="s">
        <v>10</v>
      </c>
      <c r="D72" t="s">
        <v>11</v>
      </c>
      <c r="E72" s="1">
        <v>42288</v>
      </c>
      <c r="F72">
        <v>0.10249999999999999</v>
      </c>
      <c r="G72">
        <f>F72</f>
        <v>0.10249999999999999</v>
      </c>
      <c r="H72">
        <f>(G72+0.0021)/0.0033</f>
        <v>31.696969696969695</v>
      </c>
    </row>
    <row r="73" spans="1:8" x14ac:dyDescent="0.3">
      <c r="A73">
        <v>224</v>
      </c>
      <c r="B73" s="1">
        <v>41568</v>
      </c>
      <c r="C73" t="s">
        <v>10</v>
      </c>
      <c r="D73" t="s">
        <v>11</v>
      </c>
      <c r="E73" s="1">
        <v>42288</v>
      </c>
      <c r="F73">
        <v>8.6599999999999996E-2</v>
      </c>
      <c r="G73">
        <f>F73</f>
        <v>8.6599999999999996E-2</v>
      </c>
      <c r="H73">
        <f>(G73+0.0021)/0.0033</f>
        <v>26.878787878787879</v>
      </c>
    </row>
    <row r="74" spans="1:8" x14ac:dyDescent="0.3">
      <c r="A74">
        <v>224</v>
      </c>
      <c r="B74" s="1">
        <v>41568</v>
      </c>
      <c r="C74" t="s">
        <v>10</v>
      </c>
      <c r="D74" t="s">
        <v>12</v>
      </c>
      <c r="E74" s="1">
        <v>42288</v>
      </c>
      <c r="F74">
        <v>7.9500000000000001E-2</v>
      </c>
      <c r="G74">
        <f>F74</f>
        <v>7.9500000000000001E-2</v>
      </c>
      <c r="H74">
        <f>(G74+0.0021)/0.0033</f>
        <v>24.72727272727273</v>
      </c>
    </row>
    <row r="75" spans="1:8" x14ac:dyDescent="0.3">
      <c r="A75">
        <v>239</v>
      </c>
      <c r="B75" s="1">
        <v>41446</v>
      </c>
      <c r="C75" t="s">
        <v>10</v>
      </c>
      <c r="D75" t="s">
        <v>11</v>
      </c>
      <c r="E75" s="1">
        <v>42288</v>
      </c>
      <c r="F75">
        <v>8.9300000000000004E-2</v>
      </c>
      <c r="G75">
        <f>F75</f>
        <v>8.9300000000000004E-2</v>
      </c>
      <c r="H75">
        <f>(G75+0.0021)/0.0033</f>
        <v>27.696969696969699</v>
      </c>
    </row>
    <row r="76" spans="1:8" x14ac:dyDescent="0.3">
      <c r="A76">
        <v>239</v>
      </c>
      <c r="B76" s="1">
        <v>41446</v>
      </c>
      <c r="C76" t="s">
        <v>10</v>
      </c>
      <c r="D76" t="s">
        <v>12</v>
      </c>
      <c r="E76" s="1">
        <v>42288</v>
      </c>
      <c r="F76">
        <v>8.2199999999999995E-2</v>
      </c>
      <c r="G76">
        <f>F76</f>
        <v>8.2199999999999995E-2</v>
      </c>
      <c r="H76">
        <f>(G76+0.0021)/0.0033</f>
        <v>25.545454545454547</v>
      </c>
    </row>
    <row r="77" spans="1:8" x14ac:dyDescent="0.3">
      <c r="A77">
        <v>239</v>
      </c>
      <c r="B77" s="1">
        <v>41490</v>
      </c>
      <c r="C77" t="s">
        <v>10</v>
      </c>
      <c r="D77" t="s">
        <v>11</v>
      </c>
      <c r="E77" s="1">
        <v>42288</v>
      </c>
      <c r="F77">
        <v>9.8900000000000002E-2</v>
      </c>
      <c r="G77">
        <f>F77</f>
        <v>9.8900000000000002E-2</v>
      </c>
      <c r="H77">
        <f>(G77+0.0021)/0.0033</f>
        <v>30.606060606060609</v>
      </c>
    </row>
    <row r="78" spans="1:8" x14ac:dyDescent="0.3">
      <c r="A78">
        <v>239</v>
      </c>
      <c r="B78" s="1">
        <v>41490</v>
      </c>
      <c r="C78" t="s">
        <v>10</v>
      </c>
      <c r="D78" t="s">
        <v>12</v>
      </c>
      <c r="E78" s="1">
        <v>42288</v>
      </c>
      <c r="F78">
        <v>9.9900000000000003E-2</v>
      </c>
      <c r="G78">
        <f>F78</f>
        <v>9.9900000000000003E-2</v>
      </c>
      <c r="H78">
        <f>(G78+0.0021)/0.0033</f>
        <v>30.90909090909091</v>
      </c>
    </row>
    <row r="79" spans="1:8" x14ac:dyDescent="0.3">
      <c r="A79">
        <v>239</v>
      </c>
      <c r="B79" s="1">
        <v>41566</v>
      </c>
      <c r="C79" t="s">
        <v>10</v>
      </c>
      <c r="D79" t="s">
        <v>11</v>
      </c>
      <c r="E79" s="1">
        <v>42288</v>
      </c>
      <c r="F79">
        <v>6.9199999999999998E-2</v>
      </c>
      <c r="G79">
        <f>F79</f>
        <v>6.9199999999999998E-2</v>
      </c>
      <c r="H79">
        <f>(G79+0.0021)/0.0033</f>
        <v>21.606060606060606</v>
      </c>
    </row>
    <row r="80" spans="1:8" x14ac:dyDescent="0.3">
      <c r="A80">
        <v>239</v>
      </c>
      <c r="B80" s="1">
        <v>41566</v>
      </c>
      <c r="C80" t="s">
        <v>10</v>
      </c>
      <c r="D80" t="s">
        <v>12</v>
      </c>
      <c r="E80" s="1">
        <v>42288</v>
      </c>
      <c r="F80">
        <v>7.0199999999999999E-2</v>
      </c>
      <c r="G80">
        <f>F80</f>
        <v>7.0199999999999999E-2</v>
      </c>
      <c r="H80">
        <f>(G80+0.0021)/0.0033</f>
        <v>21.90909090909091</v>
      </c>
    </row>
    <row r="81" spans="1:8" x14ac:dyDescent="0.3">
      <c r="A81">
        <v>240</v>
      </c>
      <c r="B81" s="1">
        <v>41426</v>
      </c>
      <c r="C81" t="s">
        <v>10</v>
      </c>
      <c r="D81" t="s">
        <v>11</v>
      </c>
      <c r="E81" s="1">
        <v>42288</v>
      </c>
      <c r="F81">
        <v>0.1023</v>
      </c>
      <c r="G81">
        <f>F81</f>
        <v>0.1023</v>
      </c>
      <c r="H81">
        <f>(G81+0.0021)/0.0033</f>
        <v>31.63636363636364</v>
      </c>
    </row>
    <row r="82" spans="1:8" x14ac:dyDescent="0.3">
      <c r="A82">
        <v>240</v>
      </c>
      <c r="B82" s="1">
        <v>41426</v>
      </c>
      <c r="C82" t="s">
        <v>10</v>
      </c>
      <c r="D82" t="s">
        <v>12</v>
      </c>
      <c r="E82" s="1">
        <v>42288</v>
      </c>
      <c r="F82">
        <v>0.1013</v>
      </c>
      <c r="G82">
        <f>F82</f>
        <v>0.1013</v>
      </c>
      <c r="H82">
        <f>(G82+0.0021)/0.0033</f>
        <v>31.333333333333336</v>
      </c>
    </row>
    <row r="83" spans="1:8" x14ac:dyDescent="0.3">
      <c r="A83">
        <v>240</v>
      </c>
      <c r="B83" s="1">
        <v>41446</v>
      </c>
      <c r="C83" t="s">
        <v>10</v>
      </c>
      <c r="D83" t="s">
        <v>11</v>
      </c>
      <c r="E83" s="1">
        <v>42288</v>
      </c>
      <c r="F83">
        <v>0.10639999999999999</v>
      </c>
      <c r="G83">
        <f>F83</f>
        <v>0.10639999999999999</v>
      </c>
      <c r="H83">
        <f>(G83+0.0021)/0.0033</f>
        <v>32.878787878787875</v>
      </c>
    </row>
    <row r="84" spans="1:8" x14ac:dyDescent="0.3">
      <c r="A84">
        <v>240</v>
      </c>
      <c r="B84" s="1">
        <v>41446</v>
      </c>
      <c r="C84" t="s">
        <v>10</v>
      </c>
      <c r="D84" t="s">
        <v>12</v>
      </c>
      <c r="E84" s="1">
        <v>42288</v>
      </c>
      <c r="F84">
        <v>0.10780000000000001</v>
      </c>
      <c r="G84">
        <f>F84</f>
        <v>0.10780000000000001</v>
      </c>
      <c r="H84">
        <f>(G84+0.0021)/0.0033</f>
        <v>33.303030303030305</v>
      </c>
    </row>
    <row r="85" spans="1:8" x14ac:dyDescent="0.3">
      <c r="A85">
        <v>240</v>
      </c>
      <c r="B85" s="1">
        <v>41490</v>
      </c>
      <c r="C85" t="s">
        <v>10</v>
      </c>
      <c r="D85" t="s">
        <v>11</v>
      </c>
      <c r="E85" s="1">
        <v>42288</v>
      </c>
      <c r="F85">
        <v>0.127</v>
      </c>
      <c r="G85">
        <f>F85</f>
        <v>0.127</v>
      </c>
      <c r="H85">
        <f>(G85+0.0021)/0.0033</f>
        <v>39.121212121212118</v>
      </c>
    </row>
    <row r="86" spans="1:8" x14ac:dyDescent="0.3">
      <c r="A86">
        <v>240</v>
      </c>
      <c r="B86" s="1">
        <v>41490</v>
      </c>
      <c r="C86" t="s">
        <v>10</v>
      </c>
      <c r="D86" t="s">
        <v>12</v>
      </c>
      <c r="E86" s="1">
        <v>42288</v>
      </c>
      <c r="F86">
        <v>0.1095</v>
      </c>
      <c r="G86">
        <f>F86</f>
        <v>0.1095</v>
      </c>
      <c r="H86">
        <f>(G86+0.0021)/0.0033</f>
        <v>33.81818181818182</v>
      </c>
    </row>
    <row r="87" spans="1:8" x14ac:dyDescent="0.3">
      <c r="A87">
        <v>240</v>
      </c>
      <c r="B87" s="1">
        <v>41568</v>
      </c>
      <c r="C87" t="s">
        <v>10</v>
      </c>
      <c r="D87" t="s">
        <v>11</v>
      </c>
      <c r="E87" s="1">
        <v>42288</v>
      </c>
      <c r="F87">
        <v>8.2799999999999999E-2</v>
      </c>
      <c r="G87">
        <f>F87</f>
        <v>8.2799999999999999E-2</v>
      </c>
      <c r="H87">
        <f>(G87+0.0021)/0.0033</f>
        <v>25.727272727272727</v>
      </c>
    </row>
    <row r="88" spans="1:8" x14ac:dyDescent="0.3">
      <c r="A88">
        <v>240</v>
      </c>
      <c r="B88" s="1">
        <v>41568</v>
      </c>
      <c r="C88" t="s">
        <v>10</v>
      </c>
      <c r="D88" t="s">
        <v>12</v>
      </c>
      <c r="E88" s="1">
        <v>42288</v>
      </c>
      <c r="F88">
        <v>8.6599999999999996E-2</v>
      </c>
      <c r="G88">
        <f>F88</f>
        <v>8.6599999999999996E-2</v>
      </c>
      <c r="H88">
        <f>(G88+0.0021)/0.0033</f>
        <v>26.878787878787879</v>
      </c>
    </row>
    <row r="89" spans="1:8" x14ac:dyDescent="0.3">
      <c r="A89">
        <v>302</v>
      </c>
      <c r="B89" s="1">
        <v>41427</v>
      </c>
      <c r="C89" t="s">
        <v>10</v>
      </c>
      <c r="D89" t="s">
        <v>11</v>
      </c>
      <c r="E89" s="1">
        <v>42288</v>
      </c>
      <c r="F89">
        <v>9.8500000000000004E-2</v>
      </c>
      <c r="G89">
        <f>F89</f>
        <v>9.8500000000000004E-2</v>
      </c>
      <c r="H89">
        <f>(G89+0.0021)/0.0033</f>
        <v>30.484848484848488</v>
      </c>
    </row>
    <row r="90" spans="1:8" x14ac:dyDescent="0.3">
      <c r="A90">
        <v>302</v>
      </c>
      <c r="B90" s="1">
        <v>41427</v>
      </c>
      <c r="C90" t="s">
        <v>10</v>
      </c>
      <c r="D90" t="s">
        <v>12</v>
      </c>
      <c r="E90" s="1">
        <v>42288</v>
      </c>
      <c r="F90">
        <v>9.5600000000000004E-2</v>
      </c>
      <c r="G90">
        <f>F90</f>
        <v>9.5600000000000004E-2</v>
      </c>
      <c r="H90">
        <f>(G90+0.0021)/0.0033</f>
        <v>29.606060606060609</v>
      </c>
    </row>
    <row r="91" spans="1:8" x14ac:dyDescent="0.3">
      <c r="A91">
        <v>302</v>
      </c>
      <c r="B91" s="1">
        <v>41489</v>
      </c>
      <c r="C91" t="s">
        <v>10</v>
      </c>
      <c r="D91" t="s">
        <v>11</v>
      </c>
      <c r="E91" s="1">
        <v>42288</v>
      </c>
      <c r="F91">
        <v>0.12870000000000001</v>
      </c>
      <c r="G91">
        <f>F91</f>
        <v>0.12870000000000001</v>
      </c>
      <c r="H91">
        <f>(G91+0.0021)/0.0033</f>
        <v>39.636363636363633</v>
      </c>
    </row>
    <row r="92" spans="1:8" x14ac:dyDescent="0.3">
      <c r="A92">
        <v>302</v>
      </c>
      <c r="B92" s="1">
        <v>41489</v>
      </c>
      <c r="C92" t="s">
        <v>10</v>
      </c>
      <c r="D92" t="s">
        <v>12</v>
      </c>
      <c r="E92" s="1">
        <v>42288</v>
      </c>
      <c r="F92">
        <v>0.1154</v>
      </c>
      <c r="G92">
        <f>F92</f>
        <v>0.1154</v>
      </c>
      <c r="H92">
        <f>(G92+0.0021)/0.0033</f>
        <v>35.606060606060609</v>
      </c>
    </row>
    <row r="93" spans="1:8" x14ac:dyDescent="0.3">
      <c r="A93">
        <v>302</v>
      </c>
      <c r="B93" s="1">
        <v>41511</v>
      </c>
      <c r="C93" t="s">
        <v>10</v>
      </c>
      <c r="D93" t="s">
        <v>11</v>
      </c>
      <c r="E93" s="1">
        <v>42288</v>
      </c>
      <c r="F93">
        <v>0.14050000000000001</v>
      </c>
      <c r="G93">
        <f>F93</f>
        <v>0.14050000000000001</v>
      </c>
      <c r="H93">
        <f>(G93+0.0021)/0.0033</f>
        <v>43.212121212121211</v>
      </c>
    </row>
    <row r="94" spans="1:8" x14ac:dyDescent="0.3">
      <c r="A94">
        <v>302</v>
      </c>
      <c r="B94" s="1">
        <v>41568</v>
      </c>
      <c r="C94" t="s">
        <v>10</v>
      </c>
      <c r="D94" t="s">
        <v>11</v>
      </c>
      <c r="E94" s="1">
        <v>42288</v>
      </c>
      <c r="F94">
        <v>8.9300000000000004E-2</v>
      </c>
      <c r="G94">
        <f>F94</f>
        <v>8.9300000000000004E-2</v>
      </c>
      <c r="H94">
        <f>(G94+0.0021)/0.0033</f>
        <v>27.696969696969699</v>
      </c>
    </row>
    <row r="95" spans="1:8" x14ac:dyDescent="0.3">
      <c r="A95">
        <v>302</v>
      </c>
      <c r="B95" s="1">
        <v>41568</v>
      </c>
      <c r="C95" t="s">
        <v>10</v>
      </c>
      <c r="D95" t="s">
        <v>12</v>
      </c>
      <c r="E95" s="1">
        <v>42288</v>
      </c>
      <c r="F95">
        <v>7.8600000000000003E-2</v>
      </c>
      <c r="G95">
        <f>F95</f>
        <v>7.8600000000000003E-2</v>
      </c>
      <c r="H95">
        <f>(G95+0.0021)/0.0033</f>
        <v>24.454545454545457</v>
      </c>
    </row>
    <row r="96" spans="1:8" x14ac:dyDescent="0.3">
      <c r="A96">
        <v>302</v>
      </c>
      <c r="B96" s="1">
        <v>41449</v>
      </c>
      <c r="C96" t="s">
        <v>10</v>
      </c>
      <c r="D96" t="s">
        <v>11</v>
      </c>
      <c r="E96" s="1">
        <v>42288</v>
      </c>
      <c r="F96">
        <v>9.7000000000000003E-2</v>
      </c>
      <c r="G96">
        <f>F96</f>
        <v>9.7000000000000003E-2</v>
      </c>
      <c r="H96">
        <f>(G96+0.0021)/0.0033</f>
        <v>30.030303030303031</v>
      </c>
    </row>
    <row r="97" spans="1:8" x14ac:dyDescent="0.3">
      <c r="A97">
        <v>302</v>
      </c>
      <c r="B97" s="1">
        <v>41449</v>
      </c>
      <c r="C97" t="s">
        <v>10</v>
      </c>
      <c r="D97" t="s">
        <v>12</v>
      </c>
      <c r="E97" s="1">
        <v>42288</v>
      </c>
      <c r="F97">
        <v>6.0900000000000003E-2</v>
      </c>
      <c r="G97">
        <f>F97</f>
        <v>6.0900000000000003E-2</v>
      </c>
      <c r="H97">
        <f>(G97+0.0021)/0.0033</f>
        <v>19.09090909090909</v>
      </c>
    </row>
  </sheetData>
  <sortState ref="A26:J97">
    <sortCondition ref="A26:A97"/>
    <sortCondition ref="B26:B97"/>
    <sortCondition ref="C26:C97"/>
    <sortCondition ref="D26:D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2015-10-11T16:23:03Z</dcterms:created>
  <dcterms:modified xsi:type="dcterms:W3CDTF">2015-10-13T15:25:45Z</dcterms:modified>
</cp:coreProperties>
</file>