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Seston P\"/>
    </mc:Choice>
  </mc:AlternateContent>
  <bookViews>
    <workbookView xWindow="0" yWindow="0" windowWidth="19200" windowHeight="7236" activeTab="8"/>
  </bookViews>
  <sheets>
    <sheet name="10.15.15prun" sheetId="1" r:id="rId1"/>
    <sheet name="114" sheetId="2" r:id="rId2"/>
    <sheet name="302" sheetId="3" r:id="rId3"/>
    <sheet name="239" sheetId="4" r:id="rId4"/>
    <sheet name="240" sheetId="5" r:id="rId5"/>
    <sheet name="224" sheetId="6" r:id="rId6"/>
    <sheet name="227" sheetId="7" r:id="rId7"/>
    <sheet name="221" sheetId="8" r:id="rId8"/>
    <sheet name="222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9" l="1"/>
  <c r="N7" i="9"/>
  <c r="P6" i="9"/>
  <c r="N6" i="9"/>
  <c r="N5" i="9"/>
  <c r="N4" i="9"/>
  <c r="N3" i="9"/>
  <c r="P2" i="9"/>
  <c r="N2" i="9"/>
  <c r="K18" i="9"/>
  <c r="K16" i="9"/>
  <c r="K14" i="9"/>
  <c r="K12" i="9"/>
  <c r="K10" i="9"/>
  <c r="K8" i="9"/>
  <c r="K6" i="9"/>
  <c r="K4" i="9"/>
  <c r="K2" i="9"/>
  <c r="N5" i="8"/>
  <c r="P7" i="8"/>
  <c r="P6" i="8"/>
  <c r="N7" i="8"/>
  <c r="N6" i="8"/>
  <c r="N4" i="8"/>
  <c r="N3" i="8"/>
  <c r="P2" i="8"/>
  <c r="N2" i="8"/>
  <c r="K18" i="8"/>
  <c r="K16" i="8"/>
  <c r="K14" i="8"/>
  <c r="K12" i="8"/>
  <c r="K10" i="8"/>
  <c r="K8" i="8"/>
  <c r="K6" i="8"/>
  <c r="K4" i="8"/>
  <c r="K2" i="8"/>
  <c r="N7" i="7"/>
  <c r="N6" i="7"/>
  <c r="N5" i="7"/>
  <c r="N4" i="7"/>
  <c r="N3" i="7"/>
  <c r="N2" i="7"/>
  <c r="K12" i="7"/>
  <c r="K10" i="7"/>
  <c r="K8" i="7"/>
  <c r="K6" i="7"/>
  <c r="K4" i="7"/>
  <c r="K2" i="7"/>
  <c r="N7" i="6"/>
  <c r="N6" i="6"/>
  <c r="N5" i="6"/>
  <c r="N4" i="6"/>
  <c r="N3" i="6"/>
  <c r="N2" i="6"/>
  <c r="K12" i="6"/>
  <c r="K10" i="6"/>
  <c r="K8" i="6"/>
  <c r="K6" i="6"/>
  <c r="K4" i="6"/>
  <c r="K2" i="6"/>
  <c r="N7" i="2"/>
  <c r="N6" i="2"/>
  <c r="N5" i="2"/>
  <c r="N4" i="2"/>
  <c r="N3" i="2"/>
  <c r="N2" i="2"/>
  <c r="K12" i="2"/>
  <c r="K10" i="2"/>
  <c r="K8" i="2"/>
  <c r="K6" i="2"/>
  <c r="K4" i="2"/>
  <c r="K2" i="2"/>
  <c r="O6" i="3"/>
  <c r="O5" i="3"/>
  <c r="O4" i="3"/>
  <c r="O3" i="3"/>
  <c r="O2" i="3"/>
  <c r="K12" i="3"/>
  <c r="K10" i="3"/>
  <c r="K6" i="3"/>
  <c r="K4" i="3"/>
  <c r="K2" i="3"/>
  <c r="N7" i="4"/>
  <c r="N6" i="4"/>
  <c r="N5" i="4"/>
  <c r="N4" i="4"/>
  <c r="N3" i="4"/>
  <c r="N2" i="4"/>
  <c r="K10" i="4"/>
  <c r="K11" i="4"/>
  <c r="K8" i="4"/>
  <c r="K6" i="4"/>
  <c r="K4" i="4"/>
  <c r="K2" i="4"/>
  <c r="N7" i="5"/>
  <c r="N6" i="5"/>
  <c r="N5" i="5"/>
  <c r="N4" i="5"/>
  <c r="N3" i="5"/>
  <c r="N2" i="5"/>
  <c r="K12" i="5"/>
  <c r="K10" i="5"/>
  <c r="K8" i="5"/>
  <c r="K6" i="5"/>
  <c r="K4" i="5"/>
  <c r="K2" i="5"/>
  <c r="J12" i="3" l="1"/>
  <c r="G12" i="3"/>
  <c r="H12" i="3" s="1"/>
  <c r="G10" i="3"/>
  <c r="H10" i="3" s="1"/>
  <c r="J10" i="3" s="1"/>
  <c r="G8" i="3"/>
  <c r="H8" i="3" s="1"/>
  <c r="G6" i="3"/>
  <c r="H6" i="3" s="1"/>
  <c r="J6" i="3" s="1"/>
  <c r="G4" i="3"/>
  <c r="H4" i="3" s="1"/>
  <c r="J4" i="3" s="1"/>
  <c r="G2" i="3"/>
  <c r="H2" i="3" s="1"/>
  <c r="J2" i="3" s="1"/>
  <c r="J10" i="6"/>
  <c r="J8" i="4"/>
  <c r="J2" i="4"/>
  <c r="G12" i="5"/>
  <c r="H12" i="5" s="1"/>
  <c r="J12" i="5" s="1"/>
  <c r="G10" i="5"/>
  <c r="H10" i="5" s="1"/>
  <c r="J10" i="5" s="1"/>
  <c r="G8" i="5"/>
  <c r="H8" i="5" s="1"/>
  <c r="J8" i="5" s="1"/>
  <c r="G6" i="5"/>
  <c r="H6" i="5" s="1"/>
  <c r="J6" i="5" s="1"/>
  <c r="G4" i="5"/>
  <c r="H4" i="5" s="1"/>
  <c r="J4" i="5" s="1"/>
  <c r="G2" i="5"/>
  <c r="H2" i="5" s="1"/>
  <c r="J2" i="5" s="1"/>
  <c r="G11" i="4"/>
  <c r="H11" i="4" s="1"/>
  <c r="J11" i="4" s="1"/>
  <c r="G8" i="4"/>
  <c r="H8" i="4" s="1"/>
  <c r="G6" i="4"/>
  <c r="H6" i="4" s="1"/>
  <c r="J6" i="4" s="1"/>
  <c r="G4" i="4"/>
  <c r="H4" i="4" s="1"/>
  <c r="J4" i="4" s="1"/>
  <c r="G2" i="4"/>
  <c r="H2" i="4" s="1"/>
  <c r="G12" i="7"/>
  <c r="H12" i="7" s="1"/>
  <c r="J12" i="7" s="1"/>
  <c r="G10" i="7"/>
  <c r="H10" i="7" s="1"/>
  <c r="J10" i="7" s="1"/>
  <c r="G8" i="7"/>
  <c r="H8" i="7" s="1"/>
  <c r="J8" i="7" s="1"/>
  <c r="G6" i="7"/>
  <c r="H6" i="7" s="1"/>
  <c r="J6" i="7" s="1"/>
  <c r="G4" i="7"/>
  <c r="H4" i="7" s="1"/>
  <c r="J4" i="7" s="1"/>
  <c r="G2" i="7"/>
  <c r="H2" i="7" s="1"/>
  <c r="J2" i="7" s="1"/>
  <c r="G12" i="6"/>
  <c r="H12" i="6" s="1"/>
  <c r="J12" i="6" s="1"/>
  <c r="G10" i="6"/>
  <c r="H10" i="6" s="1"/>
  <c r="G8" i="6"/>
  <c r="H8" i="6" s="1"/>
  <c r="J8" i="6" s="1"/>
  <c r="G6" i="6"/>
  <c r="H6" i="6" s="1"/>
  <c r="J6" i="6" s="1"/>
  <c r="G4" i="6"/>
  <c r="H4" i="6" s="1"/>
  <c r="J4" i="6" s="1"/>
  <c r="G2" i="6"/>
  <c r="H2" i="6" s="1"/>
  <c r="J2" i="6" s="1"/>
  <c r="J2" i="9"/>
  <c r="G18" i="9"/>
  <c r="H18" i="9" s="1"/>
  <c r="J18" i="9" s="1"/>
  <c r="G16" i="9"/>
  <c r="H16" i="9" s="1"/>
  <c r="J16" i="9" s="1"/>
  <c r="G14" i="9"/>
  <c r="H14" i="9" s="1"/>
  <c r="J14" i="9" s="1"/>
  <c r="G12" i="9"/>
  <c r="H12" i="9" s="1"/>
  <c r="J12" i="9" s="1"/>
  <c r="G10" i="9"/>
  <c r="H10" i="9" s="1"/>
  <c r="J10" i="9" s="1"/>
  <c r="G8" i="9"/>
  <c r="H8" i="9" s="1"/>
  <c r="J8" i="9" s="1"/>
  <c r="G6" i="9"/>
  <c r="H6" i="9" s="1"/>
  <c r="J6" i="9" s="1"/>
  <c r="G4" i="9"/>
  <c r="H4" i="9" s="1"/>
  <c r="J4" i="9" s="1"/>
  <c r="G2" i="9"/>
  <c r="H2" i="9" s="1"/>
  <c r="G18" i="8"/>
  <c r="H18" i="8" s="1"/>
  <c r="J18" i="8" s="1"/>
  <c r="G16" i="8"/>
  <c r="H16" i="8" s="1"/>
  <c r="J16" i="8" s="1"/>
  <c r="G14" i="8"/>
  <c r="H14" i="8" s="1"/>
  <c r="J14" i="8" s="1"/>
  <c r="G12" i="8"/>
  <c r="H12" i="8" s="1"/>
  <c r="J12" i="8" s="1"/>
  <c r="G10" i="8"/>
  <c r="H10" i="8" s="1"/>
  <c r="J10" i="8" s="1"/>
  <c r="G8" i="8"/>
  <c r="H8" i="8" s="1"/>
  <c r="J8" i="8" s="1"/>
  <c r="G6" i="8"/>
  <c r="H6" i="8" s="1"/>
  <c r="J6" i="8" s="1"/>
  <c r="G4" i="8"/>
  <c r="H4" i="8" s="1"/>
  <c r="J4" i="8" s="1"/>
  <c r="G2" i="8"/>
  <c r="H2" i="8" s="1"/>
  <c r="J2" i="8" s="1"/>
  <c r="G13" i="2" l="1"/>
  <c r="H13" i="2" s="1"/>
  <c r="J13" i="2" s="1"/>
  <c r="G11" i="2"/>
  <c r="H11" i="2" s="1"/>
  <c r="J11" i="2" s="1"/>
  <c r="G9" i="2"/>
  <c r="H9" i="2" s="1"/>
  <c r="J9" i="2" s="1"/>
  <c r="G7" i="2"/>
  <c r="H7" i="2" s="1"/>
  <c r="J7" i="2" s="1"/>
  <c r="G5" i="2"/>
  <c r="H5" i="2" s="1"/>
  <c r="J5" i="2" s="1"/>
  <c r="G3" i="2"/>
  <c r="H3" i="2" s="1"/>
  <c r="J3" i="2" s="1"/>
  <c r="H63" i="1"/>
  <c r="H61" i="1"/>
  <c r="H18" i="1"/>
  <c r="H68" i="1"/>
  <c r="H7" i="1"/>
  <c r="H23" i="1"/>
  <c r="H38" i="1"/>
  <c r="H24" i="1"/>
  <c r="H9" i="1"/>
  <c r="H16" i="1"/>
  <c r="H25" i="1"/>
  <c r="H12" i="1"/>
  <c r="H73" i="1"/>
  <c r="H6" i="1"/>
  <c r="H56" i="1"/>
  <c r="H51" i="1"/>
  <c r="H49" i="1"/>
  <c r="H45" i="1"/>
  <c r="H46" i="1"/>
  <c r="G65" i="1"/>
  <c r="H65" i="1" s="1"/>
  <c r="G33" i="1"/>
  <c r="H33" i="1" s="1"/>
  <c r="G34" i="1"/>
  <c r="H34" i="1" s="1"/>
  <c r="G63" i="1"/>
  <c r="G72" i="1"/>
  <c r="H72" i="1" s="1"/>
  <c r="G31" i="1"/>
  <c r="H31" i="1" s="1"/>
  <c r="G32" i="1"/>
  <c r="H32" i="1" s="1"/>
  <c r="G61" i="1"/>
  <c r="G62" i="1"/>
  <c r="H62" i="1" s="1"/>
  <c r="G20" i="1"/>
  <c r="H20" i="1" s="1"/>
  <c r="G21" i="1"/>
  <c r="H21" i="1" s="1"/>
  <c r="G18" i="1"/>
  <c r="G19" i="1"/>
  <c r="H19" i="1" s="1"/>
  <c r="G8" i="1"/>
  <c r="H8" i="1" s="1"/>
  <c r="G26" i="1"/>
  <c r="H26" i="1" s="1"/>
  <c r="G68" i="1"/>
  <c r="G28" i="1"/>
  <c r="H28" i="1" s="1"/>
  <c r="G57" i="1"/>
  <c r="H57" i="1" s="1"/>
  <c r="G10" i="1"/>
  <c r="H10" i="1" s="1"/>
  <c r="G7" i="1"/>
  <c r="G3" i="1"/>
  <c r="H3" i="1" s="1"/>
  <c r="G11" i="1"/>
  <c r="H11" i="1" s="1"/>
  <c r="G2" i="1"/>
  <c r="H2" i="1" s="1"/>
  <c r="G23" i="1"/>
  <c r="G66" i="1"/>
  <c r="H66" i="1" s="1"/>
  <c r="G71" i="1"/>
  <c r="H71" i="1" s="1"/>
  <c r="G15" i="1"/>
  <c r="H15" i="1" s="1"/>
  <c r="G38" i="1"/>
  <c r="G74" i="1"/>
  <c r="H74" i="1" s="1"/>
  <c r="G76" i="1"/>
  <c r="H76" i="1" s="1"/>
  <c r="G70" i="1"/>
  <c r="H70" i="1" s="1"/>
  <c r="G24" i="1"/>
  <c r="G22" i="1"/>
  <c r="H22" i="1" s="1"/>
  <c r="G35" i="1"/>
  <c r="H35" i="1" s="1"/>
  <c r="G60" i="1"/>
  <c r="H60" i="1" s="1"/>
  <c r="G9" i="1"/>
  <c r="G14" i="1"/>
  <c r="H14" i="1" s="1"/>
  <c r="G58" i="1"/>
  <c r="H58" i="1" s="1"/>
  <c r="G78" i="1"/>
  <c r="H78" i="1" s="1"/>
  <c r="G16" i="1"/>
  <c r="G29" i="1"/>
  <c r="H29" i="1" s="1"/>
  <c r="G13" i="1"/>
  <c r="H13" i="1" s="1"/>
  <c r="G77" i="1"/>
  <c r="H77" i="1" s="1"/>
  <c r="G25" i="1"/>
  <c r="G17" i="1"/>
  <c r="H17" i="1" s="1"/>
  <c r="G69" i="1"/>
  <c r="H69" i="1" s="1"/>
  <c r="G75" i="1"/>
  <c r="H75" i="1" s="1"/>
  <c r="G12" i="1"/>
  <c r="G36" i="1"/>
  <c r="H36" i="1" s="1"/>
  <c r="G5" i="1"/>
  <c r="H5" i="1" s="1"/>
  <c r="G37" i="1"/>
  <c r="H37" i="1" s="1"/>
  <c r="G73" i="1"/>
  <c r="G27" i="1"/>
  <c r="H27" i="1" s="1"/>
  <c r="G67" i="1"/>
  <c r="H67" i="1" s="1"/>
  <c r="G4" i="1"/>
  <c r="H4" i="1" s="1"/>
  <c r="G6" i="1"/>
  <c r="G39" i="1"/>
  <c r="H39" i="1" s="1"/>
  <c r="G40" i="1"/>
  <c r="H40" i="1" s="1"/>
  <c r="G30" i="1"/>
  <c r="H30" i="1" s="1"/>
  <c r="G56" i="1"/>
  <c r="G59" i="1"/>
  <c r="H59" i="1" s="1"/>
  <c r="G54" i="1"/>
  <c r="H54" i="1" s="1"/>
  <c r="G55" i="1"/>
  <c r="H55" i="1" s="1"/>
  <c r="G51" i="1"/>
  <c r="G52" i="1"/>
  <c r="H52" i="1" s="1"/>
  <c r="G47" i="1"/>
  <c r="H47" i="1" s="1"/>
  <c r="G48" i="1"/>
  <c r="H48" i="1" s="1"/>
  <c r="G49" i="1"/>
  <c r="G50" i="1"/>
  <c r="H50" i="1" s="1"/>
  <c r="G53" i="1"/>
  <c r="H53" i="1" s="1"/>
  <c r="G43" i="1"/>
  <c r="H43" i="1" s="1"/>
  <c r="G45" i="1"/>
  <c r="G44" i="1"/>
  <c r="H44" i="1" s="1"/>
  <c r="G41" i="1"/>
  <c r="H41" i="1" s="1"/>
  <c r="G42" i="1"/>
  <c r="H42" i="1" s="1"/>
  <c r="G46" i="1"/>
  <c r="G64" i="1"/>
  <c r="H64" i="1" s="1"/>
</calcChain>
</file>

<file path=xl/sharedStrings.xml><?xml version="1.0" encoding="utf-8"?>
<sst xmlns="http://schemas.openxmlformats.org/spreadsheetml/2006/main" count="359" uniqueCount="24">
  <si>
    <t xml:space="preserve">Lake </t>
  </si>
  <si>
    <t>Date</t>
  </si>
  <si>
    <t>Loc</t>
  </si>
  <si>
    <t>rep</t>
  </si>
  <si>
    <t>Prun date</t>
  </si>
  <si>
    <t>A</t>
  </si>
  <si>
    <t>blank corrected</t>
  </si>
  <si>
    <t>conc in vial</t>
  </si>
  <si>
    <t>Vol filtered</t>
  </si>
  <si>
    <t>lake conc.</t>
  </si>
  <si>
    <t>Epi</t>
  </si>
  <si>
    <t>a</t>
  </si>
  <si>
    <t>b</t>
  </si>
  <si>
    <t>Hypo</t>
  </si>
  <si>
    <t>PP</t>
  </si>
  <si>
    <t>L222</t>
  </si>
  <si>
    <t>EPI</t>
  </si>
  <si>
    <t>Seston</t>
  </si>
  <si>
    <t>L221</t>
  </si>
  <si>
    <t>L227</t>
  </si>
  <si>
    <t>sketchy volumes 125 or 50</t>
  </si>
  <si>
    <t>L240</t>
  </si>
  <si>
    <t>epi</t>
  </si>
  <si>
    <t>hypo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</si>
</sst>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0" borderId="0" xfId="0" applyFill="1"/>
    <xf numFmtId="2" fontId="0" fillId="0" borderId="0" xfId="0" applyNumberFormat="1"/>
    <xf numFmtId="14" fontId="0" fillId="0" borderId="0" xfId="0" applyNumberFormat="1"/>
    <xf numFmtId="0" fontId="1" fillId="0" borderId="0" xfId="0" applyFont="1" applyFill="1" applyBorder="1"/>
    <xf numFmtId="15" fontId="1" fillId="0" borderId="0" xfId="0" applyNumberFormat="1" applyFont="1" applyFill="1" applyBorder="1"/>
    <xf numFmtId="0" fontId="0" fillId="2" borderId="0" xfId="0" applyFill="1"/>
    <xf numFmtId="0" fontId="0" fillId="0" borderId="0" xfId="0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'10.15.15prun'!$N$5:$N$24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60</c:v>
                </c:pt>
                <c:pt idx="8">
                  <c:v>200</c:v>
                </c:pt>
                <c:pt idx="9">
                  <c:v>200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60</c:v>
                </c:pt>
                <c:pt idx="17">
                  <c:v>60</c:v>
                </c:pt>
                <c:pt idx="18">
                  <c:v>200</c:v>
                </c:pt>
                <c:pt idx="19">
                  <c:v>200</c:v>
                </c:pt>
              </c:numCache>
            </c:numRef>
          </c:xVal>
          <c:yVal>
            <c:numRef>
              <c:f>'10.15.15prun'!$O$5:$O$24</c:f>
              <c:numCache>
                <c:formatCode>General</c:formatCode>
                <c:ptCount val="20"/>
                <c:pt idx="0">
                  <c:v>-4.0000000000000001E-3</c:v>
                </c:pt>
                <c:pt idx="1">
                  <c:v>-2E-3</c:v>
                </c:pt>
                <c:pt idx="2">
                  <c:v>2.86E-2</c:v>
                </c:pt>
                <c:pt idx="3">
                  <c:v>2.9000000000000001E-2</c:v>
                </c:pt>
                <c:pt idx="4">
                  <c:v>9.3200000000000005E-2</c:v>
                </c:pt>
                <c:pt idx="5">
                  <c:v>9.3700000000000006E-2</c:v>
                </c:pt>
                <c:pt idx="6">
                  <c:v>0.18840000000000001</c:v>
                </c:pt>
                <c:pt idx="7">
                  <c:v>0.18809999999999999</c:v>
                </c:pt>
                <c:pt idx="8">
                  <c:v>0.64359999999999995</c:v>
                </c:pt>
                <c:pt idx="9">
                  <c:v>0.68520000000000003</c:v>
                </c:pt>
                <c:pt idx="10">
                  <c:v>1.04E-2</c:v>
                </c:pt>
                <c:pt idx="11">
                  <c:v>9.9000000000000008E-3</c:v>
                </c:pt>
                <c:pt idx="12">
                  <c:v>3.5000000000000003E-2</c:v>
                </c:pt>
                <c:pt idx="13">
                  <c:v>2.8199999999999999E-2</c:v>
                </c:pt>
                <c:pt idx="14">
                  <c:v>9.7799999999999998E-2</c:v>
                </c:pt>
                <c:pt idx="15">
                  <c:v>9.8900000000000002E-2</c:v>
                </c:pt>
                <c:pt idx="16">
                  <c:v>0.1918</c:v>
                </c:pt>
                <c:pt idx="17">
                  <c:v>0.19209999999999999</c:v>
                </c:pt>
                <c:pt idx="18">
                  <c:v>0.63449999999999995</c:v>
                </c:pt>
                <c:pt idx="19">
                  <c:v>0.65620000000000001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64760"/>
        <c:axId val="277358880"/>
      </c:scatterChart>
      <c:valAx>
        <c:axId val="27736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58880"/>
        <c:crosses val="autoZero"/>
        <c:crossBetween val="midCat"/>
      </c:valAx>
      <c:valAx>
        <c:axId val="2773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6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350520</xdr:colOff>
      <xdr:row>6</xdr:row>
      <xdr:rowOff>160020</xdr:rowOff>
    </xdr:from>
    <xdr:to>
      <xdr:col>23</xdr:col>
      <xdr:colOff>45720</xdr:colOff>
      <xdr:row>21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L71" sqref="L71"/>
    </sheetView>
  </sheetViews>
  <sheetFormatPr defaultRowHeight="14.4" x14ac:dyDescent="0.3"/>
  <cols>
    <col min="2" max="2" width="9.88671875" bestFit="1" customWidth="1"/>
    <col min="5" max="5" width="9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3">
      <c r="A2">
        <v>114</v>
      </c>
      <c r="B2" s="1">
        <v>41064</v>
      </c>
      <c r="C2" t="s">
        <v>10</v>
      </c>
      <c r="E2" s="1">
        <v>42292</v>
      </c>
      <c r="F2">
        <v>9.4799999999999995E-2</v>
      </c>
      <c r="G2">
        <f t="shared" ref="G2:G33" si="0">F2</f>
        <v>9.4799999999999995E-2</v>
      </c>
      <c r="H2">
        <f t="shared" ref="H2:H33" si="1">(G2+0.0015)/0.0033</f>
        <v>29.18181818181818</v>
      </c>
    </row>
    <row r="3" spans="1:15" x14ac:dyDescent="0.3">
      <c r="A3">
        <v>114</v>
      </c>
      <c r="B3" s="1">
        <v>41085</v>
      </c>
      <c r="C3" t="s">
        <v>10</v>
      </c>
      <c r="E3" s="1">
        <v>42292</v>
      </c>
      <c r="F3">
        <v>0.1308</v>
      </c>
      <c r="G3">
        <f t="shared" si="0"/>
        <v>0.1308</v>
      </c>
      <c r="H3">
        <f t="shared" si="1"/>
        <v>40.090909090909093</v>
      </c>
    </row>
    <row r="4" spans="1:15" x14ac:dyDescent="0.3">
      <c r="A4">
        <v>114</v>
      </c>
      <c r="B4" s="1">
        <v>41106</v>
      </c>
      <c r="C4" t="s">
        <v>10</v>
      </c>
      <c r="E4" s="1">
        <v>42292</v>
      </c>
      <c r="F4">
        <v>0.13350000000000001</v>
      </c>
      <c r="G4">
        <f t="shared" si="0"/>
        <v>0.13350000000000001</v>
      </c>
      <c r="H4">
        <f t="shared" si="1"/>
        <v>40.909090909090914</v>
      </c>
    </row>
    <row r="5" spans="1:15" x14ac:dyDescent="0.3">
      <c r="A5">
        <v>114</v>
      </c>
      <c r="B5" s="1">
        <v>41127</v>
      </c>
      <c r="C5" t="s">
        <v>10</v>
      </c>
      <c r="E5" s="1">
        <v>42292</v>
      </c>
      <c r="F5">
        <v>8.4099999999999994E-2</v>
      </c>
      <c r="G5">
        <f t="shared" si="0"/>
        <v>8.4099999999999994E-2</v>
      </c>
      <c r="H5">
        <f t="shared" si="1"/>
        <v>25.939393939393938</v>
      </c>
      <c r="N5">
        <v>0</v>
      </c>
      <c r="O5">
        <v>-4.0000000000000001E-3</v>
      </c>
    </row>
    <row r="6" spans="1:15" x14ac:dyDescent="0.3">
      <c r="A6">
        <v>114</v>
      </c>
      <c r="B6" s="1">
        <v>41146</v>
      </c>
      <c r="C6" t="s">
        <v>10</v>
      </c>
      <c r="E6" s="1">
        <v>42292</v>
      </c>
      <c r="F6">
        <v>0.1908</v>
      </c>
      <c r="G6">
        <f t="shared" si="0"/>
        <v>0.1908</v>
      </c>
      <c r="H6">
        <f t="shared" si="1"/>
        <v>58.272727272727273</v>
      </c>
      <c r="N6">
        <v>0</v>
      </c>
      <c r="O6">
        <v>-2E-3</v>
      </c>
    </row>
    <row r="7" spans="1:15" x14ac:dyDescent="0.3">
      <c r="A7">
        <v>114</v>
      </c>
      <c r="B7" s="1">
        <v>41197</v>
      </c>
      <c r="C7" t="s">
        <v>10</v>
      </c>
      <c r="E7" s="1">
        <v>42292</v>
      </c>
      <c r="F7">
        <v>0.17069999999999999</v>
      </c>
      <c r="G7">
        <f t="shared" si="0"/>
        <v>0.17069999999999999</v>
      </c>
      <c r="H7">
        <f t="shared" si="1"/>
        <v>52.18181818181818</v>
      </c>
      <c r="N7">
        <v>10</v>
      </c>
      <c r="O7">
        <v>2.86E-2</v>
      </c>
    </row>
    <row r="8" spans="1:15" x14ac:dyDescent="0.3">
      <c r="A8">
        <v>114</v>
      </c>
      <c r="B8" s="1">
        <v>41511</v>
      </c>
      <c r="C8" t="s">
        <v>10</v>
      </c>
      <c r="E8" s="1">
        <v>42292</v>
      </c>
      <c r="F8">
        <v>8.3099999999999993E-2</v>
      </c>
      <c r="G8">
        <f t="shared" si="0"/>
        <v>8.3099999999999993E-2</v>
      </c>
      <c r="H8">
        <f t="shared" si="1"/>
        <v>25.636363636363633</v>
      </c>
      <c r="N8">
        <v>10</v>
      </c>
      <c r="O8">
        <v>2.9000000000000001E-2</v>
      </c>
    </row>
    <row r="9" spans="1:15" x14ac:dyDescent="0.3">
      <c r="A9">
        <v>221</v>
      </c>
      <c r="B9" s="1">
        <v>41059</v>
      </c>
      <c r="C9" t="s">
        <v>10</v>
      </c>
      <c r="E9" s="1">
        <v>42292</v>
      </c>
      <c r="F9">
        <v>9.01E-2</v>
      </c>
      <c r="G9">
        <f t="shared" si="0"/>
        <v>9.01E-2</v>
      </c>
      <c r="H9">
        <f t="shared" si="1"/>
        <v>27.757575757575758</v>
      </c>
      <c r="N9">
        <v>30</v>
      </c>
      <c r="O9">
        <v>9.3200000000000005E-2</v>
      </c>
    </row>
    <row r="10" spans="1:15" x14ac:dyDescent="0.3">
      <c r="A10">
        <v>221</v>
      </c>
      <c r="B10" s="1">
        <v>41059</v>
      </c>
      <c r="C10" t="s">
        <v>13</v>
      </c>
      <c r="E10" s="1">
        <v>42292</v>
      </c>
      <c r="F10">
        <v>0.1069</v>
      </c>
      <c r="G10">
        <f t="shared" si="0"/>
        <v>0.1069</v>
      </c>
      <c r="H10">
        <f t="shared" si="1"/>
        <v>32.848484848484844</v>
      </c>
      <c r="N10">
        <v>30</v>
      </c>
      <c r="O10">
        <v>9.3700000000000006E-2</v>
      </c>
    </row>
    <row r="11" spans="1:15" x14ac:dyDescent="0.3">
      <c r="A11">
        <v>221</v>
      </c>
      <c r="B11" s="1">
        <v>41074</v>
      </c>
      <c r="C11" s="2" t="s">
        <v>10</v>
      </c>
      <c r="E11" s="1">
        <v>42292</v>
      </c>
      <c r="F11">
        <v>0.13220000000000001</v>
      </c>
      <c r="G11">
        <f t="shared" si="0"/>
        <v>0.13220000000000001</v>
      </c>
      <c r="H11">
        <f t="shared" si="1"/>
        <v>40.515151515151523</v>
      </c>
      <c r="N11">
        <v>60</v>
      </c>
      <c r="O11">
        <v>0.18840000000000001</v>
      </c>
    </row>
    <row r="12" spans="1:15" x14ac:dyDescent="0.3">
      <c r="A12">
        <v>221</v>
      </c>
      <c r="B12" s="1">
        <v>41099</v>
      </c>
      <c r="C12" t="s">
        <v>10</v>
      </c>
      <c r="E12" s="1">
        <v>42292</v>
      </c>
      <c r="F12">
        <v>0.1037</v>
      </c>
      <c r="G12">
        <f t="shared" si="0"/>
        <v>0.1037</v>
      </c>
      <c r="H12">
        <f t="shared" si="1"/>
        <v>31.878787878787879</v>
      </c>
      <c r="N12">
        <v>60</v>
      </c>
      <c r="O12">
        <v>0.18809999999999999</v>
      </c>
    </row>
    <row r="13" spans="1:15" x14ac:dyDescent="0.3">
      <c r="A13">
        <v>221</v>
      </c>
      <c r="B13" s="1">
        <v>41120</v>
      </c>
      <c r="C13" t="s">
        <v>10</v>
      </c>
      <c r="E13" s="1">
        <v>42292</v>
      </c>
      <c r="F13">
        <v>0.10299999999999999</v>
      </c>
      <c r="G13">
        <f t="shared" si="0"/>
        <v>0.10299999999999999</v>
      </c>
      <c r="H13">
        <f t="shared" si="1"/>
        <v>31.666666666666664</v>
      </c>
      <c r="N13">
        <v>200</v>
      </c>
      <c r="O13">
        <v>0.64359999999999995</v>
      </c>
    </row>
    <row r="14" spans="1:15" x14ac:dyDescent="0.3">
      <c r="A14">
        <v>221</v>
      </c>
      <c r="B14" s="1">
        <v>41135</v>
      </c>
      <c r="C14" t="s">
        <v>10</v>
      </c>
      <c r="E14" s="1">
        <v>42292</v>
      </c>
      <c r="F14">
        <v>7.1800000000000003E-2</v>
      </c>
      <c r="G14">
        <f t="shared" si="0"/>
        <v>7.1800000000000003E-2</v>
      </c>
      <c r="H14">
        <f t="shared" si="1"/>
        <v>22.212121212121215</v>
      </c>
      <c r="N14">
        <v>200</v>
      </c>
      <c r="O14">
        <v>0.68520000000000003</v>
      </c>
    </row>
    <row r="15" spans="1:15" x14ac:dyDescent="0.3">
      <c r="A15">
        <v>221</v>
      </c>
      <c r="B15" s="1">
        <v>41135</v>
      </c>
      <c r="C15" t="s">
        <v>13</v>
      </c>
      <c r="E15" s="1">
        <v>42292</v>
      </c>
      <c r="F15">
        <v>7.7100000000000002E-2</v>
      </c>
      <c r="G15">
        <f t="shared" si="0"/>
        <v>7.7100000000000002E-2</v>
      </c>
      <c r="H15">
        <f t="shared" si="1"/>
        <v>23.81818181818182</v>
      </c>
      <c r="N15">
        <v>0</v>
      </c>
      <c r="O15">
        <v>1.04E-2</v>
      </c>
    </row>
    <row r="16" spans="1:15" x14ac:dyDescent="0.3">
      <c r="A16">
        <v>221</v>
      </c>
      <c r="B16" s="1">
        <v>41199</v>
      </c>
      <c r="C16" t="s">
        <v>10</v>
      </c>
      <c r="E16" s="1">
        <v>42292</v>
      </c>
      <c r="F16">
        <v>0.1003</v>
      </c>
      <c r="G16">
        <f t="shared" si="0"/>
        <v>0.1003</v>
      </c>
      <c r="H16">
        <f t="shared" si="1"/>
        <v>30.848484848484848</v>
      </c>
      <c r="N16">
        <v>0</v>
      </c>
      <c r="O16">
        <v>9.9000000000000008E-3</v>
      </c>
    </row>
    <row r="17" spans="1:15" x14ac:dyDescent="0.3">
      <c r="A17">
        <v>221</v>
      </c>
      <c r="B17" s="1">
        <v>41199</v>
      </c>
      <c r="C17" t="s">
        <v>13</v>
      </c>
      <c r="E17" s="1">
        <v>42292</v>
      </c>
      <c r="F17">
        <v>0.13519999999999999</v>
      </c>
      <c r="G17">
        <f t="shared" si="0"/>
        <v>0.13519999999999999</v>
      </c>
      <c r="H17">
        <f t="shared" si="1"/>
        <v>41.424242424242422</v>
      </c>
      <c r="N17">
        <v>10</v>
      </c>
      <c r="O17">
        <v>3.5000000000000003E-2</v>
      </c>
    </row>
    <row r="18" spans="1:15" x14ac:dyDescent="0.3">
      <c r="A18">
        <v>221</v>
      </c>
      <c r="B18" s="1">
        <v>41428</v>
      </c>
      <c r="C18" t="s">
        <v>13</v>
      </c>
      <c r="D18" t="s">
        <v>11</v>
      </c>
      <c r="E18" s="1">
        <v>42292</v>
      </c>
      <c r="F18">
        <v>0.1918</v>
      </c>
      <c r="G18">
        <f t="shared" si="0"/>
        <v>0.1918</v>
      </c>
      <c r="H18">
        <f t="shared" si="1"/>
        <v>58.575757575757578</v>
      </c>
      <c r="N18">
        <v>10</v>
      </c>
      <c r="O18">
        <v>2.8199999999999999E-2</v>
      </c>
    </row>
    <row r="19" spans="1:15" x14ac:dyDescent="0.3">
      <c r="A19">
        <v>221</v>
      </c>
      <c r="B19" s="1">
        <v>41428</v>
      </c>
      <c r="C19" t="s">
        <v>13</v>
      </c>
      <c r="D19" t="s">
        <v>12</v>
      </c>
      <c r="E19" s="1">
        <v>42292</v>
      </c>
      <c r="F19">
        <v>0.156</v>
      </c>
      <c r="G19">
        <f t="shared" si="0"/>
        <v>0.156</v>
      </c>
      <c r="H19">
        <f t="shared" si="1"/>
        <v>47.727272727272727</v>
      </c>
      <c r="N19">
        <v>30</v>
      </c>
      <c r="O19">
        <v>9.7799999999999998E-2</v>
      </c>
    </row>
    <row r="20" spans="1:15" x14ac:dyDescent="0.3">
      <c r="A20">
        <v>221</v>
      </c>
      <c r="B20" s="1">
        <v>41508</v>
      </c>
      <c r="C20" t="s">
        <v>13</v>
      </c>
      <c r="D20" t="s">
        <v>11</v>
      </c>
      <c r="E20" s="1">
        <v>42292</v>
      </c>
      <c r="F20">
        <v>0.19980000000000001</v>
      </c>
      <c r="G20">
        <f t="shared" si="0"/>
        <v>0.19980000000000001</v>
      </c>
      <c r="H20">
        <f t="shared" si="1"/>
        <v>61</v>
      </c>
      <c r="N20">
        <v>30</v>
      </c>
      <c r="O20">
        <v>9.8900000000000002E-2</v>
      </c>
    </row>
    <row r="21" spans="1:15" x14ac:dyDescent="0.3">
      <c r="A21">
        <v>221</v>
      </c>
      <c r="B21" s="1">
        <v>41508</v>
      </c>
      <c r="C21" t="s">
        <v>13</v>
      </c>
      <c r="D21" t="s">
        <v>12</v>
      </c>
      <c r="E21" s="1">
        <v>42292</v>
      </c>
      <c r="F21">
        <v>0.1978</v>
      </c>
      <c r="G21">
        <f t="shared" si="0"/>
        <v>0.1978</v>
      </c>
      <c r="H21">
        <f t="shared" si="1"/>
        <v>60.393939393939398</v>
      </c>
      <c r="N21">
        <v>60</v>
      </c>
      <c r="O21">
        <v>0.1918</v>
      </c>
    </row>
    <row r="22" spans="1:15" x14ac:dyDescent="0.3">
      <c r="A22">
        <v>222</v>
      </c>
      <c r="B22" s="1">
        <v>41059</v>
      </c>
      <c r="C22" t="s">
        <v>10</v>
      </c>
      <c r="E22" s="1">
        <v>42292</v>
      </c>
      <c r="F22">
        <v>6.25E-2</v>
      </c>
      <c r="G22">
        <f t="shared" si="0"/>
        <v>6.25E-2</v>
      </c>
      <c r="H22">
        <f t="shared" si="1"/>
        <v>19.393939393939394</v>
      </c>
      <c r="N22">
        <v>60</v>
      </c>
      <c r="O22">
        <v>0.19209999999999999</v>
      </c>
    </row>
    <row r="23" spans="1:15" x14ac:dyDescent="0.3">
      <c r="A23">
        <v>222</v>
      </c>
      <c r="B23" s="1">
        <v>41059</v>
      </c>
      <c r="C23" t="s">
        <v>13</v>
      </c>
      <c r="E23" s="1">
        <v>42292</v>
      </c>
      <c r="F23">
        <v>0.10489999999999999</v>
      </c>
      <c r="G23">
        <f t="shared" si="0"/>
        <v>0.10489999999999999</v>
      </c>
      <c r="H23">
        <f t="shared" si="1"/>
        <v>32.242424242424242</v>
      </c>
      <c r="N23">
        <v>200</v>
      </c>
      <c r="O23">
        <v>0.63449999999999995</v>
      </c>
    </row>
    <row r="24" spans="1:15" x14ac:dyDescent="0.3">
      <c r="A24">
        <v>222</v>
      </c>
      <c r="B24" s="1">
        <v>41079</v>
      </c>
      <c r="C24" s="2" t="s">
        <v>10</v>
      </c>
      <c r="E24" s="1">
        <v>42292</v>
      </c>
      <c r="F24">
        <v>0.127</v>
      </c>
      <c r="G24">
        <f t="shared" si="0"/>
        <v>0.127</v>
      </c>
      <c r="H24">
        <f t="shared" si="1"/>
        <v>38.939393939393938</v>
      </c>
      <c r="N24">
        <v>200</v>
      </c>
      <c r="O24">
        <v>0.65620000000000001</v>
      </c>
    </row>
    <row r="25" spans="1:15" x14ac:dyDescent="0.3">
      <c r="A25">
        <v>222</v>
      </c>
      <c r="B25" s="1">
        <v>41099</v>
      </c>
      <c r="C25" t="s">
        <v>10</v>
      </c>
      <c r="E25" s="1">
        <v>42292</v>
      </c>
      <c r="F25">
        <v>8.2500000000000004E-2</v>
      </c>
      <c r="G25">
        <f t="shared" si="0"/>
        <v>8.2500000000000004E-2</v>
      </c>
      <c r="H25">
        <f t="shared" si="1"/>
        <v>25.454545454545457</v>
      </c>
    </row>
    <row r="26" spans="1:15" x14ac:dyDescent="0.3">
      <c r="A26">
        <v>222</v>
      </c>
      <c r="B26" s="1">
        <v>41120</v>
      </c>
      <c r="C26" t="s">
        <v>10</v>
      </c>
      <c r="E26" s="1">
        <v>42292</v>
      </c>
      <c r="F26">
        <v>9.1600000000000001E-2</v>
      </c>
      <c r="G26">
        <f t="shared" si="0"/>
        <v>9.1600000000000001E-2</v>
      </c>
      <c r="H26">
        <f t="shared" si="1"/>
        <v>28.212121212121215</v>
      </c>
    </row>
    <row r="27" spans="1:15" x14ac:dyDescent="0.3">
      <c r="A27">
        <v>222</v>
      </c>
      <c r="B27" s="1">
        <v>41135</v>
      </c>
      <c r="C27" t="s">
        <v>10</v>
      </c>
      <c r="E27" s="1">
        <v>42292</v>
      </c>
      <c r="F27">
        <v>6.1199999999999997E-2</v>
      </c>
      <c r="G27">
        <f t="shared" si="0"/>
        <v>6.1199999999999997E-2</v>
      </c>
      <c r="H27">
        <f t="shared" si="1"/>
        <v>18.999999999999996</v>
      </c>
    </row>
    <row r="28" spans="1:15" x14ac:dyDescent="0.3">
      <c r="A28">
        <v>222</v>
      </c>
      <c r="B28" s="1">
        <v>41135</v>
      </c>
      <c r="C28" t="s">
        <v>13</v>
      </c>
      <c r="E28" s="1">
        <v>42292</v>
      </c>
      <c r="F28">
        <v>4.6699999999999998E-2</v>
      </c>
      <c r="G28">
        <f t="shared" si="0"/>
        <v>4.6699999999999998E-2</v>
      </c>
      <c r="H28">
        <f t="shared" si="1"/>
        <v>14.606060606060606</v>
      </c>
    </row>
    <row r="29" spans="1:15" x14ac:dyDescent="0.3">
      <c r="A29">
        <v>222</v>
      </c>
      <c r="B29" s="1">
        <v>41199</v>
      </c>
      <c r="C29" t="s">
        <v>10</v>
      </c>
      <c r="E29" s="1">
        <v>42292</v>
      </c>
      <c r="F29">
        <v>0.1193</v>
      </c>
      <c r="G29">
        <f t="shared" si="0"/>
        <v>0.1193</v>
      </c>
      <c r="H29">
        <f t="shared" si="1"/>
        <v>36.606060606060609</v>
      </c>
    </row>
    <row r="30" spans="1:15" x14ac:dyDescent="0.3">
      <c r="A30">
        <v>222</v>
      </c>
      <c r="B30" s="1">
        <v>41199</v>
      </c>
      <c r="C30" t="s">
        <v>13</v>
      </c>
      <c r="E30" s="1">
        <v>42292</v>
      </c>
      <c r="F30">
        <v>0.1195</v>
      </c>
      <c r="G30">
        <f t="shared" si="0"/>
        <v>0.1195</v>
      </c>
      <c r="H30">
        <f t="shared" si="1"/>
        <v>36.666666666666664</v>
      </c>
    </row>
    <row r="31" spans="1:15" x14ac:dyDescent="0.3">
      <c r="A31">
        <v>222</v>
      </c>
      <c r="B31" s="1">
        <v>41509</v>
      </c>
      <c r="C31" t="s">
        <v>10</v>
      </c>
      <c r="D31" t="s">
        <v>11</v>
      </c>
      <c r="E31" s="1">
        <v>42292</v>
      </c>
      <c r="F31">
        <v>0.13519999999999999</v>
      </c>
      <c r="G31">
        <f t="shared" si="0"/>
        <v>0.13519999999999999</v>
      </c>
      <c r="H31">
        <f t="shared" si="1"/>
        <v>41.424242424242422</v>
      </c>
    </row>
    <row r="32" spans="1:15" x14ac:dyDescent="0.3">
      <c r="A32">
        <v>222</v>
      </c>
      <c r="B32" s="1">
        <v>41509</v>
      </c>
      <c r="C32" t="s">
        <v>10</v>
      </c>
      <c r="D32" t="s">
        <v>12</v>
      </c>
      <c r="E32" s="1">
        <v>42292</v>
      </c>
      <c r="F32">
        <v>0.1139</v>
      </c>
      <c r="G32">
        <f t="shared" si="0"/>
        <v>0.1139</v>
      </c>
      <c r="H32">
        <f t="shared" si="1"/>
        <v>34.969696969696969</v>
      </c>
    </row>
    <row r="33" spans="1:8" x14ac:dyDescent="0.3">
      <c r="A33">
        <v>222</v>
      </c>
      <c r="B33" s="1">
        <v>41509</v>
      </c>
      <c r="C33" t="s">
        <v>13</v>
      </c>
      <c r="D33" t="s">
        <v>11</v>
      </c>
      <c r="E33" s="1">
        <v>42292</v>
      </c>
      <c r="F33">
        <v>0.123</v>
      </c>
      <c r="G33">
        <f t="shared" si="0"/>
        <v>0.123</v>
      </c>
      <c r="H33">
        <f t="shared" si="1"/>
        <v>37.727272727272727</v>
      </c>
    </row>
    <row r="34" spans="1:8" x14ac:dyDescent="0.3">
      <c r="A34">
        <v>222</v>
      </c>
      <c r="B34" s="1">
        <v>41509</v>
      </c>
      <c r="C34" t="s">
        <v>13</v>
      </c>
      <c r="D34" t="s">
        <v>12</v>
      </c>
      <c r="E34" s="1">
        <v>42292</v>
      </c>
      <c r="F34">
        <v>0.1173</v>
      </c>
      <c r="G34">
        <f t="shared" ref="G34:G65" si="2">F34</f>
        <v>0.1173</v>
      </c>
      <c r="H34">
        <f t="shared" ref="H34:H65" si="3">(G34+0.0015)/0.0033</f>
        <v>36</v>
      </c>
    </row>
    <row r="35" spans="1:8" x14ac:dyDescent="0.3">
      <c r="A35">
        <v>224</v>
      </c>
      <c r="B35" s="1">
        <v>41066</v>
      </c>
      <c r="C35" t="s">
        <v>10</v>
      </c>
      <c r="E35" s="1">
        <v>42292</v>
      </c>
      <c r="F35">
        <v>6.4799999999999996E-2</v>
      </c>
      <c r="G35">
        <f t="shared" si="2"/>
        <v>6.4799999999999996E-2</v>
      </c>
      <c r="H35">
        <f t="shared" si="3"/>
        <v>20.09090909090909</v>
      </c>
    </row>
    <row r="36" spans="1:8" x14ac:dyDescent="0.3">
      <c r="A36">
        <v>224</v>
      </c>
      <c r="B36" s="1">
        <v>41086</v>
      </c>
      <c r="C36" t="s">
        <v>10</v>
      </c>
      <c r="E36" s="1">
        <v>42292</v>
      </c>
      <c r="F36">
        <v>8.3500000000000005E-2</v>
      </c>
      <c r="G36">
        <f t="shared" si="2"/>
        <v>8.3500000000000005E-2</v>
      </c>
      <c r="H36">
        <f t="shared" si="3"/>
        <v>25.757575757575758</v>
      </c>
    </row>
    <row r="37" spans="1:8" x14ac:dyDescent="0.3">
      <c r="A37">
        <v>224</v>
      </c>
      <c r="B37" s="1">
        <v>41107</v>
      </c>
      <c r="C37" t="s">
        <v>10</v>
      </c>
      <c r="E37" s="1">
        <v>42292</v>
      </c>
      <c r="F37">
        <v>7.3200000000000001E-2</v>
      </c>
      <c r="G37">
        <f t="shared" si="2"/>
        <v>7.3200000000000001E-2</v>
      </c>
      <c r="H37">
        <f t="shared" si="3"/>
        <v>22.636363636363637</v>
      </c>
    </row>
    <row r="38" spans="1:8" x14ac:dyDescent="0.3">
      <c r="A38">
        <v>224</v>
      </c>
      <c r="B38" s="1">
        <v>41128</v>
      </c>
      <c r="C38" t="s">
        <v>10</v>
      </c>
      <c r="E38" s="1">
        <v>42292</v>
      </c>
      <c r="F38">
        <v>7.9699999999999993E-2</v>
      </c>
      <c r="G38">
        <f t="shared" si="2"/>
        <v>7.9699999999999993E-2</v>
      </c>
      <c r="H38">
        <f t="shared" si="3"/>
        <v>24.606060606060606</v>
      </c>
    </row>
    <row r="39" spans="1:8" x14ac:dyDescent="0.3">
      <c r="A39">
        <v>224</v>
      </c>
      <c r="B39" s="1">
        <v>41146</v>
      </c>
      <c r="C39" t="s">
        <v>10</v>
      </c>
      <c r="E39" s="1">
        <v>42292</v>
      </c>
      <c r="F39">
        <v>7.46E-2</v>
      </c>
      <c r="G39">
        <f t="shared" si="2"/>
        <v>7.46E-2</v>
      </c>
      <c r="H39">
        <f t="shared" si="3"/>
        <v>23.060606060606062</v>
      </c>
    </row>
    <row r="40" spans="1:8" x14ac:dyDescent="0.3">
      <c r="A40">
        <v>224</v>
      </c>
      <c r="B40" s="1">
        <v>41200</v>
      </c>
      <c r="C40" t="s">
        <v>10</v>
      </c>
      <c r="E40" s="1">
        <v>42292</v>
      </c>
      <c r="F40">
        <v>8.2500000000000004E-2</v>
      </c>
      <c r="G40">
        <f t="shared" si="2"/>
        <v>8.2500000000000004E-2</v>
      </c>
      <c r="H40">
        <f t="shared" si="3"/>
        <v>25.454545454545457</v>
      </c>
    </row>
    <row r="41" spans="1:8" x14ac:dyDescent="0.3">
      <c r="A41">
        <v>227</v>
      </c>
      <c r="B41" s="1">
        <v>41064</v>
      </c>
      <c r="C41" t="s">
        <v>10</v>
      </c>
      <c r="E41" s="1">
        <v>42292</v>
      </c>
      <c r="F41">
        <v>0.34720000000000001</v>
      </c>
      <c r="G41">
        <f t="shared" si="2"/>
        <v>0.34720000000000001</v>
      </c>
      <c r="H41">
        <f t="shared" si="3"/>
        <v>105.66666666666667</v>
      </c>
    </row>
    <row r="42" spans="1:8" x14ac:dyDescent="0.3">
      <c r="A42">
        <v>227</v>
      </c>
      <c r="B42" s="1">
        <v>41086</v>
      </c>
      <c r="C42" t="s">
        <v>10</v>
      </c>
      <c r="E42" s="1">
        <v>42292</v>
      </c>
      <c r="F42">
        <v>0.31369999999999998</v>
      </c>
      <c r="G42">
        <f t="shared" si="2"/>
        <v>0.31369999999999998</v>
      </c>
      <c r="H42">
        <f t="shared" si="3"/>
        <v>95.515151515151516</v>
      </c>
    </row>
    <row r="43" spans="1:8" x14ac:dyDescent="0.3">
      <c r="A43">
        <v>227</v>
      </c>
      <c r="B43" s="1">
        <v>41107</v>
      </c>
      <c r="C43" t="s">
        <v>10</v>
      </c>
      <c r="E43" s="1">
        <v>42292</v>
      </c>
      <c r="F43">
        <v>0.1525</v>
      </c>
      <c r="G43">
        <f t="shared" si="2"/>
        <v>0.1525</v>
      </c>
      <c r="H43">
        <f t="shared" si="3"/>
        <v>46.666666666666664</v>
      </c>
    </row>
    <row r="44" spans="1:8" x14ac:dyDescent="0.3">
      <c r="A44">
        <v>227</v>
      </c>
      <c r="B44" s="1">
        <v>41128</v>
      </c>
      <c r="C44" t="s">
        <v>10</v>
      </c>
      <c r="E44" s="1">
        <v>42292</v>
      </c>
      <c r="F44">
        <v>0.21179999999999999</v>
      </c>
      <c r="G44">
        <f t="shared" si="2"/>
        <v>0.21179999999999999</v>
      </c>
      <c r="H44">
        <f t="shared" si="3"/>
        <v>64.63636363636364</v>
      </c>
    </row>
    <row r="45" spans="1:8" x14ac:dyDescent="0.3">
      <c r="A45">
        <v>227</v>
      </c>
      <c r="B45" s="1">
        <v>41146</v>
      </c>
      <c r="C45" t="s">
        <v>10</v>
      </c>
      <c r="E45" s="1">
        <v>42292</v>
      </c>
      <c r="F45">
        <v>0.7</v>
      </c>
      <c r="G45">
        <f t="shared" si="2"/>
        <v>0.7</v>
      </c>
      <c r="H45">
        <f t="shared" si="3"/>
        <v>212.57575757575754</v>
      </c>
    </row>
    <row r="46" spans="1:8" x14ac:dyDescent="0.3">
      <c r="A46">
        <v>227</v>
      </c>
      <c r="B46" s="1">
        <v>41200</v>
      </c>
      <c r="C46" t="s">
        <v>10</v>
      </c>
      <c r="E46" s="1">
        <v>42292</v>
      </c>
      <c r="F46">
        <v>0.47299999999999998</v>
      </c>
      <c r="G46">
        <f t="shared" si="2"/>
        <v>0.47299999999999998</v>
      </c>
      <c r="H46">
        <f t="shared" si="3"/>
        <v>143.78787878787878</v>
      </c>
    </row>
    <row r="47" spans="1:8" x14ac:dyDescent="0.3">
      <c r="A47">
        <v>227</v>
      </c>
      <c r="B47" s="1">
        <v>41427</v>
      </c>
      <c r="C47" t="s">
        <v>10</v>
      </c>
      <c r="D47" t="s">
        <v>11</v>
      </c>
      <c r="E47" s="1">
        <v>42292</v>
      </c>
      <c r="F47">
        <v>0.68100000000000005</v>
      </c>
      <c r="G47">
        <f t="shared" si="2"/>
        <v>0.68100000000000005</v>
      </c>
      <c r="H47">
        <f t="shared" si="3"/>
        <v>206.81818181818181</v>
      </c>
    </row>
    <row r="48" spans="1:8" x14ac:dyDescent="0.3">
      <c r="A48">
        <v>227</v>
      </c>
      <c r="B48" s="1">
        <v>41427</v>
      </c>
      <c r="C48" t="s">
        <v>10</v>
      </c>
      <c r="D48" t="s">
        <v>12</v>
      </c>
      <c r="E48" s="1">
        <v>42292</v>
      </c>
      <c r="F48">
        <v>0.65239999999999998</v>
      </c>
      <c r="G48">
        <f t="shared" si="2"/>
        <v>0.65239999999999998</v>
      </c>
      <c r="H48">
        <f t="shared" si="3"/>
        <v>198.15151515151513</v>
      </c>
    </row>
    <row r="49" spans="1:8" x14ac:dyDescent="0.3">
      <c r="A49">
        <v>227</v>
      </c>
      <c r="B49" s="1">
        <v>41447</v>
      </c>
      <c r="C49" t="s">
        <v>10</v>
      </c>
      <c r="D49" t="s">
        <v>11</v>
      </c>
      <c r="E49" s="1">
        <v>42292</v>
      </c>
      <c r="F49">
        <v>0.63200000000000001</v>
      </c>
      <c r="G49">
        <f t="shared" si="2"/>
        <v>0.63200000000000001</v>
      </c>
      <c r="H49">
        <f t="shared" si="3"/>
        <v>191.96969696969697</v>
      </c>
    </row>
    <row r="50" spans="1:8" x14ac:dyDescent="0.3">
      <c r="A50">
        <v>227</v>
      </c>
      <c r="B50" s="1">
        <v>41447</v>
      </c>
      <c r="C50" t="s">
        <v>10</v>
      </c>
      <c r="D50" t="s">
        <v>12</v>
      </c>
      <c r="E50" s="1">
        <v>42292</v>
      </c>
      <c r="F50">
        <v>0.63370000000000004</v>
      </c>
      <c r="G50">
        <f t="shared" si="2"/>
        <v>0.63370000000000004</v>
      </c>
      <c r="H50">
        <f t="shared" si="3"/>
        <v>192.48484848484847</v>
      </c>
    </row>
    <row r="51" spans="1:8" x14ac:dyDescent="0.3">
      <c r="A51">
        <v>227</v>
      </c>
      <c r="B51" s="1">
        <v>41489</v>
      </c>
      <c r="C51" t="s">
        <v>10</v>
      </c>
      <c r="D51" t="s">
        <v>11</v>
      </c>
      <c r="E51" s="1">
        <v>42292</v>
      </c>
      <c r="F51">
        <v>0.25059999999999999</v>
      </c>
      <c r="G51">
        <f t="shared" si="2"/>
        <v>0.25059999999999999</v>
      </c>
      <c r="H51">
        <f t="shared" si="3"/>
        <v>76.393939393939391</v>
      </c>
    </row>
    <row r="52" spans="1:8" x14ac:dyDescent="0.3">
      <c r="A52">
        <v>227</v>
      </c>
      <c r="B52" s="1">
        <v>41489</v>
      </c>
      <c r="C52" t="s">
        <v>10</v>
      </c>
      <c r="D52" t="s">
        <v>12</v>
      </c>
      <c r="E52" s="1">
        <v>42292</v>
      </c>
      <c r="F52">
        <v>0.2482</v>
      </c>
      <c r="G52">
        <f t="shared" si="2"/>
        <v>0.2482</v>
      </c>
      <c r="H52">
        <f t="shared" si="3"/>
        <v>75.666666666666671</v>
      </c>
    </row>
    <row r="53" spans="1:8" x14ac:dyDescent="0.3">
      <c r="A53">
        <v>227</v>
      </c>
      <c r="B53" s="1">
        <v>41515</v>
      </c>
      <c r="C53" t="s">
        <v>10</v>
      </c>
      <c r="E53" s="1">
        <v>42292</v>
      </c>
      <c r="F53">
        <v>0.43659999999999999</v>
      </c>
      <c r="G53">
        <f t="shared" si="2"/>
        <v>0.43659999999999999</v>
      </c>
      <c r="H53">
        <f t="shared" si="3"/>
        <v>132.75757575757575</v>
      </c>
    </row>
    <row r="54" spans="1:8" x14ac:dyDescent="0.3">
      <c r="A54">
        <v>227</v>
      </c>
      <c r="B54" s="1">
        <v>41568</v>
      </c>
      <c r="C54" t="s">
        <v>10</v>
      </c>
      <c r="D54" t="s">
        <v>11</v>
      </c>
      <c r="E54" s="1">
        <v>42292</v>
      </c>
      <c r="F54">
        <v>0.28260000000000002</v>
      </c>
      <c r="G54">
        <f t="shared" si="2"/>
        <v>0.28260000000000002</v>
      </c>
      <c r="H54">
        <f t="shared" si="3"/>
        <v>86.090909090909093</v>
      </c>
    </row>
    <row r="55" spans="1:8" x14ac:dyDescent="0.3">
      <c r="A55">
        <v>227</v>
      </c>
      <c r="B55" s="1">
        <v>41568</v>
      </c>
      <c r="C55" t="s">
        <v>10</v>
      </c>
      <c r="D55" t="s">
        <v>12</v>
      </c>
      <c r="E55" s="1">
        <v>42292</v>
      </c>
      <c r="F55">
        <v>0.31950000000000001</v>
      </c>
      <c r="G55">
        <f t="shared" si="2"/>
        <v>0.31950000000000001</v>
      </c>
      <c r="H55">
        <f t="shared" si="3"/>
        <v>97.27272727272728</v>
      </c>
    </row>
    <row r="56" spans="1:8" x14ac:dyDescent="0.3">
      <c r="A56">
        <v>239</v>
      </c>
      <c r="B56" s="1">
        <v>41060</v>
      </c>
      <c r="C56" t="s">
        <v>10</v>
      </c>
      <c r="E56" s="1">
        <v>42292</v>
      </c>
      <c r="F56">
        <v>5.8900000000000001E-2</v>
      </c>
      <c r="G56">
        <f t="shared" si="2"/>
        <v>5.8900000000000001E-2</v>
      </c>
      <c r="H56">
        <f t="shared" si="3"/>
        <v>18.303030303030305</v>
      </c>
    </row>
    <row r="57" spans="1:8" x14ac:dyDescent="0.3">
      <c r="A57">
        <v>239</v>
      </c>
      <c r="B57" s="1">
        <v>41080</v>
      </c>
      <c r="C57" t="s">
        <v>10</v>
      </c>
      <c r="E57" s="1">
        <v>42292</v>
      </c>
      <c r="F57">
        <v>7.1800000000000003E-2</v>
      </c>
      <c r="G57">
        <f t="shared" si="2"/>
        <v>7.1800000000000003E-2</v>
      </c>
      <c r="H57">
        <f t="shared" si="3"/>
        <v>22.212121212121215</v>
      </c>
    </row>
    <row r="58" spans="1:8" x14ac:dyDescent="0.3">
      <c r="A58">
        <v>239</v>
      </c>
      <c r="B58" s="1">
        <v>41100</v>
      </c>
      <c r="C58" t="s">
        <v>10</v>
      </c>
      <c r="E58" s="1">
        <v>42292</v>
      </c>
      <c r="F58">
        <v>5.91E-2</v>
      </c>
      <c r="G58">
        <f t="shared" si="2"/>
        <v>5.91E-2</v>
      </c>
      <c r="H58">
        <f t="shared" si="3"/>
        <v>18.363636363636363</v>
      </c>
    </row>
    <row r="59" spans="1:8" x14ac:dyDescent="0.3">
      <c r="A59">
        <v>239</v>
      </c>
      <c r="B59" s="1">
        <v>41121</v>
      </c>
      <c r="C59" t="s">
        <v>10</v>
      </c>
      <c r="E59" s="1">
        <v>42292</v>
      </c>
      <c r="F59">
        <v>7.5899999999999995E-2</v>
      </c>
      <c r="G59">
        <f t="shared" si="2"/>
        <v>7.5899999999999995E-2</v>
      </c>
      <c r="H59">
        <f t="shared" si="3"/>
        <v>23.454545454545453</v>
      </c>
    </row>
    <row r="60" spans="1:8" x14ac:dyDescent="0.3">
      <c r="A60">
        <v>239</v>
      </c>
      <c r="B60" s="1">
        <v>41197</v>
      </c>
      <c r="C60" t="s">
        <v>10</v>
      </c>
      <c r="E60" s="1">
        <v>42292</v>
      </c>
      <c r="F60">
        <v>8.2799999999999999E-2</v>
      </c>
      <c r="G60">
        <f t="shared" si="2"/>
        <v>8.2799999999999999E-2</v>
      </c>
      <c r="H60">
        <f t="shared" si="3"/>
        <v>25.545454545454547</v>
      </c>
    </row>
    <row r="61" spans="1:8" x14ac:dyDescent="0.3">
      <c r="A61">
        <v>239</v>
      </c>
      <c r="B61" s="1">
        <v>41426</v>
      </c>
      <c r="C61" t="s">
        <v>10</v>
      </c>
      <c r="D61" t="s">
        <v>11</v>
      </c>
      <c r="E61" s="1">
        <v>42292</v>
      </c>
      <c r="F61">
        <v>0.1081</v>
      </c>
      <c r="G61">
        <f t="shared" si="2"/>
        <v>0.1081</v>
      </c>
      <c r="H61">
        <f t="shared" si="3"/>
        <v>33.212121212121211</v>
      </c>
    </row>
    <row r="62" spans="1:8" x14ac:dyDescent="0.3">
      <c r="A62">
        <v>239</v>
      </c>
      <c r="B62" s="1">
        <v>41426</v>
      </c>
      <c r="C62" t="s">
        <v>10</v>
      </c>
      <c r="D62" t="s">
        <v>12</v>
      </c>
      <c r="E62" s="1">
        <v>42292</v>
      </c>
      <c r="F62">
        <v>0.11840000000000001</v>
      </c>
      <c r="G62">
        <f t="shared" si="2"/>
        <v>0.11840000000000001</v>
      </c>
      <c r="H62">
        <f t="shared" si="3"/>
        <v>36.333333333333336</v>
      </c>
    </row>
    <row r="63" spans="1:8" x14ac:dyDescent="0.3">
      <c r="A63">
        <v>239</v>
      </c>
      <c r="B63" s="1">
        <v>41511</v>
      </c>
      <c r="C63" t="s">
        <v>10</v>
      </c>
      <c r="E63" s="1">
        <v>42292</v>
      </c>
      <c r="F63">
        <v>9.9199999999999997E-2</v>
      </c>
      <c r="G63">
        <f t="shared" si="2"/>
        <v>9.9199999999999997E-2</v>
      </c>
      <c r="H63">
        <f t="shared" si="3"/>
        <v>30.515151515151516</v>
      </c>
    </row>
    <row r="64" spans="1:8" x14ac:dyDescent="0.3">
      <c r="A64">
        <v>239</v>
      </c>
      <c r="B64" s="1">
        <v>41813</v>
      </c>
      <c r="C64" t="s">
        <v>10</v>
      </c>
      <c r="D64" t="s">
        <v>11</v>
      </c>
      <c r="E64" s="1">
        <v>42292</v>
      </c>
      <c r="F64">
        <v>9.8199999999999996E-2</v>
      </c>
      <c r="G64">
        <f t="shared" si="2"/>
        <v>9.8199999999999996E-2</v>
      </c>
      <c r="H64">
        <f t="shared" si="3"/>
        <v>30.212121212121211</v>
      </c>
    </row>
    <row r="65" spans="1:8" x14ac:dyDescent="0.3">
      <c r="A65">
        <v>239</v>
      </c>
      <c r="B65" s="1">
        <v>41813</v>
      </c>
      <c r="C65" t="s">
        <v>10</v>
      </c>
      <c r="D65" t="s">
        <v>12</v>
      </c>
      <c r="E65" s="1">
        <v>42292</v>
      </c>
      <c r="F65">
        <v>6.9599999999999995E-2</v>
      </c>
      <c r="G65">
        <f t="shared" si="2"/>
        <v>6.9599999999999995E-2</v>
      </c>
      <c r="H65">
        <f t="shared" si="3"/>
        <v>21.545454545454543</v>
      </c>
    </row>
    <row r="66" spans="1:8" x14ac:dyDescent="0.3">
      <c r="A66">
        <v>240</v>
      </c>
      <c r="B66" s="1">
        <v>41060</v>
      </c>
      <c r="C66" t="s">
        <v>10</v>
      </c>
      <c r="E66" s="1">
        <v>42292</v>
      </c>
      <c r="F66">
        <v>6.5699999999999995E-2</v>
      </c>
      <c r="G66">
        <f t="shared" ref="G66:G78" si="4">F66</f>
        <v>6.5699999999999995E-2</v>
      </c>
      <c r="H66">
        <f t="shared" ref="H66:H78" si="5">(G66+0.0015)/0.0033</f>
        <v>20.363636363636363</v>
      </c>
    </row>
    <row r="67" spans="1:8" x14ac:dyDescent="0.3">
      <c r="A67">
        <v>240</v>
      </c>
      <c r="B67" s="1">
        <v>41080</v>
      </c>
      <c r="C67" t="s">
        <v>10</v>
      </c>
      <c r="E67" s="1">
        <v>42292</v>
      </c>
      <c r="F67">
        <v>7.2999999999999995E-2</v>
      </c>
      <c r="G67">
        <f t="shared" si="4"/>
        <v>7.2999999999999995E-2</v>
      </c>
      <c r="H67">
        <f t="shared" si="5"/>
        <v>22.575757575757574</v>
      </c>
    </row>
    <row r="68" spans="1:8" x14ac:dyDescent="0.3">
      <c r="A68">
        <v>240</v>
      </c>
      <c r="B68" s="1">
        <v>41100</v>
      </c>
      <c r="C68" t="s">
        <v>10</v>
      </c>
      <c r="E68" s="1">
        <v>42292</v>
      </c>
      <c r="F68">
        <v>5.4699999999999999E-2</v>
      </c>
      <c r="G68">
        <f t="shared" si="4"/>
        <v>5.4699999999999999E-2</v>
      </c>
      <c r="H68">
        <f t="shared" si="5"/>
        <v>17.030303030303031</v>
      </c>
    </row>
    <row r="69" spans="1:8" x14ac:dyDescent="0.3">
      <c r="A69">
        <v>240</v>
      </c>
      <c r="B69" s="1">
        <v>41121</v>
      </c>
      <c r="C69" t="s">
        <v>10</v>
      </c>
      <c r="E69" s="1">
        <v>42292</v>
      </c>
      <c r="F69">
        <v>8.1199999999999994E-2</v>
      </c>
      <c r="G69">
        <f t="shared" si="4"/>
        <v>8.1199999999999994E-2</v>
      </c>
      <c r="H69">
        <f t="shared" si="5"/>
        <v>25.060606060606059</v>
      </c>
    </row>
    <row r="70" spans="1:8" x14ac:dyDescent="0.3">
      <c r="A70">
        <v>240</v>
      </c>
      <c r="B70" s="1">
        <v>41140</v>
      </c>
      <c r="C70" t="s">
        <v>10</v>
      </c>
      <c r="E70" s="1">
        <v>42292</v>
      </c>
      <c r="F70">
        <v>7.2999999999999995E-2</v>
      </c>
      <c r="G70">
        <f t="shared" si="4"/>
        <v>7.2999999999999995E-2</v>
      </c>
      <c r="H70">
        <f t="shared" si="5"/>
        <v>22.575757575757574</v>
      </c>
    </row>
    <row r="71" spans="1:8" x14ac:dyDescent="0.3">
      <c r="A71">
        <v>240</v>
      </c>
      <c r="B71" s="1">
        <v>41198</v>
      </c>
      <c r="C71" t="s">
        <v>10</v>
      </c>
      <c r="E71" s="1">
        <v>42292</v>
      </c>
      <c r="F71">
        <v>0.08</v>
      </c>
      <c r="G71">
        <f t="shared" si="4"/>
        <v>0.08</v>
      </c>
      <c r="H71">
        <f t="shared" si="5"/>
        <v>24.696969696969699</v>
      </c>
    </row>
    <row r="72" spans="1:8" x14ac:dyDescent="0.3">
      <c r="A72">
        <v>240</v>
      </c>
      <c r="B72" s="1">
        <v>41511</v>
      </c>
      <c r="C72" t="s">
        <v>10</v>
      </c>
      <c r="E72" s="1">
        <v>42292</v>
      </c>
      <c r="F72">
        <v>0.11260000000000001</v>
      </c>
      <c r="G72">
        <f t="shared" si="4"/>
        <v>0.11260000000000001</v>
      </c>
      <c r="H72">
        <f t="shared" si="5"/>
        <v>34.575757575757578</v>
      </c>
    </row>
    <row r="73" spans="1:8" x14ac:dyDescent="0.3">
      <c r="A73">
        <v>302</v>
      </c>
      <c r="B73" s="1">
        <v>41066</v>
      </c>
      <c r="C73" t="s">
        <v>10</v>
      </c>
      <c r="E73" s="1">
        <v>42292</v>
      </c>
      <c r="F73">
        <v>0.1182</v>
      </c>
      <c r="G73">
        <f t="shared" si="4"/>
        <v>0.1182</v>
      </c>
      <c r="H73">
        <f t="shared" si="5"/>
        <v>36.272727272727273</v>
      </c>
    </row>
    <row r="74" spans="1:8" x14ac:dyDescent="0.3">
      <c r="A74">
        <v>302</v>
      </c>
      <c r="B74" s="1">
        <v>41085</v>
      </c>
      <c r="C74" t="s">
        <v>10</v>
      </c>
      <c r="E74" s="1">
        <v>42292</v>
      </c>
      <c r="F74">
        <v>9.9299999999999999E-2</v>
      </c>
      <c r="G74">
        <f t="shared" si="4"/>
        <v>9.9299999999999999E-2</v>
      </c>
      <c r="H74">
        <f t="shared" si="5"/>
        <v>30.545454545454547</v>
      </c>
    </row>
    <row r="75" spans="1:8" x14ac:dyDescent="0.3">
      <c r="A75">
        <v>302</v>
      </c>
      <c r="B75" s="1">
        <v>41106</v>
      </c>
      <c r="C75" t="s">
        <v>10</v>
      </c>
      <c r="E75" s="1">
        <v>42292</v>
      </c>
      <c r="F75">
        <v>9.2700000000000005E-2</v>
      </c>
      <c r="G75">
        <f t="shared" si="4"/>
        <v>9.2700000000000005E-2</v>
      </c>
      <c r="H75">
        <f t="shared" si="5"/>
        <v>28.545454545454547</v>
      </c>
    </row>
    <row r="76" spans="1:8" x14ac:dyDescent="0.3">
      <c r="A76">
        <v>302</v>
      </c>
      <c r="B76" s="1">
        <v>41127</v>
      </c>
      <c r="C76" t="s">
        <v>10</v>
      </c>
      <c r="E76" s="1">
        <v>42292</v>
      </c>
      <c r="F76">
        <v>0.10059999999999999</v>
      </c>
      <c r="G76">
        <f t="shared" si="4"/>
        <v>0.10059999999999999</v>
      </c>
      <c r="H76">
        <f t="shared" si="5"/>
        <v>30.939393939393938</v>
      </c>
    </row>
    <row r="77" spans="1:8" x14ac:dyDescent="0.3">
      <c r="A77">
        <v>302</v>
      </c>
      <c r="B77" s="1">
        <v>41146</v>
      </c>
      <c r="C77" t="s">
        <v>10</v>
      </c>
      <c r="E77" s="1">
        <v>42292</v>
      </c>
      <c r="F77">
        <v>7.2499999999999995E-2</v>
      </c>
      <c r="G77">
        <f t="shared" si="4"/>
        <v>7.2499999999999995E-2</v>
      </c>
      <c r="H77">
        <f t="shared" si="5"/>
        <v>22.424242424242422</v>
      </c>
    </row>
    <row r="78" spans="1:8" x14ac:dyDescent="0.3">
      <c r="A78">
        <v>302</v>
      </c>
      <c r="B78" s="1">
        <v>41197</v>
      </c>
      <c r="C78" t="s">
        <v>10</v>
      </c>
      <c r="E78" s="1">
        <v>42292</v>
      </c>
      <c r="F78">
        <v>7.5300000000000006E-2</v>
      </c>
      <c r="G78">
        <f t="shared" si="4"/>
        <v>7.5300000000000006E-2</v>
      </c>
      <c r="H78">
        <f t="shared" si="5"/>
        <v>23.272727272727273</v>
      </c>
    </row>
  </sheetData>
  <sortState ref="A2:H78">
    <sortCondition ref="A2:A78"/>
    <sortCondition ref="B2:B78"/>
    <sortCondition ref="C2:C78"/>
    <sortCondition ref="D2:D7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N8" sqref="N8"/>
    </sheetView>
  </sheetViews>
  <sheetFormatPr defaultRowHeight="14.4" x14ac:dyDescent="0.3"/>
  <cols>
    <col min="2" max="2" width="9.88671875" bestFit="1" customWidth="1"/>
    <col min="5" max="5" width="9.21875" bestFit="1" customWidth="1"/>
    <col min="13" max="13" width="9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>
        <v>114</v>
      </c>
      <c r="B2" s="1">
        <v>41064</v>
      </c>
      <c r="C2" t="s">
        <v>16</v>
      </c>
      <c r="D2" t="s">
        <v>17</v>
      </c>
      <c r="F2">
        <v>9.11E-2</v>
      </c>
      <c r="H2">
        <v>28.066001911527753</v>
      </c>
      <c r="I2">
        <v>50</v>
      </c>
      <c r="J2">
        <v>18.523561261608315</v>
      </c>
      <c r="K2">
        <f>AVERAGE(J2:J3)</f>
        <v>19.329507903531429</v>
      </c>
      <c r="M2" s="1">
        <v>41064</v>
      </c>
      <c r="N2">
        <f>K2</f>
        <v>19.329507903531429</v>
      </c>
    </row>
    <row r="3" spans="1:14" x14ac:dyDescent="0.3">
      <c r="A3">
        <v>114</v>
      </c>
      <c r="B3" s="1">
        <v>41064</v>
      </c>
      <c r="C3" t="s">
        <v>10</v>
      </c>
      <c r="E3" s="1">
        <v>42292</v>
      </c>
      <c r="F3">
        <v>9.4799999999999995E-2</v>
      </c>
      <c r="G3">
        <f>F3</f>
        <v>9.4799999999999995E-2</v>
      </c>
      <c r="H3">
        <f>(G3+0.0015)/0.0033</f>
        <v>29.18181818181818</v>
      </c>
      <c r="I3">
        <v>50</v>
      </c>
      <c r="J3" s="3">
        <f>(H3*34.5)/I3</f>
        <v>20.135454545454547</v>
      </c>
      <c r="M3" s="1">
        <v>41085</v>
      </c>
      <c r="N3">
        <f>K4</f>
        <v>18.243991920114023</v>
      </c>
    </row>
    <row r="4" spans="1:14" x14ac:dyDescent="0.3">
      <c r="A4" s="5">
        <v>114</v>
      </c>
      <c r="B4" s="6">
        <v>41085</v>
      </c>
      <c r="C4" s="5" t="s">
        <v>10</v>
      </c>
      <c r="D4" s="5" t="s">
        <v>14</v>
      </c>
      <c r="F4" s="5">
        <v>0.1205</v>
      </c>
      <c r="G4" s="5">
        <v>39.230794909586656</v>
      </c>
      <c r="H4" s="5">
        <v>36.732413882183288</v>
      </c>
      <c r="I4" s="5">
        <v>75</v>
      </c>
      <c r="J4" s="5">
        <v>18.046165658409866</v>
      </c>
      <c r="K4">
        <f>AVERAGE(J4:J5)</f>
        <v>18.243991920114023</v>
      </c>
      <c r="M4" s="1">
        <v>41106</v>
      </c>
      <c r="N4">
        <f>K6</f>
        <v>14.634190317980796</v>
      </c>
    </row>
    <row r="5" spans="1:14" x14ac:dyDescent="0.3">
      <c r="A5">
        <v>114</v>
      </c>
      <c r="B5" s="1">
        <v>41085</v>
      </c>
      <c r="C5" t="s">
        <v>10</v>
      </c>
      <c r="E5" s="1">
        <v>42292</v>
      </c>
      <c r="F5">
        <v>0.1308</v>
      </c>
      <c r="G5">
        <f>F5</f>
        <v>0.1308</v>
      </c>
      <c r="H5">
        <f>(G5+0.0015)/0.0033</f>
        <v>40.090909090909093</v>
      </c>
      <c r="I5">
        <v>75</v>
      </c>
      <c r="J5" s="3">
        <f>(H5*34.5)/I5</f>
        <v>18.441818181818181</v>
      </c>
      <c r="M5" s="1">
        <v>41127</v>
      </c>
      <c r="N5">
        <f>K8</f>
        <v>17.386049453544501</v>
      </c>
    </row>
    <row r="6" spans="1:14" x14ac:dyDescent="0.3">
      <c r="A6" s="5">
        <v>114</v>
      </c>
      <c r="B6" s="6">
        <v>41106</v>
      </c>
      <c r="C6" s="5" t="s">
        <v>10</v>
      </c>
      <c r="D6" s="5" t="s">
        <v>14</v>
      </c>
      <c r="F6" s="5">
        <v>0.189</v>
      </c>
      <c r="G6" s="5">
        <v>60.893972172514616</v>
      </c>
      <c r="H6" s="5">
        <v>58.395591145111247</v>
      </c>
      <c r="I6" s="5">
        <v>120</v>
      </c>
      <c r="J6" s="5">
        <v>17.507016999597955</v>
      </c>
      <c r="K6">
        <f>AVERAGE(J6:J7)</f>
        <v>14.634190317980796</v>
      </c>
      <c r="M6" s="1">
        <v>41146</v>
      </c>
      <c r="N6">
        <f>K10</f>
        <v>12.097552505538577</v>
      </c>
    </row>
    <row r="7" spans="1:14" x14ac:dyDescent="0.3">
      <c r="A7">
        <v>114</v>
      </c>
      <c r="B7" s="1">
        <v>41106</v>
      </c>
      <c r="C7" t="s">
        <v>10</v>
      </c>
      <c r="E7" s="1">
        <v>42292</v>
      </c>
      <c r="F7">
        <v>0.13350000000000001</v>
      </c>
      <c r="G7">
        <f>F7</f>
        <v>0.13350000000000001</v>
      </c>
      <c r="H7">
        <f>(G7+0.0015)/0.0033</f>
        <v>40.909090909090914</v>
      </c>
      <c r="I7">
        <v>120</v>
      </c>
      <c r="J7" s="3">
        <f>(H7*34.5)/I7</f>
        <v>11.761363636363637</v>
      </c>
      <c r="M7" s="1">
        <v>41197</v>
      </c>
      <c r="N7">
        <f>K12</f>
        <v>8.6971814026379093</v>
      </c>
    </row>
    <row r="8" spans="1:14" x14ac:dyDescent="0.3">
      <c r="A8" s="5">
        <v>114</v>
      </c>
      <c r="B8" s="6">
        <v>41127</v>
      </c>
      <c r="C8" s="5" t="s">
        <v>10</v>
      </c>
      <c r="D8" s="5" t="s">
        <v>14</v>
      </c>
      <c r="F8" s="5">
        <v>9.2899999999999996E-2</v>
      </c>
      <c r="G8" s="5">
        <v>30.502273851822984</v>
      </c>
      <c r="H8" s="5">
        <v>28.003892824419616</v>
      </c>
      <c r="I8" s="5">
        <v>56</v>
      </c>
      <c r="J8" s="5">
        <v>18.79157942656952</v>
      </c>
      <c r="K8">
        <f>AVERAGE(J8:J9)</f>
        <v>17.386049453544501</v>
      </c>
    </row>
    <row r="9" spans="1:14" x14ac:dyDescent="0.3">
      <c r="A9">
        <v>114</v>
      </c>
      <c r="B9" s="1">
        <v>41127</v>
      </c>
      <c r="C9" t="s">
        <v>10</v>
      </c>
      <c r="E9" s="1">
        <v>42292</v>
      </c>
      <c r="F9">
        <v>8.4099999999999994E-2</v>
      </c>
      <c r="G9">
        <f>F9</f>
        <v>8.4099999999999994E-2</v>
      </c>
      <c r="H9">
        <f>(G9+0.0015)/0.0033</f>
        <v>25.939393939393938</v>
      </c>
      <c r="I9">
        <v>56</v>
      </c>
      <c r="J9" s="3">
        <f>(H9*34.5)/I9</f>
        <v>15.980519480519479</v>
      </c>
    </row>
    <row r="10" spans="1:14" x14ac:dyDescent="0.3">
      <c r="A10" s="5">
        <v>114</v>
      </c>
      <c r="B10" s="6">
        <v>41146</v>
      </c>
      <c r="C10" s="5" t="s">
        <v>10</v>
      </c>
      <c r="D10" s="5" t="s">
        <v>14</v>
      </c>
      <c r="F10" s="5">
        <v>0.16700000000000001</v>
      </c>
      <c r="G10" s="5">
        <v>53.936455387340679</v>
      </c>
      <c r="H10" s="5">
        <v>51.43807435993731</v>
      </c>
      <c r="I10" s="5">
        <v>160</v>
      </c>
      <c r="J10" s="5">
        <v>11.630048192895336</v>
      </c>
      <c r="K10">
        <f>AVERAGE(J10:J11)</f>
        <v>12.097552505538577</v>
      </c>
    </row>
    <row r="11" spans="1:14" x14ac:dyDescent="0.3">
      <c r="A11">
        <v>114</v>
      </c>
      <c r="B11" s="1">
        <v>41146</v>
      </c>
      <c r="C11" t="s">
        <v>10</v>
      </c>
      <c r="E11" s="1">
        <v>42292</v>
      </c>
      <c r="F11">
        <v>0.1908</v>
      </c>
      <c r="G11">
        <f>F11</f>
        <v>0.1908</v>
      </c>
      <c r="H11">
        <f>(G11+0.0015)/0.0033</f>
        <v>58.272727272727273</v>
      </c>
      <c r="I11">
        <v>160</v>
      </c>
      <c r="J11" s="3">
        <f>(H11*34.5)/I11</f>
        <v>12.565056818181819</v>
      </c>
    </row>
    <row r="12" spans="1:14" x14ac:dyDescent="0.3">
      <c r="A12" s="5">
        <v>114</v>
      </c>
      <c r="B12" s="6">
        <v>41197</v>
      </c>
      <c r="C12" s="5" t="s">
        <v>10</v>
      </c>
      <c r="D12" s="5" t="s">
        <v>14</v>
      </c>
      <c r="F12" s="5">
        <v>0.15029999999999999</v>
      </c>
      <c r="G12" s="5">
        <v>48.655067645867724</v>
      </c>
      <c r="H12" s="5">
        <v>46.156686618464356</v>
      </c>
      <c r="I12" s="5">
        <v>200</v>
      </c>
      <c r="J12" s="5">
        <v>8.3929991689121817</v>
      </c>
      <c r="K12">
        <f>AVERAGE(J12:J13)</f>
        <v>8.6971814026379093</v>
      </c>
    </row>
    <row r="13" spans="1:14" x14ac:dyDescent="0.3">
      <c r="A13">
        <v>114</v>
      </c>
      <c r="B13" s="1">
        <v>41197</v>
      </c>
      <c r="C13" t="s">
        <v>10</v>
      </c>
      <c r="E13" s="1">
        <v>42292</v>
      </c>
      <c r="F13">
        <v>0.17069999999999999</v>
      </c>
      <c r="G13">
        <f>F13</f>
        <v>0.17069999999999999</v>
      </c>
      <c r="H13">
        <f>(G13+0.0015)/0.0033</f>
        <v>52.18181818181818</v>
      </c>
      <c r="I13">
        <v>200</v>
      </c>
      <c r="J13" s="3">
        <f>(H13*34.5)/I13</f>
        <v>9.0013636363636369</v>
      </c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</sheetData>
  <sortState ref="A2:J13">
    <sortCondition ref="A2:A13"/>
    <sortCondition ref="B2:B13"/>
    <sortCondition ref="C2:C13"/>
    <sortCondition ref="D2:D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C1" workbookViewId="0">
      <selection activeCell="O7" sqref="O7"/>
    </sheetView>
  </sheetViews>
  <sheetFormatPr defaultRowHeight="14.4" x14ac:dyDescent="0.3"/>
  <cols>
    <col min="2" max="2" width="9.33203125" bestFit="1" customWidth="1"/>
    <col min="5" max="5" width="9.21875" bestFit="1" customWidth="1"/>
    <col min="14" max="14" width="9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3">
      <c r="A2">
        <v>302</v>
      </c>
      <c r="B2" s="1">
        <v>41066</v>
      </c>
      <c r="C2" t="s">
        <v>10</v>
      </c>
      <c r="E2" s="1">
        <v>42292</v>
      </c>
      <c r="F2">
        <v>0.1182</v>
      </c>
      <c r="G2">
        <f>F2</f>
        <v>0.1182</v>
      </c>
      <c r="H2">
        <f>(G2+0.0015)/0.0033</f>
        <v>36.272727272727273</v>
      </c>
      <c r="I2">
        <v>250</v>
      </c>
      <c r="J2" s="3">
        <f>(H2*34.5)/I2</f>
        <v>5.0056363636363637</v>
      </c>
      <c r="K2" s="3">
        <f>AVERAGE(J2:J3)</f>
        <v>4.4283290766851797</v>
      </c>
      <c r="N2" s="1">
        <v>41066</v>
      </c>
      <c r="O2" s="3">
        <f>K2</f>
        <v>4.4283290766851797</v>
      </c>
    </row>
    <row r="3" spans="1:15" x14ac:dyDescent="0.3">
      <c r="A3">
        <v>302</v>
      </c>
      <c r="B3" s="1">
        <v>41066</v>
      </c>
      <c r="C3" t="s">
        <v>16</v>
      </c>
      <c r="D3" t="s">
        <v>17</v>
      </c>
      <c r="F3">
        <v>9.4700000000000006E-2</v>
      </c>
      <c r="H3" s="7">
        <v>29.17440749798482</v>
      </c>
      <c r="I3">
        <v>250</v>
      </c>
      <c r="J3">
        <v>3.8510217897339962</v>
      </c>
      <c r="N3" s="1">
        <v>41085</v>
      </c>
      <c r="O3" s="3">
        <f>K4</f>
        <v>4.3344925542208408</v>
      </c>
    </row>
    <row r="4" spans="1:15" x14ac:dyDescent="0.3">
      <c r="A4">
        <v>302</v>
      </c>
      <c r="B4" s="1">
        <v>41085</v>
      </c>
      <c r="C4" t="s">
        <v>10</v>
      </c>
      <c r="E4" s="1">
        <v>42292</v>
      </c>
      <c r="F4">
        <v>9.9299999999999999E-2</v>
      </c>
      <c r="G4">
        <f>F4</f>
        <v>9.9299999999999999E-2</v>
      </c>
      <c r="H4">
        <f>(G4+0.0015)/0.0033</f>
        <v>30.545454545454547</v>
      </c>
      <c r="I4">
        <v>250</v>
      </c>
      <c r="J4" s="3">
        <f>(H4*34.5)/I4</f>
        <v>4.2152727272727271</v>
      </c>
      <c r="K4" s="3">
        <f>AVERAGE(J4:J5)</f>
        <v>4.3344925542208408</v>
      </c>
      <c r="N4" s="1">
        <v>41106</v>
      </c>
      <c r="O4" s="3">
        <f>K6</f>
        <v>3.7906163250348301</v>
      </c>
    </row>
    <row r="5" spans="1:15" x14ac:dyDescent="0.3">
      <c r="A5" s="5">
        <v>302</v>
      </c>
      <c r="B5" s="6">
        <v>41085</v>
      </c>
      <c r="C5" s="5" t="s">
        <v>10</v>
      </c>
      <c r="D5" s="5" t="s">
        <v>14</v>
      </c>
      <c r="F5" s="5">
        <v>9.8500000000000004E-2</v>
      </c>
      <c r="G5" s="5">
        <v>32.27327812441272</v>
      </c>
      <c r="H5" s="5">
        <v>29.774897097009347</v>
      </c>
      <c r="I5" s="5">
        <v>250</v>
      </c>
      <c r="J5" s="5">
        <v>4.4537123811689554</v>
      </c>
      <c r="N5" s="1">
        <v>41146</v>
      </c>
      <c r="O5" s="3">
        <f>K10</f>
        <v>3.7684344822897069</v>
      </c>
    </row>
    <row r="6" spans="1:15" x14ac:dyDescent="0.3">
      <c r="A6">
        <v>302</v>
      </c>
      <c r="B6" s="1">
        <v>41106</v>
      </c>
      <c r="C6" t="s">
        <v>10</v>
      </c>
      <c r="E6" s="1">
        <v>42292</v>
      </c>
      <c r="F6">
        <v>9.2700000000000005E-2</v>
      </c>
      <c r="G6">
        <f>F6</f>
        <v>9.2700000000000005E-2</v>
      </c>
      <c r="H6">
        <f>(G6+0.0015)/0.0033</f>
        <v>28.545454545454547</v>
      </c>
      <c r="I6">
        <v>250</v>
      </c>
      <c r="J6" s="3">
        <f>(H6*34.5)/I6</f>
        <v>3.9392727272727273</v>
      </c>
      <c r="K6" s="3">
        <f>AVERAGE(J6:J7)</f>
        <v>3.7906163250348301</v>
      </c>
      <c r="N6" s="1">
        <v>41197</v>
      </c>
      <c r="O6" s="3">
        <f>K12</f>
        <v>3.9943654189823894</v>
      </c>
    </row>
    <row r="7" spans="1:15" x14ac:dyDescent="0.3">
      <c r="A7" s="5">
        <v>302</v>
      </c>
      <c r="B7" s="6">
        <v>41106</v>
      </c>
      <c r="C7" s="5" t="s">
        <v>10</v>
      </c>
      <c r="D7" s="5" t="s">
        <v>14</v>
      </c>
      <c r="F7" s="5">
        <v>7.9899999999999999E-2</v>
      </c>
      <c r="G7" s="5">
        <v>26.391013933311111</v>
      </c>
      <c r="H7" s="5">
        <v>23.892632905907739</v>
      </c>
      <c r="I7" s="5">
        <v>250</v>
      </c>
      <c r="J7" s="5">
        <v>3.6419599227969335</v>
      </c>
    </row>
    <row r="8" spans="1:15" x14ac:dyDescent="0.3">
      <c r="A8">
        <v>302</v>
      </c>
      <c r="B8" s="1">
        <v>41127</v>
      </c>
      <c r="C8" t="s">
        <v>10</v>
      </c>
      <c r="E8" s="1">
        <v>42292</v>
      </c>
      <c r="F8">
        <v>0.10059999999999999</v>
      </c>
      <c r="G8">
        <f>F8</f>
        <v>0.10059999999999999</v>
      </c>
      <c r="H8">
        <f>(G8+0.0015)/0.0033</f>
        <v>30.939393939393938</v>
      </c>
      <c r="J8" s="3"/>
    </row>
    <row r="9" spans="1:15" x14ac:dyDescent="0.3">
      <c r="A9" s="5">
        <v>302</v>
      </c>
      <c r="B9" s="6">
        <v>41127</v>
      </c>
      <c r="C9" s="5" t="s">
        <v>10</v>
      </c>
      <c r="D9" s="5" t="s">
        <v>14</v>
      </c>
      <c r="F9" s="5">
        <v>8.5199999999999998E-2</v>
      </c>
      <c r="G9" s="5">
        <v>28.067142977012107</v>
      </c>
      <c r="H9" s="5">
        <v>25.568761949608735</v>
      </c>
      <c r="I9" s="5"/>
      <c r="J9" s="5"/>
      <c r="K9" t="s">
        <v>20</v>
      </c>
    </row>
    <row r="10" spans="1:15" x14ac:dyDescent="0.3">
      <c r="A10">
        <v>302</v>
      </c>
      <c r="B10" s="1">
        <v>41146</v>
      </c>
      <c r="C10" t="s">
        <v>10</v>
      </c>
      <c r="E10" s="1">
        <v>42292</v>
      </c>
      <c r="F10">
        <v>7.2499999999999995E-2</v>
      </c>
      <c r="G10">
        <f>F10</f>
        <v>7.2499999999999995E-2</v>
      </c>
      <c r="H10">
        <f>(G10+0.0015)/0.0033</f>
        <v>22.424242424242422</v>
      </c>
      <c r="I10">
        <v>200</v>
      </c>
      <c r="J10" s="3">
        <f>(H10*34.5)/I10</f>
        <v>3.8681818181818177</v>
      </c>
      <c r="K10" s="3">
        <f>AVERAGE(J10:J11)</f>
        <v>3.7684344822897069</v>
      </c>
    </row>
    <row r="11" spans="1:15" x14ac:dyDescent="0.3">
      <c r="A11" s="5">
        <v>302</v>
      </c>
      <c r="B11" s="6">
        <v>41146</v>
      </c>
      <c r="C11" s="5" t="s">
        <v>10</v>
      </c>
      <c r="D11" s="5" t="s">
        <v>14</v>
      </c>
      <c r="F11" s="5">
        <v>6.3700000000000007E-2</v>
      </c>
      <c r="G11" s="5">
        <v>21.267751573319394</v>
      </c>
      <c r="H11" s="5">
        <v>18.769370545916022</v>
      </c>
      <c r="I11" s="5">
        <v>200</v>
      </c>
      <c r="J11" s="5">
        <v>3.6686871463975956</v>
      </c>
    </row>
    <row r="12" spans="1:15" x14ac:dyDescent="0.3">
      <c r="A12">
        <v>302</v>
      </c>
      <c r="B12" s="1">
        <v>41197</v>
      </c>
      <c r="C12" t="s">
        <v>10</v>
      </c>
      <c r="E12" s="1">
        <v>42292</v>
      </c>
      <c r="F12">
        <v>7.5300000000000006E-2</v>
      </c>
      <c r="G12">
        <f>F12</f>
        <v>7.5300000000000006E-2</v>
      </c>
      <c r="H12">
        <f>(G12+0.0015)/0.0033</f>
        <v>23.272727272727273</v>
      </c>
      <c r="I12">
        <v>200</v>
      </c>
      <c r="J12" s="3">
        <f>(H12*34.5)/I12</f>
        <v>4.0145454545454546</v>
      </c>
      <c r="K12" s="3">
        <f>AVERAGE(J12:J13)</f>
        <v>3.9943654189823894</v>
      </c>
    </row>
    <row r="13" spans="1:15" x14ac:dyDescent="0.3">
      <c r="A13" s="5">
        <v>302</v>
      </c>
      <c r="B13" s="6">
        <v>41197</v>
      </c>
      <c r="C13" s="5" t="s">
        <v>10</v>
      </c>
      <c r="D13" s="5" t="s">
        <v>14</v>
      </c>
      <c r="F13" s="5">
        <v>6.93E-2</v>
      </c>
      <c r="G13" s="5">
        <v>23.038755845909122</v>
      </c>
      <c r="H13" s="5">
        <v>20.54037481850575</v>
      </c>
      <c r="I13" s="5">
        <v>200</v>
      </c>
      <c r="J13" s="5">
        <v>3.9741853834193241</v>
      </c>
    </row>
  </sheetData>
  <sortState ref="A2:J13">
    <sortCondition ref="B2:B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8" sqref="N8"/>
    </sheetView>
  </sheetViews>
  <sheetFormatPr defaultRowHeight="14.4" x14ac:dyDescent="0.3"/>
  <cols>
    <col min="2" max="2" width="9.88671875" bestFit="1" customWidth="1"/>
    <col min="5" max="5" width="9.21875" bestFit="1" customWidth="1"/>
    <col min="13" max="13" width="9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>
        <v>239</v>
      </c>
      <c r="B2" s="1">
        <v>41060</v>
      </c>
      <c r="C2" t="s">
        <v>10</v>
      </c>
      <c r="E2" s="1">
        <v>42292</v>
      </c>
      <c r="F2">
        <v>5.8900000000000001E-2</v>
      </c>
      <c r="G2">
        <f>F2</f>
        <v>5.8900000000000001E-2</v>
      </c>
      <c r="H2">
        <f>(G2+0.0015)/0.0033</f>
        <v>18.303030303030305</v>
      </c>
      <c r="I2">
        <v>100</v>
      </c>
      <c r="J2" s="3">
        <f>(H2*34.5)/I2</f>
        <v>6.3145454545454553</v>
      </c>
      <c r="K2" s="3">
        <f>AVERAGE(J2:J3)</f>
        <v>5.0397790239223053</v>
      </c>
      <c r="M2" s="1">
        <v>41060</v>
      </c>
      <c r="N2" s="3">
        <f>K2</f>
        <v>5.0397790239223053</v>
      </c>
    </row>
    <row r="3" spans="1:14" x14ac:dyDescent="0.3">
      <c r="A3">
        <v>239</v>
      </c>
      <c r="B3" s="1">
        <v>41060</v>
      </c>
      <c r="C3" t="s">
        <v>10</v>
      </c>
      <c r="D3" t="s">
        <v>17</v>
      </c>
      <c r="F3">
        <v>3.6999999999999998E-2</v>
      </c>
      <c r="H3">
        <v>11.409129070603498</v>
      </c>
      <c r="I3">
        <v>100</v>
      </c>
      <c r="J3">
        <v>3.7650125932991543</v>
      </c>
      <c r="M3" s="1">
        <v>41080</v>
      </c>
      <c r="N3" s="3">
        <f>K4</f>
        <v>3.8865221692718093</v>
      </c>
    </row>
    <row r="4" spans="1:14" x14ac:dyDescent="0.3">
      <c r="A4">
        <v>239</v>
      </c>
      <c r="B4" s="1">
        <v>41080</v>
      </c>
      <c r="C4" t="s">
        <v>10</v>
      </c>
      <c r="E4" s="1">
        <v>42292</v>
      </c>
      <c r="F4">
        <v>7.1800000000000003E-2</v>
      </c>
      <c r="G4">
        <f>F4</f>
        <v>7.1800000000000003E-2</v>
      </c>
      <c r="H4">
        <f>(G4+0.0015)/0.0033</f>
        <v>22.212121212121215</v>
      </c>
      <c r="I4">
        <v>200</v>
      </c>
      <c r="J4" s="3">
        <f>(H4*34.5)/I4</f>
        <v>3.8315909090909095</v>
      </c>
      <c r="K4" s="3">
        <f>AVERAGE(J4:J5)</f>
        <v>3.8865221692718093</v>
      </c>
      <c r="M4" s="1">
        <v>41100</v>
      </c>
      <c r="N4" s="3">
        <f>K6</f>
        <v>2.6909231623611287</v>
      </c>
    </row>
    <row r="5" spans="1:14" x14ac:dyDescent="0.3">
      <c r="A5" s="5">
        <v>239</v>
      </c>
      <c r="B5" s="6">
        <v>41080</v>
      </c>
      <c r="C5" s="5" t="s">
        <v>10</v>
      </c>
      <c r="D5" s="5" t="s">
        <v>14</v>
      </c>
      <c r="F5" s="5">
        <v>6.8699999999999997E-2</v>
      </c>
      <c r="G5" s="5">
        <v>22.849005388131648</v>
      </c>
      <c r="H5" s="5">
        <v>20.350624360728279</v>
      </c>
      <c r="I5" s="5">
        <v>200</v>
      </c>
      <c r="J5" s="5">
        <v>3.9414534294527095</v>
      </c>
      <c r="M5" s="1">
        <v>41121</v>
      </c>
      <c r="N5" s="3">
        <f>K8</f>
        <v>2.6260853357132516</v>
      </c>
    </row>
    <row r="6" spans="1:14" x14ac:dyDescent="0.3">
      <c r="A6">
        <v>239</v>
      </c>
      <c r="B6" s="1">
        <v>41100</v>
      </c>
      <c r="C6" t="s">
        <v>10</v>
      </c>
      <c r="E6" s="1">
        <v>42292</v>
      </c>
      <c r="F6">
        <v>5.91E-2</v>
      </c>
      <c r="G6">
        <f>F6</f>
        <v>5.91E-2</v>
      </c>
      <c r="H6">
        <f>(G6+0.0015)/0.0033</f>
        <v>18.363636363636363</v>
      </c>
      <c r="I6">
        <v>250</v>
      </c>
      <c r="J6" s="3">
        <f>(H6*34.5)/I6</f>
        <v>2.5341818181818181</v>
      </c>
      <c r="K6" s="3">
        <f>AVERAGE(J6:J7)</f>
        <v>2.6909231623611287</v>
      </c>
      <c r="M6" s="1">
        <v>41140</v>
      </c>
      <c r="N6">
        <f>K10</f>
        <v>3.3113697691599611</v>
      </c>
    </row>
    <row r="7" spans="1:14" x14ac:dyDescent="0.3">
      <c r="A7" s="5">
        <v>239</v>
      </c>
      <c r="B7" s="6">
        <v>41100</v>
      </c>
      <c r="C7" s="5" t="s">
        <v>10</v>
      </c>
      <c r="D7" s="5" t="s">
        <v>14</v>
      </c>
      <c r="F7" s="5">
        <v>6.1699999999999998E-2</v>
      </c>
      <c r="G7" s="5">
        <v>20.635250047394486</v>
      </c>
      <c r="H7" s="5">
        <v>18.136869019991117</v>
      </c>
      <c r="I7" s="5">
        <v>250</v>
      </c>
      <c r="J7" s="5">
        <v>2.8476645065404393</v>
      </c>
      <c r="M7" s="1">
        <v>41197</v>
      </c>
      <c r="N7" s="3">
        <f>K11</f>
        <v>4.4140564983603108</v>
      </c>
    </row>
    <row r="8" spans="1:14" x14ac:dyDescent="0.3">
      <c r="A8">
        <v>239</v>
      </c>
      <c r="B8" s="1">
        <v>41121</v>
      </c>
      <c r="C8" t="s">
        <v>10</v>
      </c>
      <c r="E8" s="1">
        <v>42292</v>
      </c>
      <c r="F8">
        <v>7.5899999999999995E-2</v>
      </c>
      <c r="G8">
        <f>F8</f>
        <v>7.5899999999999995E-2</v>
      </c>
      <c r="H8">
        <f>(G8+0.0015)/0.0033</f>
        <v>23.454545454545453</v>
      </c>
      <c r="I8">
        <v>300</v>
      </c>
      <c r="J8" s="3">
        <f>(H8*34.5)/I8</f>
        <v>2.6972727272727273</v>
      </c>
      <c r="K8" s="3">
        <f>AVERAGE(J8:J9)</f>
        <v>2.6260853357132516</v>
      </c>
    </row>
    <row r="9" spans="1:14" x14ac:dyDescent="0.3">
      <c r="A9" s="5">
        <v>239</v>
      </c>
      <c r="B9" s="6">
        <v>41121</v>
      </c>
      <c r="C9" s="5" t="s">
        <v>10</v>
      </c>
      <c r="D9" s="5" t="s">
        <v>14</v>
      </c>
      <c r="F9" s="5">
        <v>6.6699999999999995E-2</v>
      </c>
      <c r="G9" s="5">
        <v>22.216503862206746</v>
      </c>
      <c r="H9" s="5">
        <v>19.718122834803374</v>
      </c>
      <c r="I9" s="5">
        <v>300</v>
      </c>
      <c r="J9" s="5">
        <v>2.554897944153776</v>
      </c>
    </row>
    <row r="10" spans="1:14" x14ac:dyDescent="0.3">
      <c r="A10" s="5">
        <v>239</v>
      </c>
      <c r="B10" s="6">
        <v>41140</v>
      </c>
      <c r="C10" s="5" t="s">
        <v>10</v>
      </c>
      <c r="D10" s="5" t="s">
        <v>14</v>
      </c>
      <c r="F10" s="5">
        <v>8.7499999999999994E-2</v>
      </c>
      <c r="G10" s="5">
        <v>28.794519731825744</v>
      </c>
      <c r="H10" s="5">
        <v>26.296138704422372</v>
      </c>
      <c r="I10" s="5">
        <v>300</v>
      </c>
      <c r="J10" s="5">
        <v>3.3113697691599611</v>
      </c>
      <c r="K10">
        <f>J10</f>
        <v>3.3113697691599611</v>
      </c>
    </row>
    <row r="11" spans="1:14" x14ac:dyDescent="0.3">
      <c r="A11">
        <v>239</v>
      </c>
      <c r="B11" s="1">
        <v>41197</v>
      </c>
      <c r="C11" t="s">
        <v>10</v>
      </c>
      <c r="E11" s="1">
        <v>42292</v>
      </c>
      <c r="F11">
        <v>8.2799999999999999E-2</v>
      </c>
      <c r="G11">
        <f>F11</f>
        <v>8.2799999999999999E-2</v>
      </c>
      <c r="H11">
        <f>(G11+0.0015)/0.0033</f>
        <v>25.545454545454547</v>
      </c>
      <c r="I11">
        <v>200</v>
      </c>
      <c r="J11" s="3">
        <f>(H11*34.5)/I11</f>
        <v>4.4065909090909097</v>
      </c>
      <c r="K11" s="3">
        <f>AVERAGE(J11:J12)</f>
        <v>4.4140564983603108</v>
      </c>
    </row>
    <row r="12" spans="1:14" x14ac:dyDescent="0.3">
      <c r="A12" s="5">
        <v>239</v>
      </c>
      <c r="B12" s="6">
        <v>41197</v>
      </c>
      <c r="C12" s="5" t="s">
        <v>10</v>
      </c>
      <c r="D12" s="5" t="s">
        <v>14</v>
      </c>
      <c r="F12" s="5">
        <v>7.7499999999999999E-2</v>
      </c>
      <c r="G12" s="5">
        <v>25.632012102201227</v>
      </c>
      <c r="H12" s="5">
        <v>23.133631074797854</v>
      </c>
      <c r="I12" s="5">
        <v>200</v>
      </c>
      <c r="J12" s="5">
        <v>4.4215220876297119</v>
      </c>
    </row>
  </sheetData>
  <sortState ref="A2:J12">
    <sortCondition ref="B2:B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N8" sqref="N8"/>
    </sheetView>
  </sheetViews>
  <sheetFormatPr defaultRowHeight="14.4" x14ac:dyDescent="0.3"/>
  <cols>
    <col min="2" max="2" width="9.88671875" bestFit="1" customWidth="1"/>
    <col min="5" max="5" width="9.21875" bestFit="1" customWidth="1"/>
    <col min="13" max="13" width="9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>
        <v>240</v>
      </c>
      <c r="B2" s="1">
        <v>41060</v>
      </c>
      <c r="C2" t="s">
        <v>10</v>
      </c>
      <c r="E2" s="1">
        <v>42292</v>
      </c>
      <c r="F2">
        <v>6.5699999999999995E-2</v>
      </c>
      <c r="G2">
        <f>F2</f>
        <v>6.5699999999999995E-2</v>
      </c>
      <c r="H2">
        <f>(G2+0.0015)/0.0033</f>
        <v>20.363636363636363</v>
      </c>
      <c r="I2">
        <v>100</v>
      </c>
      <c r="J2" s="3">
        <f>(H2*34.5)/I2</f>
        <v>7.0254545454545454</v>
      </c>
      <c r="K2" s="3">
        <f>AVERAGE(J2:J3)</f>
        <v>5.5679601065997435</v>
      </c>
      <c r="M2" s="1">
        <v>41060</v>
      </c>
      <c r="N2" s="3">
        <f>K2</f>
        <v>5.5679601065997435</v>
      </c>
    </row>
    <row r="3" spans="1:14" x14ac:dyDescent="0.3">
      <c r="A3" t="s">
        <v>21</v>
      </c>
      <c r="B3" s="1">
        <v>41060</v>
      </c>
      <c r="C3" t="s">
        <v>16</v>
      </c>
      <c r="D3" t="s">
        <v>17</v>
      </c>
      <c r="F3">
        <v>4.0399999999999998E-2</v>
      </c>
      <c r="H3" s="8">
        <v>12.455956568924062</v>
      </c>
      <c r="I3">
        <v>100</v>
      </c>
      <c r="J3">
        <v>4.1104656677449407</v>
      </c>
      <c r="M3" s="1">
        <v>41080</v>
      </c>
      <c r="N3" s="3">
        <f>K4</f>
        <v>3.6451195225803303</v>
      </c>
    </row>
    <row r="4" spans="1:14" x14ac:dyDescent="0.3">
      <c r="A4">
        <v>240</v>
      </c>
      <c r="B4" s="1">
        <v>41080</v>
      </c>
      <c r="C4" t="s">
        <v>10</v>
      </c>
      <c r="E4" s="1">
        <v>42292</v>
      </c>
      <c r="F4">
        <v>7.2999999999999995E-2</v>
      </c>
      <c r="G4">
        <f>F4</f>
        <v>7.2999999999999995E-2</v>
      </c>
      <c r="H4">
        <f>(G4+0.0015)/0.0033</f>
        <v>22.575757575757574</v>
      </c>
      <c r="I4">
        <v>200</v>
      </c>
      <c r="J4" s="3">
        <f>(H4*34.5)/I4</f>
        <v>3.8943181818181811</v>
      </c>
      <c r="K4" s="3">
        <f>AVERAGE(J4:J5)</f>
        <v>3.6451195225803303</v>
      </c>
      <c r="M4" s="1">
        <v>41100</v>
      </c>
      <c r="N4" s="3">
        <f>K6</f>
        <v>2.9867970675910018</v>
      </c>
    </row>
    <row r="5" spans="1:14" x14ac:dyDescent="0.3">
      <c r="A5" s="5">
        <v>240</v>
      </c>
      <c r="B5" s="6">
        <v>41080</v>
      </c>
      <c r="C5" s="5" t="s">
        <v>10</v>
      </c>
      <c r="D5" s="5" t="s">
        <v>14</v>
      </c>
      <c r="F5" s="5">
        <v>5.8700000000000002E-2</v>
      </c>
      <c r="G5" s="5">
        <v>19.68649775850713</v>
      </c>
      <c r="H5" s="5">
        <v>17.188116731103761</v>
      </c>
      <c r="I5" s="5">
        <v>200</v>
      </c>
      <c r="J5" s="5">
        <v>3.39592086334248</v>
      </c>
      <c r="M5" s="1">
        <v>41121</v>
      </c>
      <c r="N5" s="3">
        <f>K8</f>
        <v>2.8493616364281915</v>
      </c>
    </row>
    <row r="6" spans="1:14" x14ac:dyDescent="0.3">
      <c r="A6">
        <v>240</v>
      </c>
      <c r="B6" s="1">
        <v>41100</v>
      </c>
      <c r="C6" t="s">
        <v>10</v>
      </c>
      <c r="E6" s="1">
        <v>42292</v>
      </c>
      <c r="F6">
        <v>5.4699999999999999E-2</v>
      </c>
      <c r="G6">
        <f>F6</f>
        <v>5.4699999999999999E-2</v>
      </c>
      <c r="H6">
        <f>(G6+0.0015)/0.0033</f>
        <v>17.030303030303031</v>
      </c>
      <c r="I6">
        <v>240</v>
      </c>
      <c r="J6" s="3">
        <f>(H6*34.5)/I6</f>
        <v>2.4481060606060607</v>
      </c>
      <c r="K6" s="3">
        <f>AVERAGE(J6:J7)</f>
        <v>2.9867970675910018</v>
      </c>
      <c r="M6" s="1">
        <v>41140</v>
      </c>
      <c r="N6" s="3">
        <f>K10</f>
        <v>3.0283470625544391</v>
      </c>
    </row>
    <row r="7" spans="1:14" x14ac:dyDescent="0.3">
      <c r="A7" s="5">
        <v>240</v>
      </c>
      <c r="B7" s="6">
        <v>41100</v>
      </c>
      <c r="C7" s="5" t="s">
        <v>10</v>
      </c>
      <c r="D7" s="5" t="s">
        <v>14</v>
      </c>
      <c r="F7" s="5">
        <v>7.3999999999999996E-2</v>
      </c>
      <c r="G7" s="5">
        <v>24.525134431832644</v>
      </c>
      <c r="H7" s="5">
        <v>22.026753404429272</v>
      </c>
      <c r="I7" s="5">
        <v>240</v>
      </c>
      <c r="J7" s="5">
        <v>3.5254880745759429</v>
      </c>
      <c r="M7" s="1">
        <v>41198</v>
      </c>
      <c r="N7" s="3">
        <f>K12</f>
        <v>3.7867714199860707</v>
      </c>
    </row>
    <row r="8" spans="1:14" x14ac:dyDescent="0.3">
      <c r="A8">
        <v>240</v>
      </c>
      <c r="B8" s="1">
        <v>41121</v>
      </c>
      <c r="C8" t="s">
        <v>10</v>
      </c>
      <c r="E8" s="1">
        <v>42292</v>
      </c>
      <c r="F8">
        <v>8.1199999999999994E-2</v>
      </c>
      <c r="G8">
        <f>F8</f>
        <v>8.1199999999999994E-2</v>
      </c>
      <c r="H8">
        <f>(G8+0.0015)/0.0033</f>
        <v>25.060606060606059</v>
      </c>
      <c r="I8">
        <v>300</v>
      </c>
      <c r="J8" s="3">
        <f>(H8*34.5)/I8</f>
        <v>2.8819696969696968</v>
      </c>
      <c r="K8" s="3">
        <f>AVERAGE(J8:J9)</f>
        <v>2.8493616364281915</v>
      </c>
    </row>
    <row r="9" spans="1:14" x14ac:dyDescent="0.3">
      <c r="A9" s="5">
        <v>240</v>
      </c>
      <c r="B9" s="6">
        <v>41121</v>
      </c>
      <c r="C9" s="5" t="s">
        <v>10</v>
      </c>
      <c r="D9" s="5" t="s">
        <v>14</v>
      </c>
      <c r="F9" s="5">
        <v>7.3899999999999993E-2</v>
      </c>
      <c r="G9" s="5">
        <v>24.4935093555364</v>
      </c>
      <c r="H9" s="5">
        <v>21.995128328133028</v>
      </c>
      <c r="I9" s="5">
        <v>300</v>
      </c>
      <c r="J9" s="5">
        <v>2.8167535758866862</v>
      </c>
    </row>
    <row r="10" spans="1:14" x14ac:dyDescent="0.3">
      <c r="A10">
        <v>240</v>
      </c>
      <c r="B10" s="1">
        <v>41140</v>
      </c>
      <c r="C10" t="s">
        <v>10</v>
      </c>
      <c r="E10" s="1">
        <v>42292</v>
      </c>
      <c r="F10">
        <v>7.2999999999999995E-2</v>
      </c>
      <c r="G10">
        <f>F10</f>
        <v>7.2999999999999995E-2</v>
      </c>
      <c r="H10">
        <f>(G10+0.0015)/0.0033</f>
        <v>22.575757575757574</v>
      </c>
      <c r="I10">
        <v>300</v>
      </c>
      <c r="J10" s="3">
        <f>(H10*34.5)/I10</f>
        <v>2.5962121212121207</v>
      </c>
      <c r="K10" s="3">
        <f>AVERAGE(J10:J11)</f>
        <v>3.0283470625544391</v>
      </c>
    </row>
    <row r="11" spans="1:14" x14ac:dyDescent="0.3">
      <c r="A11" s="5">
        <v>240</v>
      </c>
      <c r="B11" s="6">
        <v>41140</v>
      </c>
      <c r="C11" s="5" t="s">
        <v>10</v>
      </c>
      <c r="D11" s="5" t="s">
        <v>14</v>
      </c>
      <c r="F11" s="5">
        <v>9.1600000000000001E-2</v>
      </c>
      <c r="G11" s="5">
        <v>30.091147859971798</v>
      </c>
      <c r="H11" s="5">
        <v>27.592766832568429</v>
      </c>
      <c r="I11" s="5">
        <v>300</v>
      </c>
      <c r="J11" s="5">
        <v>3.4604820038967574</v>
      </c>
    </row>
    <row r="12" spans="1:14" x14ac:dyDescent="0.3">
      <c r="A12">
        <v>240</v>
      </c>
      <c r="B12" s="1">
        <v>41198</v>
      </c>
      <c r="C12" t="s">
        <v>10</v>
      </c>
      <c r="E12" s="1">
        <v>42292</v>
      </c>
      <c r="F12">
        <v>0.08</v>
      </c>
      <c r="G12">
        <f>F12</f>
        <v>0.08</v>
      </c>
      <c r="H12">
        <f>(G12+0.0015)/0.0033</f>
        <v>24.696969696969699</v>
      </c>
      <c r="I12">
        <v>300</v>
      </c>
      <c r="J12" s="3">
        <f>(H12*34.5)/I12</f>
        <v>2.8401515151515153</v>
      </c>
      <c r="K12" s="3">
        <f>AVERAGE(J12:J13)</f>
        <v>3.7867714199860707</v>
      </c>
    </row>
    <row r="13" spans="1:14" x14ac:dyDescent="0.3">
      <c r="A13" s="5">
        <v>240</v>
      </c>
      <c r="B13" s="6">
        <v>41198</v>
      </c>
      <c r="C13" s="5" t="s">
        <v>10</v>
      </c>
      <c r="D13" s="5" t="s">
        <v>14</v>
      </c>
      <c r="F13" s="5">
        <v>0.12659999999999999</v>
      </c>
      <c r="G13" s="5">
        <v>41.159924563657611</v>
      </c>
      <c r="H13" s="5">
        <v>38.661543536254243</v>
      </c>
      <c r="I13" s="5">
        <v>300</v>
      </c>
      <c r="J13" s="5">
        <v>4.7333913248206265</v>
      </c>
    </row>
  </sheetData>
  <sortState ref="A2:J13">
    <sortCondition ref="B2:B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N8" sqref="N8"/>
    </sheetView>
  </sheetViews>
  <sheetFormatPr defaultRowHeight="14.4" x14ac:dyDescent="0.3"/>
  <cols>
    <col min="2" max="2" width="9.33203125" bestFit="1" customWidth="1"/>
    <col min="13" max="13" width="9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>
        <v>224</v>
      </c>
      <c r="B2" s="1">
        <v>41066</v>
      </c>
      <c r="C2" t="s">
        <v>10</v>
      </c>
      <c r="E2" s="1">
        <v>42292</v>
      </c>
      <c r="F2">
        <v>6.4799999999999996E-2</v>
      </c>
      <c r="G2">
        <f>F2</f>
        <v>6.4799999999999996E-2</v>
      </c>
      <c r="H2">
        <f>(G2+0.0015)/0.0033</f>
        <v>20.09090909090909</v>
      </c>
      <c r="I2">
        <v>250</v>
      </c>
      <c r="J2" s="3">
        <f>(H2*34.5)/I2</f>
        <v>2.7725454545454546</v>
      </c>
      <c r="K2" s="3">
        <f>AVERAGE(J2:J3)</f>
        <v>2.6594869345097418</v>
      </c>
      <c r="M2" s="1">
        <v>41066</v>
      </c>
      <c r="N2" s="3">
        <f>K2</f>
        <v>2.6594869345097418</v>
      </c>
    </row>
    <row r="3" spans="1:14" x14ac:dyDescent="0.3">
      <c r="A3">
        <v>224</v>
      </c>
      <c r="B3" s="1">
        <v>41066</v>
      </c>
      <c r="C3" t="s">
        <v>16</v>
      </c>
      <c r="D3" t="s">
        <v>17</v>
      </c>
      <c r="F3">
        <v>6.2600000000000003E-2</v>
      </c>
      <c r="H3">
        <v>19.291124352075975</v>
      </c>
      <c r="I3">
        <v>250</v>
      </c>
      <c r="J3">
        <v>2.546428414474029</v>
      </c>
      <c r="M3" s="1">
        <v>41086</v>
      </c>
      <c r="N3" s="3">
        <f>K4</f>
        <v>2.2175398078681581</v>
      </c>
    </row>
    <row r="4" spans="1:14" x14ac:dyDescent="0.3">
      <c r="A4">
        <v>224</v>
      </c>
      <c r="B4" s="1">
        <v>41086</v>
      </c>
      <c r="C4" t="s">
        <v>10</v>
      </c>
      <c r="E4" s="1">
        <v>42292</v>
      </c>
      <c r="F4">
        <v>8.3500000000000005E-2</v>
      </c>
      <c r="G4">
        <f>F4</f>
        <v>8.3500000000000005E-2</v>
      </c>
      <c r="H4">
        <f>(G4+0.0015)/0.0033</f>
        <v>25.757575757575758</v>
      </c>
      <c r="I4">
        <v>400</v>
      </c>
      <c r="J4" s="3">
        <f>(H4*34.5)/I4</f>
        <v>2.2215909090909092</v>
      </c>
      <c r="K4" s="3">
        <f>AVERAGE(J4:J5)</f>
        <v>2.2175398078681581</v>
      </c>
      <c r="M4" s="1">
        <v>41107</v>
      </c>
      <c r="N4" s="3">
        <f>K6</f>
        <v>2.6080126300219812</v>
      </c>
    </row>
    <row r="5" spans="1:14" x14ac:dyDescent="0.3">
      <c r="A5" s="5">
        <v>224</v>
      </c>
      <c r="B5" s="6">
        <v>41086</v>
      </c>
      <c r="C5" s="5" t="s">
        <v>10</v>
      </c>
      <c r="D5" s="5" t="s">
        <v>14</v>
      </c>
      <c r="F5" s="5">
        <v>7.7600000000000002E-2</v>
      </c>
      <c r="G5" s="5">
        <v>25.663637178497474</v>
      </c>
      <c r="H5" s="5">
        <v>23.165256151094102</v>
      </c>
      <c r="I5" s="5">
        <v>400</v>
      </c>
      <c r="J5" s="5">
        <v>2.213488706645407</v>
      </c>
      <c r="M5" s="1">
        <v>41128</v>
      </c>
      <c r="N5" s="3">
        <f>K8</f>
        <v>3.4009631089368391</v>
      </c>
    </row>
    <row r="6" spans="1:14" x14ac:dyDescent="0.3">
      <c r="A6">
        <v>224</v>
      </c>
      <c r="B6" s="1">
        <v>41107</v>
      </c>
      <c r="C6" t="s">
        <v>10</v>
      </c>
      <c r="E6" s="1">
        <v>42292</v>
      </c>
      <c r="F6">
        <v>7.3200000000000001E-2</v>
      </c>
      <c r="G6">
        <f>F6</f>
        <v>7.3200000000000001E-2</v>
      </c>
      <c r="H6">
        <f>(G6+0.0015)/0.0033</f>
        <v>22.636363636363637</v>
      </c>
      <c r="I6">
        <v>400</v>
      </c>
      <c r="J6" s="3">
        <f>(H6*34.5)/I6</f>
        <v>1.9523863636363636</v>
      </c>
      <c r="K6" s="3">
        <f>AVERAGE(J6:J7)</f>
        <v>2.6080126300219812</v>
      </c>
      <c r="M6" s="1">
        <v>41146</v>
      </c>
      <c r="N6" s="3">
        <f>K10</f>
        <v>3.5832865168375689</v>
      </c>
    </row>
    <row r="7" spans="1:14" x14ac:dyDescent="0.3">
      <c r="A7" s="5">
        <v>224</v>
      </c>
      <c r="B7" s="6">
        <v>41107</v>
      </c>
      <c r="C7" s="5" t="s">
        <v>10</v>
      </c>
      <c r="D7" s="5" t="s">
        <v>14</v>
      </c>
      <c r="F7" s="5">
        <v>0.11609999999999999</v>
      </c>
      <c r="G7" s="5">
        <v>37.83929155255187</v>
      </c>
      <c r="H7" s="5">
        <v>35.340910525148495</v>
      </c>
      <c r="I7" s="5">
        <v>400</v>
      </c>
      <c r="J7" s="5">
        <v>3.2636388964075991</v>
      </c>
      <c r="M7" s="1">
        <v>41200</v>
      </c>
      <c r="N7" s="3">
        <f>K12</f>
        <v>8.4905669645337678</v>
      </c>
    </row>
    <row r="8" spans="1:14" x14ac:dyDescent="0.3">
      <c r="A8">
        <v>224</v>
      </c>
      <c r="B8" s="1">
        <v>41128</v>
      </c>
      <c r="C8" t="s">
        <v>10</v>
      </c>
      <c r="E8" s="1">
        <v>42292</v>
      </c>
      <c r="F8">
        <v>7.9699999999999993E-2</v>
      </c>
      <c r="G8">
        <f>F8</f>
        <v>7.9699999999999993E-2</v>
      </c>
      <c r="H8">
        <f>(G8+0.0015)/0.0033</f>
        <v>24.606060606060606</v>
      </c>
      <c r="I8">
        <v>250</v>
      </c>
      <c r="J8" s="3">
        <f>(H8*34.5)/I8</f>
        <v>3.3956363636363633</v>
      </c>
      <c r="K8" s="3">
        <f>AVERAGE(J8:J9)</f>
        <v>3.4009631089368391</v>
      </c>
    </row>
    <row r="9" spans="1:14" x14ac:dyDescent="0.3">
      <c r="A9" s="5">
        <v>224</v>
      </c>
      <c r="B9" s="6">
        <v>41128</v>
      </c>
      <c r="C9" s="5" t="s">
        <v>10</v>
      </c>
      <c r="D9" s="5" t="s">
        <v>14</v>
      </c>
      <c r="F9" s="5">
        <v>7.4499999999999997E-2</v>
      </c>
      <c r="G9" s="5">
        <v>24.683259813313871</v>
      </c>
      <c r="H9" s="5">
        <v>22.184878785910499</v>
      </c>
      <c r="I9" s="5">
        <v>250</v>
      </c>
      <c r="J9" s="5">
        <v>3.4062898542373143</v>
      </c>
    </row>
    <row r="10" spans="1:14" x14ac:dyDescent="0.3">
      <c r="A10">
        <v>224</v>
      </c>
      <c r="B10" s="1">
        <v>41146</v>
      </c>
      <c r="C10" t="s">
        <v>10</v>
      </c>
      <c r="E10" s="1">
        <v>42292</v>
      </c>
      <c r="F10">
        <v>7.46E-2</v>
      </c>
      <c r="G10">
        <f>F10</f>
        <v>7.46E-2</v>
      </c>
      <c r="H10">
        <f>(G10+0.0015)/0.0033</f>
        <v>23.060606060606062</v>
      </c>
      <c r="I10">
        <v>200</v>
      </c>
      <c r="J10" s="3">
        <f>(H10*34.5)/I10</f>
        <v>3.9779545454545455</v>
      </c>
      <c r="K10" s="3">
        <f>AVERAGE(J10:J11)</f>
        <v>3.5832865168375689</v>
      </c>
    </row>
    <row r="11" spans="1:14" x14ac:dyDescent="0.3">
      <c r="A11" s="5">
        <v>224</v>
      </c>
      <c r="B11" s="6">
        <v>41146</v>
      </c>
      <c r="C11" s="5" t="s">
        <v>10</v>
      </c>
      <c r="D11" s="5" t="s">
        <v>14</v>
      </c>
      <c r="F11" s="5">
        <v>5.4899999999999997E-2</v>
      </c>
      <c r="G11" s="5">
        <v>18.484744859249812</v>
      </c>
      <c r="H11" s="5">
        <v>15.986363831846443</v>
      </c>
      <c r="I11" s="5">
        <v>200</v>
      </c>
      <c r="J11" s="5">
        <v>3.1886184882205924</v>
      </c>
    </row>
    <row r="12" spans="1:14" x14ac:dyDescent="0.3">
      <c r="A12">
        <v>224</v>
      </c>
      <c r="B12" s="1">
        <v>41200</v>
      </c>
      <c r="C12" t="s">
        <v>10</v>
      </c>
      <c r="E12" s="1">
        <v>42292</v>
      </c>
      <c r="F12">
        <v>8.2500000000000004E-2</v>
      </c>
      <c r="G12">
        <f>F12</f>
        <v>8.2500000000000004E-2</v>
      </c>
      <c r="H12">
        <f>(G12+0.0015)/0.0033</f>
        <v>25.454545454545457</v>
      </c>
      <c r="I12">
        <v>100</v>
      </c>
      <c r="J12" s="3">
        <f>(H12*34.5)/I12</f>
        <v>8.7818181818181831</v>
      </c>
      <c r="K12" s="3">
        <f>AVERAGE(J12:J13)</f>
        <v>8.4905669645337678</v>
      </c>
    </row>
    <row r="13" spans="1:14" x14ac:dyDescent="0.3">
      <c r="A13" s="5">
        <v>224</v>
      </c>
      <c r="B13" s="6">
        <v>41200</v>
      </c>
      <c r="C13" s="5" t="s">
        <v>10</v>
      </c>
      <c r="D13" s="5" t="s">
        <v>14</v>
      </c>
      <c r="F13" s="5">
        <v>7.1599999999999997E-2</v>
      </c>
      <c r="G13" s="5">
        <v>23.766132600722759</v>
      </c>
      <c r="H13" s="5">
        <v>21.267751573319387</v>
      </c>
      <c r="I13" s="5">
        <v>100</v>
      </c>
      <c r="J13" s="5">
        <v>8.1993157472493525</v>
      </c>
    </row>
  </sheetData>
  <sortState ref="A2:J13">
    <sortCondition ref="B2:B13"/>
    <sortCondition ref="C2:C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N8" sqref="N8"/>
    </sheetView>
  </sheetViews>
  <sheetFormatPr defaultRowHeight="14.4" x14ac:dyDescent="0.3"/>
  <cols>
    <col min="2" max="2" width="9.33203125" bestFit="1" customWidth="1"/>
    <col min="5" max="5" width="9.21875" bestFit="1" customWidth="1"/>
    <col min="13" max="13" width="9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>
        <v>227</v>
      </c>
      <c r="B2" s="1">
        <v>41064</v>
      </c>
      <c r="C2" t="s">
        <v>10</v>
      </c>
      <c r="E2" s="1">
        <v>42292</v>
      </c>
      <c r="F2">
        <v>0.34720000000000001</v>
      </c>
      <c r="G2">
        <f>F2</f>
        <v>0.34720000000000001</v>
      </c>
      <c r="H2">
        <f>(G2+0.0015)/0.0033</f>
        <v>105.66666666666667</v>
      </c>
      <c r="I2">
        <v>100</v>
      </c>
      <c r="J2" s="3">
        <f>(H2*34.5)/I2</f>
        <v>36.454999999999998</v>
      </c>
      <c r="K2" s="3">
        <f>AVERAGE(J2:J3)</f>
        <v>33.877327351768393</v>
      </c>
      <c r="M2" s="1">
        <v>41064</v>
      </c>
      <c r="N2" s="3">
        <f>K2</f>
        <v>33.877327351768393</v>
      </c>
    </row>
    <row r="3" spans="1:14" x14ac:dyDescent="0.3">
      <c r="A3" t="s">
        <v>19</v>
      </c>
      <c r="B3" s="1">
        <v>41064</v>
      </c>
      <c r="C3" t="s">
        <v>10</v>
      </c>
      <c r="D3" t="s">
        <v>17</v>
      </c>
      <c r="F3">
        <v>0.308</v>
      </c>
      <c r="H3">
        <v>94.847438495566024</v>
      </c>
      <c r="I3">
        <v>100</v>
      </c>
      <c r="J3">
        <v>31.299654703536788</v>
      </c>
      <c r="M3" s="1">
        <v>41086</v>
      </c>
      <c r="N3" s="3">
        <f>K4</f>
        <v>31.78126041789243</v>
      </c>
    </row>
    <row r="4" spans="1:14" x14ac:dyDescent="0.3">
      <c r="A4">
        <v>227</v>
      </c>
      <c r="B4" s="1">
        <v>41086</v>
      </c>
      <c r="C4" t="s">
        <v>10</v>
      </c>
      <c r="E4" s="1">
        <v>42292</v>
      </c>
      <c r="F4">
        <v>0.31369999999999998</v>
      </c>
      <c r="G4">
        <f>F4</f>
        <v>0.31369999999999998</v>
      </c>
      <c r="H4">
        <f>(G4+0.0015)/0.0033</f>
        <v>95.515151515151516</v>
      </c>
      <c r="I4">
        <v>100</v>
      </c>
      <c r="J4" s="3">
        <f>(H4*34.5)/I4</f>
        <v>32.952727272727273</v>
      </c>
      <c r="K4" s="3">
        <f>AVERAGE(J4:J5)</f>
        <v>31.78126041789243</v>
      </c>
      <c r="M4" s="1">
        <v>41107</v>
      </c>
      <c r="N4" s="3">
        <f>K6</f>
        <v>15.139176335908736</v>
      </c>
    </row>
    <row r="5" spans="1:14" x14ac:dyDescent="0.3">
      <c r="A5" s="5">
        <v>227</v>
      </c>
      <c r="B5" s="6">
        <v>41086</v>
      </c>
      <c r="C5" s="5" t="s">
        <v>10</v>
      </c>
      <c r="D5" s="5" t="s">
        <v>14</v>
      </c>
      <c r="F5" s="5">
        <v>0.27700000000000002</v>
      </c>
      <c r="G5" s="5">
        <v>88.724039313210397</v>
      </c>
      <c r="H5" s="5">
        <v>86.225658285807015</v>
      </c>
      <c r="I5" s="5">
        <v>100</v>
      </c>
      <c r="J5" s="5">
        <v>30.609793563057586</v>
      </c>
      <c r="M5" s="1">
        <v>41128</v>
      </c>
      <c r="N5" s="3">
        <f>K8</f>
        <v>21.03207580166584</v>
      </c>
    </row>
    <row r="6" spans="1:14" x14ac:dyDescent="0.3">
      <c r="A6">
        <v>227</v>
      </c>
      <c r="B6" s="1">
        <v>41107</v>
      </c>
      <c r="C6" t="s">
        <v>10</v>
      </c>
      <c r="E6" s="1">
        <v>42292</v>
      </c>
      <c r="F6">
        <v>0.1525</v>
      </c>
      <c r="G6">
        <f>F6</f>
        <v>0.1525</v>
      </c>
      <c r="H6">
        <f>(G6+0.0015)/0.0033</f>
        <v>46.666666666666664</v>
      </c>
      <c r="I6">
        <v>100</v>
      </c>
      <c r="J6" s="3">
        <f>(H6*34.5)/I6</f>
        <v>16.100000000000001</v>
      </c>
      <c r="K6" s="3">
        <f>AVERAGE(J6:J7)</f>
        <v>15.139176335908736</v>
      </c>
      <c r="M6" s="1">
        <v>41146</v>
      </c>
      <c r="N6" s="3">
        <f>K10</f>
        <v>34.827462715489752</v>
      </c>
    </row>
    <row r="7" spans="1:14" x14ac:dyDescent="0.3">
      <c r="A7" s="5">
        <v>227</v>
      </c>
      <c r="B7" s="6">
        <v>41107</v>
      </c>
      <c r="C7" s="5" t="s">
        <v>10</v>
      </c>
      <c r="D7" s="5" t="s">
        <v>14</v>
      </c>
      <c r="F7" s="5">
        <v>0.12640000000000001</v>
      </c>
      <c r="G7" s="5">
        <v>41.096674411065131</v>
      </c>
      <c r="H7" s="5">
        <v>38.598293383661755</v>
      </c>
      <c r="I7" s="5">
        <v>100</v>
      </c>
      <c r="J7" s="5">
        <v>14.178352671817471</v>
      </c>
      <c r="M7" s="1">
        <v>41200</v>
      </c>
      <c r="N7" s="3">
        <f>K12</f>
        <v>24.778464958733529</v>
      </c>
    </row>
    <row r="8" spans="1:14" x14ac:dyDescent="0.3">
      <c r="A8">
        <v>227</v>
      </c>
      <c r="B8" s="1">
        <v>41128</v>
      </c>
      <c r="C8" t="s">
        <v>10</v>
      </c>
      <c r="E8" s="1">
        <v>42292</v>
      </c>
      <c r="F8">
        <v>0.21179999999999999</v>
      </c>
      <c r="G8">
        <f>F8</f>
        <v>0.21179999999999999</v>
      </c>
      <c r="H8">
        <f>(G8+0.0015)/0.0033</f>
        <v>64.63636363636364</v>
      </c>
      <c r="I8">
        <v>100</v>
      </c>
      <c r="J8" s="3">
        <f>(H8*34.5)/I8</f>
        <v>22.299545454545456</v>
      </c>
      <c r="K8" s="3">
        <f>AVERAGE(J8:J9)</f>
        <v>21.03207580166584</v>
      </c>
    </row>
    <row r="9" spans="1:14" x14ac:dyDescent="0.3">
      <c r="A9" s="5">
        <v>227</v>
      </c>
      <c r="B9" s="6">
        <v>41128</v>
      </c>
      <c r="C9" s="5" t="s">
        <v>10</v>
      </c>
      <c r="D9" s="5" t="s">
        <v>14</v>
      </c>
      <c r="F9" s="5">
        <v>0.17760000000000001</v>
      </c>
      <c r="G9" s="5">
        <v>57.288713474742664</v>
      </c>
      <c r="H9" s="5">
        <v>54.790332447339303</v>
      </c>
      <c r="I9" s="5">
        <v>100</v>
      </c>
      <c r="J9" s="5">
        <v>19.764606148786221</v>
      </c>
    </row>
    <row r="10" spans="1:14" x14ac:dyDescent="0.3">
      <c r="A10">
        <v>227</v>
      </c>
      <c r="B10" s="1">
        <v>41146</v>
      </c>
      <c r="C10" t="s">
        <v>10</v>
      </c>
      <c r="E10" s="1">
        <v>42292</v>
      </c>
      <c r="F10">
        <v>0.7</v>
      </c>
      <c r="G10">
        <f>F10</f>
        <v>0.7</v>
      </c>
      <c r="H10">
        <f>(G10+0.0015)/0.0033</f>
        <v>212.57575757575754</v>
      </c>
      <c r="I10">
        <v>200</v>
      </c>
      <c r="J10" s="3">
        <f>(H10*34.5)/I10</f>
        <v>36.669318181818177</v>
      </c>
      <c r="K10" s="3">
        <f>AVERAGE(J10:J11)</f>
        <v>34.827462715489752</v>
      </c>
    </row>
    <row r="11" spans="1:14" x14ac:dyDescent="0.3">
      <c r="A11" s="5">
        <v>227</v>
      </c>
      <c r="B11" s="6">
        <v>41146</v>
      </c>
      <c r="C11" s="5" t="s">
        <v>10</v>
      </c>
      <c r="D11" s="5" t="s">
        <v>14</v>
      </c>
      <c r="F11" s="5">
        <v>0.60109999999999997</v>
      </c>
      <c r="G11" s="5">
        <v>191.22091158934103</v>
      </c>
      <c r="H11" s="5">
        <v>188.72253056193765</v>
      </c>
      <c r="I11" s="5">
        <v>100</v>
      </c>
      <c r="J11" s="5">
        <v>32.985607249161326</v>
      </c>
    </row>
    <row r="12" spans="1:14" x14ac:dyDescent="0.3">
      <c r="A12">
        <v>227</v>
      </c>
      <c r="B12" s="1">
        <v>41200</v>
      </c>
      <c r="C12" t="s">
        <v>10</v>
      </c>
      <c r="E12" s="1">
        <v>42292</v>
      </c>
      <c r="F12">
        <v>0.47299999999999998</v>
      </c>
      <c r="G12">
        <f>F12</f>
        <v>0.47299999999999998</v>
      </c>
      <c r="H12">
        <f>(G12+0.0015)/0.0033</f>
        <v>143.78787878787878</v>
      </c>
      <c r="I12">
        <v>200</v>
      </c>
      <c r="J12" s="3">
        <f>(H12*34.5)/I12</f>
        <v>24.803409090909089</v>
      </c>
      <c r="K12" s="3">
        <f>AVERAGE(J12:J13)</f>
        <v>24.778464958733529</v>
      </c>
    </row>
    <row r="13" spans="1:14" x14ac:dyDescent="0.3">
      <c r="A13" s="5">
        <v>227</v>
      </c>
      <c r="B13" s="6">
        <v>41200</v>
      </c>
      <c r="C13" s="5" t="s">
        <v>10</v>
      </c>
      <c r="D13" s="5" t="s">
        <v>14</v>
      </c>
      <c r="F13" s="5">
        <v>0.45019999999999999</v>
      </c>
      <c r="G13" s="5">
        <v>143.49867145830706</v>
      </c>
      <c r="H13" s="5">
        <v>141.00029043090368</v>
      </c>
      <c r="I13" s="5">
        <v>200</v>
      </c>
      <c r="J13" s="5">
        <v>24.753520826557967</v>
      </c>
    </row>
  </sheetData>
  <sortState ref="A2:J13">
    <sortCondition ref="B2:B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M4" sqref="M4"/>
    </sheetView>
  </sheetViews>
  <sheetFormatPr defaultRowHeight="14.4" x14ac:dyDescent="0.3"/>
  <cols>
    <col min="2" max="2" width="10.5546875" bestFit="1" customWidth="1"/>
    <col min="5" max="5" width="9.21875" bestFit="1" customWidth="1"/>
    <col min="13" max="13" width="9.88671875" bestFit="1" customWidth="1"/>
    <col min="15" max="15" width="9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22</v>
      </c>
      <c r="P1" t="s">
        <v>23</v>
      </c>
    </row>
    <row r="2" spans="1:16" x14ac:dyDescent="0.3">
      <c r="A2">
        <v>221</v>
      </c>
      <c r="B2" s="4">
        <v>41059</v>
      </c>
      <c r="C2" t="s">
        <v>10</v>
      </c>
      <c r="E2" s="1">
        <v>42292</v>
      </c>
      <c r="F2">
        <v>9.01E-2</v>
      </c>
      <c r="G2">
        <f>F2</f>
        <v>9.01E-2</v>
      </c>
      <c r="H2">
        <f>(G2+0.0015)/0.0033</f>
        <v>27.757575757575758</v>
      </c>
      <c r="I2">
        <v>100</v>
      </c>
      <c r="J2" s="3">
        <f>(H2*34.5)/I2</f>
        <v>9.5763636363636362</v>
      </c>
      <c r="K2" s="3">
        <f>AVERAGE(J2:J3)</f>
        <v>8.3319109875339255</v>
      </c>
      <c r="M2" s="1">
        <v>41059</v>
      </c>
      <c r="N2" s="3">
        <f>K2</f>
        <v>8.3319109875339255</v>
      </c>
      <c r="O2" s="1">
        <v>41059</v>
      </c>
      <c r="P2" s="3">
        <f>K4</f>
        <v>11.480938750969656</v>
      </c>
    </row>
    <row r="3" spans="1:16" x14ac:dyDescent="0.3">
      <c r="A3" t="s">
        <v>18</v>
      </c>
      <c r="B3" s="1">
        <v>41059</v>
      </c>
      <c r="C3" t="s">
        <v>16</v>
      </c>
      <c r="D3" t="s">
        <v>17</v>
      </c>
      <c r="F3">
        <v>6.9699999999999998E-2</v>
      </c>
      <c r="H3">
        <v>21.477146480921856</v>
      </c>
      <c r="I3">
        <v>100</v>
      </c>
      <c r="J3">
        <v>7.0874583387042138</v>
      </c>
      <c r="M3" s="1">
        <v>41079</v>
      </c>
      <c r="N3" s="3">
        <f>K6</f>
        <v>7.688203739807359</v>
      </c>
      <c r="O3" s="1">
        <v>41074</v>
      </c>
    </row>
    <row r="4" spans="1:16" x14ac:dyDescent="0.3">
      <c r="A4">
        <v>221</v>
      </c>
      <c r="B4" s="4">
        <v>41059</v>
      </c>
      <c r="C4" t="s">
        <v>13</v>
      </c>
      <c r="E4" s="1">
        <v>42292</v>
      </c>
      <c r="F4">
        <v>0.1069</v>
      </c>
      <c r="G4">
        <f>F4</f>
        <v>0.1069</v>
      </c>
      <c r="H4">
        <f>(G4+0.0015)/0.0033</f>
        <v>32.848484848484844</v>
      </c>
      <c r="I4">
        <v>100</v>
      </c>
      <c r="J4" s="3">
        <f>(H4*34.5)/I4</f>
        <v>11.33272727272727</v>
      </c>
      <c r="K4" s="3">
        <f>AVERAGE(J4:J5)</f>
        <v>11.480938750969656</v>
      </c>
      <c r="M4" s="1">
        <v>41099</v>
      </c>
      <c r="N4" s="3">
        <f>K8</f>
        <v>6.0240950022752582</v>
      </c>
      <c r="O4" s="1">
        <v>41099</v>
      </c>
    </row>
    <row r="5" spans="1:16" x14ac:dyDescent="0.3">
      <c r="A5" t="s">
        <v>18</v>
      </c>
      <c r="B5" s="1">
        <v>41059</v>
      </c>
      <c r="C5" t="s">
        <v>13</v>
      </c>
      <c r="D5" t="s">
        <v>17</v>
      </c>
      <c r="F5">
        <v>0.1144</v>
      </c>
      <c r="H5">
        <v>35.239849179430436</v>
      </c>
      <c r="I5">
        <v>100</v>
      </c>
      <c r="J5">
        <v>11.629150229212044</v>
      </c>
      <c r="M5" s="1">
        <v>41120</v>
      </c>
      <c r="N5" s="3">
        <f>K10</f>
        <v>5.1547687445978454</v>
      </c>
      <c r="O5" s="1">
        <v>41120</v>
      </c>
    </row>
    <row r="6" spans="1:16" x14ac:dyDescent="0.3">
      <c r="A6">
        <v>221</v>
      </c>
      <c r="B6" s="4">
        <v>41074</v>
      </c>
      <c r="C6" s="2" t="s">
        <v>10</v>
      </c>
      <c r="E6" s="1">
        <v>42292</v>
      </c>
      <c r="F6">
        <v>0.13220000000000001</v>
      </c>
      <c r="G6">
        <f>F6</f>
        <v>0.13220000000000001</v>
      </c>
      <c r="H6">
        <f>(G6+0.0015)/0.0033</f>
        <v>40.515151515151523</v>
      </c>
      <c r="I6">
        <v>200</v>
      </c>
      <c r="J6" s="3">
        <f>(H6*34.5)/I6</f>
        <v>6.9888636363636376</v>
      </c>
      <c r="K6" s="3">
        <f>AVERAGE(J6:J7)</f>
        <v>7.688203739807359</v>
      </c>
      <c r="M6" s="1">
        <v>41135</v>
      </c>
      <c r="N6" s="3">
        <f>K12</f>
        <v>6.0818933836019076</v>
      </c>
      <c r="O6" s="1">
        <v>41135</v>
      </c>
      <c r="P6" s="3">
        <f>K14</f>
        <v>6.2389216736031106</v>
      </c>
    </row>
    <row r="7" spans="1:16" x14ac:dyDescent="0.3">
      <c r="A7">
        <v>221</v>
      </c>
      <c r="B7" s="4">
        <v>41079</v>
      </c>
      <c r="C7" t="s">
        <v>10</v>
      </c>
      <c r="D7" t="s">
        <v>14</v>
      </c>
      <c r="E7" s="1">
        <v>41297</v>
      </c>
      <c r="F7">
        <v>0.1502</v>
      </c>
      <c r="G7">
        <v>48.62344256957148</v>
      </c>
      <c r="H7">
        <v>46.125061542168112</v>
      </c>
      <c r="I7">
        <v>200</v>
      </c>
      <c r="J7">
        <v>8.3875438432510805</v>
      </c>
      <c r="M7" s="1">
        <v>41199</v>
      </c>
      <c r="N7" s="3">
        <f>K16</f>
        <v>7.4518118996980593</v>
      </c>
      <c r="O7" s="1">
        <v>41199</v>
      </c>
      <c r="P7" s="3">
        <f>K18</f>
        <v>7.1610716823340939</v>
      </c>
    </row>
    <row r="8" spans="1:16" x14ac:dyDescent="0.3">
      <c r="A8">
        <v>221</v>
      </c>
      <c r="B8" s="4">
        <v>41099</v>
      </c>
      <c r="C8" t="s">
        <v>10</v>
      </c>
      <c r="E8" s="1">
        <v>42292</v>
      </c>
      <c r="F8">
        <v>0.1037</v>
      </c>
      <c r="G8">
        <f>F8</f>
        <v>0.1037</v>
      </c>
      <c r="H8">
        <f>(G8+0.0015)/0.0033</f>
        <v>31.878787878787879</v>
      </c>
      <c r="I8">
        <v>200</v>
      </c>
      <c r="J8" s="3">
        <f>(H8*34.5)/I8</f>
        <v>5.499090909090909</v>
      </c>
      <c r="K8" s="3">
        <f>AVERAGE(J8:J9)</f>
        <v>6.0240950022752582</v>
      </c>
    </row>
    <row r="9" spans="1:16" x14ac:dyDescent="0.3">
      <c r="A9">
        <v>221</v>
      </c>
      <c r="B9" s="4">
        <v>41099</v>
      </c>
      <c r="C9" t="s">
        <v>10</v>
      </c>
      <c r="D9" t="s">
        <v>14</v>
      </c>
      <c r="E9" s="1">
        <v>41297</v>
      </c>
      <c r="F9">
        <v>0.11650000000000001</v>
      </c>
      <c r="G9">
        <v>37.965791857736853</v>
      </c>
      <c r="H9">
        <v>35.467410830333485</v>
      </c>
      <c r="I9">
        <v>200</v>
      </c>
      <c r="J9">
        <v>6.5490990954596073</v>
      </c>
    </row>
    <row r="10" spans="1:16" x14ac:dyDescent="0.3">
      <c r="A10">
        <v>221</v>
      </c>
      <c r="B10" s="4">
        <v>41120</v>
      </c>
      <c r="C10" t="s">
        <v>10</v>
      </c>
      <c r="E10" s="1">
        <v>42292</v>
      </c>
      <c r="F10">
        <v>0.10299999999999999</v>
      </c>
      <c r="G10">
        <f>F10</f>
        <v>0.10299999999999999</v>
      </c>
      <c r="H10">
        <f>(G10+0.0015)/0.0033</f>
        <v>31.666666666666664</v>
      </c>
      <c r="I10">
        <v>200</v>
      </c>
      <c r="J10" s="3">
        <f>(H10*34.5)/I10</f>
        <v>5.4625000000000004</v>
      </c>
      <c r="K10" s="3">
        <f>AVERAGE(J10:J11)</f>
        <v>5.1547687445978454</v>
      </c>
    </row>
    <row r="11" spans="1:16" x14ac:dyDescent="0.3">
      <c r="A11">
        <v>221</v>
      </c>
      <c r="B11" s="4">
        <v>41120</v>
      </c>
      <c r="C11" t="s">
        <v>10</v>
      </c>
      <c r="D11" t="s">
        <v>14</v>
      </c>
      <c r="E11" s="1">
        <v>41297</v>
      </c>
      <c r="F11">
        <v>8.5300000000000001E-2</v>
      </c>
      <c r="G11">
        <v>28.098768053308351</v>
      </c>
      <c r="H11">
        <v>25.600387025904983</v>
      </c>
      <c r="I11">
        <v>200</v>
      </c>
      <c r="J11">
        <v>4.8470374891956904</v>
      </c>
    </row>
    <row r="12" spans="1:16" x14ac:dyDescent="0.3">
      <c r="A12">
        <v>221</v>
      </c>
      <c r="B12" s="4">
        <v>41135</v>
      </c>
      <c r="C12" t="s">
        <v>10</v>
      </c>
      <c r="E12" s="1">
        <v>42292</v>
      </c>
      <c r="F12">
        <v>7.1800000000000003E-2</v>
      </c>
      <c r="G12">
        <f>F12</f>
        <v>7.1800000000000003E-2</v>
      </c>
      <c r="H12">
        <f>(G12+0.0015)/0.0033</f>
        <v>22.212121212121215</v>
      </c>
      <c r="I12">
        <v>100</v>
      </c>
      <c r="J12" s="3">
        <f>(H12*34.5)/I12</f>
        <v>7.663181818181819</v>
      </c>
      <c r="K12" s="3">
        <f>AVERAGE(J12:J13)</f>
        <v>6.0818933836019076</v>
      </c>
    </row>
    <row r="13" spans="1:16" x14ac:dyDescent="0.3">
      <c r="A13">
        <v>221</v>
      </c>
      <c r="B13" s="4">
        <v>41135</v>
      </c>
      <c r="C13" t="s">
        <v>10</v>
      </c>
      <c r="D13" t="s">
        <v>14</v>
      </c>
      <c r="E13" s="1">
        <v>41297</v>
      </c>
      <c r="F13">
        <v>3.7699999999999997E-2</v>
      </c>
      <c r="G13">
        <v>13.045231736295641</v>
      </c>
      <c r="H13">
        <v>10.54685070889227</v>
      </c>
      <c r="I13">
        <v>100</v>
      </c>
      <c r="J13">
        <v>4.5006049490219961</v>
      </c>
    </row>
    <row r="14" spans="1:16" x14ac:dyDescent="0.3">
      <c r="A14">
        <v>221</v>
      </c>
      <c r="B14" s="4">
        <v>41135</v>
      </c>
      <c r="C14" t="s">
        <v>13</v>
      </c>
      <c r="E14" s="1">
        <v>42292</v>
      </c>
      <c r="F14">
        <v>7.7100000000000002E-2</v>
      </c>
      <c r="G14">
        <f>F14</f>
        <v>7.7100000000000002E-2</v>
      </c>
      <c r="H14">
        <f>(G14+0.0015)/0.0033</f>
        <v>23.81818181818182</v>
      </c>
      <c r="I14">
        <v>100</v>
      </c>
      <c r="J14" s="3">
        <f>(H14*34.5)/I14</f>
        <v>8.2172727272727268</v>
      </c>
      <c r="K14" s="3">
        <f>AVERAGE(J14:J15)</f>
        <v>6.2389216736031106</v>
      </c>
    </row>
    <row r="15" spans="1:16" x14ac:dyDescent="0.3">
      <c r="A15">
        <v>221</v>
      </c>
      <c r="B15" s="4">
        <v>41135</v>
      </c>
      <c r="C15" t="s">
        <v>13</v>
      </c>
      <c r="D15" t="s">
        <v>14</v>
      </c>
      <c r="E15" s="1">
        <v>41297</v>
      </c>
      <c r="F15">
        <v>3.5499999999999997E-2</v>
      </c>
      <c r="G15">
        <v>12.349480057778246</v>
      </c>
      <c r="H15">
        <v>9.8510990303748756</v>
      </c>
      <c r="I15">
        <v>100</v>
      </c>
      <c r="J15">
        <v>4.2605706199334952</v>
      </c>
    </row>
    <row r="16" spans="1:16" x14ac:dyDescent="0.3">
      <c r="A16">
        <v>221</v>
      </c>
      <c r="B16" s="4">
        <v>41199</v>
      </c>
      <c r="C16" t="s">
        <v>10</v>
      </c>
      <c r="E16" s="1">
        <v>42292</v>
      </c>
      <c r="F16">
        <v>0.1003</v>
      </c>
      <c r="G16">
        <f>F16</f>
        <v>0.1003</v>
      </c>
      <c r="H16">
        <f>(G16+0.0015)/0.0033</f>
        <v>30.848484848484848</v>
      </c>
      <c r="I16">
        <v>200</v>
      </c>
      <c r="J16" s="3">
        <f>(H16*34.5)/I16</f>
        <v>5.3213636363636363</v>
      </c>
      <c r="K16" s="3">
        <f>AVERAGE(J16:J17)</f>
        <v>7.4518118996980593</v>
      </c>
    </row>
    <row r="17" spans="1:11" x14ac:dyDescent="0.3">
      <c r="A17">
        <v>221</v>
      </c>
      <c r="B17" s="4">
        <v>41199</v>
      </c>
      <c r="C17" t="s">
        <v>10</v>
      </c>
      <c r="D17" t="s">
        <v>14</v>
      </c>
      <c r="E17" s="1">
        <v>41297</v>
      </c>
      <c r="F17">
        <v>0.1721</v>
      </c>
      <c r="G17">
        <v>55.54933427844918</v>
      </c>
      <c r="H17">
        <v>53.050953251045811</v>
      </c>
      <c r="I17">
        <v>200</v>
      </c>
      <c r="J17">
        <v>9.5822601630324833</v>
      </c>
    </row>
    <row r="18" spans="1:11" x14ac:dyDescent="0.3">
      <c r="A18">
        <v>221</v>
      </c>
      <c r="B18" s="4">
        <v>41199</v>
      </c>
      <c r="C18" t="s">
        <v>13</v>
      </c>
      <c r="E18" s="1">
        <v>42292</v>
      </c>
      <c r="F18">
        <v>0.13519999999999999</v>
      </c>
      <c r="G18">
        <f>F18</f>
        <v>0.13519999999999999</v>
      </c>
      <c r="H18">
        <f>(G18+0.0015)/0.0033</f>
        <v>41.424242424242422</v>
      </c>
      <c r="I18">
        <v>200</v>
      </c>
      <c r="J18" s="3">
        <f>(H18*34.5)/I18</f>
        <v>7.1456818181818171</v>
      </c>
      <c r="K18" s="3">
        <f>AVERAGE(J18:J19)</f>
        <v>7.1610716823340939</v>
      </c>
    </row>
    <row r="19" spans="1:11" x14ac:dyDescent="0.3">
      <c r="A19">
        <v>221</v>
      </c>
      <c r="B19" s="4">
        <v>41199</v>
      </c>
      <c r="C19" t="s">
        <v>13</v>
      </c>
      <c r="D19" t="s">
        <v>14</v>
      </c>
      <c r="E19" s="1">
        <v>41297</v>
      </c>
      <c r="F19">
        <v>0.128</v>
      </c>
      <c r="G19">
        <v>41.602675631805049</v>
      </c>
      <c r="H19">
        <v>39.10429460440168</v>
      </c>
      <c r="I19">
        <v>200</v>
      </c>
      <c r="J19">
        <v>7.1764615464863706</v>
      </c>
    </row>
  </sheetData>
  <sortState ref="A2:J19">
    <sortCondition ref="B2:B19"/>
    <sortCondition ref="C2:C1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P8" sqref="P8"/>
    </sheetView>
  </sheetViews>
  <sheetFormatPr defaultRowHeight="14.4" x14ac:dyDescent="0.3"/>
  <cols>
    <col min="2" max="2" width="9.88671875" bestFit="1" customWidth="1"/>
    <col min="13" max="13" width="9.88671875" bestFit="1" customWidth="1"/>
    <col min="15" max="15" width="9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22</v>
      </c>
      <c r="P1" t="s">
        <v>23</v>
      </c>
    </row>
    <row r="2" spans="1:16" x14ac:dyDescent="0.3">
      <c r="A2">
        <v>222</v>
      </c>
      <c r="B2" s="1">
        <v>41059</v>
      </c>
      <c r="C2" t="s">
        <v>10</v>
      </c>
      <c r="E2" s="1">
        <v>42292</v>
      </c>
      <c r="F2">
        <v>6.25E-2</v>
      </c>
      <c r="G2">
        <f>F2</f>
        <v>6.25E-2</v>
      </c>
      <c r="H2">
        <f>(G2+0.0015)/0.0033</f>
        <v>19.393939393939394</v>
      </c>
      <c r="I2">
        <v>100</v>
      </c>
      <c r="J2" s="3">
        <f>(H2*34.5)/I2</f>
        <v>6.6909090909090914</v>
      </c>
      <c r="K2" s="3">
        <f>AVERAGE(J2:J3)</f>
        <v>6.1474756432024646</v>
      </c>
      <c r="M2" s="1">
        <v>41059</v>
      </c>
      <c r="N2" s="3">
        <f>K2</f>
        <v>6.1474756432024646</v>
      </c>
      <c r="O2" s="1">
        <v>41059</v>
      </c>
      <c r="P2" s="3">
        <f>K4</f>
        <v>9.9945809986410588</v>
      </c>
    </row>
    <row r="3" spans="1:16" x14ac:dyDescent="0.3">
      <c r="A3" t="s">
        <v>15</v>
      </c>
      <c r="B3" s="1">
        <v>41059</v>
      </c>
      <c r="C3" t="s">
        <v>16</v>
      </c>
      <c r="D3" t="s">
        <v>17</v>
      </c>
      <c r="F3">
        <v>5.5100000000000003E-2</v>
      </c>
      <c r="H3">
        <v>16.981946046957084</v>
      </c>
      <c r="I3">
        <v>100</v>
      </c>
      <c r="J3">
        <v>5.6040421954958379</v>
      </c>
      <c r="M3" s="1">
        <v>41079</v>
      </c>
      <c r="N3" s="3">
        <f>K6</f>
        <v>5.2082619581021827</v>
      </c>
      <c r="O3" s="1">
        <v>41079</v>
      </c>
    </row>
    <row r="4" spans="1:16" x14ac:dyDescent="0.3">
      <c r="A4">
        <v>222</v>
      </c>
      <c r="B4" s="1">
        <v>41059</v>
      </c>
      <c r="C4" t="s">
        <v>13</v>
      </c>
      <c r="E4" s="1">
        <v>42292</v>
      </c>
      <c r="F4">
        <v>0.10489999999999999</v>
      </c>
      <c r="G4">
        <f>F4</f>
        <v>0.10489999999999999</v>
      </c>
      <c r="H4">
        <f>(G4+0.0015)/0.0033</f>
        <v>32.242424242424242</v>
      </c>
      <c r="I4">
        <v>100</v>
      </c>
      <c r="J4" s="3">
        <f>(H4*34.5)/I4</f>
        <v>11.123636363636363</v>
      </c>
      <c r="K4" s="3">
        <f>AVERAGE(J4:J5)</f>
        <v>9.9945809986410588</v>
      </c>
      <c r="M4" s="1">
        <v>41099</v>
      </c>
      <c r="N4" s="3">
        <f>K8</f>
        <v>5.0690376570933307</v>
      </c>
      <c r="O4" s="1">
        <v>41099</v>
      </c>
    </row>
    <row r="5" spans="1:16" x14ac:dyDescent="0.3">
      <c r="A5" t="s">
        <v>15</v>
      </c>
      <c r="B5" s="1">
        <v>41059</v>
      </c>
      <c r="C5" t="s">
        <v>13</v>
      </c>
      <c r="D5" t="s">
        <v>17</v>
      </c>
      <c r="F5">
        <v>8.72E-2</v>
      </c>
      <c r="H5">
        <v>26.865229192865929</v>
      </c>
      <c r="I5">
        <v>100</v>
      </c>
      <c r="J5">
        <v>8.8655256336457562</v>
      </c>
      <c r="M5" s="1">
        <v>41120</v>
      </c>
      <c r="N5" s="3">
        <f>K10</f>
        <v>4.8459035478210959</v>
      </c>
      <c r="O5" s="1">
        <v>41120</v>
      </c>
    </row>
    <row r="6" spans="1:16" x14ac:dyDescent="0.3">
      <c r="A6">
        <v>222</v>
      </c>
      <c r="B6" s="1">
        <v>41079</v>
      </c>
      <c r="C6" s="2" t="s">
        <v>10</v>
      </c>
      <c r="E6" s="1">
        <v>42292</v>
      </c>
      <c r="F6">
        <v>0.127</v>
      </c>
      <c r="G6">
        <f>F6</f>
        <v>0.127</v>
      </c>
      <c r="H6">
        <f>(G6+0.0015)/0.0033</f>
        <v>38.939393939393938</v>
      </c>
      <c r="I6">
        <v>250</v>
      </c>
      <c r="J6" s="3">
        <f>(H6*34.5)/I6</f>
        <v>5.3736363636363631</v>
      </c>
      <c r="K6" s="3">
        <f>AVERAGE(J6:J7)</f>
        <v>5.2082619581021827</v>
      </c>
      <c r="M6" s="1">
        <v>41135</v>
      </c>
      <c r="N6" s="3">
        <f>K12</f>
        <v>6.5206717448316152</v>
      </c>
      <c r="O6" s="1">
        <v>41135</v>
      </c>
      <c r="P6" s="3">
        <f>K14</f>
        <v>22.482252727918279</v>
      </c>
    </row>
    <row r="7" spans="1:16" x14ac:dyDescent="0.3">
      <c r="A7" s="5">
        <v>222</v>
      </c>
      <c r="B7" s="6">
        <v>41079</v>
      </c>
      <c r="C7" s="5" t="s">
        <v>10</v>
      </c>
      <c r="D7" s="5" t="s">
        <v>14</v>
      </c>
      <c r="F7" s="5">
        <v>0.112</v>
      </c>
      <c r="G7" s="5">
        <v>36.542663424405816</v>
      </c>
      <c r="H7" s="5">
        <v>34.044282397002448</v>
      </c>
      <c r="I7" s="5">
        <v>250</v>
      </c>
      <c r="J7" s="5">
        <v>5.0428875525680033</v>
      </c>
      <c r="M7" s="1">
        <v>41199</v>
      </c>
      <c r="N7" s="3">
        <f>K16</f>
        <v>6.4263669493414284</v>
      </c>
      <c r="O7" s="1">
        <v>41199</v>
      </c>
      <c r="P7" s="3">
        <f>K18</f>
        <v>6.1588279390135865</v>
      </c>
    </row>
    <row r="8" spans="1:16" x14ac:dyDescent="0.3">
      <c r="A8">
        <v>222</v>
      </c>
      <c r="B8" s="1">
        <v>41099</v>
      </c>
      <c r="C8" t="s">
        <v>10</v>
      </c>
      <c r="E8" s="1">
        <v>42292</v>
      </c>
      <c r="F8">
        <v>8.2500000000000004E-2</v>
      </c>
      <c r="G8">
        <f>F8</f>
        <v>8.2500000000000004E-2</v>
      </c>
      <c r="H8">
        <f>(G8+0.0015)/0.0033</f>
        <v>25.454545454545457</v>
      </c>
      <c r="I8">
        <v>200</v>
      </c>
      <c r="J8" s="3">
        <f>(H8*34.5)/I8</f>
        <v>4.3909090909090915</v>
      </c>
      <c r="K8" s="3">
        <f>AVERAGE(J8:J9)</f>
        <v>5.0690376570933307</v>
      </c>
    </row>
    <row r="9" spans="1:16" x14ac:dyDescent="0.3">
      <c r="A9" s="5">
        <v>222</v>
      </c>
      <c r="B9" s="6">
        <v>41099</v>
      </c>
      <c r="C9" s="5" t="s">
        <v>10</v>
      </c>
      <c r="D9" s="5" t="s">
        <v>14</v>
      </c>
      <c r="F9" s="5">
        <v>0.1018</v>
      </c>
      <c r="G9" s="5">
        <v>33.316905642188807</v>
      </c>
      <c r="H9" s="5">
        <v>30.818524614785439</v>
      </c>
      <c r="I9" s="5">
        <v>200</v>
      </c>
      <c r="J9" s="5">
        <v>5.7471662232775698</v>
      </c>
    </row>
    <row r="10" spans="1:16" x14ac:dyDescent="0.3">
      <c r="A10">
        <v>222</v>
      </c>
      <c r="B10" s="1">
        <v>41120</v>
      </c>
      <c r="C10" t="s">
        <v>10</v>
      </c>
      <c r="E10" s="1">
        <v>42292</v>
      </c>
      <c r="F10">
        <v>9.1600000000000001E-2</v>
      </c>
      <c r="G10">
        <f>F10</f>
        <v>9.1600000000000001E-2</v>
      </c>
      <c r="H10">
        <f>(G10+0.0015)/0.0033</f>
        <v>28.212121212121215</v>
      </c>
      <c r="I10">
        <v>200</v>
      </c>
      <c r="J10" s="3">
        <f>(H10*34.5)/I10</f>
        <v>4.8665909090909096</v>
      </c>
      <c r="K10" s="3">
        <f>AVERAGE(J10:J11)</f>
        <v>4.8459035478210959</v>
      </c>
    </row>
    <row r="11" spans="1:16" x14ac:dyDescent="0.3">
      <c r="A11" s="5">
        <v>222</v>
      </c>
      <c r="B11" s="6">
        <v>41120</v>
      </c>
      <c r="C11" s="5" t="s">
        <v>10</v>
      </c>
      <c r="D11" s="5" t="s">
        <v>14</v>
      </c>
      <c r="F11" s="5">
        <v>8.4900000000000003E-2</v>
      </c>
      <c r="G11" s="5">
        <v>27.972267748123372</v>
      </c>
      <c r="H11" s="5">
        <v>25.473886720719999</v>
      </c>
      <c r="I11" s="5">
        <v>200</v>
      </c>
      <c r="J11" s="5">
        <v>4.8252161865512821</v>
      </c>
    </row>
    <row r="12" spans="1:16" x14ac:dyDescent="0.3">
      <c r="A12">
        <v>222</v>
      </c>
      <c r="B12" s="1">
        <v>41135</v>
      </c>
      <c r="C12" t="s">
        <v>10</v>
      </c>
      <c r="E12" s="1">
        <v>42292</v>
      </c>
      <c r="F12">
        <v>6.1199999999999997E-2</v>
      </c>
      <c r="G12">
        <f>F12</f>
        <v>6.1199999999999997E-2</v>
      </c>
      <c r="H12">
        <f>(G12+0.0015)/0.0033</f>
        <v>18.999999999999996</v>
      </c>
      <c r="I12">
        <v>100</v>
      </c>
      <c r="J12" s="3">
        <f>(H12*34.5)/I12</f>
        <v>6.5549999999999988</v>
      </c>
      <c r="K12" s="3">
        <f>AVERAGE(J12:J13)</f>
        <v>6.5206717448316152</v>
      </c>
    </row>
    <row r="13" spans="1:16" x14ac:dyDescent="0.3">
      <c r="A13" s="5">
        <v>222</v>
      </c>
      <c r="B13" s="6">
        <v>41135</v>
      </c>
      <c r="C13" s="5" t="s">
        <v>10</v>
      </c>
      <c r="D13" s="5" t="s">
        <v>14</v>
      </c>
      <c r="F13" s="5">
        <v>5.5899999999999998E-2</v>
      </c>
      <c r="G13" s="5">
        <v>18.800995622212266</v>
      </c>
      <c r="H13" s="5">
        <v>16.302614594808894</v>
      </c>
      <c r="I13" s="5">
        <v>100</v>
      </c>
      <c r="J13" s="5">
        <v>6.4863434896632315</v>
      </c>
    </row>
    <row r="14" spans="1:16" x14ac:dyDescent="0.3">
      <c r="A14">
        <v>222</v>
      </c>
      <c r="B14" s="1">
        <v>41135</v>
      </c>
      <c r="C14" t="s">
        <v>13</v>
      </c>
      <c r="E14" s="1">
        <v>42292</v>
      </c>
      <c r="F14">
        <v>4.6699999999999998E-2</v>
      </c>
      <c r="G14">
        <f>F14</f>
        <v>4.6699999999999998E-2</v>
      </c>
      <c r="H14">
        <f>(G14+0.0015)/0.0033</f>
        <v>14.606060606060606</v>
      </c>
      <c r="I14" s="9">
        <v>30</v>
      </c>
      <c r="J14" s="3">
        <f>(H14*34.5)/I14</f>
        <v>16.796969696969697</v>
      </c>
      <c r="K14" s="3">
        <f>AVERAGE(J14:J15)</f>
        <v>22.482252727918279</v>
      </c>
    </row>
    <row r="15" spans="1:16" x14ac:dyDescent="0.3">
      <c r="A15" s="5">
        <v>222</v>
      </c>
      <c r="B15" s="6">
        <v>41135</v>
      </c>
      <c r="C15" s="5" t="s">
        <v>13</v>
      </c>
      <c r="D15" s="5" t="s">
        <v>14</v>
      </c>
      <c r="F15" s="5">
        <v>7.3899999999999993E-2</v>
      </c>
      <c r="G15" s="5">
        <v>24.4935093555364</v>
      </c>
      <c r="H15" s="5">
        <v>21.995128328133028</v>
      </c>
      <c r="I15" s="5">
        <v>30</v>
      </c>
      <c r="J15" s="5">
        <v>28.167535758866862</v>
      </c>
    </row>
    <row r="16" spans="1:16" x14ac:dyDescent="0.3">
      <c r="A16">
        <v>222</v>
      </c>
      <c r="B16" s="1">
        <v>41199</v>
      </c>
      <c r="C16" t="s">
        <v>10</v>
      </c>
      <c r="E16" s="1">
        <v>42292</v>
      </c>
      <c r="F16">
        <v>0.1193</v>
      </c>
      <c r="G16">
        <f>F16</f>
        <v>0.1193</v>
      </c>
      <c r="H16">
        <f>(G16+0.0015)/0.0033</f>
        <v>36.606060606060609</v>
      </c>
      <c r="I16">
        <v>200</v>
      </c>
      <c r="J16" s="3">
        <f>(H16*34.5)/I16</f>
        <v>6.3145454545454553</v>
      </c>
      <c r="K16" s="3">
        <f>AVERAGE(J16:J17)</f>
        <v>6.4263669493414284</v>
      </c>
    </row>
    <row r="17" spans="1:11" x14ac:dyDescent="0.3">
      <c r="A17" s="5">
        <v>222</v>
      </c>
      <c r="B17" s="6">
        <v>41199</v>
      </c>
      <c r="C17" s="5" t="s">
        <v>10</v>
      </c>
      <c r="D17" s="5" t="s">
        <v>14</v>
      </c>
      <c r="F17" s="5">
        <v>0.1163</v>
      </c>
      <c r="G17" s="5">
        <v>37.902541705144358</v>
      </c>
      <c r="H17" s="5">
        <v>35.40416067774099</v>
      </c>
      <c r="I17" s="5">
        <v>200</v>
      </c>
      <c r="J17" s="5">
        <v>6.5381884441374023</v>
      </c>
    </row>
    <row r="18" spans="1:11" x14ac:dyDescent="0.3">
      <c r="A18">
        <v>222</v>
      </c>
      <c r="B18" s="1">
        <v>41199</v>
      </c>
      <c r="C18" t="s">
        <v>13</v>
      </c>
      <c r="E18" s="1">
        <v>42292</v>
      </c>
      <c r="F18">
        <v>0.1195</v>
      </c>
      <c r="G18">
        <f>F18</f>
        <v>0.1195</v>
      </c>
      <c r="H18">
        <f>(G18+0.0015)/0.0033</f>
        <v>36.666666666666664</v>
      </c>
      <c r="I18">
        <v>200</v>
      </c>
      <c r="J18" s="3">
        <f>(H18*34.5)/I18</f>
        <v>6.3250000000000002</v>
      </c>
      <c r="K18" s="3">
        <f>AVERAGE(J18:J19)</f>
        <v>6.1588279390135865</v>
      </c>
    </row>
    <row r="19" spans="1:11" x14ac:dyDescent="0.3">
      <c r="A19" s="5">
        <v>222</v>
      </c>
      <c r="B19" s="6">
        <v>41199</v>
      </c>
      <c r="C19" s="5" t="s">
        <v>13</v>
      </c>
      <c r="D19" s="5" t="s">
        <v>14</v>
      </c>
      <c r="F19" s="5">
        <v>0.10630000000000001</v>
      </c>
      <c r="G19" s="5">
        <v>34.740034075519844</v>
      </c>
      <c r="H19" s="5">
        <v>32.241653048116476</v>
      </c>
      <c r="I19" s="5">
        <v>200</v>
      </c>
      <c r="J19" s="5">
        <v>5.9926558780271728</v>
      </c>
    </row>
  </sheetData>
  <sortState ref="A2:J19">
    <sortCondition ref="B2:B19"/>
    <sortCondition ref="C2:C19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10.15.15prun</vt:lpstr>
      <vt:lpstr>114</vt:lpstr>
      <vt:lpstr>302</vt:lpstr>
      <vt:lpstr>239</vt:lpstr>
      <vt:lpstr>240</vt:lpstr>
      <vt:lpstr>224</vt:lpstr>
      <vt:lpstr>227</vt:lpstr>
      <vt:lpstr>221</vt:lpstr>
      <vt:lpstr>222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2015-10-14T22:48:37Z</dcterms:created>
  <dcterms:modified xsi:type="dcterms:W3CDTF">2015-11-10T01:15:59Z</dcterms:modified>
</cp:coreProperties>
</file>