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a\Documents\Nanosilver\Data\ELA data\Random Lake Data\Seston P\"/>
    </mc:Choice>
  </mc:AlternateContent>
  <bookViews>
    <workbookView xWindow="0" yWindow="0" windowWidth="19200" windowHeight="7248" activeTab="1"/>
  </bookViews>
  <sheets>
    <sheet name="114" sheetId="1" r:id="rId1"/>
    <sheet name="302" sheetId="2" r:id="rId2"/>
    <sheet name="239" sheetId="3" r:id="rId3"/>
    <sheet name="240" sheetId="4" r:id="rId4"/>
    <sheet name="224" sheetId="5" r:id="rId5"/>
    <sheet name="227" sheetId="6" r:id="rId6"/>
    <sheet name="222" sheetId="7" r:id="rId7"/>
    <sheet name="221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N5" i="1"/>
  <c r="N4" i="1"/>
  <c r="N3" i="1"/>
  <c r="N2" i="1"/>
  <c r="O6" i="2"/>
  <c r="O5" i="2"/>
  <c r="O4" i="2"/>
  <c r="O3" i="2"/>
  <c r="O2" i="2"/>
  <c r="O6" i="3"/>
  <c r="O5" i="3"/>
  <c r="O4" i="3"/>
  <c r="O3" i="3"/>
  <c r="O2" i="3"/>
  <c r="N6" i="4"/>
  <c r="N5" i="4"/>
  <c r="N4" i="4"/>
  <c r="N3" i="4"/>
  <c r="N2" i="4"/>
  <c r="O6" i="5"/>
  <c r="O5" i="5"/>
  <c r="O4" i="5"/>
  <c r="O3" i="5"/>
  <c r="O2" i="5"/>
  <c r="N6" i="6"/>
  <c r="N5" i="6"/>
  <c r="N4" i="6"/>
  <c r="N3" i="6"/>
  <c r="N2" i="6"/>
  <c r="O6" i="8"/>
  <c r="N6" i="8"/>
  <c r="O5" i="8"/>
  <c r="N5" i="8"/>
  <c r="O4" i="8"/>
  <c r="N4" i="8"/>
  <c r="O3" i="8"/>
  <c r="N3" i="8"/>
  <c r="O2" i="8"/>
  <c r="N2" i="8"/>
  <c r="K20" i="8"/>
  <c r="K18" i="8"/>
  <c r="K16" i="8"/>
  <c r="K14" i="8"/>
  <c r="K12" i="8"/>
  <c r="K10" i="8"/>
  <c r="K8" i="8"/>
  <c r="K6" i="8"/>
  <c r="K4" i="8"/>
  <c r="K2" i="8"/>
  <c r="P6" i="7"/>
  <c r="O6" i="7"/>
  <c r="P5" i="7"/>
  <c r="O5" i="7"/>
  <c r="P4" i="7"/>
  <c r="O4" i="7"/>
  <c r="P3" i="7"/>
  <c r="O3" i="7"/>
  <c r="P2" i="7"/>
  <c r="O2" i="7"/>
  <c r="K20" i="7" l="1"/>
  <c r="K18" i="7"/>
  <c r="K16" i="7"/>
  <c r="K14" i="7"/>
  <c r="K12" i="7"/>
  <c r="K10" i="7"/>
  <c r="K8" i="7"/>
  <c r="K6" i="7"/>
  <c r="K4" i="7"/>
  <c r="K2" i="7"/>
  <c r="K9" i="6"/>
  <c r="K6" i="6"/>
  <c r="K4" i="6"/>
  <c r="K2" i="6"/>
  <c r="K9" i="5"/>
  <c r="K6" i="5"/>
  <c r="K4" i="5"/>
  <c r="K2" i="5"/>
  <c r="K9" i="4"/>
  <c r="K6" i="4"/>
  <c r="K4" i="4"/>
  <c r="K2" i="4"/>
  <c r="K9" i="3"/>
  <c r="K6" i="3"/>
  <c r="K4" i="3"/>
  <c r="K2" i="3"/>
  <c r="K9" i="1"/>
  <c r="K6" i="1"/>
  <c r="K4" i="1"/>
  <c r="K2" i="1"/>
  <c r="K9" i="2"/>
  <c r="K6" i="2"/>
  <c r="K4" i="2"/>
  <c r="K2" i="2"/>
  <c r="G8" i="4"/>
  <c r="H8" i="4" s="1"/>
  <c r="G8" i="3"/>
  <c r="H8" i="3" s="1"/>
  <c r="G3" i="3"/>
  <c r="H3" i="3" s="1"/>
  <c r="G2" i="3"/>
  <c r="H2" i="3" s="1"/>
  <c r="G10" i="6"/>
  <c r="H10" i="6" s="1"/>
  <c r="G9" i="6"/>
  <c r="H9" i="6" s="1"/>
  <c r="G8" i="6"/>
  <c r="H8" i="6" s="1"/>
  <c r="G7" i="6"/>
  <c r="H7" i="6" s="1"/>
  <c r="G6" i="6"/>
  <c r="H6" i="6" s="1"/>
  <c r="G5" i="6"/>
  <c r="H5" i="6" s="1"/>
  <c r="G4" i="6"/>
  <c r="H4" i="6" s="1"/>
  <c r="G3" i="6"/>
  <c r="H3" i="6" s="1"/>
  <c r="G2" i="6"/>
  <c r="H2" i="6" s="1"/>
  <c r="G17" i="7"/>
  <c r="H17" i="7" s="1"/>
  <c r="G16" i="7"/>
  <c r="H16" i="7" s="1"/>
  <c r="G15" i="7"/>
  <c r="H15" i="7" s="1"/>
  <c r="G14" i="7"/>
  <c r="H14" i="7" s="1"/>
  <c r="G17" i="8"/>
  <c r="H17" i="8" s="1"/>
  <c r="G16" i="8"/>
  <c r="H16" i="8" s="1"/>
  <c r="G5" i="8"/>
  <c r="H5" i="8" s="1"/>
  <c r="J5" i="8" s="1"/>
  <c r="G4" i="8"/>
  <c r="H4" i="8" s="1"/>
  <c r="J4" i="8" s="1"/>
  <c r="G8" i="1"/>
  <c r="H8" i="1" s="1"/>
  <c r="J3" i="8" l="1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" i="8"/>
  <c r="J21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" i="7"/>
  <c r="J3" i="6"/>
  <c r="J4" i="6"/>
  <c r="J5" i="6"/>
  <c r="J6" i="6"/>
  <c r="J7" i="6"/>
  <c r="J8" i="6"/>
  <c r="J9" i="6"/>
  <c r="J10" i="6"/>
  <c r="J2" i="6"/>
  <c r="J3" i="5"/>
  <c r="J4" i="5"/>
  <c r="J5" i="5"/>
  <c r="J6" i="5"/>
  <c r="J7" i="5"/>
  <c r="J8" i="5"/>
  <c r="J9" i="5"/>
  <c r="J10" i="5"/>
  <c r="J2" i="5"/>
  <c r="J3" i="4"/>
  <c r="J4" i="4"/>
  <c r="J5" i="4"/>
  <c r="J6" i="4"/>
  <c r="J7" i="4"/>
  <c r="J8" i="4"/>
  <c r="J9" i="4"/>
  <c r="J10" i="4"/>
  <c r="J2" i="4"/>
  <c r="J3" i="3"/>
  <c r="J4" i="3"/>
  <c r="J5" i="3"/>
  <c r="J6" i="3"/>
  <c r="J7" i="3"/>
  <c r="J8" i="3"/>
  <c r="J9" i="3"/>
  <c r="J10" i="3"/>
  <c r="J2" i="3"/>
  <c r="J3" i="2"/>
  <c r="J4" i="2"/>
  <c r="J5" i="2"/>
  <c r="J6" i="2"/>
  <c r="J7" i="2"/>
  <c r="J8" i="2"/>
  <c r="J9" i="2"/>
  <c r="J10" i="2"/>
  <c r="J2" i="2"/>
  <c r="J3" i="1"/>
  <c r="J4" i="1"/>
  <c r="J5" i="1"/>
  <c r="J6" i="1"/>
  <c r="J7" i="1"/>
  <c r="J8" i="1"/>
  <c r="J9" i="1"/>
  <c r="J10" i="1"/>
  <c r="J2" i="1"/>
  <c r="G5" i="2" l="1"/>
  <c r="H5" i="2" s="1"/>
  <c r="G4" i="2"/>
  <c r="H4" i="2" s="1"/>
  <c r="H10" i="2"/>
  <c r="G10" i="2"/>
  <c r="G9" i="2"/>
  <c r="H9" i="2" s="1"/>
  <c r="G8" i="2"/>
  <c r="H8" i="2" s="1"/>
  <c r="G7" i="2"/>
  <c r="H7" i="2" s="1"/>
  <c r="G6" i="2"/>
  <c r="H6" i="2" s="1"/>
  <c r="G3" i="2"/>
  <c r="H3" i="2" s="1"/>
  <c r="G2" i="2"/>
  <c r="H2" i="2" s="1"/>
  <c r="G10" i="4"/>
  <c r="H10" i="4" s="1"/>
  <c r="G9" i="4"/>
  <c r="H9" i="4" s="1"/>
  <c r="G7" i="4"/>
  <c r="H7" i="4" s="1"/>
  <c r="G6" i="4"/>
  <c r="H6" i="4" s="1"/>
  <c r="G5" i="4"/>
  <c r="H5" i="4" s="1"/>
  <c r="G4" i="4"/>
  <c r="H4" i="4" s="1"/>
  <c r="G3" i="4"/>
  <c r="H3" i="4" s="1"/>
  <c r="G2" i="4"/>
  <c r="H2" i="4" s="1"/>
  <c r="G10" i="3"/>
  <c r="H10" i="3" s="1"/>
  <c r="G9" i="3"/>
  <c r="H9" i="3" s="1"/>
  <c r="G7" i="3"/>
  <c r="H7" i="3" s="1"/>
  <c r="G6" i="3"/>
  <c r="H6" i="3" s="1"/>
  <c r="G5" i="3"/>
  <c r="H5" i="3" s="1"/>
  <c r="G4" i="3"/>
  <c r="H4" i="3" s="1"/>
  <c r="G10" i="5"/>
  <c r="H10" i="5" s="1"/>
  <c r="G9" i="5"/>
  <c r="H9" i="5" s="1"/>
  <c r="G8" i="5"/>
  <c r="H8" i="5" s="1"/>
  <c r="G7" i="5"/>
  <c r="H7" i="5" s="1"/>
  <c r="G6" i="5"/>
  <c r="H6" i="5" s="1"/>
  <c r="G5" i="5"/>
  <c r="H5" i="5" s="1"/>
  <c r="G4" i="5"/>
  <c r="H4" i="5" s="1"/>
  <c r="G3" i="5"/>
  <c r="H3" i="5" s="1"/>
  <c r="G2" i="5"/>
  <c r="H2" i="5" s="1"/>
  <c r="H21" i="7"/>
  <c r="G21" i="7"/>
  <c r="G20" i="7"/>
  <c r="H20" i="7" s="1"/>
  <c r="H19" i="7"/>
  <c r="G19" i="7"/>
  <c r="G18" i="7"/>
  <c r="H18" i="7" s="1"/>
  <c r="H13" i="7"/>
  <c r="G13" i="7"/>
  <c r="G12" i="7"/>
  <c r="H12" i="7" s="1"/>
  <c r="H11" i="7"/>
  <c r="G11" i="7"/>
  <c r="G10" i="7"/>
  <c r="H10" i="7" s="1"/>
  <c r="H9" i="7"/>
  <c r="G9" i="7"/>
  <c r="G8" i="7"/>
  <c r="H8" i="7" s="1"/>
  <c r="H7" i="7"/>
  <c r="G7" i="7"/>
  <c r="G6" i="7"/>
  <c r="H6" i="7" s="1"/>
  <c r="H5" i="7"/>
  <c r="G5" i="7"/>
  <c r="G4" i="7"/>
  <c r="H4" i="7" s="1"/>
  <c r="H3" i="7"/>
  <c r="G3" i="7"/>
  <c r="G2" i="7"/>
  <c r="H2" i="7" s="1"/>
  <c r="G21" i="8"/>
  <c r="H21" i="8" s="1"/>
  <c r="G20" i="8"/>
  <c r="H20" i="8" s="1"/>
  <c r="G19" i="8"/>
  <c r="H19" i="8" s="1"/>
  <c r="G18" i="8"/>
  <c r="H18" i="8" s="1"/>
  <c r="G15" i="8"/>
  <c r="H15" i="8" s="1"/>
  <c r="G14" i="8"/>
  <c r="H14" i="8" s="1"/>
  <c r="G13" i="8"/>
  <c r="H13" i="8" s="1"/>
  <c r="G12" i="8"/>
  <c r="H12" i="8" s="1"/>
  <c r="G11" i="8"/>
  <c r="H11" i="8" s="1"/>
  <c r="G10" i="8"/>
  <c r="H10" i="8" s="1"/>
  <c r="G9" i="8"/>
  <c r="H9" i="8" s="1"/>
  <c r="G8" i="8"/>
  <c r="H8" i="8" s="1"/>
  <c r="G7" i="8"/>
  <c r="H7" i="8" s="1"/>
  <c r="G6" i="8"/>
  <c r="H6" i="8" s="1"/>
  <c r="G3" i="8"/>
  <c r="H3" i="8" s="1"/>
  <c r="G2" i="8"/>
  <c r="H2" i="8" s="1"/>
  <c r="H10" i="1"/>
  <c r="G10" i="1"/>
  <c r="G9" i="1"/>
  <c r="H9" i="1" s="1"/>
  <c r="H7" i="1"/>
  <c r="G7" i="1"/>
  <c r="G6" i="1"/>
  <c r="H6" i="1" s="1"/>
  <c r="H5" i="1"/>
  <c r="G5" i="1"/>
  <c r="G4" i="1"/>
  <c r="H4" i="1" s="1"/>
  <c r="H3" i="1"/>
  <c r="G3" i="1"/>
  <c r="G2" i="1"/>
  <c r="H2" i="1" s="1"/>
</calcChain>
</file>

<file path=xl/sharedStrings.xml><?xml version="1.0" encoding="utf-8"?>
<sst xmlns="http://schemas.openxmlformats.org/spreadsheetml/2006/main" count="269" uniqueCount="17">
  <si>
    <t xml:space="preserve">Lake </t>
  </si>
  <si>
    <t>Date</t>
  </si>
  <si>
    <t>Loc</t>
  </si>
  <si>
    <t>rep</t>
  </si>
  <si>
    <t>Prun date</t>
  </si>
  <si>
    <t>A</t>
  </si>
  <si>
    <t>blank corrected</t>
  </si>
  <si>
    <t>conc in vial</t>
  </si>
  <si>
    <t>Vol filtered</t>
  </si>
  <si>
    <t>lake conc.</t>
  </si>
  <si>
    <t>Epi</t>
  </si>
  <si>
    <t>a</t>
  </si>
  <si>
    <t>b</t>
  </si>
  <si>
    <t>Hypo</t>
  </si>
  <si>
    <t>average</t>
  </si>
  <si>
    <t>epi</t>
  </si>
  <si>
    <t>hypo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</si>
</sst>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M7" sqref="M7"/>
    </sheetView>
  </sheetViews>
  <sheetFormatPr defaultRowHeight="14.4" x14ac:dyDescent="0.3"/>
  <cols>
    <col min="2" max="2" width="9.21875" bestFit="1" customWidth="1"/>
    <col min="5" max="5" width="9.21875" bestFit="1" customWidth="1"/>
    <col min="13" max="13" width="9.332031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4" x14ac:dyDescent="0.3">
      <c r="A2">
        <v>114</v>
      </c>
      <c r="B2" s="1">
        <v>41427</v>
      </c>
      <c r="C2" t="s">
        <v>10</v>
      </c>
      <c r="D2" t="s">
        <v>11</v>
      </c>
      <c r="E2" s="1">
        <v>42288</v>
      </c>
      <c r="F2">
        <v>0.1704</v>
      </c>
      <c r="G2">
        <f t="shared" ref="G2:G10" si="0">F2</f>
        <v>0.1704</v>
      </c>
      <c r="H2">
        <f t="shared" ref="H2:H10" si="1">(G2+0.0021)/0.0033</f>
        <v>52.272727272727266</v>
      </c>
      <c r="I2">
        <v>300</v>
      </c>
      <c r="J2" s="2">
        <f>(H2*34.5)/I2</f>
        <v>6.0113636363636358</v>
      </c>
      <c r="K2" s="2">
        <f>AVERAGE(J2:J3)</f>
        <v>6.2640151515151512</v>
      </c>
      <c r="M2" s="1">
        <v>41427</v>
      </c>
      <c r="N2" s="2">
        <f>K2</f>
        <v>6.2640151515151512</v>
      </c>
    </row>
    <row r="3" spans="1:14" x14ac:dyDescent="0.3">
      <c r="A3">
        <v>114</v>
      </c>
      <c r="B3" s="1">
        <v>41427</v>
      </c>
      <c r="C3" t="s">
        <v>10</v>
      </c>
      <c r="D3" t="s">
        <v>12</v>
      </c>
      <c r="E3" s="1">
        <v>42288</v>
      </c>
      <c r="F3">
        <v>0.18490000000000001</v>
      </c>
      <c r="G3">
        <f t="shared" si="0"/>
        <v>0.18490000000000001</v>
      </c>
      <c r="H3">
        <f t="shared" si="1"/>
        <v>56.666666666666664</v>
      </c>
      <c r="I3">
        <v>300</v>
      </c>
      <c r="J3" s="2">
        <f t="shared" ref="J3:J10" si="2">(H3*34.5)/I3</f>
        <v>6.5166666666666666</v>
      </c>
      <c r="M3" s="1">
        <v>41449</v>
      </c>
      <c r="N3" s="2">
        <f>K4</f>
        <v>9.7802272727272719</v>
      </c>
    </row>
    <row r="4" spans="1:14" x14ac:dyDescent="0.3">
      <c r="A4">
        <v>114</v>
      </c>
      <c r="B4" s="1">
        <v>41449</v>
      </c>
      <c r="C4" t="s">
        <v>10</v>
      </c>
      <c r="D4" t="s">
        <v>11</v>
      </c>
      <c r="E4" s="1">
        <v>42288</v>
      </c>
      <c r="F4">
        <v>0.18099999999999999</v>
      </c>
      <c r="G4">
        <f t="shared" si="0"/>
        <v>0.18099999999999999</v>
      </c>
      <c r="H4">
        <f t="shared" si="1"/>
        <v>55.484848484848477</v>
      </c>
      <c r="I4">
        <v>200</v>
      </c>
      <c r="J4" s="2">
        <f t="shared" si="2"/>
        <v>9.5711363636363629</v>
      </c>
      <c r="K4" s="2">
        <f>AVERAGE(J4:J5)</f>
        <v>9.7802272727272719</v>
      </c>
      <c r="M4" s="1">
        <v>41489</v>
      </c>
      <c r="N4" s="2">
        <f>K6</f>
        <v>12.676136363636363</v>
      </c>
    </row>
    <row r="5" spans="1:14" x14ac:dyDescent="0.3">
      <c r="A5">
        <v>114</v>
      </c>
      <c r="B5" s="1">
        <v>41449</v>
      </c>
      <c r="C5" t="s">
        <v>10</v>
      </c>
      <c r="D5" t="s">
        <v>12</v>
      </c>
      <c r="E5" s="1">
        <v>42288</v>
      </c>
      <c r="F5">
        <v>0.189</v>
      </c>
      <c r="G5">
        <f t="shared" si="0"/>
        <v>0.189</v>
      </c>
      <c r="H5">
        <f t="shared" si="1"/>
        <v>57.909090909090907</v>
      </c>
      <c r="I5">
        <v>200</v>
      </c>
      <c r="J5" s="2">
        <f t="shared" si="2"/>
        <v>9.9893181818181809</v>
      </c>
      <c r="M5" s="1">
        <v>41511</v>
      </c>
      <c r="N5" s="2">
        <f>K8</f>
        <v>8.84</v>
      </c>
    </row>
    <row r="6" spans="1:14" x14ac:dyDescent="0.3">
      <c r="A6">
        <v>114</v>
      </c>
      <c r="B6" s="1">
        <v>41489</v>
      </c>
      <c r="C6" t="s">
        <v>10</v>
      </c>
      <c r="D6" t="s">
        <v>11</v>
      </c>
      <c r="E6" s="1">
        <v>42288</v>
      </c>
      <c r="F6">
        <v>9.8500000000000004E-2</v>
      </c>
      <c r="G6">
        <f t="shared" si="0"/>
        <v>9.8500000000000004E-2</v>
      </c>
      <c r="H6">
        <f t="shared" si="1"/>
        <v>30.484848484848488</v>
      </c>
      <c r="I6">
        <v>80</v>
      </c>
      <c r="J6" s="2">
        <f t="shared" si="2"/>
        <v>13.146590909090909</v>
      </c>
      <c r="K6" s="2">
        <f>AVERAGE(J6:J7)</f>
        <v>12.676136363636363</v>
      </c>
      <c r="M6" s="1">
        <v>41568</v>
      </c>
      <c r="N6" s="2">
        <f>K9</f>
        <v>7.4436363636363634</v>
      </c>
    </row>
    <row r="7" spans="1:14" x14ac:dyDescent="0.3">
      <c r="A7">
        <v>114</v>
      </c>
      <c r="B7" s="1">
        <v>41489</v>
      </c>
      <c r="C7" t="s">
        <v>10</v>
      </c>
      <c r="D7" t="s">
        <v>12</v>
      </c>
      <c r="E7" s="1">
        <v>42288</v>
      </c>
      <c r="F7">
        <v>9.1300000000000006E-2</v>
      </c>
      <c r="G7">
        <f t="shared" si="0"/>
        <v>9.1300000000000006E-2</v>
      </c>
      <c r="H7">
        <f t="shared" si="1"/>
        <v>28.303030303030308</v>
      </c>
      <c r="I7">
        <v>80</v>
      </c>
      <c r="J7" s="2">
        <f t="shared" si="2"/>
        <v>12.205681818181819</v>
      </c>
    </row>
    <row r="8" spans="1:14" x14ac:dyDescent="0.3">
      <c r="A8">
        <v>114</v>
      </c>
      <c r="B8" s="1">
        <v>41511</v>
      </c>
      <c r="C8" t="s">
        <v>10</v>
      </c>
      <c r="E8" s="1">
        <v>42292</v>
      </c>
      <c r="F8">
        <v>8.3099999999999993E-2</v>
      </c>
      <c r="G8">
        <f>F8</f>
        <v>8.3099999999999993E-2</v>
      </c>
      <c r="H8">
        <f>(G8+0.0015)/0.0033</f>
        <v>25.636363636363633</v>
      </c>
      <c r="I8">
        <v>100</v>
      </c>
      <c r="J8" s="2">
        <f t="shared" si="2"/>
        <v>8.8445454545454538</v>
      </c>
      <c r="K8" s="2">
        <v>8.84</v>
      </c>
    </row>
    <row r="9" spans="1:14" x14ac:dyDescent="0.3">
      <c r="A9">
        <v>114</v>
      </c>
      <c r="B9" s="1">
        <v>41568</v>
      </c>
      <c r="C9" t="s">
        <v>10</v>
      </c>
      <c r="D9" t="s">
        <v>11</v>
      </c>
      <c r="E9" s="1">
        <v>42288</v>
      </c>
      <c r="F9">
        <v>6.7699999999999996E-2</v>
      </c>
      <c r="G9">
        <f t="shared" si="0"/>
        <v>6.7699999999999996E-2</v>
      </c>
      <c r="H9">
        <f t="shared" si="1"/>
        <v>21.151515151515152</v>
      </c>
      <c r="I9">
        <v>100</v>
      </c>
      <c r="J9" s="2">
        <f t="shared" si="2"/>
        <v>7.2972727272727278</v>
      </c>
      <c r="K9" s="2">
        <f>AVERAGE(J9:J10)</f>
        <v>7.4436363636363634</v>
      </c>
    </row>
    <row r="10" spans="1:14" x14ac:dyDescent="0.3">
      <c r="A10">
        <v>114</v>
      </c>
      <c r="B10" s="1">
        <v>41568</v>
      </c>
      <c r="C10" t="s">
        <v>10</v>
      </c>
      <c r="D10" t="s">
        <v>12</v>
      </c>
      <c r="E10" s="1">
        <v>42288</v>
      </c>
      <c r="F10">
        <v>7.0499999999999993E-2</v>
      </c>
      <c r="G10">
        <f t="shared" si="0"/>
        <v>7.0499999999999993E-2</v>
      </c>
      <c r="H10">
        <f t="shared" si="1"/>
        <v>22</v>
      </c>
      <c r="I10">
        <v>100</v>
      </c>
      <c r="J10" s="2">
        <f t="shared" si="2"/>
        <v>7.59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abSelected="1" workbookViewId="0">
      <selection activeCell="N7" sqref="N7"/>
    </sheetView>
  </sheetViews>
  <sheetFormatPr defaultRowHeight="14.4" x14ac:dyDescent="0.3"/>
  <cols>
    <col min="2" max="2" width="9.33203125" bestFit="1" customWidth="1"/>
    <col min="5" max="5" width="9.21875" bestFit="1" customWidth="1"/>
    <col min="14" max="14" width="9.332031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14</v>
      </c>
    </row>
    <row r="2" spans="1:15" x14ac:dyDescent="0.3">
      <c r="A2">
        <v>302</v>
      </c>
      <c r="B2" s="1">
        <v>41427</v>
      </c>
      <c r="C2" t="s">
        <v>10</v>
      </c>
      <c r="D2" t="s">
        <v>11</v>
      </c>
      <c r="E2" s="1">
        <v>42288</v>
      </c>
      <c r="F2">
        <v>9.8500000000000004E-2</v>
      </c>
      <c r="G2">
        <f t="shared" ref="G2:G10" si="0">F2</f>
        <v>9.8500000000000004E-2</v>
      </c>
      <c r="H2">
        <f t="shared" ref="H2:H10" si="1">(G2+0.0021)/0.0033</f>
        <v>30.484848484848488</v>
      </c>
      <c r="I2">
        <v>250</v>
      </c>
      <c r="J2" s="2">
        <f>(H2*34.5)/I2</f>
        <v>4.2069090909090914</v>
      </c>
      <c r="K2" s="2">
        <f>AVERAGE(J2:J3)</f>
        <v>4.1462727272727271</v>
      </c>
      <c r="N2" s="1">
        <v>41427</v>
      </c>
      <c r="O2" s="2">
        <f>K2</f>
        <v>4.1462727272727271</v>
      </c>
    </row>
    <row r="3" spans="1:15" x14ac:dyDescent="0.3">
      <c r="A3">
        <v>302</v>
      </c>
      <c r="B3" s="1">
        <v>41427</v>
      </c>
      <c r="C3" t="s">
        <v>10</v>
      </c>
      <c r="D3" t="s">
        <v>12</v>
      </c>
      <c r="E3" s="1">
        <v>42288</v>
      </c>
      <c r="F3">
        <v>9.5600000000000004E-2</v>
      </c>
      <c r="G3">
        <f t="shared" si="0"/>
        <v>9.5600000000000004E-2</v>
      </c>
      <c r="H3">
        <f t="shared" si="1"/>
        <v>29.606060606060609</v>
      </c>
      <c r="I3">
        <v>250</v>
      </c>
      <c r="J3" s="2">
        <f t="shared" ref="J3:J10" si="2">(H3*34.5)/I3</f>
        <v>4.0856363636363637</v>
      </c>
      <c r="N3" s="1">
        <v>41449</v>
      </c>
      <c r="O3" s="2">
        <f>K4</f>
        <v>5.6489393939393935</v>
      </c>
    </row>
    <row r="4" spans="1:15" x14ac:dyDescent="0.3">
      <c r="A4">
        <v>302</v>
      </c>
      <c r="B4" s="1">
        <v>41449</v>
      </c>
      <c r="C4" t="s">
        <v>10</v>
      </c>
      <c r="D4" t="s">
        <v>11</v>
      </c>
      <c r="E4" s="1">
        <v>42288</v>
      </c>
      <c r="F4">
        <v>9.7000000000000003E-2</v>
      </c>
      <c r="G4">
        <f t="shared" si="0"/>
        <v>9.7000000000000003E-2</v>
      </c>
      <c r="H4">
        <f t="shared" si="1"/>
        <v>30.030303030303031</v>
      </c>
      <c r="I4">
        <v>150</v>
      </c>
      <c r="J4" s="2">
        <f t="shared" si="2"/>
        <v>6.9069696969696963</v>
      </c>
      <c r="K4" s="2">
        <f>AVERAGE(J4:J5)</f>
        <v>5.6489393939393935</v>
      </c>
      <c r="N4" s="1">
        <v>41489</v>
      </c>
      <c r="O4" s="2">
        <f>K6</f>
        <v>4.3264393939393937</v>
      </c>
    </row>
    <row r="5" spans="1:15" x14ac:dyDescent="0.3">
      <c r="A5">
        <v>302</v>
      </c>
      <c r="B5" s="1">
        <v>41449</v>
      </c>
      <c r="C5" t="s">
        <v>10</v>
      </c>
      <c r="D5" t="s">
        <v>12</v>
      </c>
      <c r="E5" s="1">
        <v>42288</v>
      </c>
      <c r="F5">
        <v>6.0900000000000003E-2</v>
      </c>
      <c r="G5">
        <f t="shared" si="0"/>
        <v>6.0900000000000003E-2</v>
      </c>
      <c r="H5">
        <f t="shared" si="1"/>
        <v>19.09090909090909</v>
      </c>
      <c r="I5">
        <v>150</v>
      </c>
      <c r="J5" s="2">
        <f t="shared" si="2"/>
        <v>4.3909090909090907</v>
      </c>
      <c r="N5" s="1">
        <v>41511</v>
      </c>
      <c r="O5" s="2">
        <f>K8</f>
        <v>3.73</v>
      </c>
    </row>
    <row r="6" spans="1:15" x14ac:dyDescent="0.3">
      <c r="A6">
        <v>302</v>
      </c>
      <c r="B6" s="1">
        <v>41489</v>
      </c>
      <c r="C6" t="s">
        <v>10</v>
      </c>
      <c r="D6" t="s">
        <v>11</v>
      </c>
      <c r="E6" s="1">
        <v>42288</v>
      </c>
      <c r="F6">
        <v>0.12870000000000001</v>
      </c>
      <c r="G6">
        <f t="shared" si="0"/>
        <v>0.12870000000000001</v>
      </c>
      <c r="H6">
        <f t="shared" si="1"/>
        <v>39.636363636363633</v>
      </c>
      <c r="I6">
        <v>300</v>
      </c>
      <c r="J6" s="2">
        <f t="shared" si="2"/>
        <v>4.5581818181818177</v>
      </c>
      <c r="K6" s="2">
        <f>AVERAGE(J6:J7)</f>
        <v>4.3264393939393937</v>
      </c>
      <c r="N6" s="1">
        <v>41568</v>
      </c>
      <c r="O6" s="2">
        <f>K9</f>
        <v>4.4980681818181818</v>
      </c>
    </row>
    <row r="7" spans="1:15" x14ac:dyDescent="0.3">
      <c r="A7">
        <v>302</v>
      </c>
      <c r="B7" s="1">
        <v>41489</v>
      </c>
      <c r="C7" t="s">
        <v>10</v>
      </c>
      <c r="D7" t="s">
        <v>12</v>
      </c>
      <c r="E7" s="1">
        <v>42288</v>
      </c>
      <c r="F7">
        <v>0.1154</v>
      </c>
      <c r="G7">
        <f t="shared" si="0"/>
        <v>0.1154</v>
      </c>
      <c r="H7">
        <f t="shared" si="1"/>
        <v>35.606060606060609</v>
      </c>
      <c r="I7">
        <v>300</v>
      </c>
      <c r="J7" s="2">
        <f t="shared" si="2"/>
        <v>4.0946969696969697</v>
      </c>
    </row>
    <row r="8" spans="1:15" x14ac:dyDescent="0.3">
      <c r="A8">
        <v>302</v>
      </c>
      <c r="B8" s="1">
        <v>41511</v>
      </c>
      <c r="C8" t="s">
        <v>10</v>
      </c>
      <c r="D8" t="s">
        <v>11</v>
      </c>
      <c r="E8" s="1">
        <v>42288</v>
      </c>
      <c r="F8">
        <v>0.14050000000000001</v>
      </c>
      <c r="G8">
        <f t="shared" si="0"/>
        <v>0.14050000000000001</v>
      </c>
      <c r="H8">
        <f t="shared" si="1"/>
        <v>43.212121212121211</v>
      </c>
      <c r="I8">
        <v>400</v>
      </c>
      <c r="J8" s="2">
        <f t="shared" si="2"/>
        <v>3.7270454545454546</v>
      </c>
      <c r="K8" s="2">
        <v>3.73</v>
      </c>
    </row>
    <row r="9" spans="1:15" x14ac:dyDescent="0.3">
      <c r="A9">
        <v>302</v>
      </c>
      <c r="B9" s="1">
        <v>41568</v>
      </c>
      <c r="C9" t="s">
        <v>10</v>
      </c>
      <c r="D9" t="s">
        <v>11</v>
      </c>
      <c r="E9" s="1">
        <v>42288</v>
      </c>
      <c r="F9">
        <v>8.9300000000000004E-2</v>
      </c>
      <c r="G9">
        <f t="shared" si="0"/>
        <v>8.9300000000000004E-2</v>
      </c>
      <c r="H9">
        <f t="shared" si="1"/>
        <v>27.696969696969699</v>
      </c>
      <c r="I9">
        <v>200</v>
      </c>
      <c r="J9" s="2">
        <f t="shared" si="2"/>
        <v>4.7777272727272733</v>
      </c>
      <c r="K9" s="2">
        <f>AVERAGE(J9:J10)</f>
        <v>4.4980681818181818</v>
      </c>
    </row>
    <row r="10" spans="1:15" x14ac:dyDescent="0.3">
      <c r="A10">
        <v>302</v>
      </c>
      <c r="B10" s="1">
        <v>41568</v>
      </c>
      <c r="C10" t="s">
        <v>10</v>
      </c>
      <c r="D10" t="s">
        <v>12</v>
      </c>
      <c r="E10" s="1">
        <v>42288</v>
      </c>
      <c r="F10">
        <v>7.8600000000000003E-2</v>
      </c>
      <c r="G10">
        <f t="shared" si="0"/>
        <v>7.8600000000000003E-2</v>
      </c>
      <c r="H10">
        <f t="shared" si="1"/>
        <v>24.454545454545457</v>
      </c>
      <c r="I10">
        <v>200</v>
      </c>
      <c r="J10" s="2">
        <f t="shared" si="2"/>
        <v>4.2184090909090912</v>
      </c>
    </row>
  </sheetData>
  <sortState ref="A2:J10">
    <sortCondition ref="B2:B10"/>
    <sortCondition ref="D2:D1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activeCell="N2" sqref="N2:O6"/>
    </sheetView>
  </sheetViews>
  <sheetFormatPr defaultRowHeight="14.4" x14ac:dyDescent="0.3"/>
  <cols>
    <col min="2" max="2" width="9.21875" bestFit="1" customWidth="1"/>
    <col min="5" max="5" width="9.21875" bestFit="1" customWidth="1"/>
    <col min="14" max="14" width="9.332031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5" x14ac:dyDescent="0.3">
      <c r="A2">
        <v>239</v>
      </c>
      <c r="B2" s="1">
        <v>41426</v>
      </c>
      <c r="C2" t="s">
        <v>10</v>
      </c>
      <c r="D2" t="s">
        <v>11</v>
      </c>
      <c r="E2" s="1">
        <v>42292</v>
      </c>
      <c r="F2">
        <v>0.1081</v>
      </c>
      <c r="G2">
        <f>F2</f>
        <v>0.1081</v>
      </c>
      <c r="H2">
        <f>(G2+0.0015)/0.0033</f>
        <v>33.212121212121211</v>
      </c>
      <c r="I2">
        <v>300</v>
      </c>
      <c r="J2" s="2">
        <f>(H2*34.5)/I2</f>
        <v>3.8193939393939393</v>
      </c>
      <c r="K2" s="2">
        <f>AVERAGE(J2:J3)</f>
        <v>3.9988636363636365</v>
      </c>
      <c r="N2" s="1">
        <v>41426</v>
      </c>
      <c r="O2" s="2">
        <f>K2</f>
        <v>3.9988636363636365</v>
      </c>
    </row>
    <row r="3" spans="1:15" x14ac:dyDescent="0.3">
      <c r="A3">
        <v>239</v>
      </c>
      <c r="B3" s="1">
        <v>41426</v>
      </c>
      <c r="C3" t="s">
        <v>10</v>
      </c>
      <c r="D3" t="s">
        <v>12</v>
      </c>
      <c r="E3" s="1">
        <v>42292</v>
      </c>
      <c r="F3">
        <v>0.11840000000000001</v>
      </c>
      <c r="G3">
        <f>F3</f>
        <v>0.11840000000000001</v>
      </c>
      <c r="H3">
        <f>(G3+0.0015)/0.0033</f>
        <v>36.333333333333336</v>
      </c>
      <c r="I3">
        <v>300</v>
      </c>
      <c r="J3" s="2">
        <f t="shared" ref="J3:J10" si="0">(H3*34.5)/I3</f>
        <v>4.1783333333333337</v>
      </c>
      <c r="N3" s="1">
        <v>41446</v>
      </c>
      <c r="O3" s="2">
        <f>K4</f>
        <v>2.2960795454545457</v>
      </c>
    </row>
    <row r="4" spans="1:15" x14ac:dyDescent="0.3">
      <c r="A4">
        <v>239</v>
      </c>
      <c r="B4" s="1">
        <v>41446</v>
      </c>
      <c r="C4" t="s">
        <v>10</v>
      </c>
      <c r="D4" t="s">
        <v>11</v>
      </c>
      <c r="E4" s="1">
        <v>42288</v>
      </c>
      <c r="F4">
        <v>8.9300000000000004E-2</v>
      </c>
      <c r="G4">
        <f t="shared" ref="G4:G10" si="1">F4</f>
        <v>8.9300000000000004E-2</v>
      </c>
      <c r="H4">
        <f t="shared" ref="H4:H10" si="2">(G4+0.0021)/0.0033</f>
        <v>27.696969696969699</v>
      </c>
      <c r="I4">
        <v>400</v>
      </c>
      <c r="J4" s="2">
        <f t="shared" si="0"/>
        <v>2.3888636363636366</v>
      </c>
      <c r="K4" s="2">
        <f>AVERAGE(J4:J5)</f>
        <v>2.2960795454545457</v>
      </c>
      <c r="N4" s="1">
        <v>41490</v>
      </c>
      <c r="O4" s="2">
        <f>K6</f>
        <v>2.3580808080808087</v>
      </c>
    </row>
    <row r="5" spans="1:15" x14ac:dyDescent="0.3">
      <c r="A5">
        <v>239</v>
      </c>
      <c r="B5" s="1">
        <v>41446</v>
      </c>
      <c r="C5" t="s">
        <v>10</v>
      </c>
      <c r="D5" t="s">
        <v>12</v>
      </c>
      <c r="E5" s="1">
        <v>42288</v>
      </c>
      <c r="F5">
        <v>8.2199999999999995E-2</v>
      </c>
      <c r="G5">
        <f t="shared" si="1"/>
        <v>8.2199999999999995E-2</v>
      </c>
      <c r="H5">
        <f t="shared" si="2"/>
        <v>25.545454545454547</v>
      </c>
      <c r="I5">
        <v>400</v>
      </c>
      <c r="J5" s="2">
        <f t="shared" si="0"/>
        <v>2.2032954545454548</v>
      </c>
      <c r="N5" s="1">
        <v>41511</v>
      </c>
      <c r="O5">
        <f>K8</f>
        <v>2.63</v>
      </c>
    </row>
    <row r="6" spans="1:15" x14ac:dyDescent="0.3">
      <c r="A6">
        <v>239</v>
      </c>
      <c r="B6" s="1">
        <v>41490</v>
      </c>
      <c r="C6" t="s">
        <v>10</v>
      </c>
      <c r="D6" t="s">
        <v>11</v>
      </c>
      <c r="E6" s="1">
        <v>42288</v>
      </c>
      <c r="F6">
        <v>9.8900000000000002E-2</v>
      </c>
      <c r="G6">
        <f t="shared" si="1"/>
        <v>9.8900000000000002E-2</v>
      </c>
      <c r="H6">
        <f t="shared" si="2"/>
        <v>30.606060606060609</v>
      </c>
      <c r="I6">
        <v>450</v>
      </c>
      <c r="J6" s="2">
        <f t="shared" si="0"/>
        <v>2.3464646464646468</v>
      </c>
      <c r="K6" s="2">
        <f>AVERAGE(J6:J7)</f>
        <v>2.3580808080808087</v>
      </c>
      <c r="N6" s="1">
        <v>41566</v>
      </c>
      <c r="O6" s="2">
        <f>K9</f>
        <v>3.753181818181818</v>
      </c>
    </row>
    <row r="7" spans="1:15" x14ac:dyDescent="0.3">
      <c r="A7">
        <v>239</v>
      </c>
      <c r="B7" s="1">
        <v>41490</v>
      </c>
      <c r="C7" t="s">
        <v>10</v>
      </c>
      <c r="D7" t="s">
        <v>12</v>
      </c>
      <c r="E7" s="1">
        <v>42288</v>
      </c>
      <c r="F7">
        <v>9.9900000000000003E-2</v>
      </c>
      <c r="G7">
        <f t="shared" si="1"/>
        <v>9.9900000000000003E-2</v>
      </c>
      <c r="H7">
        <f t="shared" si="2"/>
        <v>30.90909090909091</v>
      </c>
      <c r="I7">
        <v>450</v>
      </c>
      <c r="J7" s="2">
        <f t="shared" si="0"/>
        <v>2.3696969696969701</v>
      </c>
    </row>
    <row r="8" spans="1:15" x14ac:dyDescent="0.3">
      <c r="A8">
        <v>239</v>
      </c>
      <c r="B8" s="1">
        <v>41511</v>
      </c>
      <c r="C8" t="s">
        <v>10</v>
      </c>
      <c r="E8" s="1">
        <v>42292</v>
      </c>
      <c r="F8">
        <v>9.9199999999999997E-2</v>
      </c>
      <c r="G8">
        <f>F8</f>
        <v>9.9199999999999997E-2</v>
      </c>
      <c r="H8">
        <f>(G8+0.0015)/0.0033</f>
        <v>30.515151515151516</v>
      </c>
      <c r="I8">
        <v>400</v>
      </c>
      <c r="J8" s="2">
        <f t="shared" si="0"/>
        <v>2.6319318181818181</v>
      </c>
      <c r="K8">
        <v>2.63</v>
      </c>
    </row>
    <row r="9" spans="1:15" x14ac:dyDescent="0.3">
      <c r="A9">
        <v>239</v>
      </c>
      <c r="B9" s="1">
        <v>41566</v>
      </c>
      <c r="C9" t="s">
        <v>10</v>
      </c>
      <c r="D9" t="s">
        <v>11</v>
      </c>
      <c r="E9" s="1">
        <v>42288</v>
      </c>
      <c r="F9">
        <v>6.9199999999999998E-2</v>
      </c>
      <c r="G9">
        <f t="shared" si="1"/>
        <v>6.9199999999999998E-2</v>
      </c>
      <c r="H9">
        <f t="shared" si="2"/>
        <v>21.606060606060606</v>
      </c>
      <c r="I9">
        <v>200</v>
      </c>
      <c r="J9" s="2">
        <f t="shared" si="0"/>
        <v>3.7270454545454546</v>
      </c>
      <c r="K9" s="2">
        <f>AVERAGE(J9:J10)</f>
        <v>3.753181818181818</v>
      </c>
    </row>
    <row r="10" spans="1:15" x14ac:dyDescent="0.3">
      <c r="A10">
        <v>239</v>
      </c>
      <c r="B10" s="1">
        <v>41566</v>
      </c>
      <c r="C10" t="s">
        <v>10</v>
      </c>
      <c r="D10" t="s">
        <v>12</v>
      </c>
      <c r="E10" s="1">
        <v>42288</v>
      </c>
      <c r="F10">
        <v>7.0199999999999999E-2</v>
      </c>
      <c r="G10">
        <f t="shared" si="1"/>
        <v>7.0199999999999999E-2</v>
      </c>
      <c r="H10">
        <f t="shared" si="2"/>
        <v>21.90909090909091</v>
      </c>
      <c r="I10">
        <v>200</v>
      </c>
      <c r="J10" s="2">
        <f t="shared" si="0"/>
        <v>3.7793181818181818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M2" sqref="M2:N6"/>
    </sheetView>
  </sheetViews>
  <sheetFormatPr defaultRowHeight="14.4" x14ac:dyDescent="0.3"/>
  <cols>
    <col min="2" max="2" width="9.21875" bestFit="1" customWidth="1"/>
    <col min="5" max="5" width="9.21875" bestFit="1" customWidth="1"/>
    <col min="13" max="13" width="9.332031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4" x14ac:dyDescent="0.3">
      <c r="A2">
        <v>240</v>
      </c>
      <c r="B2" s="1">
        <v>41426</v>
      </c>
      <c r="C2" t="s">
        <v>10</v>
      </c>
      <c r="D2" t="s">
        <v>11</v>
      </c>
      <c r="E2" s="1">
        <v>42288</v>
      </c>
      <c r="F2">
        <v>0.1023</v>
      </c>
      <c r="G2">
        <f t="shared" ref="G2:G10" si="0">F2</f>
        <v>0.1023</v>
      </c>
      <c r="H2">
        <f t="shared" ref="H2:H10" si="1">(G2+0.0021)/0.0033</f>
        <v>31.63636363636364</v>
      </c>
      <c r="I2">
        <v>300</v>
      </c>
      <c r="J2" s="2">
        <f t="shared" ref="J2:J10" si="2">(H2*34.5)/I2</f>
        <v>3.6381818181818182</v>
      </c>
      <c r="K2" s="2">
        <f>AVERAGE(J2:J3)</f>
        <v>3.6207575757575761</v>
      </c>
      <c r="M2" s="1">
        <v>41426</v>
      </c>
      <c r="N2" s="2">
        <f>K2</f>
        <v>3.6207575757575761</v>
      </c>
    </row>
    <row r="3" spans="1:14" x14ac:dyDescent="0.3">
      <c r="A3">
        <v>240</v>
      </c>
      <c r="B3" s="1">
        <v>41426</v>
      </c>
      <c r="C3" t="s">
        <v>10</v>
      </c>
      <c r="D3" t="s">
        <v>12</v>
      </c>
      <c r="E3" s="1">
        <v>42288</v>
      </c>
      <c r="F3">
        <v>0.1013</v>
      </c>
      <c r="G3">
        <f t="shared" si="0"/>
        <v>0.1013</v>
      </c>
      <c r="H3">
        <f t="shared" si="1"/>
        <v>31.333333333333336</v>
      </c>
      <c r="I3">
        <v>300</v>
      </c>
      <c r="J3" s="2">
        <f t="shared" si="2"/>
        <v>3.6033333333333335</v>
      </c>
      <c r="M3" s="1">
        <v>41446</v>
      </c>
      <c r="N3" s="2">
        <f>K4</f>
        <v>2.854090909090909</v>
      </c>
    </row>
    <row r="4" spans="1:14" x14ac:dyDescent="0.3">
      <c r="A4">
        <v>240</v>
      </c>
      <c r="B4" s="1">
        <v>41446</v>
      </c>
      <c r="C4" t="s">
        <v>10</v>
      </c>
      <c r="D4" t="s">
        <v>11</v>
      </c>
      <c r="E4" s="1">
        <v>42288</v>
      </c>
      <c r="F4">
        <v>0.10639999999999999</v>
      </c>
      <c r="G4">
        <f t="shared" si="0"/>
        <v>0.10639999999999999</v>
      </c>
      <c r="H4">
        <f t="shared" si="1"/>
        <v>32.878787878787875</v>
      </c>
      <c r="I4">
        <v>400</v>
      </c>
      <c r="J4" s="2">
        <f t="shared" si="2"/>
        <v>2.8357954545454542</v>
      </c>
      <c r="K4" s="2">
        <f>AVERAGE(J4:J5)</f>
        <v>2.854090909090909</v>
      </c>
      <c r="M4" s="1">
        <v>41490</v>
      </c>
      <c r="N4" s="2">
        <f>K6</f>
        <v>2.7960101010101006</v>
      </c>
    </row>
    <row r="5" spans="1:14" x14ac:dyDescent="0.3">
      <c r="A5">
        <v>240</v>
      </c>
      <c r="B5" s="1">
        <v>41446</v>
      </c>
      <c r="C5" t="s">
        <v>10</v>
      </c>
      <c r="D5" t="s">
        <v>12</v>
      </c>
      <c r="E5" s="1">
        <v>42288</v>
      </c>
      <c r="F5">
        <v>0.10780000000000001</v>
      </c>
      <c r="G5">
        <f t="shared" si="0"/>
        <v>0.10780000000000001</v>
      </c>
      <c r="H5">
        <f t="shared" si="1"/>
        <v>33.303030303030305</v>
      </c>
      <c r="I5">
        <v>400</v>
      </c>
      <c r="J5" s="2">
        <f t="shared" si="2"/>
        <v>2.8723863636363638</v>
      </c>
      <c r="M5" s="1">
        <v>41511</v>
      </c>
      <c r="N5">
        <f>K8</f>
        <v>2.98</v>
      </c>
    </row>
    <row r="6" spans="1:14" x14ac:dyDescent="0.3">
      <c r="A6">
        <v>240</v>
      </c>
      <c r="B6" s="1">
        <v>41490</v>
      </c>
      <c r="C6" t="s">
        <v>10</v>
      </c>
      <c r="D6" t="s">
        <v>11</v>
      </c>
      <c r="E6" s="1">
        <v>42288</v>
      </c>
      <c r="F6">
        <v>0.127</v>
      </c>
      <c r="G6">
        <f t="shared" si="0"/>
        <v>0.127</v>
      </c>
      <c r="H6">
        <f t="shared" si="1"/>
        <v>39.121212121212118</v>
      </c>
      <c r="I6">
        <v>450</v>
      </c>
      <c r="J6" s="2">
        <f t="shared" si="2"/>
        <v>2.9992929292929289</v>
      </c>
      <c r="K6" s="2">
        <f>AVERAGE(J6:J7)</f>
        <v>2.7960101010101006</v>
      </c>
      <c r="M6" s="1">
        <v>41568</v>
      </c>
      <c r="N6" s="2">
        <f>K9</f>
        <v>4.5372727272727271</v>
      </c>
    </row>
    <row r="7" spans="1:14" x14ac:dyDescent="0.3">
      <c r="A7">
        <v>240</v>
      </c>
      <c r="B7" s="1">
        <v>41490</v>
      </c>
      <c r="C7" t="s">
        <v>10</v>
      </c>
      <c r="D7" t="s">
        <v>12</v>
      </c>
      <c r="E7" s="1">
        <v>42288</v>
      </c>
      <c r="F7">
        <v>0.1095</v>
      </c>
      <c r="G7">
        <f t="shared" si="0"/>
        <v>0.1095</v>
      </c>
      <c r="H7">
        <f t="shared" si="1"/>
        <v>33.81818181818182</v>
      </c>
      <c r="I7">
        <v>450</v>
      </c>
      <c r="J7" s="2">
        <f t="shared" si="2"/>
        <v>2.5927272727272728</v>
      </c>
    </row>
    <row r="8" spans="1:14" x14ac:dyDescent="0.3">
      <c r="A8">
        <v>240</v>
      </c>
      <c r="B8" s="1">
        <v>41511</v>
      </c>
      <c r="C8" t="s">
        <v>10</v>
      </c>
      <c r="E8" s="1">
        <v>42292</v>
      </c>
      <c r="F8">
        <v>0.11260000000000001</v>
      </c>
      <c r="G8">
        <f>F8</f>
        <v>0.11260000000000001</v>
      </c>
      <c r="H8">
        <f>(G8+0.0015)/0.0033</f>
        <v>34.575757575757578</v>
      </c>
      <c r="I8">
        <v>400</v>
      </c>
      <c r="J8" s="2">
        <f t="shared" si="2"/>
        <v>2.9821590909090911</v>
      </c>
      <c r="K8">
        <v>2.98</v>
      </c>
    </row>
    <row r="9" spans="1:14" x14ac:dyDescent="0.3">
      <c r="A9">
        <v>240</v>
      </c>
      <c r="B9" s="1">
        <v>41568</v>
      </c>
      <c r="C9" t="s">
        <v>10</v>
      </c>
      <c r="D9" t="s">
        <v>11</v>
      </c>
      <c r="E9" s="1">
        <v>42288</v>
      </c>
      <c r="F9">
        <v>8.2799999999999999E-2</v>
      </c>
      <c r="G9">
        <f t="shared" si="0"/>
        <v>8.2799999999999999E-2</v>
      </c>
      <c r="H9">
        <f t="shared" si="1"/>
        <v>25.727272727272727</v>
      </c>
      <c r="I9">
        <v>200</v>
      </c>
      <c r="J9" s="2">
        <f t="shared" si="2"/>
        <v>4.4379545454545459</v>
      </c>
      <c r="K9" s="2">
        <f>AVERAGE(J9:J10)</f>
        <v>4.5372727272727271</v>
      </c>
    </row>
    <row r="10" spans="1:14" x14ac:dyDescent="0.3">
      <c r="A10">
        <v>240</v>
      </c>
      <c r="B10" s="1">
        <v>41568</v>
      </c>
      <c r="C10" t="s">
        <v>10</v>
      </c>
      <c r="D10" t="s">
        <v>12</v>
      </c>
      <c r="E10" s="1">
        <v>42288</v>
      </c>
      <c r="F10">
        <v>8.6599999999999996E-2</v>
      </c>
      <c r="G10">
        <f t="shared" si="0"/>
        <v>8.6599999999999996E-2</v>
      </c>
      <c r="H10">
        <f t="shared" si="1"/>
        <v>26.878787878787879</v>
      </c>
      <c r="I10">
        <v>200</v>
      </c>
      <c r="J10" s="2">
        <f t="shared" si="2"/>
        <v>4.6365909090909092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activeCell="N2" sqref="N2:O6"/>
    </sheetView>
  </sheetViews>
  <sheetFormatPr defaultRowHeight="14.4" x14ac:dyDescent="0.3"/>
  <cols>
    <col min="2" max="2" width="9.33203125" bestFit="1" customWidth="1"/>
    <col min="5" max="5" width="9.21875" bestFit="1" customWidth="1"/>
    <col min="14" max="14" width="9.21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5" x14ac:dyDescent="0.3">
      <c r="A2">
        <v>224</v>
      </c>
      <c r="B2" s="1">
        <v>41427</v>
      </c>
      <c r="C2" t="s">
        <v>10</v>
      </c>
      <c r="D2" t="s">
        <v>11</v>
      </c>
      <c r="E2" s="1">
        <v>42288</v>
      </c>
      <c r="F2">
        <v>9.8400000000000001E-2</v>
      </c>
      <c r="G2">
        <f t="shared" ref="G2:G10" si="0">F2</f>
        <v>9.8400000000000001E-2</v>
      </c>
      <c r="H2">
        <f t="shared" ref="H2:H10" si="1">(G2+0.0021)/0.0033</f>
        <v>30.454545454545457</v>
      </c>
      <c r="I2">
        <v>300</v>
      </c>
      <c r="J2" s="2">
        <f t="shared" ref="J2:J10" si="2">(H2*34.5)/I2</f>
        <v>3.5022727272727274</v>
      </c>
      <c r="K2" s="2">
        <f>AVERAGE(J2:J3)</f>
        <v>3.1781818181818182</v>
      </c>
      <c r="N2" s="1">
        <v>41427</v>
      </c>
      <c r="O2" s="2">
        <f>K2</f>
        <v>3.1781818181818182</v>
      </c>
    </row>
    <row r="3" spans="1:15" x14ac:dyDescent="0.3">
      <c r="A3">
        <v>224</v>
      </c>
      <c r="B3" s="1">
        <v>41427</v>
      </c>
      <c r="C3" t="s">
        <v>10</v>
      </c>
      <c r="D3" t="s">
        <v>12</v>
      </c>
      <c r="E3" s="1">
        <v>42288</v>
      </c>
      <c r="F3">
        <v>7.9799999999999996E-2</v>
      </c>
      <c r="G3">
        <f t="shared" si="0"/>
        <v>7.9799999999999996E-2</v>
      </c>
      <c r="H3">
        <f t="shared" si="1"/>
        <v>24.81818181818182</v>
      </c>
      <c r="I3">
        <v>300</v>
      </c>
      <c r="J3" s="2">
        <f t="shared" si="2"/>
        <v>2.854090909090909</v>
      </c>
      <c r="N3" s="1">
        <v>41447</v>
      </c>
      <c r="O3" s="2">
        <f>K4</f>
        <v>3.7087500000000002</v>
      </c>
    </row>
    <row r="4" spans="1:15" x14ac:dyDescent="0.3">
      <c r="A4">
        <v>224</v>
      </c>
      <c r="B4" s="1">
        <v>41447</v>
      </c>
      <c r="C4" t="s">
        <v>10</v>
      </c>
      <c r="D4" t="s">
        <v>11</v>
      </c>
      <c r="E4" s="1">
        <v>42288</v>
      </c>
      <c r="F4">
        <v>6.8400000000000002E-2</v>
      </c>
      <c r="G4">
        <f t="shared" si="0"/>
        <v>6.8400000000000002E-2</v>
      </c>
      <c r="H4">
        <f t="shared" si="1"/>
        <v>21.363636363636367</v>
      </c>
      <c r="I4">
        <v>200</v>
      </c>
      <c r="J4" s="2">
        <f t="shared" si="2"/>
        <v>3.685227272727273</v>
      </c>
      <c r="K4" s="2">
        <f>AVERAGE(J4:J5)</f>
        <v>3.7087500000000002</v>
      </c>
      <c r="N4" s="1">
        <v>41489</v>
      </c>
      <c r="O4" s="2">
        <f>K6</f>
        <v>1.3695454545454546</v>
      </c>
    </row>
    <row r="5" spans="1:15" x14ac:dyDescent="0.3">
      <c r="A5">
        <v>224</v>
      </c>
      <c r="B5" s="1">
        <v>41447</v>
      </c>
      <c r="C5" t="s">
        <v>10</v>
      </c>
      <c r="D5" t="s">
        <v>12</v>
      </c>
      <c r="E5" s="1">
        <v>42288</v>
      </c>
      <c r="F5">
        <v>6.93E-2</v>
      </c>
      <c r="G5">
        <f t="shared" si="0"/>
        <v>6.93E-2</v>
      </c>
      <c r="H5">
        <f t="shared" si="1"/>
        <v>21.636363636363637</v>
      </c>
      <c r="I5">
        <v>200</v>
      </c>
      <c r="J5" s="2">
        <f t="shared" si="2"/>
        <v>3.7322727272727274</v>
      </c>
      <c r="N5" s="1">
        <v>41511</v>
      </c>
      <c r="O5">
        <f>K8</f>
        <v>2.73</v>
      </c>
    </row>
    <row r="6" spans="1:15" x14ac:dyDescent="0.3">
      <c r="A6">
        <v>224</v>
      </c>
      <c r="B6" s="1">
        <v>41489</v>
      </c>
      <c r="C6" t="s">
        <v>10</v>
      </c>
      <c r="D6" t="s">
        <v>11</v>
      </c>
      <c r="E6" s="1">
        <v>42288</v>
      </c>
      <c r="F6">
        <v>3.9699999999999999E-2</v>
      </c>
      <c r="G6">
        <f t="shared" si="0"/>
        <v>3.9699999999999999E-2</v>
      </c>
      <c r="H6">
        <f t="shared" si="1"/>
        <v>12.666666666666666</v>
      </c>
      <c r="I6">
        <v>300</v>
      </c>
      <c r="J6" s="2">
        <f t="shared" si="2"/>
        <v>1.4566666666666668</v>
      </c>
      <c r="K6" s="2">
        <f>AVERAGE(J6:J7)</f>
        <v>1.3695454545454546</v>
      </c>
      <c r="N6" s="1">
        <v>41568</v>
      </c>
      <c r="O6" s="2">
        <f>K9</f>
        <v>4.4510227272727274</v>
      </c>
    </row>
    <row r="7" spans="1:15" x14ac:dyDescent="0.3">
      <c r="A7">
        <v>224</v>
      </c>
      <c r="B7" s="1">
        <v>41489</v>
      </c>
      <c r="C7" t="s">
        <v>10</v>
      </c>
      <c r="D7" t="s">
        <v>12</v>
      </c>
      <c r="E7" s="1">
        <v>42288</v>
      </c>
      <c r="F7">
        <v>3.4700000000000002E-2</v>
      </c>
      <c r="G7">
        <f t="shared" si="0"/>
        <v>3.4700000000000002E-2</v>
      </c>
      <c r="H7">
        <f t="shared" si="1"/>
        <v>11.151515151515152</v>
      </c>
      <c r="I7">
        <v>300</v>
      </c>
      <c r="J7" s="2">
        <f t="shared" si="2"/>
        <v>1.2824242424242425</v>
      </c>
    </row>
    <row r="8" spans="1:15" x14ac:dyDescent="0.3">
      <c r="A8">
        <v>224</v>
      </c>
      <c r="B8" s="1">
        <v>41511</v>
      </c>
      <c r="C8" t="s">
        <v>10</v>
      </c>
      <c r="D8" t="s">
        <v>11</v>
      </c>
      <c r="E8" s="1">
        <v>42288</v>
      </c>
      <c r="F8">
        <v>0.10249999999999999</v>
      </c>
      <c r="G8">
        <f t="shared" si="0"/>
        <v>0.10249999999999999</v>
      </c>
      <c r="H8">
        <f t="shared" si="1"/>
        <v>31.696969696969695</v>
      </c>
      <c r="I8">
        <v>400</v>
      </c>
      <c r="J8" s="2">
        <f t="shared" si="2"/>
        <v>2.7338636363636364</v>
      </c>
      <c r="K8">
        <v>2.73</v>
      </c>
    </row>
    <row r="9" spans="1:15" x14ac:dyDescent="0.3">
      <c r="A9">
        <v>224</v>
      </c>
      <c r="B9" s="1">
        <v>41568</v>
      </c>
      <c r="C9" t="s">
        <v>10</v>
      </c>
      <c r="D9" t="s">
        <v>11</v>
      </c>
      <c r="E9" s="1">
        <v>42288</v>
      </c>
      <c r="F9">
        <v>8.6599999999999996E-2</v>
      </c>
      <c r="G9">
        <f t="shared" si="0"/>
        <v>8.6599999999999996E-2</v>
      </c>
      <c r="H9">
        <f t="shared" si="1"/>
        <v>26.878787878787879</v>
      </c>
      <c r="I9">
        <v>200</v>
      </c>
      <c r="J9" s="2">
        <f t="shared" si="2"/>
        <v>4.6365909090909092</v>
      </c>
      <c r="K9" s="2">
        <f>AVERAGE(J9:J10)</f>
        <v>4.4510227272727274</v>
      </c>
    </row>
    <row r="10" spans="1:15" x14ac:dyDescent="0.3">
      <c r="A10">
        <v>224</v>
      </c>
      <c r="B10" s="1">
        <v>41568</v>
      </c>
      <c r="C10" t="s">
        <v>10</v>
      </c>
      <c r="D10" t="s">
        <v>12</v>
      </c>
      <c r="E10" s="1">
        <v>42288</v>
      </c>
      <c r="F10">
        <v>7.9500000000000001E-2</v>
      </c>
      <c r="G10">
        <f t="shared" si="0"/>
        <v>7.9500000000000001E-2</v>
      </c>
      <c r="H10">
        <f t="shared" si="1"/>
        <v>24.72727272727273</v>
      </c>
      <c r="I10">
        <v>200</v>
      </c>
      <c r="J10" s="2">
        <f t="shared" si="2"/>
        <v>4.2654545454545465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M2" sqref="M2:N6"/>
    </sheetView>
  </sheetViews>
  <sheetFormatPr defaultRowHeight="14.4" x14ac:dyDescent="0.3"/>
  <cols>
    <col min="2" max="2" width="9.33203125" bestFit="1" customWidth="1"/>
    <col min="5" max="5" width="9.21875" bestFit="1" customWidth="1"/>
    <col min="13" max="13" width="9.332031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4" x14ac:dyDescent="0.3">
      <c r="A2">
        <v>227</v>
      </c>
      <c r="B2" s="1">
        <v>41427</v>
      </c>
      <c r="C2" t="s">
        <v>10</v>
      </c>
      <c r="D2" t="s">
        <v>11</v>
      </c>
      <c r="E2" s="1">
        <v>42292</v>
      </c>
      <c r="F2">
        <v>0.68100000000000005</v>
      </c>
      <c r="G2">
        <f t="shared" ref="G2:G10" si="0">F2</f>
        <v>0.68100000000000005</v>
      </c>
      <c r="H2">
        <f t="shared" ref="H2:H10" si="1">(G2+0.0015)/0.0033</f>
        <v>206.81818181818181</v>
      </c>
      <c r="I2">
        <v>300</v>
      </c>
      <c r="J2" s="2">
        <f t="shared" ref="J2:J10" si="2">(H2*34.5)/I2</f>
        <v>23.78409090909091</v>
      </c>
      <c r="K2" s="2">
        <f>AVERAGE(J2:J3)</f>
        <v>23.285757575757575</v>
      </c>
      <c r="M2" s="1">
        <v>41427</v>
      </c>
      <c r="N2" s="2">
        <f>K2</f>
        <v>23.285757575757575</v>
      </c>
    </row>
    <row r="3" spans="1:14" x14ac:dyDescent="0.3">
      <c r="A3">
        <v>227</v>
      </c>
      <c r="B3" s="1">
        <v>41427</v>
      </c>
      <c r="C3" t="s">
        <v>10</v>
      </c>
      <c r="D3" t="s">
        <v>12</v>
      </c>
      <c r="E3" s="1">
        <v>42292</v>
      </c>
      <c r="F3">
        <v>0.65239999999999998</v>
      </c>
      <c r="G3">
        <f t="shared" si="0"/>
        <v>0.65239999999999998</v>
      </c>
      <c r="H3">
        <f t="shared" si="1"/>
        <v>198.15151515151513</v>
      </c>
      <c r="I3">
        <v>300</v>
      </c>
      <c r="J3" s="2">
        <f t="shared" si="2"/>
        <v>22.78742424242424</v>
      </c>
      <c r="M3" s="1">
        <v>41447</v>
      </c>
      <c r="N3" s="2">
        <f>K4</f>
        <v>33.159204545454543</v>
      </c>
    </row>
    <row r="4" spans="1:14" x14ac:dyDescent="0.3">
      <c r="A4">
        <v>227</v>
      </c>
      <c r="B4" s="1">
        <v>41447</v>
      </c>
      <c r="C4" t="s">
        <v>10</v>
      </c>
      <c r="D4" t="s">
        <v>11</v>
      </c>
      <c r="E4" s="1">
        <v>42292</v>
      </c>
      <c r="F4">
        <v>0.63200000000000001</v>
      </c>
      <c r="G4">
        <f t="shared" si="0"/>
        <v>0.63200000000000001</v>
      </c>
      <c r="H4">
        <f t="shared" si="1"/>
        <v>191.96969696969697</v>
      </c>
      <c r="I4">
        <v>200</v>
      </c>
      <c r="J4" s="2">
        <f t="shared" si="2"/>
        <v>33.114772727272722</v>
      </c>
      <c r="K4" s="2">
        <f>AVERAGE(J4:J5)</f>
        <v>33.159204545454543</v>
      </c>
      <c r="M4" s="1">
        <v>41489</v>
      </c>
      <c r="N4" s="2">
        <f>K6</f>
        <v>32.788068181818183</v>
      </c>
    </row>
    <row r="5" spans="1:14" x14ac:dyDescent="0.3">
      <c r="A5">
        <v>227</v>
      </c>
      <c r="B5" s="1">
        <v>41447</v>
      </c>
      <c r="C5" t="s">
        <v>10</v>
      </c>
      <c r="D5" t="s">
        <v>12</v>
      </c>
      <c r="E5" s="1">
        <v>42292</v>
      </c>
      <c r="F5">
        <v>0.63370000000000004</v>
      </c>
      <c r="G5">
        <f t="shared" si="0"/>
        <v>0.63370000000000004</v>
      </c>
      <c r="H5">
        <f t="shared" si="1"/>
        <v>192.48484848484847</v>
      </c>
      <c r="I5">
        <v>200</v>
      </c>
      <c r="J5" s="2">
        <f t="shared" si="2"/>
        <v>33.203636363636363</v>
      </c>
      <c r="M5" s="1">
        <v>41515</v>
      </c>
      <c r="N5">
        <f>K8</f>
        <v>45.8</v>
      </c>
    </row>
    <row r="6" spans="1:14" x14ac:dyDescent="0.3">
      <c r="A6">
        <v>227</v>
      </c>
      <c r="B6" s="1">
        <v>41489</v>
      </c>
      <c r="C6" t="s">
        <v>10</v>
      </c>
      <c r="D6" t="s">
        <v>11</v>
      </c>
      <c r="E6" s="1">
        <v>42292</v>
      </c>
      <c r="F6">
        <v>0.25059999999999999</v>
      </c>
      <c r="G6">
        <f t="shared" si="0"/>
        <v>0.25059999999999999</v>
      </c>
      <c r="H6">
        <f t="shared" si="1"/>
        <v>76.393939393939391</v>
      </c>
      <c r="I6">
        <v>80</v>
      </c>
      <c r="J6" s="2">
        <f t="shared" si="2"/>
        <v>32.944886363636364</v>
      </c>
      <c r="K6" s="2">
        <f>AVERAGE(J6:J7)</f>
        <v>32.788068181818183</v>
      </c>
      <c r="M6" s="1">
        <v>41568</v>
      </c>
      <c r="N6" s="2">
        <f>K9</f>
        <v>31.630227272727275</v>
      </c>
    </row>
    <row r="7" spans="1:14" x14ac:dyDescent="0.3">
      <c r="A7">
        <v>227</v>
      </c>
      <c r="B7" s="1">
        <v>41489</v>
      </c>
      <c r="C7" t="s">
        <v>10</v>
      </c>
      <c r="D7" t="s">
        <v>12</v>
      </c>
      <c r="E7" s="1">
        <v>42292</v>
      </c>
      <c r="F7">
        <v>0.2482</v>
      </c>
      <c r="G7">
        <f t="shared" si="0"/>
        <v>0.2482</v>
      </c>
      <c r="H7">
        <f t="shared" si="1"/>
        <v>75.666666666666671</v>
      </c>
      <c r="I7">
        <v>80</v>
      </c>
      <c r="J7" s="2">
        <f t="shared" si="2"/>
        <v>32.631250000000001</v>
      </c>
    </row>
    <row r="8" spans="1:14" x14ac:dyDescent="0.3">
      <c r="A8">
        <v>227</v>
      </c>
      <c r="B8" s="1">
        <v>41515</v>
      </c>
      <c r="C8" t="s">
        <v>10</v>
      </c>
      <c r="E8" s="1">
        <v>42292</v>
      </c>
      <c r="F8">
        <v>0.43659999999999999</v>
      </c>
      <c r="G8">
        <f t="shared" si="0"/>
        <v>0.43659999999999999</v>
      </c>
      <c r="H8">
        <f t="shared" si="1"/>
        <v>132.75757575757575</v>
      </c>
      <c r="I8">
        <v>100</v>
      </c>
      <c r="J8" s="2">
        <f t="shared" si="2"/>
        <v>45.801363636363632</v>
      </c>
      <c r="K8">
        <v>45.8</v>
      </c>
    </row>
    <row r="9" spans="1:14" x14ac:dyDescent="0.3">
      <c r="A9">
        <v>227</v>
      </c>
      <c r="B9" s="1">
        <v>41568</v>
      </c>
      <c r="C9" t="s">
        <v>10</v>
      </c>
      <c r="D9" t="s">
        <v>11</v>
      </c>
      <c r="E9" s="1">
        <v>42292</v>
      </c>
      <c r="F9">
        <v>0.28260000000000002</v>
      </c>
      <c r="G9">
        <f t="shared" si="0"/>
        <v>0.28260000000000002</v>
      </c>
      <c r="H9">
        <f t="shared" si="1"/>
        <v>86.090909090909093</v>
      </c>
      <c r="I9">
        <v>100</v>
      </c>
      <c r="J9" s="2">
        <f t="shared" si="2"/>
        <v>29.701363636363634</v>
      </c>
      <c r="K9" s="2">
        <f>AVERAGE(J9:J10)</f>
        <v>31.630227272727275</v>
      </c>
    </row>
    <row r="10" spans="1:14" x14ac:dyDescent="0.3">
      <c r="A10">
        <v>227</v>
      </c>
      <c r="B10" s="1">
        <v>41568</v>
      </c>
      <c r="C10" t="s">
        <v>10</v>
      </c>
      <c r="D10" t="s">
        <v>12</v>
      </c>
      <c r="E10" s="1">
        <v>42292</v>
      </c>
      <c r="F10">
        <v>0.31950000000000001</v>
      </c>
      <c r="G10">
        <f t="shared" si="0"/>
        <v>0.31950000000000001</v>
      </c>
      <c r="H10">
        <f t="shared" si="1"/>
        <v>97.27272727272728</v>
      </c>
      <c r="I10">
        <v>100</v>
      </c>
      <c r="J10" s="2">
        <f t="shared" si="2"/>
        <v>33.559090909090912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P2" sqref="P2:P6"/>
    </sheetView>
  </sheetViews>
  <sheetFormatPr defaultRowHeight="14.4" x14ac:dyDescent="0.3"/>
  <cols>
    <col min="2" max="2" width="9.21875" bestFit="1" customWidth="1"/>
    <col min="5" max="5" width="9.21875" bestFit="1" customWidth="1"/>
    <col min="14" max="14" width="9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O1" t="s">
        <v>15</v>
      </c>
      <c r="P1" t="s">
        <v>16</v>
      </c>
    </row>
    <row r="2" spans="1:16" x14ac:dyDescent="0.3">
      <c r="A2">
        <v>222</v>
      </c>
      <c r="B2" s="1">
        <v>41428</v>
      </c>
      <c r="C2" t="s">
        <v>10</v>
      </c>
      <c r="D2" t="s">
        <v>11</v>
      </c>
      <c r="E2" s="1">
        <v>42288</v>
      </c>
      <c r="F2">
        <v>4.3299999999999998E-2</v>
      </c>
      <c r="G2">
        <f t="shared" ref="G2:G21" si="0">F2</f>
        <v>4.3299999999999998E-2</v>
      </c>
      <c r="H2">
        <f t="shared" ref="H2:H21" si="1">(G2+0.0021)/0.0033</f>
        <v>13.757575757575756</v>
      </c>
      <c r="I2">
        <v>200</v>
      </c>
      <c r="J2" s="2">
        <f t="shared" ref="J2:J21" si="2">(H2*34.5)/I2</f>
        <v>2.3731818181818181</v>
      </c>
      <c r="K2" s="2">
        <f>AVERAGE(J2:J3)</f>
        <v>2.854090909090909</v>
      </c>
      <c r="N2" s="1">
        <v>41428</v>
      </c>
      <c r="O2" s="2">
        <f>K2</f>
        <v>2.854090909090909</v>
      </c>
      <c r="P2" s="2">
        <f>K4</f>
        <v>5.5130303030303027</v>
      </c>
    </row>
    <row r="3" spans="1:16" x14ac:dyDescent="0.3">
      <c r="A3">
        <v>222</v>
      </c>
      <c r="B3" s="1">
        <v>41428</v>
      </c>
      <c r="C3" t="s">
        <v>10</v>
      </c>
      <c r="D3" t="s">
        <v>12</v>
      </c>
      <c r="E3" s="1">
        <v>42288</v>
      </c>
      <c r="F3">
        <v>6.1699999999999998E-2</v>
      </c>
      <c r="G3">
        <f t="shared" si="0"/>
        <v>6.1699999999999998E-2</v>
      </c>
      <c r="H3">
        <f t="shared" si="1"/>
        <v>19.333333333333332</v>
      </c>
      <c r="I3">
        <v>200</v>
      </c>
      <c r="J3" s="2">
        <f t="shared" si="2"/>
        <v>3.335</v>
      </c>
      <c r="N3" s="1">
        <v>41450</v>
      </c>
      <c r="O3" s="2">
        <f>K6</f>
        <v>4.1974999999999998</v>
      </c>
      <c r="P3" s="2">
        <f>K8</f>
        <v>3.6460227272727277</v>
      </c>
    </row>
    <row r="4" spans="1:16" x14ac:dyDescent="0.3">
      <c r="A4">
        <v>222</v>
      </c>
      <c r="B4" s="1">
        <v>41428</v>
      </c>
      <c r="C4" t="s">
        <v>13</v>
      </c>
      <c r="D4" t="s">
        <v>11</v>
      </c>
      <c r="E4" s="1">
        <v>42288</v>
      </c>
      <c r="F4">
        <v>6.8400000000000002E-2</v>
      </c>
      <c r="G4">
        <f t="shared" si="0"/>
        <v>6.8400000000000002E-2</v>
      </c>
      <c r="H4">
        <f t="shared" si="1"/>
        <v>21.363636363636367</v>
      </c>
      <c r="I4">
        <v>150</v>
      </c>
      <c r="J4" s="2">
        <f t="shared" si="2"/>
        <v>4.913636363636364</v>
      </c>
      <c r="K4" s="2">
        <f>AVERAGE(J4:J5)</f>
        <v>5.5130303030303027</v>
      </c>
      <c r="N4" s="1">
        <v>41488</v>
      </c>
      <c r="O4" s="2">
        <f>K10</f>
        <v>4.863977272727273</v>
      </c>
      <c r="P4" s="2">
        <f>K12</f>
        <v>4.4501515151515161</v>
      </c>
    </row>
    <row r="5" spans="1:16" x14ac:dyDescent="0.3">
      <c r="A5">
        <v>222</v>
      </c>
      <c r="B5" s="1">
        <v>41428</v>
      </c>
      <c r="C5" t="s">
        <v>13</v>
      </c>
      <c r="D5" t="s">
        <v>12</v>
      </c>
      <c r="E5" s="1">
        <v>42288</v>
      </c>
      <c r="F5">
        <v>8.5599999999999996E-2</v>
      </c>
      <c r="G5">
        <f t="shared" si="0"/>
        <v>8.5599999999999996E-2</v>
      </c>
      <c r="H5">
        <f t="shared" si="1"/>
        <v>26.575757575757574</v>
      </c>
      <c r="I5">
        <v>150</v>
      </c>
      <c r="J5" s="2">
        <f t="shared" si="2"/>
        <v>6.1124242424242414</v>
      </c>
      <c r="N5" s="1">
        <v>41509</v>
      </c>
      <c r="O5" s="2">
        <f>K14</f>
        <v>6.5889772727272717</v>
      </c>
      <c r="P5" s="2">
        <f>K16</f>
        <v>8.4786363636363618</v>
      </c>
    </row>
    <row r="6" spans="1:16" x14ac:dyDescent="0.3">
      <c r="A6">
        <v>222</v>
      </c>
      <c r="B6" s="1">
        <v>41450</v>
      </c>
      <c r="C6" t="s">
        <v>10</v>
      </c>
      <c r="D6" t="s">
        <v>11</v>
      </c>
      <c r="E6" s="1">
        <v>42288</v>
      </c>
      <c r="F6">
        <v>8.6099999999999996E-2</v>
      </c>
      <c r="G6">
        <f t="shared" si="0"/>
        <v>8.6099999999999996E-2</v>
      </c>
      <c r="H6">
        <f t="shared" si="1"/>
        <v>26.727272727272727</v>
      </c>
      <c r="I6">
        <v>200</v>
      </c>
      <c r="J6" s="2">
        <f t="shared" si="2"/>
        <v>4.6104545454545454</v>
      </c>
      <c r="K6" s="2">
        <f>AVERAGE(J6:J7)</f>
        <v>4.1974999999999998</v>
      </c>
      <c r="N6" s="1">
        <v>41567</v>
      </c>
      <c r="O6" s="2">
        <f>K18</f>
        <v>6.7013636363636362</v>
      </c>
      <c r="P6" s="2">
        <f>K20</f>
        <v>6.8006818181818183</v>
      </c>
    </row>
    <row r="7" spans="1:16" x14ac:dyDescent="0.3">
      <c r="A7">
        <v>222</v>
      </c>
      <c r="B7" s="1">
        <v>41450</v>
      </c>
      <c r="C7" t="s">
        <v>10</v>
      </c>
      <c r="D7" t="s">
        <v>12</v>
      </c>
      <c r="E7" s="1">
        <v>42288</v>
      </c>
      <c r="F7">
        <v>7.0300000000000001E-2</v>
      </c>
      <c r="G7">
        <f t="shared" si="0"/>
        <v>7.0300000000000001E-2</v>
      </c>
      <c r="H7">
        <f t="shared" si="1"/>
        <v>21.939393939393941</v>
      </c>
      <c r="I7">
        <v>200</v>
      </c>
      <c r="J7" s="2">
        <f t="shared" si="2"/>
        <v>3.7845454545454551</v>
      </c>
    </row>
    <row r="8" spans="1:16" x14ac:dyDescent="0.3">
      <c r="A8">
        <v>222</v>
      </c>
      <c r="B8" s="1">
        <v>41450</v>
      </c>
      <c r="C8" t="s">
        <v>13</v>
      </c>
      <c r="D8" t="s">
        <v>11</v>
      </c>
      <c r="E8" s="1">
        <v>42288</v>
      </c>
      <c r="F8">
        <v>7.22E-2</v>
      </c>
      <c r="G8">
        <f t="shared" si="0"/>
        <v>7.22E-2</v>
      </c>
      <c r="H8">
        <f t="shared" si="1"/>
        <v>22.515151515151516</v>
      </c>
      <c r="I8">
        <v>200</v>
      </c>
      <c r="J8" s="2">
        <f t="shared" si="2"/>
        <v>3.8838636363636363</v>
      </c>
      <c r="K8" s="2">
        <f>AVERAGE(J8:J9)</f>
        <v>3.6460227272727277</v>
      </c>
    </row>
    <row r="9" spans="1:16" x14ac:dyDescent="0.3">
      <c r="A9">
        <v>222</v>
      </c>
      <c r="B9" s="1">
        <v>41450</v>
      </c>
      <c r="C9" t="s">
        <v>13</v>
      </c>
      <c r="D9" t="s">
        <v>12</v>
      </c>
      <c r="E9" s="1">
        <v>42288</v>
      </c>
      <c r="F9">
        <v>6.3100000000000003E-2</v>
      </c>
      <c r="G9">
        <f t="shared" si="0"/>
        <v>6.3100000000000003E-2</v>
      </c>
      <c r="H9">
        <f t="shared" si="1"/>
        <v>19.757575757575761</v>
      </c>
      <c r="I9">
        <v>200</v>
      </c>
      <c r="J9" s="2">
        <f t="shared" si="2"/>
        <v>3.4081818181818186</v>
      </c>
    </row>
    <row r="10" spans="1:16" x14ac:dyDescent="0.3">
      <c r="A10">
        <v>222</v>
      </c>
      <c r="B10" s="1">
        <v>41488</v>
      </c>
      <c r="C10" t="s">
        <v>10</v>
      </c>
      <c r="D10" t="s">
        <v>11</v>
      </c>
      <c r="E10" s="1">
        <v>42288</v>
      </c>
      <c r="F10">
        <v>8.77E-2</v>
      </c>
      <c r="G10">
        <f t="shared" si="0"/>
        <v>8.77E-2</v>
      </c>
      <c r="H10">
        <f t="shared" si="1"/>
        <v>27.212121212121215</v>
      </c>
      <c r="I10">
        <v>200</v>
      </c>
      <c r="J10" s="2">
        <f t="shared" si="2"/>
        <v>4.6940909090909093</v>
      </c>
      <c r="K10" s="2">
        <f>AVERAGE(J10:J11)</f>
        <v>4.863977272727273</v>
      </c>
    </row>
    <row r="11" spans="1:16" x14ac:dyDescent="0.3">
      <c r="A11">
        <v>222</v>
      </c>
      <c r="B11" s="1">
        <v>41488</v>
      </c>
      <c r="C11" t="s">
        <v>10</v>
      </c>
      <c r="D11" t="s">
        <v>12</v>
      </c>
      <c r="E11" s="1">
        <v>42288</v>
      </c>
      <c r="F11">
        <v>9.4200000000000006E-2</v>
      </c>
      <c r="G11">
        <f t="shared" si="0"/>
        <v>9.4200000000000006E-2</v>
      </c>
      <c r="H11">
        <f t="shared" si="1"/>
        <v>29.181818181818183</v>
      </c>
      <c r="I11">
        <v>200</v>
      </c>
      <c r="J11" s="2">
        <f t="shared" si="2"/>
        <v>5.0338636363636367</v>
      </c>
    </row>
    <row r="12" spans="1:16" x14ac:dyDescent="0.3">
      <c r="A12">
        <v>222</v>
      </c>
      <c r="B12" s="1">
        <v>41488</v>
      </c>
      <c r="C12" t="s">
        <v>13</v>
      </c>
      <c r="D12" t="s">
        <v>11</v>
      </c>
      <c r="E12" s="1">
        <v>42288</v>
      </c>
      <c r="F12">
        <v>6.1100000000000002E-2</v>
      </c>
      <c r="G12">
        <f t="shared" si="0"/>
        <v>6.1100000000000002E-2</v>
      </c>
      <c r="H12">
        <f t="shared" si="1"/>
        <v>19.151515151515152</v>
      </c>
      <c r="I12">
        <v>150</v>
      </c>
      <c r="J12" s="2">
        <f t="shared" si="2"/>
        <v>4.4048484848484852</v>
      </c>
      <c r="K12" s="2">
        <f>AVERAGE(J12:J13)</f>
        <v>4.4501515151515161</v>
      </c>
    </row>
    <row r="13" spans="1:16" x14ac:dyDescent="0.3">
      <c r="A13">
        <v>222</v>
      </c>
      <c r="B13" s="1">
        <v>41488</v>
      </c>
      <c r="C13" t="s">
        <v>13</v>
      </c>
      <c r="D13" t="s">
        <v>12</v>
      </c>
      <c r="E13" s="1">
        <v>42288</v>
      </c>
      <c r="F13">
        <v>6.2399999999999997E-2</v>
      </c>
      <c r="G13">
        <f t="shared" si="0"/>
        <v>6.2399999999999997E-2</v>
      </c>
      <c r="H13">
        <f t="shared" si="1"/>
        <v>19.545454545454547</v>
      </c>
      <c r="I13">
        <v>150</v>
      </c>
      <c r="J13" s="2">
        <f t="shared" si="2"/>
        <v>4.495454545454546</v>
      </c>
    </row>
    <row r="14" spans="1:16" x14ac:dyDescent="0.3">
      <c r="A14">
        <v>222</v>
      </c>
      <c r="B14" s="1">
        <v>41509</v>
      </c>
      <c r="C14" t="s">
        <v>10</v>
      </c>
      <c r="D14" t="s">
        <v>11</v>
      </c>
      <c r="E14" s="1">
        <v>42292</v>
      </c>
      <c r="F14">
        <v>0.13519999999999999</v>
      </c>
      <c r="G14">
        <f>F14</f>
        <v>0.13519999999999999</v>
      </c>
      <c r="H14">
        <f>(G14+0.0015)/0.0033</f>
        <v>41.424242424242422</v>
      </c>
      <c r="I14">
        <v>200</v>
      </c>
      <c r="J14" s="2">
        <f t="shared" si="2"/>
        <v>7.1456818181818171</v>
      </c>
      <c r="K14" s="2">
        <f>AVERAGE(J14:J15)</f>
        <v>6.5889772727272717</v>
      </c>
    </row>
    <row r="15" spans="1:16" x14ac:dyDescent="0.3">
      <c r="A15">
        <v>222</v>
      </c>
      <c r="B15" s="1">
        <v>41509</v>
      </c>
      <c r="C15" t="s">
        <v>10</v>
      </c>
      <c r="D15" t="s">
        <v>12</v>
      </c>
      <c r="E15" s="1">
        <v>42292</v>
      </c>
      <c r="F15">
        <v>0.1139</v>
      </c>
      <c r="G15">
        <f>F15</f>
        <v>0.1139</v>
      </c>
      <c r="H15">
        <f>(G15+0.0015)/0.0033</f>
        <v>34.969696969696969</v>
      </c>
      <c r="I15">
        <v>200</v>
      </c>
      <c r="J15" s="2">
        <f t="shared" si="2"/>
        <v>6.0322727272727272</v>
      </c>
    </row>
    <row r="16" spans="1:16" x14ac:dyDescent="0.3">
      <c r="A16">
        <v>222</v>
      </c>
      <c r="B16" s="1">
        <v>41509</v>
      </c>
      <c r="C16" t="s">
        <v>13</v>
      </c>
      <c r="D16" t="s">
        <v>11</v>
      </c>
      <c r="E16" s="1">
        <v>42292</v>
      </c>
      <c r="F16">
        <v>0.123</v>
      </c>
      <c r="G16">
        <f>F16</f>
        <v>0.123</v>
      </c>
      <c r="H16">
        <f>(G16+0.0015)/0.0033</f>
        <v>37.727272727272727</v>
      </c>
      <c r="I16">
        <v>150</v>
      </c>
      <c r="J16" s="2">
        <f t="shared" si="2"/>
        <v>8.6772727272727259</v>
      </c>
      <c r="K16" s="2">
        <f>AVERAGE(J16:J17)</f>
        <v>8.4786363636363618</v>
      </c>
    </row>
    <row r="17" spans="1:11" x14ac:dyDescent="0.3">
      <c r="A17">
        <v>222</v>
      </c>
      <c r="B17" s="1">
        <v>41509</v>
      </c>
      <c r="C17" t="s">
        <v>13</v>
      </c>
      <c r="D17" t="s">
        <v>12</v>
      </c>
      <c r="E17" s="1">
        <v>42292</v>
      </c>
      <c r="F17">
        <v>0.1173</v>
      </c>
      <c r="G17">
        <f>F17</f>
        <v>0.1173</v>
      </c>
      <c r="H17">
        <f>(G17+0.0015)/0.0033</f>
        <v>36</v>
      </c>
      <c r="I17">
        <v>150</v>
      </c>
      <c r="J17" s="2">
        <f t="shared" si="2"/>
        <v>8.2799999999999994</v>
      </c>
    </row>
    <row r="18" spans="1:11" x14ac:dyDescent="0.3">
      <c r="A18">
        <v>222</v>
      </c>
      <c r="B18" s="1">
        <v>41567</v>
      </c>
      <c r="C18" t="s">
        <v>10</v>
      </c>
      <c r="D18" t="s">
        <v>11</v>
      </c>
      <c r="E18" s="1">
        <v>42288</v>
      </c>
      <c r="F18">
        <v>6.3100000000000003E-2</v>
      </c>
      <c r="G18">
        <f t="shared" si="0"/>
        <v>6.3100000000000003E-2</v>
      </c>
      <c r="H18">
        <f t="shared" si="1"/>
        <v>19.757575757575761</v>
      </c>
      <c r="I18">
        <v>100</v>
      </c>
      <c r="J18" s="2">
        <f t="shared" si="2"/>
        <v>6.8163636363636373</v>
      </c>
      <c r="K18" s="2">
        <f>AVERAGE(J18:J19)</f>
        <v>6.7013636363636362</v>
      </c>
    </row>
    <row r="19" spans="1:11" x14ac:dyDescent="0.3">
      <c r="A19">
        <v>222</v>
      </c>
      <c r="B19" s="1">
        <v>41567</v>
      </c>
      <c r="C19" t="s">
        <v>10</v>
      </c>
      <c r="D19" t="s">
        <v>12</v>
      </c>
      <c r="E19" s="1">
        <v>42288</v>
      </c>
      <c r="F19">
        <v>6.0900000000000003E-2</v>
      </c>
      <c r="G19">
        <f t="shared" si="0"/>
        <v>6.0900000000000003E-2</v>
      </c>
      <c r="H19">
        <f t="shared" si="1"/>
        <v>19.09090909090909</v>
      </c>
      <c r="I19">
        <v>100</v>
      </c>
      <c r="J19" s="2">
        <f t="shared" si="2"/>
        <v>6.586363636363636</v>
      </c>
    </row>
    <row r="20" spans="1:11" x14ac:dyDescent="0.3">
      <c r="A20">
        <v>222</v>
      </c>
      <c r="B20" s="1">
        <v>41567</v>
      </c>
      <c r="C20" t="s">
        <v>13</v>
      </c>
      <c r="D20" t="s">
        <v>11</v>
      </c>
      <c r="E20" s="1">
        <v>42288</v>
      </c>
      <c r="F20">
        <v>6.1699999999999998E-2</v>
      </c>
      <c r="G20">
        <f t="shared" si="0"/>
        <v>6.1699999999999998E-2</v>
      </c>
      <c r="H20">
        <f t="shared" si="1"/>
        <v>19.333333333333332</v>
      </c>
      <c r="I20">
        <v>100</v>
      </c>
      <c r="J20" s="2">
        <f t="shared" si="2"/>
        <v>6.67</v>
      </c>
      <c r="K20" s="2">
        <f>AVERAGE(J20:J21)</f>
        <v>6.8006818181818183</v>
      </c>
    </row>
    <row r="21" spans="1:11" x14ac:dyDescent="0.3">
      <c r="A21">
        <v>222</v>
      </c>
      <c r="B21" s="1">
        <v>41567</v>
      </c>
      <c r="C21" t="s">
        <v>13</v>
      </c>
      <c r="D21" t="s">
        <v>12</v>
      </c>
      <c r="E21" s="1">
        <v>42288</v>
      </c>
      <c r="F21">
        <v>6.4199999999999993E-2</v>
      </c>
      <c r="G21">
        <f t="shared" si="0"/>
        <v>6.4199999999999993E-2</v>
      </c>
      <c r="H21">
        <f t="shared" si="1"/>
        <v>20.09090909090909</v>
      </c>
      <c r="I21">
        <v>100</v>
      </c>
      <c r="J21" s="2">
        <f t="shared" si="2"/>
        <v>6.9313636363636366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O2" sqref="O2:O6"/>
    </sheetView>
  </sheetViews>
  <sheetFormatPr defaultRowHeight="14.4" x14ac:dyDescent="0.3"/>
  <cols>
    <col min="2" max="2" width="9.33203125" bestFit="1" customWidth="1"/>
    <col min="5" max="5" width="9.21875" bestFit="1" customWidth="1"/>
    <col min="13" max="13" width="9.332031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N1" t="s">
        <v>15</v>
      </c>
      <c r="O1" t="s">
        <v>16</v>
      </c>
    </row>
    <row r="2" spans="1:15" x14ac:dyDescent="0.3">
      <c r="A2">
        <v>221</v>
      </c>
      <c r="B2" s="1">
        <v>41428</v>
      </c>
      <c r="C2" t="s">
        <v>10</v>
      </c>
      <c r="D2" t="s">
        <v>11</v>
      </c>
      <c r="E2" s="1">
        <v>42288</v>
      </c>
      <c r="F2">
        <v>0.1135</v>
      </c>
      <c r="G2">
        <f t="shared" ref="G2:G21" si="0">F2</f>
        <v>0.1135</v>
      </c>
      <c r="H2">
        <f t="shared" ref="H2:H21" si="1">(G2+0.0021)/0.0033</f>
        <v>35.030303030303031</v>
      </c>
      <c r="I2">
        <v>200</v>
      </c>
      <c r="J2" s="2">
        <f t="shared" ref="J2:J21" si="2">(H2*34.5)/I2</f>
        <v>6.0427272727272729</v>
      </c>
      <c r="K2" s="2">
        <f>AVERAGE(J2:J3)</f>
        <v>6.1551136363636365</v>
      </c>
      <c r="M2" s="1">
        <v>41428</v>
      </c>
      <c r="N2" s="2">
        <f>K2</f>
        <v>6.1551136363636365</v>
      </c>
      <c r="O2" s="2">
        <f>K4</f>
        <v>9.168636363636363</v>
      </c>
    </row>
    <row r="3" spans="1:15" x14ac:dyDescent="0.3">
      <c r="A3">
        <v>221</v>
      </c>
      <c r="B3" s="1">
        <v>41428</v>
      </c>
      <c r="C3" t="s">
        <v>10</v>
      </c>
      <c r="D3" t="s">
        <v>12</v>
      </c>
      <c r="E3" s="1">
        <v>42288</v>
      </c>
      <c r="F3">
        <v>0.1178</v>
      </c>
      <c r="G3">
        <f t="shared" si="0"/>
        <v>0.1178</v>
      </c>
      <c r="H3">
        <f t="shared" si="1"/>
        <v>36.333333333333336</v>
      </c>
      <c r="I3">
        <v>200</v>
      </c>
      <c r="J3" s="2">
        <f t="shared" si="2"/>
        <v>6.2675000000000001</v>
      </c>
      <c r="M3" s="1">
        <v>41450</v>
      </c>
      <c r="N3" s="2">
        <f>K6</f>
        <v>7.0489772727272726</v>
      </c>
      <c r="O3" s="2">
        <f>K8</f>
        <v>7.522045454545454</v>
      </c>
    </row>
    <row r="4" spans="1:15" x14ac:dyDescent="0.3">
      <c r="A4">
        <v>221</v>
      </c>
      <c r="B4" s="1">
        <v>41428</v>
      </c>
      <c r="C4" t="s">
        <v>13</v>
      </c>
      <c r="D4" t="s">
        <v>11</v>
      </c>
      <c r="E4" s="1">
        <v>42292</v>
      </c>
      <c r="F4">
        <v>0.1918</v>
      </c>
      <c r="G4">
        <f>F4</f>
        <v>0.1918</v>
      </c>
      <c r="H4">
        <f>(G4+0.0015)/0.0033</f>
        <v>58.575757575757578</v>
      </c>
      <c r="I4">
        <v>200</v>
      </c>
      <c r="J4" s="2">
        <f t="shared" si="2"/>
        <v>10.104318181818183</v>
      </c>
      <c r="K4" s="2">
        <f>AVERAGE(J4:J5)</f>
        <v>9.168636363636363</v>
      </c>
      <c r="M4" s="1">
        <v>41488</v>
      </c>
      <c r="N4" s="2">
        <f>K10</f>
        <v>6.1237500000000011</v>
      </c>
      <c r="O4" s="2">
        <f>K12</f>
        <v>9.8063636363636348</v>
      </c>
    </row>
    <row r="5" spans="1:15" x14ac:dyDescent="0.3">
      <c r="A5">
        <v>221</v>
      </c>
      <c r="B5" s="1">
        <v>41428</v>
      </c>
      <c r="C5" t="s">
        <v>13</v>
      </c>
      <c r="D5" t="s">
        <v>12</v>
      </c>
      <c r="E5" s="1">
        <v>42292</v>
      </c>
      <c r="F5">
        <v>0.156</v>
      </c>
      <c r="G5">
        <f>F5</f>
        <v>0.156</v>
      </c>
      <c r="H5">
        <f>(G5+0.0015)/0.0033</f>
        <v>47.727272727272727</v>
      </c>
      <c r="I5">
        <v>200</v>
      </c>
      <c r="J5" s="2">
        <f t="shared" si="2"/>
        <v>8.232954545454545</v>
      </c>
      <c r="M5" s="1">
        <v>41508</v>
      </c>
      <c r="N5" s="2">
        <f>K14</f>
        <v>7.6030681818181822</v>
      </c>
      <c r="O5" s="2">
        <f>K16</f>
        <v>20.940454545454546</v>
      </c>
    </row>
    <row r="6" spans="1:15" x14ac:dyDescent="0.3">
      <c r="A6">
        <v>221</v>
      </c>
      <c r="B6" s="1">
        <v>41450</v>
      </c>
      <c r="C6" t="s">
        <v>10</v>
      </c>
      <c r="D6" t="s">
        <v>11</v>
      </c>
      <c r="E6" s="1">
        <v>42288</v>
      </c>
      <c r="F6">
        <v>0.13439999999999999</v>
      </c>
      <c r="G6">
        <f t="shared" si="0"/>
        <v>0.13439999999999999</v>
      </c>
      <c r="H6">
        <f t="shared" si="1"/>
        <v>41.36363636363636</v>
      </c>
      <c r="I6">
        <v>200</v>
      </c>
      <c r="J6" s="2">
        <f t="shared" si="2"/>
        <v>7.1352272727272723</v>
      </c>
      <c r="K6" s="2">
        <f>AVERAGE(J6:J7)</f>
        <v>7.0489772727272726</v>
      </c>
      <c r="M6" s="1">
        <v>41566</v>
      </c>
      <c r="N6" s="2">
        <f>K18</f>
        <v>7.7050000000000018</v>
      </c>
      <c r="O6" s="2">
        <f>K20</f>
        <v>8.2381818181818183</v>
      </c>
    </row>
    <row r="7" spans="1:15" x14ac:dyDescent="0.3">
      <c r="A7">
        <v>221</v>
      </c>
      <c r="B7" s="1">
        <v>41450</v>
      </c>
      <c r="C7" t="s">
        <v>10</v>
      </c>
      <c r="D7" t="s">
        <v>12</v>
      </c>
      <c r="E7" s="1">
        <v>42288</v>
      </c>
      <c r="F7">
        <v>0.13109999999999999</v>
      </c>
      <c r="G7">
        <f t="shared" si="0"/>
        <v>0.13109999999999999</v>
      </c>
      <c r="H7">
        <f t="shared" si="1"/>
        <v>40.36363636363636</v>
      </c>
      <c r="I7">
        <v>200</v>
      </c>
      <c r="J7" s="2">
        <f t="shared" si="2"/>
        <v>6.9627272727272729</v>
      </c>
    </row>
    <row r="8" spans="1:15" x14ac:dyDescent="0.3">
      <c r="A8">
        <v>221</v>
      </c>
      <c r="B8" s="1">
        <v>41450</v>
      </c>
      <c r="C8" t="s">
        <v>13</v>
      </c>
      <c r="D8" t="s">
        <v>11</v>
      </c>
      <c r="E8" s="1">
        <v>42288</v>
      </c>
      <c r="F8">
        <v>0.14710000000000001</v>
      </c>
      <c r="G8">
        <f t="shared" si="0"/>
        <v>0.14710000000000001</v>
      </c>
      <c r="H8">
        <f t="shared" si="1"/>
        <v>45.212121212121211</v>
      </c>
      <c r="I8">
        <v>200</v>
      </c>
      <c r="J8" s="2">
        <f t="shared" si="2"/>
        <v>7.7990909090909089</v>
      </c>
      <c r="K8" s="2">
        <f>AVERAGE(J8:J9)</f>
        <v>7.522045454545454</v>
      </c>
    </row>
    <row r="9" spans="1:15" x14ac:dyDescent="0.3">
      <c r="A9">
        <v>221</v>
      </c>
      <c r="B9" s="1">
        <v>41450</v>
      </c>
      <c r="C9" t="s">
        <v>13</v>
      </c>
      <c r="D9" t="s">
        <v>12</v>
      </c>
      <c r="E9" s="1">
        <v>42288</v>
      </c>
      <c r="F9">
        <v>0.13650000000000001</v>
      </c>
      <c r="G9">
        <f t="shared" si="0"/>
        <v>0.13650000000000001</v>
      </c>
      <c r="H9">
        <f t="shared" si="1"/>
        <v>42</v>
      </c>
      <c r="I9">
        <v>200</v>
      </c>
      <c r="J9" s="2">
        <f t="shared" si="2"/>
        <v>7.2450000000000001</v>
      </c>
    </row>
    <row r="10" spans="1:15" x14ac:dyDescent="0.3">
      <c r="A10">
        <v>221</v>
      </c>
      <c r="B10" s="1">
        <v>41488</v>
      </c>
      <c r="C10" t="s">
        <v>10</v>
      </c>
      <c r="D10" t="s">
        <v>11</v>
      </c>
      <c r="E10" s="1">
        <v>42288</v>
      </c>
      <c r="F10">
        <v>0.12690000000000001</v>
      </c>
      <c r="G10">
        <f t="shared" si="0"/>
        <v>0.12690000000000001</v>
      </c>
      <c r="H10">
        <f t="shared" si="1"/>
        <v>39.090909090909093</v>
      </c>
      <c r="I10">
        <v>200</v>
      </c>
      <c r="J10" s="2">
        <f t="shared" si="2"/>
        <v>6.7431818181818191</v>
      </c>
      <c r="K10" s="2">
        <f>AVERAGE(J10:J11)</f>
        <v>6.1237500000000011</v>
      </c>
    </row>
    <row r="11" spans="1:15" x14ac:dyDescent="0.3">
      <c r="A11">
        <v>221</v>
      </c>
      <c r="B11" s="1">
        <v>41488</v>
      </c>
      <c r="C11" t="s">
        <v>10</v>
      </c>
      <c r="D11" t="s">
        <v>12</v>
      </c>
      <c r="E11" s="1">
        <v>42288</v>
      </c>
      <c r="F11">
        <v>0.1032</v>
      </c>
      <c r="G11">
        <f t="shared" si="0"/>
        <v>0.1032</v>
      </c>
      <c r="H11">
        <f t="shared" si="1"/>
        <v>31.90909090909091</v>
      </c>
      <c r="I11">
        <v>200</v>
      </c>
      <c r="J11" s="2">
        <f t="shared" si="2"/>
        <v>5.5043181818181823</v>
      </c>
    </row>
    <row r="12" spans="1:15" x14ac:dyDescent="0.3">
      <c r="A12">
        <v>221</v>
      </c>
      <c r="B12" s="1">
        <v>41488</v>
      </c>
      <c r="C12" t="s">
        <v>13</v>
      </c>
      <c r="D12" t="s">
        <v>11</v>
      </c>
      <c r="E12" s="1">
        <v>42288</v>
      </c>
      <c r="F12">
        <v>8.5900000000000004E-2</v>
      </c>
      <c r="G12">
        <f t="shared" si="0"/>
        <v>8.5900000000000004E-2</v>
      </c>
      <c r="H12">
        <f t="shared" si="1"/>
        <v>26.666666666666668</v>
      </c>
      <c r="I12">
        <v>100</v>
      </c>
      <c r="J12" s="2">
        <f t="shared" si="2"/>
        <v>9.1999999999999993</v>
      </c>
      <c r="K12" s="2">
        <f>AVERAGE(J12:J13)</f>
        <v>9.8063636363636348</v>
      </c>
    </row>
    <row r="13" spans="1:15" x14ac:dyDescent="0.3">
      <c r="A13">
        <v>221</v>
      </c>
      <c r="B13" s="1">
        <v>41488</v>
      </c>
      <c r="C13" t="s">
        <v>13</v>
      </c>
      <c r="D13" t="s">
        <v>12</v>
      </c>
      <c r="E13" s="1">
        <v>42288</v>
      </c>
      <c r="F13">
        <v>9.7500000000000003E-2</v>
      </c>
      <c r="G13">
        <f t="shared" si="0"/>
        <v>9.7500000000000003E-2</v>
      </c>
      <c r="H13">
        <f t="shared" si="1"/>
        <v>30.181818181818183</v>
      </c>
      <c r="I13">
        <v>100</v>
      </c>
      <c r="J13" s="2">
        <f t="shared" si="2"/>
        <v>10.412727272727272</v>
      </c>
    </row>
    <row r="14" spans="1:15" x14ac:dyDescent="0.3">
      <c r="A14">
        <v>221</v>
      </c>
      <c r="B14" s="1">
        <v>41508</v>
      </c>
      <c r="C14" t="s">
        <v>10</v>
      </c>
      <c r="D14" t="s">
        <v>11</v>
      </c>
      <c r="E14" s="1">
        <v>42288</v>
      </c>
      <c r="F14">
        <v>0.1444</v>
      </c>
      <c r="G14">
        <f t="shared" si="0"/>
        <v>0.1444</v>
      </c>
      <c r="H14">
        <f t="shared" si="1"/>
        <v>44.393939393939391</v>
      </c>
      <c r="I14">
        <v>200</v>
      </c>
      <c r="J14" s="2">
        <f t="shared" si="2"/>
        <v>7.6579545454545448</v>
      </c>
      <c r="K14" s="2">
        <f>AVERAGE(J14:J15)</f>
        <v>7.6030681818181822</v>
      </c>
    </row>
    <row r="15" spans="1:15" x14ac:dyDescent="0.3">
      <c r="A15">
        <v>221</v>
      </c>
      <c r="B15" s="1">
        <v>41508</v>
      </c>
      <c r="C15" t="s">
        <v>10</v>
      </c>
      <c r="D15" t="s">
        <v>12</v>
      </c>
      <c r="E15" s="1">
        <v>42288</v>
      </c>
      <c r="F15">
        <v>0.14230000000000001</v>
      </c>
      <c r="G15">
        <f t="shared" si="0"/>
        <v>0.14230000000000001</v>
      </c>
      <c r="H15">
        <f t="shared" si="1"/>
        <v>43.757575757575758</v>
      </c>
      <c r="I15">
        <v>200</v>
      </c>
      <c r="J15" s="2">
        <f t="shared" si="2"/>
        <v>7.5481818181818188</v>
      </c>
    </row>
    <row r="16" spans="1:15" x14ac:dyDescent="0.3">
      <c r="A16">
        <v>221</v>
      </c>
      <c r="B16" s="1">
        <v>41508</v>
      </c>
      <c r="C16" t="s">
        <v>13</v>
      </c>
      <c r="D16" t="s">
        <v>11</v>
      </c>
      <c r="E16" s="1">
        <v>42292</v>
      </c>
      <c r="F16">
        <v>0.19980000000000001</v>
      </c>
      <c r="G16">
        <f>F16</f>
        <v>0.19980000000000001</v>
      </c>
      <c r="H16">
        <f>(G16+0.0015)/0.0033</f>
        <v>61</v>
      </c>
      <c r="I16">
        <v>100</v>
      </c>
      <c r="J16" s="2">
        <f t="shared" si="2"/>
        <v>21.045000000000002</v>
      </c>
      <c r="K16" s="2">
        <f>AVERAGE(J16:J17)</f>
        <v>20.940454545454546</v>
      </c>
    </row>
    <row r="17" spans="1:11" x14ac:dyDescent="0.3">
      <c r="A17">
        <v>221</v>
      </c>
      <c r="B17" s="1">
        <v>41508</v>
      </c>
      <c r="C17" t="s">
        <v>13</v>
      </c>
      <c r="D17" t="s">
        <v>12</v>
      </c>
      <c r="E17" s="1">
        <v>42292</v>
      </c>
      <c r="F17">
        <v>0.1978</v>
      </c>
      <c r="G17">
        <f>F17</f>
        <v>0.1978</v>
      </c>
      <c r="H17">
        <f>(G17+0.0015)/0.0033</f>
        <v>60.393939393939398</v>
      </c>
      <c r="I17">
        <v>100</v>
      </c>
      <c r="J17" s="2">
        <f t="shared" si="2"/>
        <v>20.835909090909091</v>
      </c>
    </row>
    <row r="18" spans="1:11" x14ac:dyDescent="0.3">
      <c r="A18">
        <v>221</v>
      </c>
      <c r="B18" s="1">
        <v>41566</v>
      </c>
      <c r="C18" t="s">
        <v>10</v>
      </c>
      <c r="D18" t="s">
        <v>11</v>
      </c>
      <c r="E18" s="1">
        <v>42288</v>
      </c>
      <c r="F18">
        <v>7.7200000000000005E-2</v>
      </c>
      <c r="G18">
        <f t="shared" si="0"/>
        <v>7.7200000000000005E-2</v>
      </c>
      <c r="H18">
        <f t="shared" si="1"/>
        <v>24.030303030303035</v>
      </c>
      <c r="I18">
        <v>100</v>
      </c>
      <c r="J18" s="2">
        <f t="shared" si="2"/>
        <v>8.2904545454545477</v>
      </c>
      <c r="K18" s="2">
        <f>AVERAGE(J18:J19)</f>
        <v>7.7050000000000018</v>
      </c>
    </row>
    <row r="19" spans="1:11" x14ac:dyDescent="0.3">
      <c r="A19">
        <v>221</v>
      </c>
      <c r="B19" s="1">
        <v>41566</v>
      </c>
      <c r="C19" t="s">
        <v>10</v>
      </c>
      <c r="D19" t="s">
        <v>12</v>
      </c>
      <c r="E19" s="1">
        <v>42288</v>
      </c>
      <c r="F19">
        <v>6.6000000000000003E-2</v>
      </c>
      <c r="G19">
        <f t="shared" si="0"/>
        <v>6.6000000000000003E-2</v>
      </c>
      <c r="H19">
        <f t="shared" si="1"/>
        <v>20.63636363636364</v>
      </c>
      <c r="I19">
        <v>100</v>
      </c>
      <c r="J19" s="2">
        <f t="shared" si="2"/>
        <v>7.119545454545456</v>
      </c>
    </row>
    <row r="20" spans="1:11" x14ac:dyDescent="0.3">
      <c r="A20">
        <v>221</v>
      </c>
      <c r="B20" s="1">
        <v>41566</v>
      </c>
      <c r="C20" t="s">
        <v>13</v>
      </c>
      <c r="D20" t="s">
        <v>11</v>
      </c>
      <c r="E20" s="1">
        <v>42288</v>
      </c>
      <c r="F20">
        <v>7.5300000000000006E-2</v>
      </c>
      <c r="G20">
        <f t="shared" si="0"/>
        <v>7.5300000000000006E-2</v>
      </c>
      <c r="H20">
        <f t="shared" si="1"/>
        <v>23.454545454545457</v>
      </c>
      <c r="I20">
        <v>100</v>
      </c>
      <c r="J20" s="2">
        <f t="shared" si="2"/>
        <v>8.0918181818181818</v>
      </c>
      <c r="K20" s="2">
        <f>AVERAGE(J20:J21)</f>
        <v>8.2381818181818183</v>
      </c>
    </row>
    <row r="21" spans="1:11" x14ac:dyDescent="0.3">
      <c r="A21">
        <v>221</v>
      </c>
      <c r="B21" s="1">
        <v>41566</v>
      </c>
      <c r="C21" t="s">
        <v>13</v>
      </c>
      <c r="D21" t="s">
        <v>12</v>
      </c>
      <c r="E21" s="1">
        <v>42288</v>
      </c>
      <c r="F21">
        <v>7.8100000000000003E-2</v>
      </c>
      <c r="G21">
        <f t="shared" si="0"/>
        <v>7.8100000000000003E-2</v>
      </c>
      <c r="H21">
        <f t="shared" si="1"/>
        <v>24.303030303030305</v>
      </c>
      <c r="I21">
        <v>100</v>
      </c>
      <c r="J21" s="2">
        <f t="shared" si="2"/>
        <v>8.3845454545454547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114</vt:lpstr>
      <vt:lpstr>302</vt:lpstr>
      <vt:lpstr>239</vt:lpstr>
      <vt:lpstr>240</vt:lpstr>
      <vt:lpstr>224</vt:lpstr>
      <vt:lpstr>227</vt:lpstr>
      <vt:lpstr>222</vt:lpstr>
      <vt:lpstr>221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Conine</dc:creator>
  <cp:lastModifiedBy>Andrea Conine</cp:lastModifiedBy>
  <dcterms:created xsi:type="dcterms:W3CDTF">2015-10-13T14:17:53Z</dcterms:created>
  <dcterms:modified xsi:type="dcterms:W3CDTF">2015-10-15T23:20:12Z</dcterms:modified>
</cp:coreProperties>
</file>