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\Documents\Nanosilver\Data\ELA data\"/>
    </mc:Choice>
  </mc:AlternateContent>
  <bookViews>
    <workbookView xWindow="0" yWindow="0" windowWidth="10776" windowHeight="4440" activeTab="1"/>
  </bookViews>
  <sheets>
    <sheet name="Standard Curve" sheetId="1" r:id="rId1"/>
    <sheet name="Samp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2" l="1"/>
  <c r="G8" i="2"/>
  <c r="H8" i="2" s="1"/>
  <c r="J8" i="2" s="1"/>
  <c r="G17" i="2"/>
  <c r="H17" i="2" s="1"/>
  <c r="J17" i="2" s="1"/>
  <c r="G18" i="2"/>
  <c r="H18" i="2" s="1"/>
  <c r="J18" i="2" s="1"/>
  <c r="G19" i="2"/>
  <c r="H19" i="2" s="1"/>
  <c r="J19" i="2" s="1"/>
  <c r="G43" i="2"/>
  <c r="H43" i="2" s="1"/>
  <c r="J43" i="2" s="1"/>
  <c r="G44" i="2"/>
  <c r="H44" i="2" s="1"/>
  <c r="J44" i="2" s="1"/>
  <c r="G9" i="2"/>
  <c r="H9" i="2" s="1"/>
  <c r="J9" i="2" s="1"/>
  <c r="G10" i="2"/>
  <c r="H10" i="2" s="1"/>
  <c r="J10" i="2" s="1"/>
  <c r="G29" i="2"/>
  <c r="H29" i="2" s="1"/>
  <c r="J29" i="2" s="1"/>
  <c r="G30" i="2"/>
  <c r="H30" i="2" s="1"/>
  <c r="J30" i="2" s="1"/>
  <c r="G5" i="2"/>
  <c r="H5" i="2" s="1"/>
  <c r="J5" i="2" s="1"/>
  <c r="G6" i="2"/>
  <c r="H6" i="2" s="1"/>
  <c r="J6" i="2" s="1"/>
  <c r="G3" i="2"/>
  <c r="H3" i="2" s="1"/>
  <c r="J3" i="2" s="1"/>
  <c r="G4" i="2"/>
  <c r="H4" i="2" s="1"/>
  <c r="J4" i="2" s="1"/>
  <c r="G31" i="2"/>
  <c r="H31" i="2" s="1"/>
  <c r="J31" i="2" s="1"/>
  <c r="G32" i="2"/>
  <c r="H32" i="2" s="1"/>
  <c r="J32" i="2" s="1"/>
  <c r="G27" i="2"/>
  <c r="H27" i="2" s="1"/>
  <c r="J27" i="2" s="1"/>
  <c r="G28" i="2"/>
  <c r="H28" i="2" s="1"/>
  <c r="J28" i="2" s="1"/>
  <c r="G25" i="2"/>
  <c r="H25" i="2" s="1"/>
  <c r="J25" i="2" s="1"/>
  <c r="G26" i="2"/>
  <c r="H26" i="2" s="1"/>
  <c r="J26" i="2" s="1"/>
  <c r="G11" i="2"/>
  <c r="H11" i="2" s="1"/>
  <c r="J11" i="2" s="1"/>
  <c r="G12" i="2"/>
  <c r="H12" i="2" s="1"/>
  <c r="J12" i="2" s="1"/>
  <c r="G21" i="2"/>
  <c r="H21" i="2" s="1"/>
  <c r="J21" i="2" s="1"/>
  <c r="G22" i="2"/>
  <c r="H22" i="2" s="1"/>
  <c r="J22" i="2" s="1"/>
  <c r="G13" i="2"/>
  <c r="H13" i="2" s="1"/>
  <c r="J13" i="2" s="1"/>
  <c r="G14" i="2"/>
  <c r="H14" i="2" s="1"/>
  <c r="J14" i="2" s="1"/>
  <c r="G23" i="2"/>
  <c r="H23" i="2" s="1"/>
  <c r="J23" i="2" s="1"/>
  <c r="G24" i="2"/>
  <c r="H24" i="2" s="1"/>
  <c r="J24" i="2" s="1"/>
  <c r="G15" i="2"/>
  <c r="H15" i="2" s="1"/>
  <c r="J15" i="2" s="1"/>
  <c r="G16" i="2"/>
  <c r="H16" i="2" s="1"/>
  <c r="J16" i="2" s="1"/>
  <c r="G59" i="2"/>
  <c r="H59" i="2" s="1"/>
  <c r="J59" i="2" s="1"/>
  <c r="G49" i="2"/>
  <c r="H49" i="2" s="1"/>
  <c r="J49" i="2" s="1"/>
  <c r="G50" i="2"/>
  <c r="H50" i="2" s="1"/>
  <c r="J50" i="2" s="1"/>
  <c r="G51" i="2"/>
  <c r="H51" i="2" s="1"/>
  <c r="J51" i="2" s="1"/>
  <c r="G52" i="2"/>
  <c r="H52" i="2" s="1"/>
  <c r="J52" i="2" s="1"/>
  <c r="G33" i="2"/>
  <c r="H33" i="2" s="1"/>
  <c r="J33" i="2" s="1"/>
  <c r="G34" i="2"/>
  <c r="H34" i="2" s="1"/>
  <c r="J34" i="2" s="1"/>
  <c r="G37" i="2"/>
  <c r="H37" i="2" s="1"/>
  <c r="J37" i="2" s="1"/>
  <c r="G38" i="2"/>
  <c r="H38" i="2" s="1"/>
  <c r="J38" i="2" s="1"/>
  <c r="G57" i="2"/>
  <c r="H57" i="2" s="1"/>
  <c r="J57" i="2" s="1"/>
  <c r="G58" i="2"/>
  <c r="H58" i="2" s="1"/>
  <c r="J58" i="2" s="1"/>
  <c r="G55" i="2"/>
  <c r="H55" i="2" s="1"/>
  <c r="J55" i="2" s="1"/>
  <c r="G56" i="2"/>
  <c r="H56" i="2" s="1"/>
  <c r="J56" i="2" s="1"/>
  <c r="G39" i="2"/>
  <c r="H39" i="2" s="1"/>
  <c r="J39" i="2" s="1"/>
  <c r="G40" i="2"/>
  <c r="H40" i="2" s="1"/>
  <c r="J40" i="2" s="1"/>
  <c r="G41" i="2"/>
  <c r="H41" i="2" s="1"/>
  <c r="J41" i="2" s="1"/>
  <c r="G42" i="2"/>
  <c r="H42" i="2" s="1"/>
  <c r="J42" i="2" s="1"/>
  <c r="G53" i="2"/>
  <c r="H53" i="2" s="1"/>
  <c r="J53" i="2" s="1"/>
  <c r="G54" i="2"/>
  <c r="H54" i="2" s="1"/>
  <c r="J54" i="2" s="1"/>
  <c r="G35" i="2"/>
  <c r="H35" i="2" s="1"/>
  <c r="J35" i="2" s="1"/>
  <c r="G36" i="2"/>
  <c r="H36" i="2" s="1"/>
  <c r="J36" i="2" s="1"/>
  <c r="G45" i="2"/>
  <c r="H45" i="2" s="1"/>
  <c r="J45" i="2" s="1"/>
  <c r="G46" i="2"/>
  <c r="H46" i="2" s="1"/>
  <c r="J46" i="2" s="1"/>
  <c r="G47" i="2"/>
  <c r="H47" i="2" s="1"/>
  <c r="J47" i="2" s="1"/>
  <c r="G48" i="2"/>
  <c r="H48" i="2" s="1"/>
  <c r="J48" i="2" s="1"/>
  <c r="G7" i="2"/>
  <c r="H7" i="2" s="1"/>
  <c r="J7" i="2" s="1"/>
</calcChain>
</file>

<file path=xl/sharedStrings.xml><?xml version="1.0" encoding="utf-8"?>
<sst xmlns="http://schemas.openxmlformats.org/spreadsheetml/2006/main" count="130" uniqueCount="17">
  <si>
    <t>[P] (ug/L)</t>
  </si>
  <si>
    <t>Absorbance</t>
  </si>
  <si>
    <t>Blank Corrected</t>
  </si>
  <si>
    <t>Lake</t>
  </si>
  <si>
    <t>Location</t>
  </si>
  <si>
    <t>Epi</t>
  </si>
  <si>
    <t>Meta</t>
  </si>
  <si>
    <t>contaminated</t>
  </si>
  <si>
    <t>Type</t>
  </si>
  <si>
    <t>BP</t>
  </si>
  <si>
    <t>Seston</t>
  </si>
  <si>
    <t>volume filtered</t>
  </si>
  <si>
    <t>lake conc (ug/L)</t>
  </si>
  <si>
    <t>Hypo</t>
  </si>
  <si>
    <t>Conc in vial (ug/L)</t>
  </si>
  <si>
    <t>Date Sampled</t>
  </si>
  <si>
    <t>Date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</si>
</sst>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Curve'!$A$2:$A$18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1.96</c:v>
                </c:pt>
                <c:pt idx="3">
                  <c:v>1.96</c:v>
                </c:pt>
                <c:pt idx="4">
                  <c:v>10.202</c:v>
                </c:pt>
                <c:pt idx="5">
                  <c:v>10.202</c:v>
                </c:pt>
                <c:pt idx="6">
                  <c:v>30.032</c:v>
                </c:pt>
                <c:pt idx="7">
                  <c:v>30.032</c:v>
                </c:pt>
                <c:pt idx="8">
                  <c:v>60.405999999999999</c:v>
                </c:pt>
                <c:pt idx="9">
                  <c:v>60.405999999999999</c:v>
                </c:pt>
                <c:pt idx="10">
                  <c:v>196.86</c:v>
                </c:pt>
                <c:pt idx="11">
                  <c:v>196.86</c:v>
                </c:pt>
                <c:pt idx="12">
                  <c:v>0</c:v>
                </c:pt>
                <c:pt idx="13">
                  <c:v>1.96</c:v>
                </c:pt>
                <c:pt idx="14">
                  <c:v>10.202</c:v>
                </c:pt>
                <c:pt idx="15">
                  <c:v>30.032</c:v>
                </c:pt>
                <c:pt idx="16">
                  <c:v>60.405999999999999</c:v>
                </c:pt>
              </c:numCache>
            </c:numRef>
          </c:xVal>
          <c:yVal>
            <c:numRef>
              <c:f>'Standard Curve'!$B$2:$B$18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6.1000000000000004E-3</c:v>
                </c:pt>
                <c:pt idx="3">
                  <c:v>8.0000000000000002E-3</c:v>
                </c:pt>
                <c:pt idx="4">
                  <c:v>2.92E-2</c:v>
                </c:pt>
                <c:pt idx="5">
                  <c:v>3.04E-2</c:v>
                </c:pt>
                <c:pt idx="6">
                  <c:v>9.0899999999999995E-2</c:v>
                </c:pt>
                <c:pt idx="7">
                  <c:v>9.1700000000000004E-2</c:v>
                </c:pt>
                <c:pt idx="8">
                  <c:v>0.19400000000000001</c:v>
                </c:pt>
                <c:pt idx="9">
                  <c:v>0.20080000000000001</c:v>
                </c:pt>
                <c:pt idx="10">
                  <c:v>0.6472</c:v>
                </c:pt>
                <c:pt idx="11">
                  <c:v>0.65990000000000004</c:v>
                </c:pt>
                <c:pt idx="12">
                  <c:v>6.0000000000000001E-3</c:v>
                </c:pt>
                <c:pt idx="13">
                  <c:v>1.23E-2</c:v>
                </c:pt>
                <c:pt idx="14">
                  <c:v>3.15E-2</c:v>
                </c:pt>
                <c:pt idx="15">
                  <c:v>9.1300000000000006E-2</c:v>
                </c:pt>
                <c:pt idx="16">
                  <c:v>0.1883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607360"/>
        <c:axId val="320608928"/>
      </c:scatterChart>
      <c:valAx>
        <c:axId val="32060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08928"/>
        <c:crosses val="autoZero"/>
        <c:crossBetween val="midCat"/>
      </c:valAx>
      <c:valAx>
        <c:axId val="3206089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060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2</xdr:row>
      <xdr:rowOff>76200</xdr:rowOff>
    </xdr:from>
    <xdr:to>
      <xdr:col>10</xdr:col>
      <xdr:colOff>167640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A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1.96</v>
      </c>
      <c r="B4">
        <v>6.1000000000000004E-3</v>
      </c>
    </row>
    <row r="5" spans="1:2" x14ac:dyDescent="0.3">
      <c r="A5">
        <v>1.96</v>
      </c>
      <c r="B5">
        <v>8.0000000000000002E-3</v>
      </c>
    </row>
    <row r="6" spans="1:2" x14ac:dyDescent="0.3">
      <c r="A6">
        <v>10.202</v>
      </c>
      <c r="B6">
        <v>2.92E-2</v>
      </c>
    </row>
    <row r="7" spans="1:2" x14ac:dyDescent="0.3">
      <c r="A7">
        <v>10.202</v>
      </c>
      <c r="B7">
        <v>3.04E-2</v>
      </c>
    </row>
    <row r="8" spans="1:2" x14ac:dyDescent="0.3">
      <c r="A8">
        <v>30.032</v>
      </c>
      <c r="B8">
        <v>9.0899999999999995E-2</v>
      </c>
    </row>
    <row r="9" spans="1:2" x14ac:dyDescent="0.3">
      <c r="A9">
        <v>30.032</v>
      </c>
      <c r="B9">
        <v>9.1700000000000004E-2</v>
      </c>
    </row>
    <row r="10" spans="1:2" x14ac:dyDescent="0.3">
      <c r="A10">
        <v>60.405999999999999</v>
      </c>
      <c r="B10">
        <v>0.19400000000000001</v>
      </c>
    </row>
    <row r="11" spans="1:2" x14ac:dyDescent="0.3">
      <c r="A11">
        <v>60.405999999999999</v>
      </c>
      <c r="B11">
        <v>0.20080000000000001</v>
      </c>
    </row>
    <row r="12" spans="1:2" x14ac:dyDescent="0.3">
      <c r="A12">
        <v>196.86</v>
      </c>
      <c r="B12">
        <v>0.6472</v>
      </c>
    </row>
    <row r="13" spans="1:2" x14ac:dyDescent="0.3">
      <c r="A13">
        <v>196.86</v>
      </c>
      <c r="B13">
        <v>0.65990000000000004</v>
      </c>
    </row>
    <row r="14" spans="1:2" x14ac:dyDescent="0.3">
      <c r="A14">
        <v>0</v>
      </c>
      <c r="B14">
        <v>6.0000000000000001E-3</v>
      </c>
    </row>
    <row r="15" spans="1:2" x14ac:dyDescent="0.3">
      <c r="A15">
        <v>1.96</v>
      </c>
      <c r="B15">
        <v>1.23E-2</v>
      </c>
    </row>
    <row r="16" spans="1:2" x14ac:dyDescent="0.3">
      <c r="A16">
        <v>10.202</v>
      </c>
      <c r="B16">
        <v>3.15E-2</v>
      </c>
    </row>
    <row r="17" spans="1:2" x14ac:dyDescent="0.3">
      <c r="A17">
        <v>30.032</v>
      </c>
      <c r="B17">
        <v>9.1300000000000006E-2</v>
      </c>
    </row>
    <row r="18" spans="1:2" x14ac:dyDescent="0.3">
      <c r="A18">
        <v>60.405999999999999</v>
      </c>
      <c r="B18">
        <v>0.1883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tabSelected="1" topLeftCell="A13" workbookViewId="0">
      <selection activeCell="A25" sqref="A25:J26"/>
    </sheetView>
  </sheetViews>
  <sheetFormatPr defaultRowHeight="14.4" x14ac:dyDescent="0.3"/>
  <cols>
    <col min="1" max="1" width="13.6640625" customWidth="1"/>
    <col min="4" max="4" width="12.21875" customWidth="1"/>
    <col min="6" max="6" width="11.88671875" customWidth="1"/>
    <col min="7" max="7" width="13.88671875" customWidth="1"/>
    <col min="8" max="8" width="10.88671875" customWidth="1"/>
    <col min="9" max="9" width="14.44140625" customWidth="1"/>
  </cols>
  <sheetData>
    <row r="2" spans="1:10" x14ac:dyDescent="0.3">
      <c r="A2" t="s">
        <v>16</v>
      </c>
      <c r="B2" t="s">
        <v>3</v>
      </c>
      <c r="C2" t="s">
        <v>4</v>
      </c>
      <c r="D2" t="s">
        <v>15</v>
      </c>
      <c r="E2" t="s">
        <v>8</v>
      </c>
      <c r="F2" t="s">
        <v>1</v>
      </c>
      <c r="G2" t="s">
        <v>2</v>
      </c>
      <c r="H2" t="s">
        <v>14</v>
      </c>
      <c r="I2" t="s">
        <v>11</v>
      </c>
      <c r="J2" t="s">
        <v>12</v>
      </c>
    </row>
    <row r="3" spans="1:10" x14ac:dyDescent="0.3">
      <c r="A3" s="1">
        <v>41910</v>
      </c>
      <c r="B3">
        <v>114</v>
      </c>
      <c r="C3" t="s">
        <v>5</v>
      </c>
      <c r="D3" s="1">
        <v>41874</v>
      </c>
      <c r="E3" s="1" t="s">
        <v>9</v>
      </c>
      <c r="F3">
        <v>0.15690000000000001</v>
      </c>
      <c r="G3">
        <f t="shared" ref="G3:G19" si="0">F3-0.0006</f>
        <v>0.15630000000000002</v>
      </c>
      <c r="H3">
        <f t="shared" ref="H3:H19" si="1">(G3+0.0023)/0.0033</f>
        <v>48.060606060606069</v>
      </c>
      <c r="I3">
        <v>1000</v>
      </c>
      <c r="J3" s="2">
        <f t="shared" ref="J3:J34" si="2">(34.5*H3)/I3</f>
        <v>1.6580909090909095</v>
      </c>
    </row>
    <row r="4" spans="1:10" x14ac:dyDescent="0.3">
      <c r="A4" s="1">
        <v>41910</v>
      </c>
      <c r="B4">
        <v>114</v>
      </c>
      <c r="C4" t="s">
        <v>5</v>
      </c>
      <c r="D4" s="1">
        <v>41874</v>
      </c>
      <c r="E4" s="1" t="s">
        <v>9</v>
      </c>
      <c r="F4">
        <v>6.6000000000000003E-2</v>
      </c>
      <c r="G4">
        <f t="shared" si="0"/>
        <v>6.54E-2</v>
      </c>
      <c r="H4">
        <f t="shared" si="1"/>
        <v>20.515151515151516</v>
      </c>
      <c r="I4">
        <v>1000</v>
      </c>
      <c r="J4" s="2">
        <f t="shared" si="2"/>
        <v>0.70777272727272722</v>
      </c>
    </row>
    <row r="5" spans="1:10" x14ac:dyDescent="0.3">
      <c r="A5" s="1">
        <v>41910</v>
      </c>
      <c r="B5">
        <v>221</v>
      </c>
      <c r="C5" t="s">
        <v>6</v>
      </c>
      <c r="D5" s="1">
        <v>41821</v>
      </c>
      <c r="E5" s="1" t="s">
        <v>9</v>
      </c>
      <c r="F5">
        <v>0.1489</v>
      </c>
      <c r="G5">
        <f t="shared" si="0"/>
        <v>0.14830000000000002</v>
      </c>
      <c r="H5">
        <f t="shared" si="1"/>
        <v>45.63636363636364</v>
      </c>
      <c r="I5">
        <v>1000</v>
      </c>
      <c r="J5" s="2">
        <f t="shared" si="2"/>
        <v>1.5744545454545456</v>
      </c>
    </row>
    <row r="6" spans="1:10" x14ac:dyDescent="0.3">
      <c r="A6" s="1">
        <v>41910</v>
      </c>
      <c r="B6">
        <v>221</v>
      </c>
      <c r="C6" t="s">
        <v>6</v>
      </c>
      <c r="D6" s="1">
        <v>41821</v>
      </c>
      <c r="E6" s="1" t="s">
        <v>9</v>
      </c>
      <c r="F6">
        <v>0.21049999999999999</v>
      </c>
      <c r="G6">
        <f t="shared" si="0"/>
        <v>0.2099</v>
      </c>
      <c r="H6">
        <f t="shared" si="1"/>
        <v>64.303030303030297</v>
      </c>
      <c r="I6">
        <v>1000</v>
      </c>
      <c r="J6" s="2">
        <f t="shared" si="2"/>
        <v>2.218454545454545</v>
      </c>
    </row>
    <row r="7" spans="1:10" x14ac:dyDescent="0.3">
      <c r="A7" s="1">
        <v>41910</v>
      </c>
      <c r="B7">
        <v>221</v>
      </c>
      <c r="C7" t="s">
        <v>5</v>
      </c>
      <c r="D7" s="1">
        <v>41876</v>
      </c>
      <c r="E7" s="1" t="s">
        <v>9</v>
      </c>
      <c r="F7">
        <v>5.04E-2</v>
      </c>
      <c r="G7">
        <f t="shared" si="0"/>
        <v>4.9799999999999997E-2</v>
      </c>
      <c r="H7">
        <f t="shared" si="1"/>
        <v>15.787878787878785</v>
      </c>
      <c r="I7">
        <v>1000</v>
      </c>
      <c r="J7" s="2">
        <f t="shared" si="2"/>
        <v>0.54468181818181816</v>
      </c>
    </row>
    <row r="8" spans="1:10" x14ac:dyDescent="0.3">
      <c r="A8" s="1">
        <v>41910</v>
      </c>
      <c r="B8">
        <v>221</v>
      </c>
      <c r="C8" t="s">
        <v>5</v>
      </c>
      <c r="D8" s="1">
        <v>41876</v>
      </c>
      <c r="E8" s="1" t="s">
        <v>9</v>
      </c>
      <c r="F8">
        <v>6.7599999999999993E-2</v>
      </c>
      <c r="G8">
        <f t="shared" si="0"/>
        <v>6.699999999999999E-2</v>
      </c>
      <c r="H8">
        <f t="shared" si="1"/>
        <v>20.999999999999996</v>
      </c>
      <c r="I8">
        <v>1000</v>
      </c>
      <c r="J8" s="2">
        <f t="shared" si="2"/>
        <v>0.72449999999999992</v>
      </c>
    </row>
    <row r="9" spans="1:10" x14ac:dyDescent="0.3">
      <c r="A9" s="1">
        <v>41910</v>
      </c>
      <c r="B9">
        <v>221</v>
      </c>
      <c r="C9" t="s">
        <v>6</v>
      </c>
      <c r="D9" s="1">
        <v>41876</v>
      </c>
      <c r="E9" s="1" t="s">
        <v>9</v>
      </c>
      <c r="F9">
        <v>9.7600000000000006E-2</v>
      </c>
      <c r="G9">
        <f t="shared" si="0"/>
        <v>9.7000000000000003E-2</v>
      </c>
      <c r="H9">
        <f t="shared" si="1"/>
        <v>30.09090909090909</v>
      </c>
      <c r="I9">
        <v>1000</v>
      </c>
      <c r="J9" s="2">
        <f t="shared" si="2"/>
        <v>1.0381363636363634</v>
      </c>
    </row>
    <row r="10" spans="1:10" x14ac:dyDescent="0.3">
      <c r="A10" s="1">
        <v>41910</v>
      </c>
      <c r="B10">
        <v>221</v>
      </c>
      <c r="C10" t="s">
        <v>6</v>
      </c>
      <c r="D10" s="1">
        <v>41876</v>
      </c>
      <c r="E10" s="1" t="s">
        <v>9</v>
      </c>
      <c r="F10">
        <v>9.7900000000000001E-2</v>
      </c>
      <c r="G10">
        <f t="shared" si="0"/>
        <v>9.7299999999999998E-2</v>
      </c>
      <c r="H10">
        <f t="shared" si="1"/>
        <v>30.18181818181818</v>
      </c>
      <c r="I10">
        <v>1000</v>
      </c>
      <c r="J10" s="2">
        <f t="shared" si="2"/>
        <v>1.0412727272727273</v>
      </c>
    </row>
    <row r="11" spans="1:10" x14ac:dyDescent="0.3">
      <c r="A11" s="1">
        <v>41910</v>
      </c>
      <c r="B11">
        <v>222</v>
      </c>
      <c r="C11" t="s">
        <v>13</v>
      </c>
      <c r="D11" s="1">
        <v>41793</v>
      </c>
      <c r="E11" s="1" t="s">
        <v>9</v>
      </c>
      <c r="F11">
        <v>9.4700000000000006E-2</v>
      </c>
      <c r="G11">
        <f t="shared" si="0"/>
        <v>9.4100000000000003E-2</v>
      </c>
      <c r="H11">
        <f t="shared" si="1"/>
        <v>29.212121212121211</v>
      </c>
      <c r="I11">
        <v>1000</v>
      </c>
      <c r="J11" s="2">
        <f t="shared" ref="J11:J16" si="3">(34.5*H11)/I11</f>
        <v>1.0078181818181817</v>
      </c>
    </row>
    <row r="12" spans="1:10" x14ac:dyDescent="0.3">
      <c r="A12" s="1">
        <v>41910</v>
      </c>
      <c r="B12">
        <v>222</v>
      </c>
      <c r="C12" t="s">
        <v>13</v>
      </c>
      <c r="D12" s="1">
        <v>41793</v>
      </c>
      <c r="E12" s="1" t="s">
        <v>9</v>
      </c>
      <c r="F12">
        <v>0.1336</v>
      </c>
      <c r="G12">
        <f t="shared" si="0"/>
        <v>0.13300000000000001</v>
      </c>
      <c r="H12">
        <f t="shared" si="1"/>
        <v>41</v>
      </c>
      <c r="I12">
        <v>1000</v>
      </c>
      <c r="J12" s="2">
        <f t="shared" si="3"/>
        <v>1.4145000000000001</v>
      </c>
    </row>
    <row r="13" spans="1:10" x14ac:dyDescent="0.3">
      <c r="A13" s="1">
        <v>41910</v>
      </c>
      <c r="B13">
        <v>222</v>
      </c>
      <c r="C13" t="s">
        <v>5</v>
      </c>
      <c r="D13" s="1">
        <v>41793</v>
      </c>
      <c r="E13" s="1" t="s">
        <v>9</v>
      </c>
      <c r="F13">
        <v>8.1799999999999998E-2</v>
      </c>
      <c r="G13">
        <f t="shared" si="0"/>
        <v>8.1199999999999994E-2</v>
      </c>
      <c r="H13">
        <f t="shared" si="1"/>
        <v>25.303030303030301</v>
      </c>
      <c r="I13">
        <v>1000</v>
      </c>
      <c r="J13" s="2">
        <f t="shared" si="3"/>
        <v>0.87295454545454543</v>
      </c>
    </row>
    <row r="14" spans="1:10" x14ac:dyDescent="0.3">
      <c r="A14" s="1">
        <v>41910</v>
      </c>
      <c r="B14">
        <v>222</v>
      </c>
      <c r="C14" t="s">
        <v>5</v>
      </c>
      <c r="D14" s="1">
        <v>41793</v>
      </c>
      <c r="E14" s="1" t="s">
        <v>9</v>
      </c>
      <c r="F14">
        <v>8.9899999999999994E-2</v>
      </c>
      <c r="G14">
        <f t="shared" si="0"/>
        <v>8.929999999999999E-2</v>
      </c>
      <c r="H14">
        <f t="shared" si="1"/>
        <v>27.757575757575754</v>
      </c>
      <c r="I14">
        <v>1000</v>
      </c>
      <c r="J14" s="2">
        <f t="shared" si="3"/>
        <v>0.95763636363636351</v>
      </c>
    </row>
    <row r="15" spans="1:10" x14ac:dyDescent="0.3">
      <c r="A15" s="1">
        <v>41910</v>
      </c>
      <c r="B15">
        <v>222</v>
      </c>
      <c r="C15" t="s">
        <v>6</v>
      </c>
      <c r="D15" s="1">
        <v>41793</v>
      </c>
      <c r="E15" s="1" t="s">
        <v>9</v>
      </c>
      <c r="F15">
        <v>9.1499999999999998E-2</v>
      </c>
      <c r="G15">
        <f t="shared" si="0"/>
        <v>9.0899999999999995E-2</v>
      </c>
      <c r="H15">
        <f t="shared" si="1"/>
        <v>28.242424242424239</v>
      </c>
      <c r="I15">
        <v>1000</v>
      </c>
      <c r="J15" s="2">
        <f t="shared" si="3"/>
        <v>0.97436363636363621</v>
      </c>
    </row>
    <row r="16" spans="1:10" x14ac:dyDescent="0.3">
      <c r="A16" s="1">
        <v>41910</v>
      </c>
      <c r="B16">
        <v>222</v>
      </c>
      <c r="C16" t="s">
        <v>6</v>
      </c>
      <c r="D16" s="1">
        <v>41793</v>
      </c>
      <c r="E16" s="1" t="s">
        <v>9</v>
      </c>
      <c r="F16">
        <v>9.1999999999999998E-2</v>
      </c>
      <c r="G16">
        <f t="shared" si="0"/>
        <v>9.1399999999999995E-2</v>
      </c>
      <c r="H16">
        <f t="shared" si="1"/>
        <v>28.393939393939391</v>
      </c>
      <c r="I16">
        <v>1000</v>
      </c>
      <c r="J16" s="2">
        <f t="shared" si="3"/>
        <v>0.97959090909090896</v>
      </c>
    </row>
    <row r="17" spans="1:10" x14ac:dyDescent="0.3">
      <c r="A17" s="1">
        <v>41910</v>
      </c>
      <c r="B17">
        <v>222</v>
      </c>
      <c r="C17" t="s">
        <v>6</v>
      </c>
      <c r="D17" s="1">
        <v>41876</v>
      </c>
      <c r="E17" s="1" t="s">
        <v>9</v>
      </c>
      <c r="F17">
        <v>7.0599999999999996E-2</v>
      </c>
      <c r="G17">
        <f t="shared" si="0"/>
        <v>6.9999999999999993E-2</v>
      </c>
      <c r="H17">
        <f t="shared" si="1"/>
        <v>21.909090909090907</v>
      </c>
      <c r="I17">
        <v>1000</v>
      </c>
      <c r="J17" s="2">
        <f t="shared" si="2"/>
        <v>0.75586363636363629</v>
      </c>
    </row>
    <row r="18" spans="1:10" x14ac:dyDescent="0.3">
      <c r="A18" s="1">
        <v>41910</v>
      </c>
      <c r="B18">
        <v>222</v>
      </c>
      <c r="C18" t="s">
        <v>6</v>
      </c>
      <c r="D18" s="1">
        <v>41876</v>
      </c>
      <c r="E18" s="1" t="s">
        <v>9</v>
      </c>
      <c r="F18">
        <v>8.9499999999999996E-2</v>
      </c>
      <c r="G18">
        <f t="shared" si="0"/>
        <v>8.8899999999999993E-2</v>
      </c>
      <c r="H18">
        <f t="shared" si="1"/>
        <v>27.636363636363633</v>
      </c>
      <c r="I18">
        <v>1000</v>
      </c>
      <c r="J18" s="2">
        <f t="shared" si="2"/>
        <v>0.95345454545454533</v>
      </c>
    </row>
    <row r="19" spans="1:10" x14ac:dyDescent="0.3">
      <c r="A19" s="1">
        <v>41910</v>
      </c>
      <c r="B19">
        <v>222</v>
      </c>
      <c r="C19" t="s">
        <v>5</v>
      </c>
      <c r="D19" s="1">
        <v>41876</v>
      </c>
      <c r="E19" s="1" t="s">
        <v>9</v>
      </c>
      <c r="F19">
        <v>8.9499999999999996E-2</v>
      </c>
      <c r="G19">
        <f t="shared" si="0"/>
        <v>8.8899999999999993E-2</v>
      </c>
      <c r="H19">
        <f t="shared" si="1"/>
        <v>27.636363636363633</v>
      </c>
      <c r="I19">
        <v>1000</v>
      </c>
      <c r="J19" s="2">
        <f t="shared" si="2"/>
        <v>0.95345454545454533</v>
      </c>
    </row>
    <row r="20" spans="1:10" x14ac:dyDescent="0.3">
      <c r="A20" s="1">
        <v>41910</v>
      </c>
      <c r="B20">
        <v>222</v>
      </c>
      <c r="C20" t="s">
        <v>5</v>
      </c>
      <c r="D20" s="1">
        <v>41876</v>
      </c>
      <c r="E20" s="1" t="s">
        <v>9</v>
      </c>
      <c r="F20" t="s">
        <v>7</v>
      </c>
      <c r="J20" s="2" t="e">
        <f t="shared" si="2"/>
        <v>#DIV/0!</v>
      </c>
    </row>
    <row r="21" spans="1:10" x14ac:dyDescent="0.3">
      <c r="A21" s="1">
        <v>41910</v>
      </c>
      <c r="B21">
        <v>222</v>
      </c>
      <c r="C21" t="s">
        <v>13</v>
      </c>
      <c r="D21" s="1">
        <v>41876</v>
      </c>
      <c r="E21" s="1" t="s">
        <v>9</v>
      </c>
      <c r="F21">
        <v>0.2056</v>
      </c>
      <c r="G21">
        <f t="shared" ref="G21:G59" si="4">F21-0.0006</f>
        <v>0.20500000000000002</v>
      </c>
      <c r="H21">
        <f t="shared" ref="H21:H59" si="5">(G21+0.0023)/0.0033</f>
        <v>62.81818181818182</v>
      </c>
      <c r="I21">
        <v>930</v>
      </c>
      <c r="J21" s="2">
        <f t="shared" si="2"/>
        <v>2.330351906158358</v>
      </c>
    </row>
    <row r="22" spans="1:10" x14ac:dyDescent="0.3">
      <c r="A22" s="1">
        <v>41910</v>
      </c>
      <c r="B22">
        <v>222</v>
      </c>
      <c r="C22" t="s">
        <v>13</v>
      </c>
      <c r="D22" s="1">
        <v>41876</v>
      </c>
      <c r="E22" s="1" t="s">
        <v>9</v>
      </c>
      <c r="F22">
        <v>0.1036</v>
      </c>
      <c r="G22">
        <f t="shared" si="4"/>
        <v>0.10299999999999999</v>
      </c>
      <c r="H22">
        <f t="shared" si="5"/>
        <v>31.909090909090907</v>
      </c>
      <c r="I22">
        <v>930</v>
      </c>
      <c r="J22" s="2">
        <f t="shared" si="2"/>
        <v>1.183724340175953</v>
      </c>
    </row>
    <row r="23" spans="1:10" x14ac:dyDescent="0.3">
      <c r="A23" s="1">
        <v>41910</v>
      </c>
      <c r="B23">
        <v>224</v>
      </c>
      <c r="C23" t="s">
        <v>5</v>
      </c>
      <c r="D23" s="1">
        <v>41873</v>
      </c>
      <c r="E23" s="1" t="s">
        <v>9</v>
      </c>
      <c r="F23">
        <v>1.12E-2</v>
      </c>
      <c r="G23">
        <f t="shared" si="4"/>
        <v>1.06E-2</v>
      </c>
      <c r="H23">
        <f t="shared" si="5"/>
        <v>3.9090909090909092</v>
      </c>
      <c r="I23">
        <v>1000</v>
      </c>
      <c r="J23" s="2">
        <f t="shared" si="2"/>
        <v>0.13486363636363638</v>
      </c>
    </row>
    <row r="24" spans="1:10" x14ac:dyDescent="0.3">
      <c r="A24" s="1">
        <v>41910</v>
      </c>
      <c r="B24">
        <v>224</v>
      </c>
      <c r="C24" t="s">
        <v>5</v>
      </c>
      <c r="D24" s="1">
        <v>41873</v>
      </c>
      <c r="E24" s="1" t="s">
        <v>9</v>
      </c>
      <c r="F24">
        <v>4.0899999999999999E-2</v>
      </c>
      <c r="G24">
        <f t="shared" si="4"/>
        <v>4.0299999999999996E-2</v>
      </c>
      <c r="H24">
        <f t="shared" si="5"/>
        <v>12.909090909090908</v>
      </c>
      <c r="I24">
        <v>1000</v>
      </c>
      <c r="J24" s="2">
        <f t="shared" si="2"/>
        <v>0.44536363636363629</v>
      </c>
    </row>
    <row r="25" spans="1:10" x14ac:dyDescent="0.3">
      <c r="A25" s="1">
        <v>41910</v>
      </c>
      <c r="B25">
        <v>227</v>
      </c>
      <c r="C25" t="s">
        <v>5</v>
      </c>
      <c r="D25" s="1">
        <v>41874</v>
      </c>
      <c r="E25" s="1" t="s">
        <v>9</v>
      </c>
      <c r="F25">
        <v>0.20369999999999999</v>
      </c>
      <c r="G25">
        <f t="shared" si="4"/>
        <v>0.2031</v>
      </c>
      <c r="H25">
        <f t="shared" si="5"/>
        <v>62.242424242424242</v>
      </c>
      <c r="I25">
        <v>1000</v>
      </c>
      <c r="J25" s="2">
        <f t="shared" si="2"/>
        <v>2.1473636363636364</v>
      </c>
    </row>
    <row r="26" spans="1:10" x14ac:dyDescent="0.3">
      <c r="A26" s="1">
        <v>41910</v>
      </c>
      <c r="B26">
        <v>227</v>
      </c>
      <c r="C26" t="s">
        <v>5</v>
      </c>
      <c r="D26" s="1">
        <v>41874</v>
      </c>
      <c r="E26" s="1" t="s">
        <v>9</v>
      </c>
      <c r="F26">
        <v>0.20799999999999999</v>
      </c>
      <c r="G26">
        <f t="shared" si="4"/>
        <v>0.2074</v>
      </c>
      <c r="H26">
        <f t="shared" si="5"/>
        <v>63.545454545454547</v>
      </c>
      <c r="I26">
        <v>1000</v>
      </c>
      <c r="J26" s="2">
        <f t="shared" si="2"/>
        <v>2.1923181818181821</v>
      </c>
    </row>
    <row r="27" spans="1:10" x14ac:dyDescent="0.3">
      <c r="A27" s="1">
        <v>41910</v>
      </c>
      <c r="B27">
        <v>239</v>
      </c>
      <c r="C27" t="s">
        <v>5</v>
      </c>
      <c r="D27" s="1">
        <v>41874</v>
      </c>
      <c r="E27" s="1" t="s">
        <v>9</v>
      </c>
      <c r="F27">
        <v>5.9700000000000003E-2</v>
      </c>
      <c r="G27">
        <f t="shared" si="4"/>
        <v>5.91E-2</v>
      </c>
      <c r="H27">
        <f t="shared" si="5"/>
        <v>18.606060606060606</v>
      </c>
      <c r="I27">
        <v>1000</v>
      </c>
      <c r="J27" s="2">
        <f t="shared" si="2"/>
        <v>0.64190909090909087</v>
      </c>
    </row>
    <row r="28" spans="1:10" x14ac:dyDescent="0.3">
      <c r="A28" s="1">
        <v>41910</v>
      </c>
      <c r="B28">
        <v>239</v>
      </c>
      <c r="C28" t="s">
        <v>5</v>
      </c>
      <c r="D28" s="1">
        <v>41874</v>
      </c>
      <c r="E28" s="1" t="s">
        <v>9</v>
      </c>
      <c r="F28">
        <v>8.77E-2</v>
      </c>
      <c r="G28">
        <f t="shared" si="4"/>
        <v>8.7099999999999997E-2</v>
      </c>
      <c r="H28">
        <f t="shared" si="5"/>
        <v>27.09090909090909</v>
      </c>
      <c r="I28">
        <v>1000</v>
      </c>
      <c r="J28" s="2">
        <f t="shared" si="2"/>
        <v>0.9346363636363636</v>
      </c>
    </row>
    <row r="29" spans="1:10" x14ac:dyDescent="0.3">
      <c r="A29" s="1">
        <v>41910</v>
      </c>
      <c r="B29">
        <v>240</v>
      </c>
      <c r="C29" t="s">
        <v>5</v>
      </c>
      <c r="D29" s="1">
        <v>41874</v>
      </c>
      <c r="E29" s="1" t="s">
        <v>9</v>
      </c>
      <c r="F29">
        <v>4.8800000000000003E-2</v>
      </c>
      <c r="G29">
        <f t="shared" si="4"/>
        <v>4.82E-2</v>
      </c>
      <c r="H29">
        <f t="shared" si="5"/>
        <v>15.303030303030305</v>
      </c>
      <c r="I29">
        <v>1000</v>
      </c>
      <c r="J29" s="2">
        <f t="shared" si="2"/>
        <v>0.52795454545454545</v>
      </c>
    </row>
    <row r="30" spans="1:10" x14ac:dyDescent="0.3">
      <c r="A30" s="1">
        <v>41910</v>
      </c>
      <c r="B30">
        <v>240</v>
      </c>
      <c r="C30" t="s">
        <v>5</v>
      </c>
      <c r="D30" s="1">
        <v>41874</v>
      </c>
      <c r="E30" s="1" t="s">
        <v>9</v>
      </c>
      <c r="F30">
        <v>4.7E-2</v>
      </c>
      <c r="G30">
        <f t="shared" si="4"/>
        <v>4.6399999999999997E-2</v>
      </c>
      <c r="H30">
        <f t="shared" si="5"/>
        <v>14.757575757575756</v>
      </c>
      <c r="I30">
        <v>1000</v>
      </c>
      <c r="J30" s="2">
        <f t="shared" si="2"/>
        <v>0.50913636363636361</v>
      </c>
    </row>
    <row r="31" spans="1:10" x14ac:dyDescent="0.3">
      <c r="A31" s="1">
        <v>41910</v>
      </c>
      <c r="B31">
        <v>302</v>
      </c>
      <c r="C31" t="s">
        <v>5</v>
      </c>
      <c r="D31" s="1">
        <v>41874</v>
      </c>
      <c r="E31" s="1" t="s">
        <v>9</v>
      </c>
      <c r="F31">
        <v>0.2324</v>
      </c>
      <c r="G31">
        <f t="shared" si="4"/>
        <v>0.23180000000000001</v>
      </c>
      <c r="H31">
        <f t="shared" si="5"/>
        <v>70.939393939393938</v>
      </c>
      <c r="I31">
        <v>1000</v>
      </c>
      <c r="J31" s="2">
        <f t="shared" si="2"/>
        <v>2.4474090909090909</v>
      </c>
    </row>
    <row r="32" spans="1:10" x14ac:dyDescent="0.3">
      <c r="A32" s="1">
        <v>41910</v>
      </c>
      <c r="B32">
        <v>302</v>
      </c>
      <c r="C32" t="s">
        <v>5</v>
      </c>
      <c r="D32" s="1">
        <v>41874</v>
      </c>
      <c r="E32" s="1" t="s">
        <v>9</v>
      </c>
      <c r="F32">
        <v>5.5300000000000002E-2</v>
      </c>
      <c r="G32">
        <f t="shared" si="4"/>
        <v>5.4699999999999999E-2</v>
      </c>
      <c r="H32">
        <f t="shared" si="5"/>
        <v>17.27272727272727</v>
      </c>
      <c r="I32">
        <v>1000</v>
      </c>
      <c r="J32" s="2">
        <f t="shared" si="2"/>
        <v>0.59590909090909072</v>
      </c>
    </row>
    <row r="33" spans="1:10" x14ac:dyDescent="0.3">
      <c r="A33" s="1">
        <v>41910</v>
      </c>
      <c r="B33">
        <v>114</v>
      </c>
      <c r="C33" t="s">
        <v>5</v>
      </c>
      <c r="D33" s="1">
        <v>41874</v>
      </c>
      <c r="E33" s="1" t="s">
        <v>10</v>
      </c>
      <c r="F33">
        <v>0.2054</v>
      </c>
      <c r="G33">
        <f t="shared" si="4"/>
        <v>0.20480000000000001</v>
      </c>
      <c r="H33">
        <f t="shared" si="5"/>
        <v>62.757575757575758</v>
      </c>
      <c r="I33">
        <v>200</v>
      </c>
      <c r="J33" s="2">
        <f t="shared" si="2"/>
        <v>10.825681818181817</v>
      </c>
    </row>
    <row r="34" spans="1:10" x14ac:dyDescent="0.3">
      <c r="A34" s="1">
        <v>41910</v>
      </c>
      <c r="B34">
        <v>114</v>
      </c>
      <c r="C34" t="s">
        <v>5</v>
      </c>
      <c r="D34" s="1">
        <v>41874</v>
      </c>
      <c r="E34" s="1" t="s">
        <v>10</v>
      </c>
      <c r="F34">
        <v>0.12989999999999999</v>
      </c>
      <c r="G34">
        <f t="shared" si="4"/>
        <v>0.1293</v>
      </c>
      <c r="H34">
        <f t="shared" si="5"/>
        <v>39.878787878787875</v>
      </c>
      <c r="I34">
        <v>200</v>
      </c>
      <c r="J34" s="2">
        <f t="shared" si="2"/>
        <v>6.8790909090909089</v>
      </c>
    </row>
    <row r="35" spans="1:10" x14ac:dyDescent="0.3">
      <c r="A35" s="1">
        <v>41910</v>
      </c>
      <c r="B35">
        <v>221</v>
      </c>
      <c r="C35" t="s">
        <v>6</v>
      </c>
      <c r="D35" s="1">
        <v>41821</v>
      </c>
      <c r="E35" s="1" t="s">
        <v>10</v>
      </c>
      <c r="F35">
        <v>0.19950000000000001</v>
      </c>
      <c r="G35">
        <f t="shared" si="4"/>
        <v>0.19890000000000002</v>
      </c>
      <c r="H35">
        <f t="shared" si="5"/>
        <v>60.969696969696976</v>
      </c>
      <c r="I35">
        <v>200</v>
      </c>
      <c r="J35" s="2">
        <f t="shared" ref="J35:J59" si="6">(34.5*H35)/I35</f>
        <v>10.517272727272728</v>
      </c>
    </row>
    <row r="36" spans="1:10" x14ac:dyDescent="0.3">
      <c r="A36" s="1">
        <v>41910</v>
      </c>
      <c r="B36">
        <v>221</v>
      </c>
      <c r="C36" t="s">
        <v>6</v>
      </c>
      <c r="D36" s="1">
        <v>41821</v>
      </c>
      <c r="E36" s="1" t="s">
        <v>10</v>
      </c>
      <c r="F36">
        <v>0.18160000000000001</v>
      </c>
      <c r="G36">
        <f t="shared" si="4"/>
        <v>0.18100000000000002</v>
      </c>
      <c r="H36">
        <f t="shared" si="5"/>
        <v>55.545454545454554</v>
      </c>
      <c r="I36">
        <v>200</v>
      </c>
      <c r="J36" s="2">
        <f t="shared" si="6"/>
        <v>9.5815909090909113</v>
      </c>
    </row>
    <row r="37" spans="1:10" x14ac:dyDescent="0.3">
      <c r="A37" s="1">
        <v>41910</v>
      </c>
      <c r="B37">
        <v>222</v>
      </c>
      <c r="C37" t="s">
        <v>5</v>
      </c>
      <c r="D37" s="1">
        <v>41793</v>
      </c>
      <c r="E37" s="1" t="s">
        <v>10</v>
      </c>
      <c r="F37">
        <v>0.1072</v>
      </c>
      <c r="G37">
        <f t="shared" si="4"/>
        <v>0.1066</v>
      </c>
      <c r="H37">
        <f t="shared" si="5"/>
        <v>33</v>
      </c>
      <c r="I37">
        <v>200</v>
      </c>
      <c r="J37" s="2">
        <f t="shared" ref="J37:J42" si="7">(34.5*H37)/I37</f>
        <v>5.6924999999999999</v>
      </c>
    </row>
    <row r="38" spans="1:10" x14ac:dyDescent="0.3">
      <c r="A38" s="1">
        <v>41910</v>
      </c>
      <c r="B38">
        <v>222</v>
      </c>
      <c r="C38" t="s">
        <v>5</v>
      </c>
      <c r="D38" s="1">
        <v>41793</v>
      </c>
      <c r="E38" s="1" t="s">
        <v>10</v>
      </c>
      <c r="F38">
        <v>0.1051</v>
      </c>
      <c r="G38">
        <f t="shared" si="4"/>
        <v>0.1045</v>
      </c>
      <c r="H38">
        <f t="shared" si="5"/>
        <v>32.36363636363636</v>
      </c>
      <c r="I38">
        <v>200</v>
      </c>
      <c r="J38" s="2">
        <f t="shared" si="7"/>
        <v>5.5827272727272721</v>
      </c>
    </row>
    <row r="39" spans="1:10" x14ac:dyDescent="0.3">
      <c r="A39" s="1">
        <v>41910</v>
      </c>
      <c r="B39">
        <v>222</v>
      </c>
      <c r="C39" t="s">
        <v>6</v>
      </c>
      <c r="D39" s="1">
        <v>41793</v>
      </c>
      <c r="E39" s="1" t="s">
        <v>10</v>
      </c>
      <c r="F39">
        <v>8.4599999999999995E-2</v>
      </c>
      <c r="G39">
        <f t="shared" si="4"/>
        <v>8.3999999999999991E-2</v>
      </c>
      <c r="H39">
        <f t="shared" si="5"/>
        <v>26.151515151515149</v>
      </c>
      <c r="I39">
        <v>200</v>
      </c>
      <c r="J39" s="2">
        <f t="shared" si="7"/>
        <v>4.5111363636363633</v>
      </c>
    </row>
    <row r="40" spans="1:10" x14ac:dyDescent="0.3">
      <c r="A40" s="1">
        <v>41910</v>
      </c>
      <c r="B40">
        <v>222</v>
      </c>
      <c r="C40" t="s">
        <v>6</v>
      </c>
      <c r="D40" s="1">
        <v>41793</v>
      </c>
      <c r="E40" s="1" t="s">
        <v>10</v>
      </c>
      <c r="F40">
        <v>8.3299999999999999E-2</v>
      </c>
      <c r="G40">
        <f t="shared" si="4"/>
        <v>8.2699999999999996E-2</v>
      </c>
      <c r="H40">
        <f t="shared" si="5"/>
        <v>25.757575757575754</v>
      </c>
      <c r="I40">
        <v>200</v>
      </c>
      <c r="J40" s="2">
        <f t="shared" si="7"/>
        <v>4.4431818181818175</v>
      </c>
    </row>
    <row r="41" spans="1:10" x14ac:dyDescent="0.3">
      <c r="A41" s="1">
        <v>41910</v>
      </c>
      <c r="B41">
        <v>222</v>
      </c>
      <c r="C41" t="s">
        <v>13</v>
      </c>
      <c r="D41" s="1">
        <v>41793</v>
      </c>
      <c r="E41" s="1" t="s">
        <v>10</v>
      </c>
      <c r="F41">
        <v>0.1116</v>
      </c>
      <c r="G41">
        <f t="shared" si="4"/>
        <v>0.111</v>
      </c>
      <c r="H41">
        <f t="shared" si="5"/>
        <v>34.333333333333336</v>
      </c>
      <c r="I41">
        <v>200</v>
      </c>
      <c r="J41" s="2">
        <f t="shared" si="7"/>
        <v>5.9225000000000003</v>
      </c>
    </row>
    <row r="42" spans="1:10" x14ac:dyDescent="0.3">
      <c r="A42" s="1">
        <v>41910</v>
      </c>
      <c r="B42">
        <v>222</v>
      </c>
      <c r="C42" t="s">
        <v>13</v>
      </c>
      <c r="D42" s="1">
        <v>41793</v>
      </c>
      <c r="E42" s="1" t="s">
        <v>10</v>
      </c>
      <c r="F42">
        <v>0.11890000000000001</v>
      </c>
      <c r="G42">
        <f t="shared" si="4"/>
        <v>0.1183</v>
      </c>
      <c r="H42">
        <f t="shared" si="5"/>
        <v>36.545454545454547</v>
      </c>
      <c r="I42">
        <v>200</v>
      </c>
      <c r="J42" s="2">
        <f t="shared" si="7"/>
        <v>6.3040909090909087</v>
      </c>
    </row>
    <row r="43" spans="1:10" x14ac:dyDescent="0.3">
      <c r="A43" s="1">
        <v>41910</v>
      </c>
      <c r="B43">
        <v>222</v>
      </c>
      <c r="C43" t="s">
        <v>6</v>
      </c>
      <c r="D43" s="1">
        <v>41876</v>
      </c>
      <c r="E43" s="1" t="s">
        <v>10</v>
      </c>
      <c r="F43">
        <v>0.1265</v>
      </c>
      <c r="G43">
        <f t="shared" si="4"/>
        <v>0.12590000000000001</v>
      </c>
      <c r="H43">
        <f t="shared" si="5"/>
        <v>38.848484848484851</v>
      </c>
      <c r="I43">
        <v>200</v>
      </c>
      <c r="J43" s="2">
        <f t="shared" si="6"/>
        <v>6.7013636363636371</v>
      </c>
    </row>
    <row r="44" spans="1:10" x14ac:dyDescent="0.3">
      <c r="A44" s="1">
        <v>41910</v>
      </c>
      <c r="B44">
        <v>222</v>
      </c>
      <c r="C44" t="s">
        <v>6</v>
      </c>
      <c r="D44" s="1">
        <v>41876</v>
      </c>
      <c r="E44" s="1" t="s">
        <v>10</v>
      </c>
      <c r="F44">
        <v>0.111</v>
      </c>
      <c r="G44">
        <f t="shared" si="4"/>
        <v>0.1104</v>
      </c>
      <c r="H44">
        <f t="shared" si="5"/>
        <v>34.151515151515149</v>
      </c>
      <c r="I44">
        <v>200</v>
      </c>
      <c r="J44" s="2">
        <f t="shared" si="6"/>
        <v>5.8911363636363623</v>
      </c>
    </row>
    <row r="45" spans="1:10" x14ac:dyDescent="0.3">
      <c r="A45" s="1">
        <v>41910</v>
      </c>
      <c r="B45">
        <v>222</v>
      </c>
      <c r="C45" t="s">
        <v>13</v>
      </c>
      <c r="D45" s="1">
        <v>41876</v>
      </c>
      <c r="E45" s="1" t="s">
        <v>10</v>
      </c>
      <c r="F45">
        <v>8.5699999999999998E-2</v>
      </c>
      <c r="G45">
        <f t="shared" si="4"/>
        <v>8.5099999999999995E-2</v>
      </c>
      <c r="H45">
        <f t="shared" si="5"/>
        <v>26.484848484848481</v>
      </c>
      <c r="I45">
        <v>150</v>
      </c>
      <c r="J45" s="2">
        <f t="shared" si="6"/>
        <v>6.0915151515151509</v>
      </c>
    </row>
    <row r="46" spans="1:10" x14ac:dyDescent="0.3">
      <c r="A46" s="1">
        <v>41910</v>
      </c>
      <c r="B46">
        <v>222</v>
      </c>
      <c r="C46" t="s">
        <v>13</v>
      </c>
      <c r="D46" s="1">
        <v>41876</v>
      </c>
      <c r="E46" s="1" t="s">
        <v>10</v>
      </c>
      <c r="F46">
        <v>8.0399999999999999E-2</v>
      </c>
      <c r="G46">
        <f t="shared" si="4"/>
        <v>7.9799999999999996E-2</v>
      </c>
      <c r="H46">
        <f t="shared" si="5"/>
        <v>24.878787878787875</v>
      </c>
      <c r="I46">
        <v>150</v>
      </c>
      <c r="J46" s="2">
        <f t="shared" si="6"/>
        <v>5.7221212121212117</v>
      </c>
    </row>
    <row r="47" spans="1:10" x14ac:dyDescent="0.3">
      <c r="A47" s="1">
        <v>41910</v>
      </c>
      <c r="B47">
        <v>222</v>
      </c>
      <c r="C47" t="s">
        <v>5</v>
      </c>
      <c r="D47" s="1">
        <v>41876</v>
      </c>
      <c r="E47" s="1" t="s">
        <v>10</v>
      </c>
      <c r="F47">
        <v>0.113</v>
      </c>
      <c r="G47">
        <f t="shared" si="4"/>
        <v>0.1124</v>
      </c>
      <c r="H47">
        <f t="shared" si="5"/>
        <v>34.757575757575758</v>
      </c>
      <c r="I47">
        <v>200</v>
      </c>
      <c r="J47" s="2">
        <f t="shared" si="6"/>
        <v>5.9956818181818186</v>
      </c>
    </row>
    <row r="48" spans="1:10" x14ac:dyDescent="0.3">
      <c r="A48" s="1">
        <v>41910</v>
      </c>
      <c r="B48">
        <v>222</v>
      </c>
      <c r="C48" t="s">
        <v>5</v>
      </c>
      <c r="D48" s="1">
        <v>41876</v>
      </c>
      <c r="E48" s="1" t="s">
        <v>10</v>
      </c>
      <c r="F48">
        <v>0.112</v>
      </c>
      <c r="G48">
        <f t="shared" si="4"/>
        <v>0.1114</v>
      </c>
      <c r="H48">
        <f t="shared" si="5"/>
        <v>34.454545454545453</v>
      </c>
      <c r="I48">
        <v>200</v>
      </c>
      <c r="J48" s="2">
        <f t="shared" si="6"/>
        <v>5.9434090909090909</v>
      </c>
    </row>
    <row r="49" spans="1:10" x14ac:dyDescent="0.3">
      <c r="A49" s="1">
        <v>41910</v>
      </c>
      <c r="B49">
        <v>224</v>
      </c>
      <c r="C49" t="s">
        <v>6</v>
      </c>
      <c r="D49" s="1">
        <v>41834</v>
      </c>
      <c r="E49" s="1" t="s">
        <v>10</v>
      </c>
      <c r="F49">
        <v>7.2999999999999995E-2</v>
      </c>
      <c r="G49">
        <f t="shared" si="4"/>
        <v>7.2399999999999992E-2</v>
      </c>
      <c r="H49">
        <f t="shared" si="5"/>
        <v>22.636363636363633</v>
      </c>
      <c r="I49" s="3">
        <v>200</v>
      </c>
      <c r="J49" s="2">
        <f t="shared" si="6"/>
        <v>3.9047727272727268</v>
      </c>
    </row>
    <row r="50" spans="1:10" x14ac:dyDescent="0.3">
      <c r="A50" s="1">
        <v>41910</v>
      </c>
      <c r="B50">
        <v>224</v>
      </c>
      <c r="C50" t="s">
        <v>6</v>
      </c>
      <c r="D50" s="1">
        <v>41834</v>
      </c>
      <c r="E50" s="1" t="s">
        <v>10</v>
      </c>
      <c r="F50">
        <v>0.26590000000000003</v>
      </c>
      <c r="G50">
        <f t="shared" si="4"/>
        <v>0.26530000000000004</v>
      </c>
      <c r="H50">
        <f t="shared" si="5"/>
        <v>81.090909090909108</v>
      </c>
      <c r="I50" s="3">
        <v>200</v>
      </c>
      <c r="J50" s="2">
        <f t="shared" si="6"/>
        <v>13.988181818181822</v>
      </c>
    </row>
    <row r="51" spans="1:10" x14ac:dyDescent="0.3">
      <c r="A51" s="1">
        <v>41910</v>
      </c>
      <c r="B51">
        <v>224</v>
      </c>
      <c r="C51" t="s">
        <v>5</v>
      </c>
      <c r="D51" s="1">
        <v>41873</v>
      </c>
      <c r="E51" s="1" t="s">
        <v>10</v>
      </c>
      <c r="F51">
        <v>0.1137</v>
      </c>
      <c r="G51">
        <f t="shared" si="4"/>
        <v>0.11309999999999999</v>
      </c>
      <c r="H51">
        <f t="shared" si="5"/>
        <v>34.969696969696969</v>
      </c>
      <c r="I51">
        <v>250</v>
      </c>
      <c r="J51" s="2">
        <f t="shared" si="6"/>
        <v>4.8258181818181818</v>
      </c>
    </row>
    <row r="52" spans="1:10" x14ac:dyDescent="0.3">
      <c r="A52" s="1">
        <v>41910</v>
      </c>
      <c r="B52">
        <v>224</v>
      </c>
      <c r="C52" t="s">
        <v>5</v>
      </c>
      <c r="D52" s="1">
        <v>41873</v>
      </c>
      <c r="E52" s="1" t="s">
        <v>10</v>
      </c>
      <c r="F52">
        <v>7.22E-2</v>
      </c>
      <c r="G52">
        <f t="shared" si="4"/>
        <v>7.1599999999999997E-2</v>
      </c>
      <c r="H52">
        <f t="shared" si="5"/>
        <v>22.393939393939391</v>
      </c>
      <c r="I52">
        <v>250</v>
      </c>
      <c r="J52" s="2">
        <f t="shared" si="6"/>
        <v>3.090363636363636</v>
      </c>
    </row>
    <row r="53" spans="1:10" x14ac:dyDescent="0.3">
      <c r="A53" s="1">
        <v>41910</v>
      </c>
      <c r="B53">
        <v>227</v>
      </c>
      <c r="C53" t="s">
        <v>5</v>
      </c>
      <c r="D53" s="1">
        <v>41873</v>
      </c>
      <c r="E53" s="1" t="s">
        <v>10</v>
      </c>
      <c r="F53">
        <v>0.48270000000000002</v>
      </c>
      <c r="G53">
        <f t="shared" si="4"/>
        <v>0.48210000000000003</v>
      </c>
      <c r="H53">
        <f t="shared" si="5"/>
        <v>146.78787878787881</v>
      </c>
      <c r="I53">
        <v>200</v>
      </c>
      <c r="J53" s="2">
        <f t="shared" si="6"/>
        <v>25.320909090909094</v>
      </c>
    </row>
    <row r="54" spans="1:10" x14ac:dyDescent="0.3">
      <c r="A54" s="1">
        <v>41910</v>
      </c>
      <c r="B54">
        <v>227</v>
      </c>
      <c r="C54" t="s">
        <v>5</v>
      </c>
      <c r="D54" s="1">
        <v>41873</v>
      </c>
      <c r="E54" s="1" t="s">
        <v>10</v>
      </c>
      <c r="F54">
        <v>0.5413</v>
      </c>
      <c r="G54">
        <f t="shared" si="4"/>
        <v>0.54069999999999996</v>
      </c>
      <c r="H54">
        <f t="shared" si="5"/>
        <v>164.54545454545453</v>
      </c>
      <c r="I54">
        <v>200</v>
      </c>
      <c r="J54" s="2">
        <f t="shared" si="6"/>
        <v>28.384090909090904</v>
      </c>
    </row>
    <row r="55" spans="1:10" x14ac:dyDescent="0.3">
      <c r="A55" s="1">
        <v>41910</v>
      </c>
      <c r="B55">
        <v>239</v>
      </c>
      <c r="C55" t="s">
        <v>5</v>
      </c>
      <c r="D55" s="1">
        <v>41874</v>
      </c>
      <c r="E55" s="1" t="s">
        <v>10</v>
      </c>
      <c r="F55">
        <v>0.12130000000000001</v>
      </c>
      <c r="G55">
        <f t="shared" si="4"/>
        <v>0.1207</v>
      </c>
      <c r="H55">
        <f t="shared" si="5"/>
        <v>37.272727272727273</v>
      </c>
      <c r="I55">
        <v>250</v>
      </c>
      <c r="J55" s="2">
        <f t="shared" si="6"/>
        <v>5.1436363636363636</v>
      </c>
    </row>
    <row r="56" spans="1:10" x14ac:dyDescent="0.3">
      <c r="A56" s="1">
        <v>41910</v>
      </c>
      <c r="B56">
        <v>239</v>
      </c>
      <c r="C56" t="s">
        <v>5</v>
      </c>
      <c r="D56" s="1">
        <v>41874</v>
      </c>
      <c r="E56" s="1" t="s">
        <v>10</v>
      </c>
      <c r="F56">
        <v>0.1724</v>
      </c>
      <c r="G56">
        <f t="shared" si="4"/>
        <v>0.17180000000000001</v>
      </c>
      <c r="H56">
        <f t="shared" si="5"/>
        <v>52.757575757575758</v>
      </c>
      <c r="I56">
        <v>250</v>
      </c>
      <c r="J56" s="2">
        <f t="shared" si="6"/>
        <v>7.2805454545454547</v>
      </c>
    </row>
    <row r="57" spans="1:10" x14ac:dyDescent="0.3">
      <c r="A57" s="1">
        <v>41910</v>
      </c>
      <c r="B57">
        <v>240</v>
      </c>
      <c r="C57" t="s">
        <v>5</v>
      </c>
      <c r="D57" s="1">
        <v>41874</v>
      </c>
      <c r="E57" s="1" t="s">
        <v>10</v>
      </c>
      <c r="F57">
        <v>7.6899999999999996E-2</v>
      </c>
      <c r="G57">
        <f t="shared" si="4"/>
        <v>7.6299999999999993E-2</v>
      </c>
      <c r="H57">
        <f t="shared" si="5"/>
        <v>23.818181818181817</v>
      </c>
      <c r="I57">
        <v>250</v>
      </c>
      <c r="J57" s="2">
        <f t="shared" si="6"/>
        <v>3.2869090909090906</v>
      </c>
    </row>
    <row r="58" spans="1:10" x14ac:dyDescent="0.3">
      <c r="A58" s="1">
        <v>41910</v>
      </c>
      <c r="B58">
        <v>240</v>
      </c>
      <c r="C58" t="s">
        <v>5</v>
      </c>
      <c r="D58" s="1">
        <v>41874</v>
      </c>
      <c r="E58" s="1" t="s">
        <v>10</v>
      </c>
      <c r="F58">
        <v>7.5700000000000003E-2</v>
      </c>
      <c r="G58">
        <f t="shared" si="4"/>
        <v>7.51E-2</v>
      </c>
      <c r="H58">
        <f t="shared" si="5"/>
        <v>23.454545454545453</v>
      </c>
      <c r="I58">
        <v>250</v>
      </c>
      <c r="J58" s="2">
        <f t="shared" si="6"/>
        <v>3.2367272727272725</v>
      </c>
    </row>
    <row r="59" spans="1:10" x14ac:dyDescent="0.3">
      <c r="A59" s="1">
        <v>41910</v>
      </c>
      <c r="B59">
        <v>302</v>
      </c>
      <c r="C59" t="s">
        <v>5</v>
      </c>
      <c r="D59" s="1">
        <v>41874</v>
      </c>
      <c r="E59" s="1" t="s">
        <v>10</v>
      </c>
      <c r="F59">
        <v>7.1800000000000003E-2</v>
      </c>
      <c r="G59">
        <f t="shared" si="4"/>
        <v>7.1199999999999999E-2</v>
      </c>
      <c r="H59">
        <f t="shared" si="5"/>
        <v>22.272727272727273</v>
      </c>
      <c r="I59">
        <v>200</v>
      </c>
      <c r="J59" s="2">
        <f t="shared" si="6"/>
        <v>3.8420454545454543</v>
      </c>
    </row>
    <row r="60" spans="1:10" x14ac:dyDescent="0.3">
      <c r="A60" s="1">
        <v>41910</v>
      </c>
      <c r="B60">
        <v>302</v>
      </c>
      <c r="C60" t="s">
        <v>5</v>
      </c>
      <c r="D60" s="1">
        <v>41874</v>
      </c>
      <c r="E60" s="1" t="s">
        <v>10</v>
      </c>
      <c r="F60" t="s">
        <v>7</v>
      </c>
      <c r="I60">
        <v>200</v>
      </c>
      <c r="J60" s="2"/>
    </row>
  </sheetData>
  <sortState ref="B3:J60">
    <sortCondition ref="E3:E60"/>
    <sortCondition ref="B3:B60"/>
    <sortCondition ref="D3:D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 Curve</vt:lpstr>
      <vt:lpstr>Samples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Conine</dc:creator>
  <cp:lastModifiedBy>Andrea Conine</cp:lastModifiedBy>
  <dcterms:created xsi:type="dcterms:W3CDTF">2014-09-29T19:18:41Z</dcterms:created>
  <dcterms:modified xsi:type="dcterms:W3CDTF">2014-10-07T18:39:12Z</dcterms:modified>
</cp:coreProperties>
</file>