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\Desktop\2014 data\tiles\"/>
    </mc:Choice>
  </mc:AlternateContent>
  <bookViews>
    <workbookView xWindow="0" yWindow="0" windowWidth="20490" windowHeight="7755"/>
  </bookViews>
  <sheets>
    <sheet name="raw" sheetId="1" r:id="rId1"/>
    <sheet name="Sheet1" sheetId="3" r:id="rId2"/>
    <sheet name="combined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1" i="3"/>
  <c r="P2" i="1" l="1"/>
  <c r="G4" i="1" l="1"/>
  <c r="G3" i="1"/>
  <c r="G15" i="1"/>
  <c r="G7" i="1"/>
  <c r="I7" i="1" s="1"/>
  <c r="K7" i="1" s="1"/>
  <c r="G14" i="1"/>
  <c r="G2" i="1"/>
  <c r="I2" i="1" s="1"/>
  <c r="K2" i="1" s="1"/>
  <c r="L2" i="1" s="1"/>
  <c r="G17" i="1"/>
  <c r="G16" i="1"/>
  <c r="I16" i="1" s="1"/>
  <c r="K16" i="1" s="1"/>
  <c r="G11" i="1"/>
  <c r="G20" i="1"/>
  <c r="G10" i="1"/>
  <c r="G23" i="1"/>
  <c r="I23" i="1" s="1"/>
  <c r="K23" i="1" s="1"/>
  <c r="G22" i="1"/>
  <c r="G5" i="1"/>
  <c r="I5" i="1" s="1"/>
  <c r="K5" i="1" s="1"/>
  <c r="G21" i="1"/>
  <c r="G12" i="1"/>
  <c r="I12" i="1" s="1"/>
  <c r="K12" i="1" s="1"/>
  <c r="G18" i="1"/>
  <c r="G24" i="1"/>
  <c r="G6" i="1"/>
  <c r="G9" i="1"/>
  <c r="I9" i="1" s="1"/>
  <c r="K9" i="1" s="1"/>
  <c r="G13" i="1"/>
  <c r="G8" i="1"/>
  <c r="I8" i="1" s="1"/>
  <c r="K8" i="1" s="1"/>
  <c r="G19" i="1"/>
  <c r="G25" i="1"/>
  <c r="I25" i="1" s="1"/>
  <c r="K25" i="1" s="1"/>
  <c r="G26" i="1"/>
  <c r="I19" i="1"/>
  <c r="K19" i="1" s="1"/>
  <c r="I13" i="1"/>
  <c r="K13" i="1" s="1"/>
  <c r="I6" i="1"/>
  <c r="K6" i="1" s="1"/>
  <c r="I24" i="1"/>
  <c r="K24" i="1" s="1"/>
  <c r="I18" i="1"/>
  <c r="K18" i="1" s="1"/>
  <c r="I21" i="1"/>
  <c r="K21" i="1" s="1"/>
  <c r="I22" i="1"/>
  <c r="K22" i="1" s="1"/>
  <c r="I10" i="1"/>
  <c r="K10" i="1" s="1"/>
  <c r="I20" i="1"/>
  <c r="K20" i="1" s="1"/>
  <c r="I11" i="1"/>
  <c r="K11" i="1" s="1"/>
  <c r="I17" i="1"/>
  <c r="K17" i="1" s="1"/>
  <c r="I14" i="1"/>
  <c r="K14" i="1" s="1"/>
  <c r="I15" i="1"/>
  <c r="K15" i="1" s="1"/>
  <c r="I3" i="1"/>
  <c r="K3" i="1" s="1"/>
  <c r="I4" i="1"/>
  <c r="K4" i="1" s="1"/>
  <c r="I26" i="1"/>
  <c r="K26" i="1" s="1"/>
  <c r="L15" i="1" l="1"/>
  <c r="L21" i="1"/>
  <c r="L25" i="1"/>
  <c r="L12" i="1"/>
  <c r="L16" i="1"/>
  <c r="L26" i="1"/>
  <c r="L10" i="1"/>
  <c r="L8" i="1"/>
  <c r="L17" i="1"/>
  <c r="L22" i="1"/>
  <c r="L24" i="1"/>
  <c r="L19" i="1"/>
  <c r="L20" i="1"/>
  <c r="L13" i="1"/>
  <c r="L9" i="1"/>
  <c r="L23" i="1"/>
  <c r="L7" i="1"/>
  <c r="L14" i="1"/>
  <c r="L18" i="1"/>
  <c r="L4" i="1"/>
  <c r="L3" i="1"/>
  <c r="L11" i="1"/>
  <c r="L5" i="1"/>
  <c r="L6" i="1"/>
</calcChain>
</file>

<file path=xl/sharedStrings.xml><?xml version="1.0" encoding="utf-8"?>
<sst xmlns="http://schemas.openxmlformats.org/spreadsheetml/2006/main" count="97" uniqueCount="25">
  <si>
    <t>Sample #</t>
  </si>
  <si>
    <t>Lake</t>
  </si>
  <si>
    <t>Date</t>
  </si>
  <si>
    <t>Pos</t>
  </si>
  <si>
    <t>rep</t>
  </si>
  <si>
    <t>F</t>
  </si>
  <si>
    <t>ug/L in vial</t>
  </si>
  <si>
    <t>volume filtered (mL)</t>
  </si>
  <si>
    <t>ug/L in slurry</t>
  </si>
  <si>
    <t>total slurry volume (L)</t>
  </si>
  <si>
    <t>ug per tile</t>
  </si>
  <si>
    <t>standard</t>
  </si>
  <si>
    <t>a</t>
  </si>
  <si>
    <t>b</t>
  </si>
  <si>
    <t>c</t>
  </si>
  <si>
    <t>221_loc 1</t>
  </si>
  <si>
    <t>221_loc 2</t>
  </si>
  <si>
    <t>221_loc 3</t>
  </si>
  <si>
    <t>221_loc 4</t>
  </si>
  <si>
    <t>221_loc 5</t>
  </si>
  <si>
    <t>Area of a tile=48.5mm x 48.5mm</t>
  </si>
  <si>
    <t>cm2</t>
  </si>
  <si>
    <t>ug per cm2</t>
  </si>
  <si>
    <t>ug per mm2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</si>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</sst>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6" fontId="0" fillId="0" borderId="0" xfId="0" applyNumberFormat="1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0" borderId="0" xfId="0" applyFill="1"/>
    <xf numFmtId="15" fontId="0" fillId="0" borderId="0" xfId="0" applyNumberFormat="1" applyFill="1"/>
    <xf numFmtId="16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raw!$M$2:$M$9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100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raw!$N$2:$N$9</c:f>
              <c:numCache>
                <c:formatCode>General</c:formatCode>
                <c:ptCount val="8"/>
                <c:pt idx="0">
                  <c:v>-7.0000000000000001E-3</c:v>
                </c:pt>
                <c:pt idx="1">
                  <c:v>0.21210000000000001</c:v>
                </c:pt>
                <c:pt idx="2">
                  <c:v>0.96799999999999997</c:v>
                </c:pt>
                <c:pt idx="3">
                  <c:v>2.1930000000000001</c:v>
                </c:pt>
                <c:pt idx="4">
                  <c:v>4.5519999999999996</c:v>
                </c:pt>
                <c:pt idx="5">
                  <c:v>20.263999999999999</c:v>
                </c:pt>
                <c:pt idx="6">
                  <c:v>101.958</c:v>
                </c:pt>
                <c:pt idx="7">
                  <c:v>175.93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867552"/>
        <c:axId val="344867944"/>
      </c:scatterChart>
      <c:valAx>
        <c:axId val="34486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7944"/>
        <c:crosses val="autoZero"/>
        <c:crossBetween val="midCat"/>
      </c:valAx>
      <c:valAx>
        <c:axId val="344867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86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9</xdr:row>
      <xdr:rowOff>64770</xdr:rowOff>
    </xdr:from>
    <xdr:to>
      <xdr:col>19</xdr:col>
      <xdr:colOff>594360</xdr:colOff>
      <xdr:row>24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4" workbookViewId="0">
      <selection activeCell="H17" sqref="H17"/>
    </sheetView>
  </sheetViews>
  <sheetFormatPr defaultRowHeight="15" x14ac:dyDescent="0.25"/>
  <cols>
    <col min="7" max="7" width="12" bestFit="1" customWidth="1"/>
    <col min="8" max="8" width="19.5703125" bestFit="1" customWidth="1"/>
    <col min="9" max="9" width="12.42578125" bestFit="1" customWidth="1"/>
    <col min="10" max="10" width="22.5703125" bestFit="1" customWidth="1"/>
    <col min="11" max="11" width="11.28515625" customWidth="1"/>
    <col min="12" max="12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s="6" t="s">
        <v>11</v>
      </c>
      <c r="N1" s="6" t="s">
        <v>5</v>
      </c>
      <c r="O1" t="s">
        <v>20</v>
      </c>
    </row>
    <row r="2" spans="1:16" x14ac:dyDescent="0.25">
      <c r="A2">
        <v>7</v>
      </c>
      <c r="B2">
        <v>221</v>
      </c>
      <c r="C2" s="1">
        <v>41812</v>
      </c>
      <c r="D2">
        <v>1</v>
      </c>
      <c r="E2" t="s">
        <v>12</v>
      </c>
      <c r="F2">
        <v>16.12</v>
      </c>
      <c r="G2">
        <f t="shared" ref="G2:G26" si="0">(F2-1.4955)/0.1798</f>
        <v>81.337597330367089</v>
      </c>
      <c r="H2">
        <v>20</v>
      </c>
      <c r="I2">
        <f>(G2*5)/H2</f>
        <v>20.334399332591772</v>
      </c>
      <c r="J2">
        <v>0.48599999999999999</v>
      </c>
      <c r="K2">
        <f>I2*J2</f>
        <v>9.8825180756396005</v>
      </c>
      <c r="L2" s="5">
        <f>(K2/23.5225)</f>
        <v>0.42013043152894464</v>
      </c>
      <c r="M2" s="6">
        <v>0</v>
      </c>
      <c r="N2" s="6">
        <v>-7.0000000000000001E-3</v>
      </c>
      <c r="O2" s="3" t="s">
        <v>21</v>
      </c>
      <c r="P2" s="3">
        <f>4.85*4.85</f>
        <v>23.522499999999997</v>
      </c>
    </row>
    <row r="3" spans="1:16" x14ac:dyDescent="0.25">
      <c r="A3">
        <v>3</v>
      </c>
      <c r="B3">
        <v>221</v>
      </c>
      <c r="C3" s="1">
        <v>41812</v>
      </c>
      <c r="D3">
        <v>2</v>
      </c>
      <c r="E3" t="s">
        <v>12</v>
      </c>
      <c r="F3">
        <v>8.0350000000000001</v>
      </c>
      <c r="G3">
        <f t="shared" si="0"/>
        <v>36.370967741935488</v>
      </c>
      <c r="H3">
        <v>20</v>
      </c>
      <c r="I3">
        <f t="shared" ref="I3:I26" si="1">(G3*5)/H3</f>
        <v>9.0927419354838719</v>
      </c>
      <c r="J3">
        <v>0.313</v>
      </c>
      <c r="K3">
        <f t="shared" ref="K3:K26" si="2">I3*J3</f>
        <v>2.8460282258064518</v>
      </c>
      <c r="L3" s="5">
        <f t="shared" ref="L3:L26" si="3">(K3/23.5225)</f>
        <v>0.12099174092066964</v>
      </c>
      <c r="M3" s="6">
        <v>1</v>
      </c>
      <c r="N3" s="6">
        <v>0.21210000000000001</v>
      </c>
      <c r="O3" s="3"/>
      <c r="P3" s="3"/>
    </row>
    <row r="4" spans="1:16" x14ac:dyDescent="0.25">
      <c r="A4">
        <v>2</v>
      </c>
      <c r="B4">
        <v>221</v>
      </c>
      <c r="C4" s="1">
        <v>41812</v>
      </c>
      <c r="D4">
        <v>2</v>
      </c>
      <c r="E4" t="s">
        <v>14</v>
      </c>
      <c r="F4">
        <v>14.476000000000001</v>
      </c>
      <c r="G4">
        <f t="shared" si="0"/>
        <v>72.194104560622918</v>
      </c>
      <c r="H4">
        <v>20</v>
      </c>
      <c r="I4">
        <f t="shared" si="1"/>
        <v>18.04852614015573</v>
      </c>
      <c r="J4">
        <v>0.26800000000000002</v>
      </c>
      <c r="K4">
        <f t="shared" si="2"/>
        <v>4.8370050055617355</v>
      </c>
      <c r="L4" s="5">
        <f t="shared" si="3"/>
        <v>0.20563311746462898</v>
      </c>
      <c r="M4" s="6">
        <v>5</v>
      </c>
      <c r="N4" s="6">
        <v>0.96799999999999997</v>
      </c>
    </row>
    <row r="5" spans="1:16" x14ac:dyDescent="0.25">
      <c r="A5">
        <v>15</v>
      </c>
      <c r="B5">
        <v>221</v>
      </c>
      <c r="C5" s="1">
        <v>41812</v>
      </c>
      <c r="D5">
        <v>3</v>
      </c>
      <c r="E5" t="s">
        <v>14</v>
      </c>
      <c r="F5">
        <v>21.748999999999999</v>
      </c>
      <c r="G5">
        <f t="shared" si="0"/>
        <v>112.64460511679644</v>
      </c>
      <c r="H5">
        <v>20</v>
      </c>
      <c r="I5">
        <f t="shared" si="1"/>
        <v>28.16115127919911</v>
      </c>
      <c r="J5">
        <v>0.4</v>
      </c>
      <c r="K5">
        <f t="shared" si="2"/>
        <v>11.264460511679644</v>
      </c>
      <c r="L5" s="5">
        <f t="shared" si="3"/>
        <v>0.47888024281771258</v>
      </c>
      <c r="M5" s="6">
        <v>10</v>
      </c>
      <c r="N5" s="6">
        <v>2.1930000000000001</v>
      </c>
    </row>
    <row r="6" spans="1:16" x14ac:dyDescent="0.25">
      <c r="A6" s="7">
        <v>20</v>
      </c>
      <c r="B6" s="7">
        <v>221</v>
      </c>
      <c r="C6" s="8">
        <v>41812</v>
      </c>
      <c r="D6" s="7">
        <v>4</v>
      </c>
      <c r="E6" s="7" t="s">
        <v>12</v>
      </c>
      <c r="F6" s="7">
        <v>34.064999999999998</v>
      </c>
      <c r="G6">
        <f t="shared" si="0"/>
        <v>181.14293659621802</v>
      </c>
      <c r="H6">
        <v>20</v>
      </c>
      <c r="I6">
        <f t="shared" si="1"/>
        <v>45.285734149054505</v>
      </c>
      <c r="J6">
        <v>0.45400000000000001</v>
      </c>
      <c r="K6">
        <f t="shared" si="2"/>
        <v>20.559723303670747</v>
      </c>
      <c r="L6" s="5">
        <f t="shared" si="3"/>
        <v>0.87404499112214884</v>
      </c>
      <c r="M6" s="6">
        <v>20</v>
      </c>
      <c r="N6" s="6">
        <v>4.5519999999999996</v>
      </c>
    </row>
    <row r="7" spans="1:16" x14ac:dyDescent="0.25">
      <c r="A7" s="7">
        <v>5</v>
      </c>
      <c r="B7" s="7">
        <v>221</v>
      </c>
      <c r="C7" s="8">
        <v>41812</v>
      </c>
      <c r="D7" s="7">
        <v>4</v>
      </c>
      <c r="E7" s="7" t="s">
        <v>14</v>
      </c>
      <c r="F7" s="7">
        <v>29.539000000000001</v>
      </c>
      <c r="G7">
        <f t="shared" si="0"/>
        <v>155.97052280311459</v>
      </c>
      <c r="H7">
        <v>20</v>
      </c>
      <c r="I7">
        <f t="shared" si="1"/>
        <v>38.992630700778648</v>
      </c>
      <c r="J7">
        <v>0.43</v>
      </c>
      <c r="K7">
        <f t="shared" si="2"/>
        <v>16.766831201334817</v>
      </c>
      <c r="L7" s="5">
        <f t="shared" si="3"/>
        <v>0.7127997109718277</v>
      </c>
      <c r="M7" s="6">
        <v>100</v>
      </c>
      <c r="N7" s="6">
        <v>20.263999999999999</v>
      </c>
    </row>
    <row r="8" spans="1:16" x14ac:dyDescent="0.25">
      <c r="A8" s="7">
        <v>23</v>
      </c>
      <c r="B8" s="7">
        <v>221</v>
      </c>
      <c r="C8" s="8">
        <v>41812</v>
      </c>
      <c r="D8" s="7">
        <v>5</v>
      </c>
      <c r="E8" s="7" t="s">
        <v>12</v>
      </c>
      <c r="F8" s="7">
        <v>54.578000000000003</v>
      </c>
      <c r="G8">
        <f t="shared" si="0"/>
        <v>295.23081201334821</v>
      </c>
      <c r="H8">
        <v>20</v>
      </c>
      <c r="I8">
        <f t="shared" si="1"/>
        <v>73.807703003337053</v>
      </c>
      <c r="J8">
        <v>0.376</v>
      </c>
      <c r="K8">
        <f t="shared" si="2"/>
        <v>27.751696329254731</v>
      </c>
      <c r="L8" s="5">
        <f t="shared" si="3"/>
        <v>1.1797936583804753</v>
      </c>
      <c r="M8" s="6">
        <v>500</v>
      </c>
      <c r="N8" s="6">
        <v>101.958</v>
      </c>
    </row>
    <row r="9" spans="1:16" x14ac:dyDescent="0.25">
      <c r="A9" s="7">
        <v>21</v>
      </c>
      <c r="B9" s="7">
        <v>221</v>
      </c>
      <c r="C9" s="8">
        <v>41843</v>
      </c>
      <c r="D9" s="7">
        <v>1</v>
      </c>
      <c r="E9" s="7" t="s">
        <v>13</v>
      </c>
      <c r="F9" s="7">
        <v>30.646999999999998</v>
      </c>
      <c r="G9">
        <f t="shared" si="0"/>
        <v>162.1329254727475</v>
      </c>
      <c r="H9">
        <v>20</v>
      </c>
      <c r="I9">
        <f t="shared" si="1"/>
        <v>40.533231368186875</v>
      </c>
      <c r="J9">
        <v>0.23799999999999999</v>
      </c>
      <c r="K9">
        <f t="shared" si="2"/>
        <v>9.6469090656284759</v>
      </c>
      <c r="L9" s="5">
        <f t="shared" si="3"/>
        <v>0.41011410630793815</v>
      </c>
      <c r="M9" s="6">
        <v>1000</v>
      </c>
      <c r="N9" s="6">
        <v>175.93</v>
      </c>
    </row>
    <row r="10" spans="1:16" x14ac:dyDescent="0.25">
      <c r="A10" s="7">
        <v>12</v>
      </c>
      <c r="B10" s="7">
        <v>221</v>
      </c>
      <c r="C10" s="8">
        <v>41843</v>
      </c>
      <c r="D10" s="7">
        <v>1</v>
      </c>
      <c r="E10" s="7" t="s">
        <v>14</v>
      </c>
      <c r="F10" s="7">
        <v>59.904000000000003</v>
      </c>
      <c r="G10">
        <f t="shared" si="0"/>
        <v>324.8526140155729</v>
      </c>
      <c r="H10">
        <v>20</v>
      </c>
      <c r="I10">
        <f t="shared" si="1"/>
        <v>81.213153503893224</v>
      </c>
      <c r="J10">
        <v>0.26400000000000001</v>
      </c>
      <c r="K10">
        <f t="shared" si="2"/>
        <v>21.440272525027812</v>
      </c>
      <c r="L10" s="5">
        <f t="shared" si="3"/>
        <v>0.91147932936668341</v>
      </c>
    </row>
    <row r="11" spans="1:16" x14ac:dyDescent="0.25">
      <c r="A11" s="7">
        <v>10</v>
      </c>
      <c r="B11" s="7">
        <v>221</v>
      </c>
      <c r="C11" s="8">
        <v>41843</v>
      </c>
      <c r="D11" s="7">
        <v>2</v>
      </c>
      <c r="E11" s="7" t="s">
        <v>12</v>
      </c>
      <c r="F11" s="7">
        <v>45.247</v>
      </c>
      <c r="G11">
        <f t="shared" si="0"/>
        <v>243.33426028921025</v>
      </c>
      <c r="H11">
        <v>20</v>
      </c>
      <c r="I11">
        <f t="shared" si="1"/>
        <v>60.833565072302562</v>
      </c>
      <c r="J11">
        <v>0.314</v>
      </c>
      <c r="K11">
        <f t="shared" si="2"/>
        <v>19.101739432703006</v>
      </c>
      <c r="L11" s="5">
        <f t="shared" si="3"/>
        <v>0.81206246924021708</v>
      </c>
    </row>
    <row r="12" spans="1:16" x14ac:dyDescent="0.25">
      <c r="A12" s="7">
        <v>17</v>
      </c>
      <c r="B12" s="7">
        <v>221</v>
      </c>
      <c r="C12" s="8">
        <v>41843</v>
      </c>
      <c r="D12" s="7">
        <v>2</v>
      </c>
      <c r="E12" s="7" t="s">
        <v>14</v>
      </c>
      <c r="F12" s="7">
        <v>37.633000000000003</v>
      </c>
      <c r="G12">
        <f t="shared" si="0"/>
        <v>200.98720800889882</v>
      </c>
      <c r="H12">
        <v>20</v>
      </c>
      <c r="I12">
        <f t="shared" si="1"/>
        <v>50.246802002224705</v>
      </c>
      <c r="J12">
        <v>0.29399999999999998</v>
      </c>
      <c r="K12">
        <f t="shared" si="2"/>
        <v>14.772559788654062</v>
      </c>
      <c r="L12" s="5">
        <f t="shared" si="3"/>
        <v>0.62801827138501698</v>
      </c>
    </row>
    <row r="13" spans="1:16" x14ac:dyDescent="0.25">
      <c r="A13" s="7">
        <v>22</v>
      </c>
      <c r="B13" s="7">
        <v>221</v>
      </c>
      <c r="C13" s="8">
        <v>41843</v>
      </c>
      <c r="D13" s="7">
        <v>3</v>
      </c>
      <c r="E13" s="7" t="s">
        <v>13</v>
      </c>
      <c r="F13" s="7">
        <v>54.667000000000002</v>
      </c>
      <c r="G13">
        <f t="shared" si="0"/>
        <v>295.72580645161293</v>
      </c>
      <c r="H13">
        <v>20</v>
      </c>
      <c r="I13">
        <f t="shared" si="1"/>
        <v>73.931451612903231</v>
      </c>
      <c r="J13">
        <v>0.3</v>
      </c>
      <c r="K13">
        <f t="shared" si="2"/>
        <v>22.179435483870968</v>
      </c>
      <c r="L13" s="5">
        <f t="shared" si="3"/>
        <v>0.9429029858165997</v>
      </c>
    </row>
    <row r="14" spans="1:16" x14ac:dyDescent="0.25">
      <c r="A14" s="7">
        <v>6</v>
      </c>
      <c r="B14" s="7">
        <v>221</v>
      </c>
      <c r="C14" s="8">
        <v>41843</v>
      </c>
      <c r="D14" s="7">
        <v>4</v>
      </c>
      <c r="E14" s="7" t="s">
        <v>12</v>
      </c>
      <c r="F14" s="7">
        <v>74.951999999999998</v>
      </c>
      <c r="G14">
        <f t="shared" si="0"/>
        <v>408.54560622914346</v>
      </c>
      <c r="H14">
        <v>20</v>
      </c>
      <c r="I14">
        <f t="shared" si="1"/>
        <v>102.13640155728586</v>
      </c>
      <c r="J14">
        <v>0.28999999999999998</v>
      </c>
      <c r="K14">
        <f t="shared" si="2"/>
        <v>29.619556451612898</v>
      </c>
      <c r="L14" s="5">
        <f t="shared" si="3"/>
        <v>1.2592010394989008</v>
      </c>
    </row>
    <row r="15" spans="1:16" x14ac:dyDescent="0.25">
      <c r="A15" s="7">
        <v>4</v>
      </c>
      <c r="B15" s="7">
        <v>221</v>
      </c>
      <c r="C15" s="8">
        <v>41843</v>
      </c>
      <c r="D15" s="7">
        <v>4</v>
      </c>
      <c r="E15" s="7" t="s">
        <v>13</v>
      </c>
      <c r="F15" s="7">
        <v>56.279000000000003</v>
      </c>
      <c r="G15">
        <f t="shared" si="0"/>
        <v>304.69132369299223</v>
      </c>
      <c r="H15">
        <v>20</v>
      </c>
      <c r="I15">
        <f t="shared" si="1"/>
        <v>76.172830923248057</v>
      </c>
      <c r="J15">
        <v>0.26</v>
      </c>
      <c r="K15">
        <f t="shared" si="2"/>
        <v>19.804936040044495</v>
      </c>
      <c r="L15" s="5">
        <f t="shared" si="3"/>
        <v>0.84195710660195533</v>
      </c>
    </row>
    <row r="16" spans="1:16" x14ac:dyDescent="0.25">
      <c r="A16" s="7">
        <v>9</v>
      </c>
      <c r="B16" s="7">
        <v>221</v>
      </c>
      <c r="C16" s="8">
        <v>41843</v>
      </c>
      <c r="D16" s="7">
        <v>4</v>
      </c>
      <c r="E16" s="7" t="s">
        <v>14</v>
      </c>
      <c r="F16" s="7">
        <v>78.55</v>
      </c>
      <c r="G16">
        <f t="shared" si="0"/>
        <v>428.55672969966628</v>
      </c>
      <c r="H16">
        <v>20</v>
      </c>
      <c r="I16">
        <f t="shared" si="1"/>
        <v>107.13918242491657</v>
      </c>
      <c r="J16">
        <v>0.22</v>
      </c>
      <c r="K16">
        <f t="shared" si="2"/>
        <v>23.570620133481647</v>
      </c>
      <c r="L16" s="5">
        <f t="shared" si="3"/>
        <v>1.0020457065992836</v>
      </c>
    </row>
    <row r="17" spans="1:12" x14ac:dyDescent="0.25">
      <c r="A17" s="7">
        <v>8</v>
      </c>
      <c r="B17" s="7">
        <v>221</v>
      </c>
      <c r="C17" s="8">
        <v>41843</v>
      </c>
      <c r="D17" s="7">
        <v>5</v>
      </c>
      <c r="E17" s="7" t="s">
        <v>12</v>
      </c>
      <c r="F17" s="7">
        <v>53.32</v>
      </c>
      <c r="G17">
        <f t="shared" si="0"/>
        <v>288.23414905450505</v>
      </c>
      <c r="H17">
        <v>20</v>
      </c>
      <c r="I17">
        <f t="shared" si="1"/>
        <v>72.058537263626263</v>
      </c>
      <c r="J17">
        <v>0.19</v>
      </c>
      <c r="K17">
        <f t="shared" si="2"/>
        <v>13.69112208008899</v>
      </c>
      <c r="L17" s="5">
        <f t="shared" si="3"/>
        <v>0.58204366373000271</v>
      </c>
    </row>
    <row r="18" spans="1:12" x14ac:dyDescent="0.25">
      <c r="A18" s="7">
        <v>18</v>
      </c>
      <c r="B18" s="7">
        <v>221</v>
      </c>
      <c r="C18" s="9">
        <v>41870</v>
      </c>
      <c r="D18" s="7">
        <v>1</v>
      </c>
      <c r="E18" s="7" t="s">
        <v>12</v>
      </c>
      <c r="F18" s="7">
        <v>78.384</v>
      </c>
      <c r="G18">
        <f t="shared" si="0"/>
        <v>427.63348164627365</v>
      </c>
      <c r="H18">
        <v>20</v>
      </c>
      <c r="I18">
        <f t="shared" si="1"/>
        <v>106.90837041156843</v>
      </c>
      <c r="J18">
        <v>0.189</v>
      </c>
      <c r="K18">
        <f t="shared" si="2"/>
        <v>20.205682007786432</v>
      </c>
      <c r="L18" s="5">
        <f t="shared" si="3"/>
        <v>0.85899381476401027</v>
      </c>
    </row>
    <row r="19" spans="1:12" x14ac:dyDescent="0.25">
      <c r="A19" s="7">
        <v>24</v>
      </c>
      <c r="B19" s="7">
        <v>221</v>
      </c>
      <c r="C19" s="9">
        <v>41870</v>
      </c>
      <c r="D19" s="7">
        <v>1</v>
      </c>
      <c r="E19" s="7" t="s">
        <v>13</v>
      </c>
      <c r="F19" s="7">
        <v>49.57</v>
      </c>
      <c r="G19">
        <f t="shared" si="0"/>
        <v>267.37764182424917</v>
      </c>
      <c r="H19">
        <v>20</v>
      </c>
      <c r="I19">
        <f t="shared" si="1"/>
        <v>66.844410456062292</v>
      </c>
      <c r="J19">
        <v>0.3</v>
      </c>
      <c r="K19">
        <f t="shared" si="2"/>
        <v>20.053323136818687</v>
      </c>
      <c r="L19" s="5">
        <f t="shared" si="3"/>
        <v>0.85251666008369376</v>
      </c>
    </row>
    <row r="20" spans="1:12" x14ac:dyDescent="0.25">
      <c r="A20" s="7">
        <v>11</v>
      </c>
      <c r="B20" s="7">
        <v>221</v>
      </c>
      <c r="C20" s="9">
        <v>41870</v>
      </c>
      <c r="D20" s="7">
        <v>1</v>
      </c>
      <c r="E20" s="7" t="s">
        <v>14</v>
      </c>
      <c r="F20" s="7">
        <v>30.635000000000002</v>
      </c>
      <c r="G20">
        <f t="shared" si="0"/>
        <v>162.0661846496107</v>
      </c>
      <c r="H20">
        <v>20</v>
      </c>
      <c r="I20">
        <f t="shared" si="1"/>
        <v>40.516546162402676</v>
      </c>
      <c r="J20">
        <v>0.45500000000000002</v>
      </c>
      <c r="K20">
        <f t="shared" si="2"/>
        <v>18.435028503893218</v>
      </c>
      <c r="L20" s="5">
        <f t="shared" si="3"/>
        <v>0.78371892885081162</v>
      </c>
    </row>
    <row r="21" spans="1:12" x14ac:dyDescent="0.25">
      <c r="A21" s="7">
        <v>16</v>
      </c>
      <c r="B21" s="7">
        <v>221</v>
      </c>
      <c r="C21" s="9">
        <v>41870</v>
      </c>
      <c r="D21" s="7">
        <v>2</v>
      </c>
      <c r="E21" s="7" t="s">
        <v>14</v>
      </c>
      <c r="F21" s="7">
        <v>62.633000000000003</v>
      </c>
      <c r="G21">
        <f t="shared" si="0"/>
        <v>340.03058954393777</v>
      </c>
      <c r="H21">
        <v>20</v>
      </c>
      <c r="I21">
        <f t="shared" si="1"/>
        <v>85.007647385984441</v>
      </c>
      <c r="J21">
        <v>0.28000000000000003</v>
      </c>
      <c r="K21">
        <f t="shared" si="2"/>
        <v>23.802141268075644</v>
      </c>
      <c r="L21" s="5">
        <f t="shared" si="3"/>
        <v>1.0118882460654965</v>
      </c>
    </row>
    <row r="22" spans="1:12" x14ac:dyDescent="0.25">
      <c r="A22" s="7">
        <v>14</v>
      </c>
      <c r="B22" s="7">
        <v>221</v>
      </c>
      <c r="C22" s="9">
        <v>41870</v>
      </c>
      <c r="D22" s="7">
        <v>3</v>
      </c>
      <c r="E22" s="7" t="s">
        <v>12</v>
      </c>
      <c r="F22" s="7">
        <v>78.977999999999994</v>
      </c>
      <c r="G22">
        <f t="shared" si="0"/>
        <v>430.93715239154614</v>
      </c>
      <c r="H22">
        <v>20</v>
      </c>
      <c r="I22">
        <f t="shared" si="1"/>
        <v>107.73428809788655</v>
      </c>
      <c r="J22">
        <v>0.38</v>
      </c>
      <c r="K22">
        <f t="shared" si="2"/>
        <v>40.93902947719689</v>
      </c>
      <c r="L22" s="5">
        <f t="shared" si="3"/>
        <v>1.7404200011562074</v>
      </c>
    </row>
    <row r="23" spans="1:12" x14ac:dyDescent="0.25">
      <c r="A23" s="7">
        <v>13</v>
      </c>
      <c r="B23" s="7">
        <v>221</v>
      </c>
      <c r="C23" s="9">
        <v>41870</v>
      </c>
      <c r="D23" s="7">
        <v>4</v>
      </c>
      <c r="E23" s="7" t="s">
        <v>12</v>
      </c>
      <c r="F23" s="7">
        <v>43.506</v>
      </c>
      <c r="G23">
        <f t="shared" si="0"/>
        <v>233.65127919911015</v>
      </c>
      <c r="H23">
        <v>20</v>
      </c>
      <c r="I23">
        <f t="shared" si="1"/>
        <v>58.412819799777537</v>
      </c>
      <c r="J23">
        <v>0.38800000000000001</v>
      </c>
      <c r="K23">
        <f t="shared" si="2"/>
        <v>22.664174082313686</v>
      </c>
      <c r="L23" s="5">
        <f t="shared" si="3"/>
        <v>0.96351042968705214</v>
      </c>
    </row>
    <row r="24" spans="1:12" x14ac:dyDescent="0.25">
      <c r="A24" s="7">
        <v>19</v>
      </c>
      <c r="B24" s="7">
        <v>221</v>
      </c>
      <c r="C24" s="9">
        <v>41870</v>
      </c>
      <c r="D24" s="7">
        <v>4</v>
      </c>
      <c r="E24" s="7" t="s">
        <v>13</v>
      </c>
      <c r="F24" s="7">
        <v>80.456000000000003</v>
      </c>
      <c r="G24">
        <f t="shared" si="0"/>
        <v>439.15739710789768</v>
      </c>
      <c r="H24">
        <v>20</v>
      </c>
      <c r="I24">
        <f t="shared" si="1"/>
        <v>109.78934927697442</v>
      </c>
      <c r="J24">
        <v>0.29799999999999999</v>
      </c>
      <c r="K24">
        <f t="shared" si="2"/>
        <v>32.717226084538375</v>
      </c>
      <c r="L24" s="5">
        <f t="shared" si="3"/>
        <v>1.3908906827309331</v>
      </c>
    </row>
    <row r="25" spans="1:12" x14ac:dyDescent="0.25">
      <c r="A25" s="7">
        <v>25</v>
      </c>
      <c r="B25" s="7">
        <v>221</v>
      </c>
      <c r="C25" s="9">
        <v>41870</v>
      </c>
      <c r="D25" s="7">
        <v>5</v>
      </c>
      <c r="E25" s="7" t="s">
        <v>14</v>
      </c>
      <c r="F25" s="7">
        <v>23.265999999999998</v>
      </c>
      <c r="G25">
        <f t="shared" si="0"/>
        <v>121.0817575083426</v>
      </c>
      <c r="H25">
        <v>10</v>
      </c>
      <c r="I25">
        <f t="shared" si="1"/>
        <v>60.54087875417131</v>
      </c>
      <c r="J25">
        <v>0.52500000000000002</v>
      </c>
      <c r="K25">
        <f t="shared" si="2"/>
        <v>31.783961345939939</v>
      </c>
      <c r="L25" s="5">
        <f t="shared" si="3"/>
        <v>1.351215276689975</v>
      </c>
    </row>
    <row r="26" spans="1:12" x14ac:dyDescent="0.25">
      <c r="A26" s="7">
        <v>1</v>
      </c>
      <c r="B26" s="7">
        <v>222</v>
      </c>
      <c r="C26" s="8">
        <v>41843</v>
      </c>
      <c r="D26" s="7">
        <v>1</v>
      </c>
      <c r="E26" s="7" t="s">
        <v>13</v>
      </c>
      <c r="F26" s="7">
        <v>30.164000000000001</v>
      </c>
      <c r="G26">
        <f t="shared" si="0"/>
        <v>159.44660734149056</v>
      </c>
      <c r="H26">
        <v>20</v>
      </c>
      <c r="I26">
        <f t="shared" si="1"/>
        <v>39.861651835372641</v>
      </c>
      <c r="J26">
        <v>0.46</v>
      </c>
      <c r="K26">
        <f t="shared" si="2"/>
        <v>18.336359844271417</v>
      </c>
      <c r="L26" s="5">
        <f t="shared" si="3"/>
        <v>0.77952427863838525</v>
      </c>
    </row>
    <row r="27" spans="1:12" x14ac:dyDescent="0.25">
      <c r="A27" s="7"/>
      <c r="B27" s="7"/>
      <c r="C27" s="7"/>
      <c r="D27" s="7"/>
      <c r="E27" s="7"/>
      <c r="F27" s="7"/>
    </row>
  </sheetData>
  <sortState ref="A2:K26">
    <sortCondition ref="B2:B26"/>
    <sortCondition ref="C2:C26"/>
    <sortCondition ref="D2:D26"/>
    <sortCondition ref="E2:E2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" sqref="B1:B25"/>
    </sheetView>
  </sheetViews>
  <sheetFormatPr defaultRowHeight="15" x14ac:dyDescent="0.25"/>
  <sheetData>
    <row r="1" spans="1:2" x14ac:dyDescent="0.25">
      <c r="A1">
        <v>486</v>
      </c>
      <c r="B1">
        <f>(A1/1000)</f>
        <v>0.48599999999999999</v>
      </c>
    </row>
    <row r="2" spans="1:2" x14ac:dyDescent="0.25">
      <c r="A2">
        <v>313</v>
      </c>
      <c r="B2">
        <f t="shared" ref="B2:B25" si="0">(A2/1000)</f>
        <v>0.313</v>
      </c>
    </row>
    <row r="3" spans="1:2" x14ac:dyDescent="0.25">
      <c r="A3">
        <v>268</v>
      </c>
      <c r="B3">
        <f t="shared" si="0"/>
        <v>0.26800000000000002</v>
      </c>
    </row>
    <row r="4" spans="1:2" x14ac:dyDescent="0.25">
      <c r="A4">
        <v>400</v>
      </c>
      <c r="B4">
        <f t="shared" si="0"/>
        <v>0.4</v>
      </c>
    </row>
    <row r="5" spans="1:2" x14ac:dyDescent="0.25">
      <c r="A5">
        <v>454</v>
      </c>
      <c r="B5">
        <f t="shared" si="0"/>
        <v>0.45400000000000001</v>
      </c>
    </row>
    <row r="6" spans="1:2" x14ac:dyDescent="0.25">
      <c r="A6">
        <v>430</v>
      </c>
      <c r="B6">
        <f t="shared" si="0"/>
        <v>0.43</v>
      </c>
    </row>
    <row r="7" spans="1:2" x14ac:dyDescent="0.25">
      <c r="A7">
        <v>376</v>
      </c>
      <c r="B7">
        <f t="shared" si="0"/>
        <v>0.376</v>
      </c>
    </row>
    <row r="8" spans="1:2" x14ac:dyDescent="0.25">
      <c r="A8">
        <v>238</v>
      </c>
      <c r="B8">
        <f t="shared" si="0"/>
        <v>0.23799999999999999</v>
      </c>
    </row>
    <row r="9" spans="1:2" x14ac:dyDescent="0.25">
      <c r="A9">
        <v>264</v>
      </c>
      <c r="B9">
        <f t="shared" si="0"/>
        <v>0.26400000000000001</v>
      </c>
    </row>
    <row r="10" spans="1:2" x14ac:dyDescent="0.25">
      <c r="A10">
        <v>314</v>
      </c>
      <c r="B10">
        <f t="shared" si="0"/>
        <v>0.314</v>
      </c>
    </row>
    <row r="11" spans="1:2" x14ac:dyDescent="0.25">
      <c r="A11">
        <v>294</v>
      </c>
      <c r="B11">
        <f t="shared" si="0"/>
        <v>0.29399999999999998</v>
      </c>
    </row>
    <row r="12" spans="1:2" x14ac:dyDescent="0.25">
      <c r="A12">
        <v>300</v>
      </c>
      <c r="B12">
        <f t="shared" si="0"/>
        <v>0.3</v>
      </c>
    </row>
    <row r="13" spans="1:2" x14ac:dyDescent="0.25">
      <c r="A13">
        <v>290</v>
      </c>
      <c r="B13">
        <f t="shared" si="0"/>
        <v>0.28999999999999998</v>
      </c>
    </row>
    <row r="14" spans="1:2" x14ac:dyDescent="0.25">
      <c r="A14">
        <v>260</v>
      </c>
      <c r="B14">
        <f t="shared" si="0"/>
        <v>0.26</v>
      </c>
    </row>
    <row r="15" spans="1:2" x14ac:dyDescent="0.25">
      <c r="A15">
        <v>220</v>
      </c>
      <c r="B15">
        <f t="shared" si="0"/>
        <v>0.22</v>
      </c>
    </row>
    <row r="16" spans="1:2" x14ac:dyDescent="0.25">
      <c r="A16">
        <v>190</v>
      </c>
      <c r="B16">
        <f t="shared" si="0"/>
        <v>0.19</v>
      </c>
    </row>
    <row r="17" spans="1:2" x14ac:dyDescent="0.25">
      <c r="A17">
        <v>189</v>
      </c>
      <c r="B17">
        <f t="shared" si="0"/>
        <v>0.189</v>
      </c>
    </row>
    <row r="18" spans="1:2" x14ac:dyDescent="0.25">
      <c r="A18">
        <v>300</v>
      </c>
      <c r="B18">
        <f t="shared" si="0"/>
        <v>0.3</v>
      </c>
    </row>
    <row r="19" spans="1:2" x14ac:dyDescent="0.25">
      <c r="A19">
        <v>455</v>
      </c>
      <c r="B19">
        <f t="shared" si="0"/>
        <v>0.45500000000000002</v>
      </c>
    </row>
    <row r="20" spans="1:2" x14ac:dyDescent="0.25">
      <c r="A20">
        <v>280</v>
      </c>
      <c r="B20">
        <f t="shared" si="0"/>
        <v>0.28000000000000003</v>
      </c>
    </row>
    <row r="21" spans="1:2" x14ac:dyDescent="0.25">
      <c r="A21">
        <v>380</v>
      </c>
      <c r="B21">
        <f t="shared" si="0"/>
        <v>0.38</v>
      </c>
    </row>
    <row r="22" spans="1:2" x14ac:dyDescent="0.25">
      <c r="A22">
        <v>388</v>
      </c>
      <c r="B22">
        <f t="shared" si="0"/>
        <v>0.38800000000000001</v>
      </c>
    </row>
    <row r="23" spans="1:2" x14ac:dyDescent="0.25">
      <c r="A23">
        <v>298</v>
      </c>
      <c r="B23">
        <f t="shared" si="0"/>
        <v>0.29799999999999999</v>
      </c>
    </row>
    <row r="24" spans="1:2" x14ac:dyDescent="0.25">
      <c r="A24">
        <v>525</v>
      </c>
      <c r="B24">
        <f t="shared" si="0"/>
        <v>0.52500000000000002</v>
      </c>
    </row>
    <row r="25" spans="1:2" x14ac:dyDescent="0.25">
      <c r="A25">
        <v>460</v>
      </c>
      <c r="B25">
        <f t="shared" si="0"/>
        <v>0.46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I13" sqref="I13"/>
    </sheetView>
  </sheetViews>
  <sheetFormatPr defaultRowHeight="15" x14ac:dyDescent="0.25"/>
  <cols>
    <col min="6" max="6" width="12.57031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24</v>
      </c>
      <c r="F1" t="s">
        <v>23</v>
      </c>
    </row>
    <row r="2" spans="1:6" x14ac:dyDescent="0.25">
      <c r="A2">
        <v>221</v>
      </c>
      <c r="B2" s="1">
        <v>41812</v>
      </c>
      <c r="C2">
        <v>1</v>
      </c>
      <c r="D2" t="s">
        <v>12</v>
      </c>
      <c r="E2" s="1" t="s">
        <v>15</v>
      </c>
      <c r="F2" s="4">
        <v>4.2013043152894474</v>
      </c>
    </row>
    <row r="3" spans="1:6" x14ac:dyDescent="0.25">
      <c r="A3">
        <v>221</v>
      </c>
      <c r="B3" s="1">
        <v>41812</v>
      </c>
      <c r="C3">
        <v>2</v>
      </c>
      <c r="D3" t="s">
        <v>12</v>
      </c>
      <c r="E3" s="1" t="s">
        <v>16</v>
      </c>
      <c r="F3" s="4">
        <v>1.2099174092066964</v>
      </c>
    </row>
    <row r="4" spans="1:6" x14ac:dyDescent="0.25">
      <c r="A4">
        <v>221</v>
      </c>
      <c r="B4" s="1">
        <v>41812</v>
      </c>
      <c r="C4">
        <v>2</v>
      </c>
      <c r="D4" t="s">
        <v>14</v>
      </c>
      <c r="E4" s="1" t="s">
        <v>16</v>
      </c>
      <c r="F4" s="4">
        <v>2.05633117464629</v>
      </c>
    </row>
    <row r="5" spans="1:6" x14ac:dyDescent="0.25">
      <c r="A5">
        <v>221</v>
      </c>
      <c r="B5" s="1">
        <v>41812</v>
      </c>
      <c r="C5">
        <v>3</v>
      </c>
      <c r="D5" t="s">
        <v>14</v>
      </c>
      <c r="E5" s="1" t="s">
        <v>17</v>
      </c>
      <c r="F5" s="4">
        <v>4.7888024281771262</v>
      </c>
    </row>
    <row r="6" spans="1:6" x14ac:dyDescent="0.25">
      <c r="A6">
        <v>221</v>
      </c>
      <c r="B6" s="1">
        <v>41812</v>
      </c>
      <c r="C6">
        <v>4</v>
      </c>
      <c r="D6" t="s">
        <v>12</v>
      </c>
      <c r="E6" s="1" t="s">
        <v>18</v>
      </c>
      <c r="F6" s="4">
        <v>8.7404499112214875</v>
      </c>
    </row>
    <row r="7" spans="1:6" x14ac:dyDescent="0.25">
      <c r="A7">
        <v>221</v>
      </c>
      <c r="B7" s="1">
        <v>41812</v>
      </c>
      <c r="C7">
        <v>4</v>
      </c>
      <c r="D7" t="s">
        <v>14</v>
      </c>
      <c r="E7" s="1" t="s">
        <v>18</v>
      </c>
      <c r="F7" s="4">
        <v>7.1279971097182777</v>
      </c>
    </row>
    <row r="8" spans="1:6" x14ac:dyDescent="0.25">
      <c r="A8">
        <v>221</v>
      </c>
      <c r="B8" s="1">
        <v>41812</v>
      </c>
      <c r="C8">
        <v>5</v>
      </c>
      <c r="D8" t="s">
        <v>12</v>
      </c>
      <c r="E8" s="1" t="s">
        <v>19</v>
      </c>
      <c r="F8" s="4">
        <v>11.797936583804754</v>
      </c>
    </row>
    <row r="9" spans="1:6" x14ac:dyDescent="0.25">
      <c r="A9">
        <v>221</v>
      </c>
      <c r="B9" s="1">
        <v>41843</v>
      </c>
      <c r="C9">
        <v>1</v>
      </c>
      <c r="D9" t="s">
        <v>13</v>
      </c>
      <c r="E9" s="1" t="s">
        <v>15</v>
      </c>
      <c r="F9" s="4">
        <v>4.1011410630793819</v>
      </c>
    </row>
    <row r="10" spans="1:6" x14ac:dyDescent="0.25">
      <c r="A10">
        <v>221</v>
      </c>
      <c r="B10" s="1">
        <v>41843</v>
      </c>
      <c r="C10">
        <v>1</v>
      </c>
      <c r="D10" t="s">
        <v>14</v>
      </c>
      <c r="E10" s="1" t="s">
        <v>15</v>
      </c>
      <c r="F10" s="4">
        <v>9.1147932936668354</v>
      </c>
    </row>
    <row r="11" spans="1:6" x14ac:dyDescent="0.25">
      <c r="A11">
        <v>221</v>
      </c>
      <c r="B11" s="1">
        <v>41843</v>
      </c>
      <c r="C11">
        <v>2</v>
      </c>
      <c r="D11" t="s">
        <v>12</v>
      </c>
      <c r="E11" s="1" t="s">
        <v>16</v>
      </c>
      <c r="F11" s="4">
        <v>8.1206246924021706</v>
      </c>
    </row>
    <row r="12" spans="1:6" x14ac:dyDescent="0.25">
      <c r="A12">
        <v>221</v>
      </c>
      <c r="B12" s="1">
        <v>41843</v>
      </c>
      <c r="C12">
        <v>2</v>
      </c>
      <c r="D12" t="s">
        <v>14</v>
      </c>
      <c r="E12" s="1" t="s">
        <v>16</v>
      </c>
      <c r="F12" s="4">
        <v>6.2801827138501709</v>
      </c>
    </row>
    <row r="13" spans="1:6" x14ac:dyDescent="0.25">
      <c r="A13">
        <v>221</v>
      </c>
      <c r="B13" s="1">
        <v>41843</v>
      </c>
      <c r="C13">
        <v>3</v>
      </c>
      <c r="D13" t="s">
        <v>13</v>
      </c>
      <c r="E13" s="1" t="s">
        <v>17</v>
      </c>
      <c r="F13" s="4">
        <v>9.4290298581659986</v>
      </c>
    </row>
    <row r="14" spans="1:6" x14ac:dyDescent="0.25">
      <c r="A14">
        <v>221</v>
      </c>
      <c r="B14" s="1">
        <v>41843</v>
      </c>
      <c r="C14">
        <v>4</v>
      </c>
      <c r="D14" t="s">
        <v>12</v>
      </c>
      <c r="E14" s="1" t="s">
        <v>18</v>
      </c>
      <c r="F14" s="4">
        <v>12.592010394989011</v>
      </c>
    </row>
    <row r="15" spans="1:6" x14ac:dyDescent="0.25">
      <c r="A15">
        <v>221</v>
      </c>
      <c r="B15" s="1">
        <v>41843</v>
      </c>
      <c r="C15">
        <v>4</v>
      </c>
      <c r="D15" t="s">
        <v>13</v>
      </c>
      <c r="E15" s="1" t="s">
        <v>18</v>
      </c>
      <c r="F15" s="4">
        <v>8.419571066019552</v>
      </c>
    </row>
    <row r="16" spans="1:6" x14ac:dyDescent="0.25">
      <c r="A16">
        <v>221</v>
      </c>
      <c r="B16" s="1">
        <v>41843</v>
      </c>
      <c r="C16">
        <v>4</v>
      </c>
      <c r="D16" t="s">
        <v>14</v>
      </c>
      <c r="E16" s="1" t="s">
        <v>18</v>
      </c>
      <c r="F16" s="4">
        <v>10.020457065992835</v>
      </c>
    </row>
    <row r="17" spans="1:6" x14ac:dyDescent="0.25">
      <c r="A17">
        <v>221</v>
      </c>
      <c r="B17" s="1">
        <v>41843</v>
      </c>
      <c r="C17">
        <v>5</v>
      </c>
      <c r="D17" t="s">
        <v>12</v>
      </c>
      <c r="E17" s="1" t="s">
        <v>19</v>
      </c>
      <c r="F17" s="4">
        <v>5.8204366373000278</v>
      </c>
    </row>
    <row r="18" spans="1:6" x14ac:dyDescent="0.25">
      <c r="A18">
        <v>221</v>
      </c>
      <c r="B18" s="2">
        <v>41870</v>
      </c>
      <c r="C18">
        <v>1</v>
      </c>
      <c r="D18" t="s">
        <v>12</v>
      </c>
      <c r="E18" s="1" t="s">
        <v>15</v>
      </c>
      <c r="F18" s="4">
        <v>8.5899381476401029</v>
      </c>
    </row>
    <row r="19" spans="1:6" x14ac:dyDescent="0.25">
      <c r="A19">
        <v>221</v>
      </c>
      <c r="B19" s="2">
        <v>41870</v>
      </c>
      <c r="C19">
        <v>1</v>
      </c>
      <c r="D19" t="s">
        <v>13</v>
      </c>
      <c r="E19" s="1" t="s">
        <v>15</v>
      </c>
      <c r="F19" s="4">
        <v>8.525166600836938</v>
      </c>
    </row>
    <row r="20" spans="1:6" x14ac:dyDescent="0.25">
      <c r="A20">
        <v>221</v>
      </c>
      <c r="B20" s="2">
        <v>41870</v>
      </c>
      <c r="C20">
        <v>1</v>
      </c>
      <c r="D20" t="s">
        <v>14</v>
      </c>
      <c r="E20" s="1" t="s">
        <v>15</v>
      </c>
      <c r="F20" s="4">
        <v>7.8371892885081165</v>
      </c>
    </row>
    <row r="21" spans="1:6" x14ac:dyDescent="0.25">
      <c r="A21">
        <v>221</v>
      </c>
      <c r="B21" s="2">
        <v>41870</v>
      </c>
      <c r="C21">
        <v>2</v>
      </c>
      <c r="D21" t="s">
        <v>14</v>
      </c>
      <c r="E21" s="1" t="s">
        <v>16</v>
      </c>
      <c r="F21" s="4">
        <v>10.118882460654966</v>
      </c>
    </row>
    <row r="22" spans="1:6" x14ac:dyDescent="0.25">
      <c r="A22">
        <v>221</v>
      </c>
      <c r="B22" s="2">
        <v>41870</v>
      </c>
      <c r="C22">
        <v>3</v>
      </c>
      <c r="D22" t="s">
        <v>12</v>
      </c>
      <c r="E22" s="1" t="s">
        <v>17</v>
      </c>
      <c r="F22" s="4">
        <v>17.404200011562075</v>
      </c>
    </row>
    <row r="23" spans="1:6" x14ac:dyDescent="0.25">
      <c r="A23">
        <v>221</v>
      </c>
      <c r="B23" s="2">
        <v>41870</v>
      </c>
      <c r="C23">
        <v>4</v>
      </c>
      <c r="D23" t="s">
        <v>12</v>
      </c>
      <c r="E23" s="1" t="s">
        <v>18</v>
      </c>
      <c r="F23" s="4">
        <v>9.6351042968705229</v>
      </c>
    </row>
    <row r="24" spans="1:6" x14ac:dyDescent="0.25">
      <c r="A24">
        <v>221</v>
      </c>
      <c r="B24" s="2">
        <v>41870</v>
      </c>
      <c r="C24">
        <v>4</v>
      </c>
      <c r="D24" t="s">
        <v>13</v>
      </c>
      <c r="E24" s="1" t="s">
        <v>18</v>
      </c>
      <c r="F24" s="4">
        <v>13.908906827309334</v>
      </c>
    </row>
    <row r="25" spans="1:6" x14ac:dyDescent="0.25">
      <c r="A25">
        <v>221</v>
      </c>
      <c r="B25" s="2">
        <v>41870</v>
      </c>
      <c r="C25">
        <v>5</v>
      </c>
      <c r="D25" t="s">
        <v>14</v>
      </c>
      <c r="E25" s="1" t="s">
        <v>19</v>
      </c>
      <c r="F25" s="4">
        <v>13.512152766899749</v>
      </c>
    </row>
    <row r="26" spans="1:6" x14ac:dyDescent="0.25">
      <c r="A26">
        <v>222</v>
      </c>
      <c r="B26" s="1">
        <v>41843</v>
      </c>
      <c r="C26">
        <v>1</v>
      </c>
      <c r="D26" t="s">
        <v>13</v>
      </c>
      <c r="E26" s="1" t="s">
        <v>15</v>
      </c>
      <c r="F26" s="4">
        <v>7.7952427863838514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Sheet1</vt:lpstr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Conine</dc:creator>
  <cp:lastModifiedBy>dan rearick</cp:lastModifiedBy>
  <dcterms:created xsi:type="dcterms:W3CDTF">2014-11-26T20:12:05Z</dcterms:created>
  <dcterms:modified xsi:type="dcterms:W3CDTF">2014-12-09T21:02:31Z</dcterms:modified>
</cp:coreProperties>
</file>