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\Desktop\2014 data\tiles\"/>
    </mc:Choice>
  </mc:AlternateContent>
  <bookViews>
    <workbookView xWindow="0" yWindow="0" windowWidth="10050" windowHeight="4635"/>
  </bookViews>
  <sheets>
    <sheet name="raw" sheetId="1" r:id="rId1"/>
    <sheet name="sorted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8" i="1" l="1"/>
  <c r="I55" i="1"/>
  <c r="N13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I17" i="1" s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I54" i="1" s="1"/>
  <c r="K54" i="1" s="1"/>
  <c r="L54" i="1" s="1"/>
  <c r="G55" i="1"/>
  <c r="G56" i="1"/>
  <c r="I56" i="1" s="1"/>
  <c r="K56" i="1" s="1"/>
  <c r="L56" i="1" s="1"/>
  <c r="G57" i="1"/>
  <c r="G58" i="1"/>
  <c r="I58" i="1" s="1"/>
  <c r="K58" i="1" s="1"/>
  <c r="L58" i="1" s="1"/>
  <c r="G59" i="1"/>
  <c r="G60" i="1"/>
  <c r="I60" i="1" s="1"/>
  <c r="K60" i="1" s="1"/>
  <c r="L60" i="1" s="1"/>
  <c r="G61" i="1"/>
  <c r="G62" i="1"/>
  <c r="I62" i="1" s="1"/>
  <c r="K62" i="1" s="1"/>
  <c r="L62" i="1" s="1"/>
  <c r="G63" i="1"/>
  <c r="G64" i="1"/>
  <c r="I64" i="1" s="1"/>
  <c r="K64" i="1" s="1"/>
  <c r="L64" i="1" s="1"/>
  <c r="G65" i="1"/>
  <c r="G66" i="1"/>
  <c r="I66" i="1" s="1"/>
  <c r="K66" i="1" s="1"/>
  <c r="L66" i="1" s="1"/>
  <c r="G67" i="1"/>
  <c r="G68" i="1"/>
  <c r="I68" i="1" s="1"/>
  <c r="K68" i="1" s="1"/>
  <c r="L68" i="1" s="1"/>
  <c r="G69" i="1"/>
  <c r="G70" i="1"/>
  <c r="I70" i="1" s="1"/>
  <c r="K70" i="1" s="1"/>
  <c r="L70" i="1" s="1"/>
  <c r="G71" i="1"/>
  <c r="G72" i="1"/>
  <c r="G73" i="1"/>
  <c r="G74" i="1"/>
  <c r="I74" i="1" s="1"/>
  <c r="K74" i="1" s="1"/>
  <c r="L74" i="1" s="1"/>
  <c r="G75" i="1"/>
  <c r="G76" i="1"/>
  <c r="I76" i="1" s="1"/>
  <c r="K76" i="1" s="1"/>
  <c r="L76" i="1" s="1"/>
  <c r="G77" i="1"/>
  <c r="G2" i="1"/>
  <c r="I77" i="1"/>
  <c r="K77" i="1" s="1"/>
  <c r="L77" i="1" s="1"/>
  <c r="I75" i="1"/>
  <c r="K75" i="1" s="1"/>
  <c r="L75" i="1" s="1"/>
  <c r="I73" i="1"/>
  <c r="K73" i="1" s="1"/>
  <c r="L73" i="1" s="1"/>
  <c r="I72" i="1"/>
  <c r="K72" i="1" s="1"/>
  <c r="L72" i="1" s="1"/>
  <c r="I71" i="1"/>
  <c r="K71" i="1"/>
  <c r="L71" i="1" s="1"/>
  <c r="I69" i="1"/>
  <c r="K69" i="1" s="1"/>
  <c r="L69" i="1" s="1"/>
  <c r="I67" i="1"/>
  <c r="K67" i="1" s="1"/>
  <c r="L67" i="1" s="1"/>
  <c r="I65" i="1"/>
  <c r="K65" i="1" s="1"/>
  <c r="L65" i="1" s="1"/>
  <c r="I63" i="1"/>
  <c r="K63" i="1" s="1"/>
  <c r="L63" i="1" s="1"/>
  <c r="I61" i="1"/>
  <c r="K61" i="1" s="1"/>
  <c r="L61" i="1" s="1"/>
  <c r="I59" i="1"/>
  <c r="K59" i="1" s="1"/>
  <c r="L59" i="1" s="1"/>
  <c r="I57" i="1"/>
  <c r="K57" i="1" s="1"/>
  <c r="L57" i="1" s="1"/>
  <c r="K55" i="1"/>
  <c r="L55" i="1" s="1"/>
  <c r="I53" i="1"/>
  <c r="K53" i="1" s="1"/>
  <c r="L53" i="1" s="1"/>
  <c r="K17" i="1"/>
  <c r="L17" i="1" s="1"/>
  <c r="I52" i="1" l="1"/>
  <c r="K52" i="1" s="1"/>
  <c r="L52" i="1" s="1"/>
  <c r="I51" i="1"/>
  <c r="K51" i="1" s="1"/>
  <c r="L51" i="1" s="1"/>
  <c r="I50" i="1"/>
  <c r="K50" i="1" s="1"/>
  <c r="L50" i="1" s="1"/>
  <c r="I49" i="1"/>
  <c r="K49" i="1" s="1"/>
  <c r="L49" i="1" s="1"/>
  <c r="I48" i="1"/>
  <c r="K48" i="1" s="1"/>
  <c r="L48" i="1" s="1"/>
  <c r="I47" i="1"/>
  <c r="K47" i="1" s="1"/>
  <c r="L47" i="1" s="1"/>
  <c r="I46" i="1"/>
  <c r="K46" i="1" s="1"/>
  <c r="L46" i="1" s="1"/>
  <c r="I45" i="1"/>
  <c r="K45" i="1" s="1"/>
  <c r="L45" i="1" s="1"/>
  <c r="I44" i="1"/>
  <c r="K44" i="1" s="1"/>
  <c r="L44" i="1" s="1"/>
  <c r="I43" i="1"/>
  <c r="K43" i="1" s="1"/>
  <c r="L43" i="1" s="1"/>
  <c r="I42" i="1"/>
  <c r="K42" i="1" s="1"/>
  <c r="L42" i="1" s="1"/>
  <c r="I41" i="1"/>
  <c r="K41" i="1" s="1"/>
  <c r="L41" i="1" s="1"/>
  <c r="I40" i="1"/>
  <c r="K40" i="1" s="1"/>
  <c r="L40" i="1" s="1"/>
  <c r="I39" i="1"/>
  <c r="K39" i="1" s="1"/>
  <c r="L39" i="1" s="1"/>
  <c r="I38" i="1"/>
  <c r="K38" i="1" s="1"/>
  <c r="I37" i="1"/>
  <c r="K37" i="1" s="1"/>
  <c r="L37" i="1" s="1"/>
  <c r="I36" i="1"/>
  <c r="K36" i="1" s="1"/>
  <c r="L36" i="1" s="1"/>
  <c r="I35" i="1"/>
  <c r="K35" i="1" s="1"/>
  <c r="L35" i="1" s="1"/>
  <c r="I34" i="1"/>
  <c r="K34" i="1" s="1"/>
  <c r="L34" i="1" s="1"/>
  <c r="I33" i="1"/>
  <c r="K33" i="1" s="1"/>
  <c r="L33" i="1" s="1"/>
  <c r="I32" i="1"/>
  <c r="K32" i="1" s="1"/>
  <c r="L32" i="1" s="1"/>
  <c r="I31" i="1"/>
  <c r="K31" i="1" s="1"/>
  <c r="L31" i="1" s="1"/>
  <c r="I30" i="1"/>
  <c r="K30" i="1" s="1"/>
  <c r="L30" i="1" s="1"/>
  <c r="I29" i="1"/>
  <c r="K29" i="1" s="1"/>
  <c r="L29" i="1" s="1"/>
  <c r="I28" i="1"/>
  <c r="K28" i="1" s="1"/>
  <c r="L28" i="1" s="1"/>
  <c r="I27" i="1"/>
  <c r="K27" i="1" s="1"/>
  <c r="L27" i="1" s="1"/>
  <c r="I26" i="1"/>
  <c r="K26" i="1" s="1"/>
  <c r="L26" i="1" s="1"/>
  <c r="I25" i="1"/>
  <c r="K25" i="1" s="1"/>
  <c r="L25" i="1" s="1"/>
  <c r="I24" i="1"/>
  <c r="K24" i="1" s="1"/>
  <c r="L24" i="1" s="1"/>
  <c r="I23" i="1"/>
  <c r="K23" i="1" s="1"/>
  <c r="L23" i="1" s="1"/>
  <c r="I22" i="1"/>
  <c r="K22" i="1" s="1"/>
  <c r="L22" i="1" s="1"/>
  <c r="I21" i="1"/>
  <c r="K21" i="1" s="1"/>
  <c r="L21" i="1" s="1"/>
  <c r="I20" i="1"/>
  <c r="K20" i="1" s="1"/>
  <c r="L20" i="1" s="1"/>
  <c r="I19" i="1"/>
  <c r="K19" i="1" s="1"/>
  <c r="L19" i="1" s="1"/>
  <c r="I18" i="1"/>
  <c r="K18" i="1" s="1"/>
  <c r="L18" i="1" s="1"/>
  <c r="I16" i="1"/>
  <c r="K16" i="1" s="1"/>
  <c r="L16" i="1" s="1"/>
  <c r="I15" i="1"/>
  <c r="K15" i="1" s="1"/>
  <c r="L15" i="1" s="1"/>
  <c r="I14" i="1"/>
  <c r="K14" i="1" s="1"/>
  <c r="L14" i="1" s="1"/>
  <c r="I13" i="1"/>
  <c r="K13" i="1" s="1"/>
  <c r="L13" i="1" s="1"/>
  <c r="I12" i="1"/>
  <c r="K12" i="1" s="1"/>
  <c r="L12" i="1" s="1"/>
  <c r="I11" i="1"/>
  <c r="K11" i="1" s="1"/>
  <c r="L11" i="1" s="1"/>
  <c r="I10" i="1"/>
  <c r="K10" i="1" s="1"/>
  <c r="L10" i="1" s="1"/>
  <c r="I9" i="1"/>
  <c r="K9" i="1" s="1"/>
  <c r="L9" i="1" s="1"/>
  <c r="I8" i="1"/>
  <c r="K8" i="1" s="1"/>
  <c r="L8" i="1" s="1"/>
  <c r="I7" i="1"/>
  <c r="K7" i="1" s="1"/>
  <c r="L7" i="1" s="1"/>
  <c r="I6" i="1"/>
  <c r="K6" i="1" s="1"/>
  <c r="L6" i="1" s="1"/>
  <c r="I5" i="1"/>
  <c r="K5" i="1" s="1"/>
  <c r="L5" i="1" s="1"/>
  <c r="I4" i="1"/>
  <c r="K4" i="1" s="1"/>
  <c r="L4" i="1" s="1"/>
  <c r="I3" i="1"/>
  <c r="K3" i="1" s="1"/>
  <c r="L3" i="1" s="1"/>
  <c r="I2" i="1"/>
  <c r="K2" i="1" s="1"/>
  <c r="L2" i="1" s="1"/>
</calcChain>
</file>

<file path=xl/sharedStrings.xml><?xml version="1.0" encoding="utf-8"?>
<sst xmlns="http://schemas.openxmlformats.org/spreadsheetml/2006/main" count="251" uniqueCount="31">
  <si>
    <t>Sample #</t>
  </si>
  <si>
    <t>Lake</t>
  </si>
  <si>
    <t>Date</t>
  </si>
  <si>
    <t>Pos</t>
  </si>
  <si>
    <t>rep</t>
  </si>
  <si>
    <t>F</t>
  </si>
  <si>
    <t>ug/L in vial</t>
  </si>
  <si>
    <t>volume filtered (mL)</t>
  </si>
  <si>
    <t>ug/L in slurry</t>
  </si>
  <si>
    <t>total slurry volume (L)</t>
  </si>
  <si>
    <t>ug per tile</t>
  </si>
  <si>
    <t>standard</t>
  </si>
  <si>
    <t>a</t>
  </si>
  <si>
    <t>b</t>
  </si>
  <si>
    <t>c</t>
  </si>
  <si>
    <t>sample 15 diluted by half</t>
  </si>
  <si>
    <t>221_loc 1</t>
  </si>
  <si>
    <t>221_loc 2</t>
  </si>
  <si>
    <t>221_loc 3</t>
  </si>
  <si>
    <t>221_loc 4</t>
  </si>
  <si>
    <t>221_loc 5</t>
  </si>
  <si>
    <t>222_loc 1</t>
  </si>
  <si>
    <t>222_loc 2</t>
  </si>
  <si>
    <t>222_loc 3</t>
  </si>
  <si>
    <t>222_loc 4</t>
  </si>
  <si>
    <t>222_loc 5</t>
  </si>
  <si>
    <t>222_loc 6</t>
  </si>
  <si>
    <t>cm2</t>
  </si>
  <si>
    <t>ug per cm2</t>
  </si>
  <si>
    <t>code</t>
  </si>
  <si>
    <t>high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</si>
</sst>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5" fontId="0" fillId="0" borderId="0" xfId="0" applyNumberFormat="1"/>
    <xf numFmtId="0" fontId="0" fillId="2" borderId="0" xfId="0" applyFill="1"/>
    <xf numFmtId="15" fontId="0" fillId="2" borderId="0" xfId="0" applyNumberFormat="1" applyFill="1"/>
    <xf numFmtId="0" fontId="0" fillId="3" borderId="0" xfId="0" applyFill="1"/>
    <xf numFmtId="164" fontId="0" fillId="0" borderId="0" xfId="0" applyNumberFormat="1"/>
    <xf numFmtId="0" fontId="0" fillId="0" borderId="0" xfId="0" applyFill="1"/>
    <xf numFmtId="15" fontId="0" fillId="0" borderId="0" xfId="0" applyNumberFormat="1" applyFill="1"/>
    <xf numFmtId="0" fontId="0" fillId="4" borderId="0" xfId="0" applyFill="1"/>
    <xf numFmtId="15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raw!$N$2:$N$9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raw!$O$2:$O$9</c:f>
              <c:numCache>
                <c:formatCode>General</c:formatCode>
                <c:ptCount val="8"/>
                <c:pt idx="0">
                  <c:v>7.0000000000000001E-3</c:v>
                </c:pt>
                <c:pt idx="1">
                  <c:v>0.25800000000000001</c:v>
                </c:pt>
                <c:pt idx="2">
                  <c:v>0.94499999999999995</c:v>
                </c:pt>
                <c:pt idx="3">
                  <c:v>2.1349999999999998</c:v>
                </c:pt>
                <c:pt idx="4">
                  <c:v>4.3550000000000004</c:v>
                </c:pt>
                <c:pt idx="5">
                  <c:v>19.811</c:v>
                </c:pt>
                <c:pt idx="6">
                  <c:v>92.915000000000006</c:v>
                </c:pt>
                <c:pt idx="7">
                  <c:v>183.352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396704"/>
        <c:axId val="337396312"/>
      </c:scatterChart>
      <c:valAx>
        <c:axId val="33739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96312"/>
        <c:crosses val="autoZero"/>
        <c:crossBetween val="midCat"/>
      </c:valAx>
      <c:valAx>
        <c:axId val="337396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9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152400</xdr:colOff>
      <xdr:row>2</xdr:row>
      <xdr:rowOff>152400</xdr:rowOff>
    </xdr:from>
    <xdr:to>
      <xdr:col>22</xdr:col>
      <xdr:colOff>457200</xdr:colOff>
      <xdr:row>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486834</xdr:colOff>
      <xdr:row>19</xdr:row>
      <xdr:rowOff>52917</xdr:rowOff>
    </xdr:from>
    <xdr:to>
      <xdr:col>16</xdr:col>
      <xdr:colOff>31750</xdr:colOff>
      <xdr:row>25</xdr:row>
      <xdr:rowOff>84667</xdr:rowOff>
    </xdr:to>
    <xdr:sp macro="" textlink="">
      <xdr:nvSpPr>
        <xdr:cNvPr id="3" name="TextBox 2"/>
        <xdr:cNvSpPr txBox="1"/>
      </xdr:nvSpPr>
      <xdr:spPr>
        <a:xfrm>
          <a:off x="10308167" y="3672417"/>
          <a:ext cx="2000250" cy="1174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sample numbers messed up on andreas book, but correct here, 13 37 ok 54 42 ok both had 222 or</a:t>
          </a:r>
          <a:r>
            <a:rPr lang="en-US" sz="1100" baseline="0"/>
            <a:t> 221 when opposite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tabSelected="1" zoomScale="90" zoomScaleNormal="90" workbookViewId="0">
      <selection activeCell="O50" sqref="O50"/>
    </sheetView>
  </sheetViews>
  <sheetFormatPr defaultRowHeight="15" x14ac:dyDescent="0.25"/>
  <cols>
    <col min="1" max="1" width="9" bestFit="1" customWidth="1"/>
    <col min="2" max="2" width="23.5703125" bestFit="1" customWidth="1"/>
    <col min="3" max="3" width="9.85546875" bestFit="1" customWidth="1"/>
    <col min="8" max="8" width="19.5703125" bestFit="1" customWidth="1"/>
    <col min="10" max="10" width="20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28</v>
      </c>
      <c r="N1" t="s">
        <v>11</v>
      </c>
      <c r="O1" t="s">
        <v>5</v>
      </c>
    </row>
    <row r="2" spans="1:15" x14ac:dyDescent="0.25">
      <c r="A2">
        <v>1</v>
      </c>
      <c r="B2">
        <v>221</v>
      </c>
      <c r="C2" s="1">
        <v>41934</v>
      </c>
      <c r="D2">
        <v>1</v>
      </c>
      <c r="E2" t="s">
        <v>13</v>
      </c>
      <c r="F2">
        <v>76.167000000000002</v>
      </c>
      <c r="G2">
        <f>(F2-0.4759)/0.1834</f>
        <v>412.7104689203926</v>
      </c>
      <c r="H2">
        <v>20</v>
      </c>
      <c r="I2">
        <f>(G2*5)/H2</f>
        <v>103.17761723009815</v>
      </c>
      <c r="J2">
        <v>0.27500000000000002</v>
      </c>
      <c r="K2">
        <f>I2*J2</f>
        <v>28.373844738276993</v>
      </c>
      <c r="L2">
        <f>(K2/23.5225)</f>
        <v>1.2062427351802314</v>
      </c>
      <c r="N2">
        <v>0</v>
      </c>
      <c r="O2">
        <v>7.0000000000000001E-3</v>
      </c>
    </row>
    <row r="3" spans="1:15" x14ac:dyDescent="0.25">
      <c r="A3">
        <v>2</v>
      </c>
      <c r="B3">
        <v>221</v>
      </c>
      <c r="C3" s="1">
        <v>41934</v>
      </c>
      <c r="D3">
        <v>2</v>
      </c>
      <c r="E3" t="s">
        <v>13</v>
      </c>
      <c r="F3">
        <v>67.298000000000002</v>
      </c>
      <c r="G3">
        <f>(F3-0.4759)/0.1834</f>
        <v>364.35169029443841</v>
      </c>
      <c r="H3">
        <v>10</v>
      </c>
      <c r="I3">
        <f>(G3*5)/H3</f>
        <v>182.17584514721921</v>
      </c>
      <c r="J3">
        <v>0.25</v>
      </c>
      <c r="K3">
        <f>I3*J3</f>
        <v>45.543961286804802</v>
      </c>
      <c r="L3">
        <f>(K3/23.5225)</f>
        <v>1.9361871096526644</v>
      </c>
      <c r="N3">
        <v>1</v>
      </c>
      <c r="O3">
        <v>0.25800000000000001</v>
      </c>
    </row>
    <row r="4" spans="1:15" x14ac:dyDescent="0.25">
      <c r="A4">
        <v>3</v>
      </c>
      <c r="B4">
        <v>221</v>
      </c>
      <c r="C4" s="1">
        <v>41934</v>
      </c>
      <c r="D4">
        <v>4</v>
      </c>
      <c r="E4" t="s">
        <v>14</v>
      </c>
      <c r="F4">
        <v>67.311000000000007</v>
      </c>
      <c r="G4">
        <f>(F4-0.4759)/0.1834</f>
        <v>364.42257360959655</v>
      </c>
      <c r="H4">
        <v>10</v>
      </c>
      <c r="I4">
        <f>(G4*5)/H4</f>
        <v>182.21128680479828</v>
      </c>
      <c r="J4">
        <v>0.22500000000000001</v>
      </c>
      <c r="K4">
        <f>I4*J4</f>
        <v>40.99753953107961</v>
      </c>
      <c r="L4">
        <f>(K4/23.5225)</f>
        <v>1.7429074091223131</v>
      </c>
      <c r="N4">
        <v>5</v>
      </c>
      <c r="O4">
        <v>0.94499999999999995</v>
      </c>
    </row>
    <row r="5" spans="1:15" x14ac:dyDescent="0.25">
      <c r="A5">
        <v>4</v>
      </c>
      <c r="B5">
        <v>221</v>
      </c>
      <c r="C5" s="1">
        <v>41934</v>
      </c>
      <c r="D5">
        <v>5</v>
      </c>
      <c r="E5" t="s">
        <v>12</v>
      </c>
      <c r="F5">
        <v>58.679000000000002</v>
      </c>
      <c r="G5">
        <f>(F5-0.4759)/0.1834</f>
        <v>317.35605234460195</v>
      </c>
      <c r="H5">
        <v>10</v>
      </c>
      <c r="I5">
        <f>(G5*5)/H5</f>
        <v>158.67802617230097</v>
      </c>
      <c r="J5">
        <v>0.34499999999999997</v>
      </c>
      <c r="K5">
        <f>I5*J5</f>
        <v>54.74391902944383</v>
      </c>
      <c r="L5">
        <f>(K5/23.5225)</f>
        <v>2.3273002031860486</v>
      </c>
      <c r="N5">
        <v>10</v>
      </c>
      <c r="O5">
        <v>2.1349999999999998</v>
      </c>
    </row>
    <row r="6" spans="1:15" x14ac:dyDescent="0.25">
      <c r="A6">
        <v>5</v>
      </c>
      <c r="B6">
        <v>221</v>
      </c>
      <c r="C6" s="1">
        <v>41934</v>
      </c>
      <c r="D6">
        <v>1</v>
      </c>
      <c r="E6" t="s">
        <v>14</v>
      </c>
      <c r="F6">
        <v>68.081000000000003</v>
      </c>
      <c r="G6">
        <f>(F6-0.4759)/0.1834</f>
        <v>368.62104689203926</v>
      </c>
      <c r="H6">
        <v>10</v>
      </c>
      <c r="I6">
        <f>(G6*5)/H6</f>
        <v>184.31052344601963</v>
      </c>
      <c r="J6">
        <v>0.24</v>
      </c>
      <c r="K6">
        <f>I6*J6</f>
        <v>44.234525627044711</v>
      </c>
      <c r="L6">
        <f>(K6/23.5225)</f>
        <v>1.8805197418235609</v>
      </c>
      <c r="N6">
        <v>20</v>
      </c>
      <c r="O6">
        <v>4.3550000000000004</v>
      </c>
    </row>
    <row r="7" spans="1:15" x14ac:dyDescent="0.25">
      <c r="A7">
        <v>6</v>
      </c>
      <c r="B7">
        <v>221</v>
      </c>
      <c r="C7" s="1">
        <v>41934</v>
      </c>
      <c r="D7">
        <v>2</v>
      </c>
      <c r="E7" t="s">
        <v>12</v>
      </c>
      <c r="F7">
        <v>92.771000000000001</v>
      </c>
      <c r="G7">
        <f>(F7-0.4759)/0.1834</f>
        <v>503.24482006543076</v>
      </c>
      <c r="H7">
        <v>10</v>
      </c>
      <c r="I7">
        <f>(G7*5)/H7</f>
        <v>251.62241003271538</v>
      </c>
      <c r="J7">
        <v>0.38</v>
      </c>
      <c r="K7">
        <f>I7*J7</f>
        <v>95.616515812431842</v>
      </c>
      <c r="L7">
        <f>(K7/23.5225)</f>
        <v>4.0648959852240125</v>
      </c>
      <c r="N7">
        <v>100</v>
      </c>
      <c r="O7">
        <v>19.811</v>
      </c>
    </row>
    <row r="8" spans="1:15" x14ac:dyDescent="0.25">
      <c r="A8">
        <v>7</v>
      </c>
      <c r="B8">
        <v>221</v>
      </c>
      <c r="C8" s="1">
        <v>41934</v>
      </c>
      <c r="D8">
        <v>1</v>
      </c>
      <c r="E8" t="s">
        <v>12</v>
      </c>
      <c r="F8">
        <v>74.527000000000001</v>
      </c>
      <c r="G8">
        <f>(F8-0.4759)/0.1834</f>
        <v>403.76826608505996</v>
      </c>
      <c r="H8">
        <v>10</v>
      </c>
      <c r="I8">
        <f>(G8*5)/H8</f>
        <v>201.88413304252998</v>
      </c>
      <c r="J8">
        <v>0.23499999999999999</v>
      </c>
      <c r="K8">
        <f>I8*J8</f>
        <v>47.442771264994541</v>
      </c>
      <c r="L8">
        <f>(K8/23.5225)</f>
        <v>2.0169102461470736</v>
      </c>
      <c r="N8">
        <v>500</v>
      </c>
      <c r="O8">
        <v>92.915000000000006</v>
      </c>
    </row>
    <row r="9" spans="1:15" x14ac:dyDescent="0.25">
      <c r="A9">
        <v>8</v>
      </c>
      <c r="B9">
        <v>221</v>
      </c>
      <c r="C9" s="1">
        <v>41934</v>
      </c>
      <c r="D9">
        <v>3</v>
      </c>
      <c r="E9" t="s">
        <v>14</v>
      </c>
      <c r="F9">
        <v>79.558000000000007</v>
      </c>
      <c r="G9">
        <f>(F9-0.4759)/0.1834</f>
        <v>431.20010905125412</v>
      </c>
      <c r="H9">
        <v>10</v>
      </c>
      <c r="I9">
        <f>(G9*5)/H9</f>
        <v>215.60005452562706</v>
      </c>
      <c r="J9">
        <v>0.215</v>
      </c>
      <c r="K9">
        <f>I9*J9</f>
        <v>46.354011723009819</v>
      </c>
      <c r="L9">
        <f>(K9/23.5225)</f>
        <v>1.970624369136351</v>
      </c>
      <c r="N9">
        <v>1000</v>
      </c>
      <c r="O9">
        <v>183.352</v>
      </c>
    </row>
    <row r="10" spans="1:15" x14ac:dyDescent="0.25">
      <c r="A10">
        <v>9</v>
      </c>
      <c r="B10">
        <v>221</v>
      </c>
      <c r="C10" s="1">
        <v>41934</v>
      </c>
      <c r="D10">
        <v>2</v>
      </c>
      <c r="E10" t="s">
        <v>14</v>
      </c>
      <c r="F10">
        <v>91.947000000000003</v>
      </c>
      <c r="G10">
        <f>(F10-0.4759)/0.1834</f>
        <v>498.75190839694659</v>
      </c>
      <c r="H10">
        <v>10</v>
      </c>
      <c r="I10">
        <f>(G10*5)/H10</f>
        <v>249.37595419847329</v>
      </c>
      <c r="J10">
        <v>0.22500000000000001</v>
      </c>
      <c r="K10">
        <f>I10*J10</f>
        <v>56.109589694656492</v>
      </c>
      <c r="L10">
        <f>(K10/23.5225)</f>
        <v>2.3853582610120729</v>
      </c>
    </row>
    <row r="11" spans="1:15" x14ac:dyDescent="0.25">
      <c r="A11">
        <v>10</v>
      </c>
      <c r="B11">
        <v>221</v>
      </c>
      <c r="C11" s="1">
        <v>41934</v>
      </c>
      <c r="D11">
        <v>5</v>
      </c>
      <c r="E11" t="s">
        <v>13</v>
      </c>
      <c r="F11">
        <v>39.454999999999998</v>
      </c>
      <c r="G11">
        <f>(F11-0.4759)/0.1834</f>
        <v>212.53598691384948</v>
      </c>
      <c r="H11">
        <v>10</v>
      </c>
      <c r="I11">
        <f>(G11*5)/H11</f>
        <v>106.26799345692476</v>
      </c>
      <c r="J11">
        <v>0.22500000000000001</v>
      </c>
      <c r="K11">
        <f>I11*J11</f>
        <v>23.91029852780807</v>
      </c>
      <c r="L11">
        <f>(K11/23.5225)</f>
        <v>1.0164862802766743</v>
      </c>
    </row>
    <row r="12" spans="1:15" x14ac:dyDescent="0.25">
      <c r="A12">
        <v>11</v>
      </c>
      <c r="B12">
        <v>221</v>
      </c>
      <c r="C12" s="1">
        <v>41934</v>
      </c>
      <c r="D12">
        <v>4</v>
      </c>
      <c r="E12" t="s">
        <v>13</v>
      </c>
      <c r="F12">
        <v>68.902000000000001</v>
      </c>
      <c r="G12">
        <f>(F12-0.4759)/0.1834</f>
        <v>373.09760087241006</v>
      </c>
      <c r="H12">
        <v>10</v>
      </c>
      <c r="I12">
        <f>(G12*5)/H12</f>
        <v>186.54880043620503</v>
      </c>
      <c r="J12">
        <v>0.22</v>
      </c>
      <c r="K12">
        <f>I12*J12</f>
        <v>41.040736095965109</v>
      </c>
      <c r="L12">
        <f>(K12/23.5225)</f>
        <v>1.7447438025705222</v>
      </c>
    </row>
    <row r="13" spans="1:15" x14ac:dyDescent="0.25">
      <c r="A13">
        <v>12</v>
      </c>
      <c r="B13">
        <v>221</v>
      </c>
      <c r="C13" s="1">
        <v>41934</v>
      </c>
      <c r="D13">
        <v>4</v>
      </c>
      <c r="E13" t="s">
        <v>12</v>
      </c>
      <c r="F13">
        <v>78.643000000000001</v>
      </c>
      <c r="G13">
        <f>(F13-0.4759)/0.1834</f>
        <v>426.21101417666301</v>
      </c>
      <c r="H13">
        <v>10</v>
      </c>
      <c r="I13">
        <f>(G13*5)/H13</f>
        <v>213.10550708833154</v>
      </c>
      <c r="J13">
        <v>0.23</v>
      </c>
      <c r="K13">
        <f>I13*J13</f>
        <v>49.014266630316257</v>
      </c>
      <c r="L13">
        <f>(K13/23.5225)</f>
        <v>2.0837184240755131</v>
      </c>
      <c r="M13" s="2" t="s">
        <v>27</v>
      </c>
      <c r="N13" s="2">
        <f>4.85*4.85</f>
        <v>23.522499999999997</v>
      </c>
    </row>
    <row r="14" spans="1:15" x14ac:dyDescent="0.25">
      <c r="A14" s="6">
        <v>13</v>
      </c>
      <c r="B14" s="6">
        <v>221</v>
      </c>
      <c r="C14" s="7">
        <v>41934</v>
      </c>
      <c r="D14" s="6">
        <v>3</v>
      </c>
      <c r="E14" s="6" t="s">
        <v>12</v>
      </c>
      <c r="F14" s="6">
        <v>58.938000000000002</v>
      </c>
      <c r="G14" s="6">
        <f>(F14-0.4759)/0.1834</f>
        <v>318.76826608505996</v>
      </c>
      <c r="H14" s="6">
        <v>10</v>
      </c>
      <c r="I14" s="6">
        <f>(G14*5)/H14</f>
        <v>159.38413304252998</v>
      </c>
      <c r="J14" s="6">
        <v>0.23</v>
      </c>
      <c r="K14" s="6">
        <f>I14*J14</f>
        <v>36.658350599781897</v>
      </c>
      <c r="L14" s="6">
        <f>(K14/23.5225)</f>
        <v>1.558437691562627</v>
      </c>
    </row>
    <row r="15" spans="1:15" x14ac:dyDescent="0.25">
      <c r="A15">
        <v>14</v>
      </c>
      <c r="B15">
        <v>221</v>
      </c>
      <c r="C15" s="1">
        <v>41934</v>
      </c>
      <c r="D15">
        <v>3</v>
      </c>
      <c r="E15" t="s">
        <v>13</v>
      </c>
      <c r="F15">
        <v>60.055999999999997</v>
      </c>
      <c r="G15">
        <f>(F15-0.4759)/0.1834</f>
        <v>324.86423118865861</v>
      </c>
      <c r="H15">
        <v>10</v>
      </c>
      <c r="I15">
        <f>(G15*5)/H15</f>
        <v>162.4321155943293</v>
      </c>
      <c r="J15">
        <v>0.23499999999999999</v>
      </c>
      <c r="K15">
        <f>I15*J15</f>
        <v>38.171547164667388</v>
      </c>
      <c r="L15">
        <f>(K15/23.5225)</f>
        <v>1.622767442434579</v>
      </c>
    </row>
    <row r="16" spans="1:15" x14ac:dyDescent="0.25">
      <c r="A16" s="2">
        <v>15</v>
      </c>
      <c r="B16" s="2">
        <v>221</v>
      </c>
      <c r="C16" s="3">
        <v>41870</v>
      </c>
      <c r="D16" s="2">
        <v>3</v>
      </c>
      <c r="E16" s="2" t="s">
        <v>14</v>
      </c>
      <c r="F16" s="2">
        <v>206.80799999999999</v>
      </c>
      <c r="G16" s="2">
        <f>(F16-0.4759)/0.1834</f>
        <v>1125.0387131952016</v>
      </c>
      <c r="H16" s="2">
        <v>20</v>
      </c>
      <c r="I16" s="2">
        <f>(G16*5)/H16</f>
        <v>281.2596782988004</v>
      </c>
      <c r="J16" s="2">
        <v>0.22800000000000001</v>
      </c>
      <c r="K16" s="2">
        <f>I16*J16</f>
        <v>64.127206652126489</v>
      </c>
      <c r="L16" s="2">
        <f>(K16/23.5225)</f>
        <v>2.7262071060527786</v>
      </c>
    </row>
    <row r="17" spans="1:13" x14ac:dyDescent="0.25">
      <c r="A17" s="2">
        <v>16</v>
      </c>
      <c r="B17" s="2">
        <v>221</v>
      </c>
      <c r="C17" s="3">
        <v>41870</v>
      </c>
      <c r="D17" s="2">
        <v>3</v>
      </c>
      <c r="E17" s="2" t="s">
        <v>14</v>
      </c>
      <c r="F17" s="2">
        <v>127.575</v>
      </c>
      <c r="G17" s="2">
        <f>(F17-0.4759)/0.1834</f>
        <v>693.01581243184296</v>
      </c>
      <c r="H17" s="2">
        <v>20</v>
      </c>
      <c r="I17" s="2">
        <f>(G17*5)/H17</f>
        <v>173.25395310796074</v>
      </c>
      <c r="J17" s="2">
        <v>0.22800000000000001</v>
      </c>
      <c r="K17" s="2">
        <f>I17*J17</f>
        <v>39.501901308615054</v>
      </c>
      <c r="L17" s="2">
        <f>(K17/23.5225)*2</f>
        <v>3.3586482141451848</v>
      </c>
      <c r="M17" t="s">
        <v>15</v>
      </c>
    </row>
    <row r="18" spans="1:13" x14ac:dyDescent="0.25">
      <c r="A18">
        <v>17</v>
      </c>
      <c r="B18">
        <v>221</v>
      </c>
      <c r="C18" s="1">
        <v>41843</v>
      </c>
      <c r="D18">
        <v>5</v>
      </c>
      <c r="E18" t="s">
        <v>14</v>
      </c>
      <c r="F18">
        <v>83.043999999999997</v>
      </c>
      <c r="G18">
        <f>(F18-0.4759)/0.1834</f>
        <v>450.20774263904036</v>
      </c>
      <c r="H18">
        <v>20</v>
      </c>
      <c r="I18">
        <f>(G18*5)/H18</f>
        <v>112.5519356597601</v>
      </c>
      <c r="J18">
        <v>0.28999999999999998</v>
      </c>
      <c r="K18">
        <f>I18*J18</f>
        <v>32.64006134133043</v>
      </c>
      <c r="L18">
        <f>(K18/23.5225)</f>
        <v>1.3876102175079361</v>
      </c>
    </row>
    <row r="19" spans="1:13" x14ac:dyDescent="0.25">
      <c r="A19">
        <v>18</v>
      </c>
      <c r="B19">
        <v>221</v>
      </c>
      <c r="C19" s="1">
        <v>41843</v>
      </c>
      <c r="D19">
        <v>3</v>
      </c>
      <c r="E19" t="s">
        <v>12</v>
      </c>
      <c r="F19">
        <v>75.025999999999996</v>
      </c>
      <c r="G19">
        <f>(F19-0.4759)/0.1834</f>
        <v>406.48909487459105</v>
      </c>
      <c r="H19">
        <v>20</v>
      </c>
      <c r="I19">
        <f>(G19*5)/H19</f>
        <v>101.62227371864776</v>
      </c>
      <c r="J19">
        <v>0.34799999999999998</v>
      </c>
      <c r="K19">
        <f>I19*J19</f>
        <v>35.36455125408942</v>
      </c>
      <c r="L19">
        <f>(K19/23.5225)</f>
        <v>1.5034350623483652</v>
      </c>
    </row>
    <row r="20" spans="1:13" x14ac:dyDescent="0.25">
      <c r="A20">
        <v>19</v>
      </c>
      <c r="B20">
        <v>221</v>
      </c>
      <c r="C20" s="1">
        <v>41812</v>
      </c>
      <c r="D20">
        <v>1</v>
      </c>
      <c r="E20" t="s">
        <v>14</v>
      </c>
      <c r="F20">
        <v>15.619</v>
      </c>
      <c r="G20">
        <f>(F20-0.4759)/0.1834</f>
        <v>82.568702290076331</v>
      </c>
      <c r="H20">
        <v>20</v>
      </c>
      <c r="I20">
        <f>(G20*5)/H20</f>
        <v>20.642175572519083</v>
      </c>
      <c r="J20">
        <v>0.309</v>
      </c>
      <c r="K20">
        <f>I20*J20</f>
        <v>6.3784322519083965</v>
      </c>
      <c r="L20">
        <f>(K20/23.5225)</f>
        <v>0.27116302484465493</v>
      </c>
    </row>
    <row r="21" spans="1:13" x14ac:dyDescent="0.25">
      <c r="A21">
        <v>20</v>
      </c>
      <c r="B21">
        <v>221</v>
      </c>
      <c r="C21" s="1">
        <v>41870</v>
      </c>
      <c r="D21">
        <v>5</v>
      </c>
      <c r="E21" t="s">
        <v>13</v>
      </c>
      <c r="F21">
        <v>25.085999999999999</v>
      </c>
      <c r="G21">
        <f>(F21-0.4759)/0.1834</f>
        <v>134.18811341330425</v>
      </c>
      <c r="H21">
        <v>10</v>
      </c>
      <c r="I21">
        <f>(G21*5)/H21</f>
        <v>67.094056706652125</v>
      </c>
      <c r="J21">
        <v>0.52800000000000002</v>
      </c>
      <c r="K21">
        <f>I21*J21</f>
        <v>35.425661941112324</v>
      </c>
      <c r="L21">
        <f>(K21/23.5225)</f>
        <v>1.5060330296997479</v>
      </c>
    </row>
    <row r="22" spans="1:13" x14ac:dyDescent="0.25">
      <c r="A22">
        <v>21</v>
      </c>
      <c r="B22">
        <v>221</v>
      </c>
      <c r="C22" s="1">
        <v>41870</v>
      </c>
      <c r="D22">
        <v>3</v>
      </c>
      <c r="E22" t="s">
        <v>13</v>
      </c>
      <c r="F22">
        <v>44.997999999999998</v>
      </c>
      <c r="G22">
        <f>(F22-0.4759)/0.1834</f>
        <v>242.75954198473278</v>
      </c>
      <c r="H22">
        <v>20</v>
      </c>
      <c r="I22">
        <f>(G22*5)/H22</f>
        <v>60.689885496183194</v>
      </c>
      <c r="J22">
        <v>0.39700000000000002</v>
      </c>
      <c r="K22">
        <f>I22*J22</f>
        <v>24.093884541984728</v>
      </c>
      <c r="L22">
        <f>(K22/23.5225)</f>
        <v>1.024290978509288</v>
      </c>
    </row>
    <row r="23" spans="1:13" x14ac:dyDescent="0.25">
      <c r="A23">
        <v>22</v>
      </c>
      <c r="B23">
        <v>221</v>
      </c>
      <c r="C23" s="1">
        <v>41870</v>
      </c>
      <c r="D23">
        <v>4</v>
      </c>
      <c r="E23" t="s">
        <v>14</v>
      </c>
      <c r="F23">
        <v>77.123000000000005</v>
      </c>
      <c r="G23">
        <f>(F23-0.4759)/0.1834</f>
        <v>417.92311886586697</v>
      </c>
      <c r="H23">
        <v>20</v>
      </c>
      <c r="I23">
        <f>(G23*5)/H23</f>
        <v>104.48077971646674</v>
      </c>
      <c r="J23">
        <v>0.28000000000000003</v>
      </c>
      <c r="K23">
        <f>I23*J23</f>
        <v>29.254618320610689</v>
      </c>
      <c r="L23">
        <f>(K23/23.5225)</f>
        <v>1.2436866115681025</v>
      </c>
    </row>
    <row r="24" spans="1:13" x14ac:dyDescent="0.25">
      <c r="A24">
        <v>23</v>
      </c>
      <c r="B24">
        <v>221</v>
      </c>
      <c r="C24" s="1">
        <v>41812</v>
      </c>
      <c r="D24">
        <v>5</v>
      </c>
      <c r="E24" t="s">
        <v>13</v>
      </c>
      <c r="F24">
        <v>18.795000000000002</v>
      </c>
      <c r="G24">
        <f>(F24-0.4759)/0.1834</f>
        <v>99.886041439476557</v>
      </c>
      <c r="H24">
        <v>20</v>
      </c>
      <c r="I24">
        <f>(G24*5)/H24</f>
        <v>24.971510359869139</v>
      </c>
      <c r="J24">
        <v>0.41199999999999998</v>
      </c>
      <c r="K24">
        <f>I24*J24</f>
        <v>10.288262268266084</v>
      </c>
      <c r="L24">
        <f>(K24/23.5225)</f>
        <v>0.43737962666664187</v>
      </c>
    </row>
    <row r="25" spans="1:13" x14ac:dyDescent="0.25">
      <c r="A25">
        <v>24</v>
      </c>
      <c r="B25">
        <v>221</v>
      </c>
      <c r="C25" s="1">
        <v>41812</v>
      </c>
      <c r="D25">
        <v>3</v>
      </c>
      <c r="E25" t="s">
        <v>13</v>
      </c>
      <c r="F25">
        <v>12.454000000000001</v>
      </c>
      <c r="G25">
        <f>(F25-0.4759)/0.1834</f>
        <v>65.311341330425307</v>
      </c>
      <c r="H25">
        <v>20</v>
      </c>
      <c r="I25">
        <f>(G25*5)/H25</f>
        <v>16.327835332606327</v>
      </c>
      <c r="J25">
        <v>0.46200000000000002</v>
      </c>
      <c r="K25">
        <f>I25*J25</f>
        <v>7.5434599236641233</v>
      </c>
      <c r="L25">
        <f>(K25/23.5225)</f>
        <v>0.32069124981035702</v>
      </c>
    </row>
    <row r="26" spans="1:13" x14ac:dyDescent="0.25">
      <c r="A26">
        <v>25</v>
      </c>
      <c r="B26">
        <v>221</v>
      </c>
      <c r="C26" s="1">
        <v>41870</v>
      </c>
      <c r="D26">
        <v>5</v>
      </c>
      <c r="E26" t="s">
        <v>12</v>
      </c>
      <c r="F26">
        <v>22.709</v>
      </c>
      <c r="G26">
        <f>(F26-0.4759)/0.1834</f>
        <v>121.22737186477644</v>
      </c>
      <c r="H26">
        <v>10</v>
      </c>
      <c r="I26">
        <f>(G26*5)/H26</f>
        <v>60.613685932388215</v>
      </c>
      <c r="J26">
        <v>0.49399999999999999</v>
      </c>
      <c r="K26">
        <f>I26*J26</f>
        <v>29.943160850599778</v>
      </c>
      <c r="L26">
        <f>(K26/23.5225)</f>
        <v>1.2729582676416102</v>
      </c>
    </row>
    <row r="27" spans="1:13" x14ac:dyDescent="0.25">
      <c r="A27">
        <v>26</v>
      </c>
      <c r="B27">
        <v>221</v>
      </c>
      <c r="C27" s="1">
        <v>41843</v>
      </c>
      <c r="D27">
        <v>1</v>
      </c>
      <c r="E27" t="s">
        <v>12</v>
      </c>
      <c r="F27">
        <v>71.832999999999998</v>
      </c>
      <c r="G27">
        <f>(F27-0.4759)/0.1834</f>
        <v>389.07906215921486</v>
      </c>
      <c r="H27">
        <v>20</v>
      </c>
      <c r="I27">
        <f>(G27*5)/H27</f>
        <v>97.269765539803714</v>
      </c>
      <c r="J27">
        <v>0.45900000000000002</v>
      </c>
      <c r="K27">
        <f>I27*J27</f>
        <v>44.646822382769905</v>
      </c>
      <c r="L27">
        <f>(K27/23.5225)</f>
        <v>1.8980475027216455</v>
      </c>
    </row>
    <row r="28" spans="1:13" x14ac:dyDescent="0.25">
      <c r="A28">
        <v>27</v>
      </c>
      <c r="B28">
        <v>221</v>
      </c>
      <c r="C28" s="1">
        <v>41870</v>
      </c>
      <c r="D28">
        <v>2</v>
      </c>
      <c r="E28" t="s">
        <v>13</v>
      </c>
      <c r="F28">
        <v>70.058999999999997</v>
      </c>
      <c r="G28">
        <f>(F28-0.4759)/0.1834</f>
        <v>379.40621592148307</v>
      </c>
      <c r="H28">
        <v>20</v>
      </c>
      <c r="I28">
        <f>(G28*5)/H28</f>
        <v>94.851553980370767</v>
      </c>
      <c r="J28">
        <v>0.39200000000000002</v>
      </c>
      <c r="K28">
        <f>I28*J28</f>
        <v>37.181809160305342</v>
      </c>
      <c r="L28">
        <f>(K28/23.5225)</f>
        <v>1.5806912173580758</v>
      </c>
    </row>
    <row r="29" spans="1:13" x14ac:dyDescent="0.25">
      <c r="A29">
        <v>28</v>
      </c>
      <c r="B29">
        <v>221</v>
      </c>
      <c r="C29" s="1">
        <v>41812</v>
      </c>
      <c r="D29">
        <v>3</v>
      </c>
      <c r="E29" t="s">
        <v>12</v>
      </c>
      <c r="F29">
        <v>13.1</v>
      </c>
      <c r="G29">
        <f>(F29-0.4759)/0.1834</f>
        <v>68.833696837513628</v>
      </c>
      <c r="H29">
        <v>20</v>
      </c>
      <c r="I29">
        <f>(G29*5)/H29</f>
        <v>17.208424209378407</v>
      </c>
      <c r="J29">
        <v>0.27900000000000003</v>
      </c>
      <c r="K29">
        <f>I29*J29</f>
        <v>4.8011503544165759</v>
      </c>
      <c r="L29">
        <f>(K29/23.5225)</f>
        <v>0.20410884703652143</v>
      </c>
    </row>
    <row r="30" spans="1:13" x14ac:dyDescent="0.25">
      <c r="A30">
        <v>29</v>
      </c>
      <c r="B30">
        <v>221</v>
      </c>
      <c r="C30" s="1">
        <v>41843</v>
      </c>
      <c r="D30">
        <v>5</v>
      </c>
      <c r="E30" t="s">
        <v>13</v>
      </c>
      <c r="F30">
        <v>74.593999999999994</v>
      </c>
      <c r="G30">
        <f>(F30-0.4759)/0.1834</f>
        <v>404.13358778625951</v>
      </c>
      <c r="H30">
        <v>20</v>
      </c>
      <c r="I30">
        <f>(G30*5)/H30</f>
        <v>101.03339694656488</v>
      </c>
      <c r="J30">
        <v>0.22</v>
      </c>
      <c r="K30">
        <f>I30*J30</f>
        <v>22.227347328244274</v>
      </c>
      <c r="L30">
        <f>(K30/23.5225)</f>
        <v>0.94493983752765542</v>
      </c>
    </row>
    <row r="31" spans="1:13" x14ac:dyDescent="0.25">
      <c r="A31">
        <v>30</v>
      </c>
      <c r="B31">
        <v>221</v>
      </c>
      <c r="C31" s="1">
        <v>41843</v>
      </c>
      <c r="D31">
        <v>3</v>
      </c>
      <c r="E31" t="s">
        <v>14</v>
      </c>
      <c r="F31">
        <v>41.875999999999998</v>
      </c>
      <c r="G31">
        <f>(F31-0.4759)/0.1834</f>
        <v>225.73664122137401</v>
      </c>
      <c r="H31">
        <v>20</v>
      </c>
      <c r="I31">
        <f>(G31*5)/H31</f>
        <v>56.434160305343504</v>
      </c>
      <c r="J31">
        <v>0.49</v>
      </c>
      <c r="K31">
        <f>I31*J31</f>
        <v>27.652738549618316</v>
      </c>
      <c r="L31">
        <f>(K31/23.5225)</f>
        <v>1.1755867169568845</v>
      </c>
    </row>
    <row r="32" spans="1:13" x14ac:dyDescent="0.25">
      <c r="A32">
        <v>31</v>
      </c>
      <c r="B32">
        <v>221</v>
      </c>
      <c r="C32" s="1">
        <v>41870</v>
      </c>
      <c r="D32">
        <v>2</v>
      </c>
      <c r="E32" t="s">
        <v>12</v>
      </c>
      <c r="F32">
        <v>80.948999999999998</v>
      </c>
      <c r="G32">
        <f>(F32-0.4759)/0.1834</f>
        <v>438.78462377317339</v>
      </c>
      <c r="H32">
        <v>20</v>
      </c>
      <c r="I32">
        <f>(G32*5)/H32</f>
        <v>109.69615594329335</v>
      </c>
      <c r="J32">
        <v>0.44500000000000001</v>
      </c>
      <c r="K32">
        <f>I32*J32</f>
        <v>48.81478939476554</v>
      </c>
      <c r="L32">
        <f>(K32/23.5225)</f>
        <v>2.0752381504842403</v>
      </c>
    </row>
    <row r="33" spans="1:12" x14ac:dyDescent="0.25">
      <c r="A33">
        <v>32</v>
      </c>
      <c r="B33">
        <v>221</v>
      </c>
      <c r="C33" s="1">
        <v>41843</v>
      </c>
      <c r="D33">
        <v>2</v>
      </c>
      <c r="E33" t="s">
        <v>13</v>
      </c>
      <c r="F33">
        <v>21.361999999999998</v>
      </c>
      <c r="G33">
        <f>(F33-0.4759)/0.1834</f>
        <v>113.88276990185386</v>
      </c>
      <c r="H33">
        <v>20</v>
      </c>
      <c r="I33">
        <f>(G33*5)/H33</f>
        <v>28.470692475463466</v>
      </c>
      <c r="J33">
        <v>0.48199999999999998</v>
      </c>
      <c r="K33">
        <f>I33*J33</f>
        <v>13.72287377317339</v>
      </c>
      <c r="L33">
        <f>(K33/23.5225)</f>
        <v>0.58339350720260985</v>
      </c>
    </row>
    <row r="34" spans="1:12" x14ac:dyDescent="0.25">
      <c r="A34">
        <v>33</v>
      </c>
      <c r="B34">
        <v>221</v>
      </c>
      <c r="C34" s="1">
        <v>41812</v>
      </c>
      <c r="D34">
        <v>1</v>
      </c>
      <c r="E34" t="s">
        <v>13</v>
      </c>
      <c r="F34">
        <v>10.446</v>
      </c>
      <c r="G34">
        <f>(F34-0.4759)/0.1834</f>
        <v>54.362595419847331</v>
      </c>
      <c r="H34">
        <v>20</v>
      </c>
      <c r="I34">
        <f>(G34*5)/H34</f>
        <v>13.590648854961833</v>
      </c>
      <c r="J34">
        <v>0.318</v>
      </c>
      <c r="K34">
        <f>I34*J34</f>
        <v>4.321826335877863</v>
      </c>
      <c r="L34">
        <f>(K34/23.5225)</f>
        <v>0.18373159042949783</v>
      </c>
    </row>
    <row r="35" spans="1:12" x14ac:dyDescent="0.25">
      <c r="A35">
        <v>34</v>
      </c>
      <c r="B35">
        <v>221</v>
      </c>
      <c r="C35" s="1">
        <v>41812</v>
      </c>
      <c r="D35">
        <v>4</v>
      </c>
      <c r="E35" t="s">
        <v>13</v>
      </c>
      <c r="F35">
        <v>21.853999999999999</v>
      </c>
      <c r="G35">
        <f>(F35-0.4759)/0.1834</f>
        <v>116.56543075245365</v>
      </c>
      <c r="H35">
        <v>20</v>
      </c>
      <c r="I35">
        <f>(G35*5)/H35</f>
        <v>29.141357688113413</v>
      </c>
      <c r="J35">
        <v>0.505</v>
      </c>
      <c r="K35">
        <f>I35*J35</f>
        <v>14.716385632497273</v>
      </c>
      <c r="L35">
        <f>(K35/23.5225)</f>
        <v>0.62563016824305551</v>
      </c>
    </row>
    <row r="36" spans="1:12" x14ac:dyDescent="0.25">
      <c r="A36">
        <v>35</v>
      </c>
      <c r="B36">
        <v>221</v>
      </c>
      <c r="C36" s="1">
        <v>41812</v>
      </c>
      <c r="D36">
        <v>5</v>
      </c>
      <c r="E36" t="s">
        <v>14</v>
      </c>
      <c r="F36">
        <v>26.640999999999998</v>
      </c>
      <c r="G36">
        <f>(F36-0.4759)/0.1834</f>
        <v>142.66684841875681</v>
      </c>
      <c r="H36">
        <v>20</v>
      </c>
      <c r="I36">
        <f>(G36*5)/H36</f>
        <v>35.666712104689203</v>
      </c>
      <c r="J36">
        <v>0.39100000000000001</v>
      </c>
      <c r="K36">
        <f>I36*J36</f>
        <v>13.945684432933479</v>
      </c>
      <c r="L36">
        <f>(K36/23.5225)</f>
        <v>0.59286574271159442</v>
      </c>
    </row>
    <row r="37" spans="1:12" x14ac:dyDescent="0.25">
      <c r="A37">
        <v>36</v>
      </c>
      <c r="B37">
        <v>221</v>
      </c>
      <c r="C37" s="1">
        <v>41812</v>
      </c>
      <c r="D37">
        <v>2</v>
      </c>
      <c r="E37" t="s">
        <v>13</v>
      </c>
      <c r="F37">
        <v>17.053999999999998</v>
      </c>
      <c r="G37">
        <f>(F37-0.4759)/0.1834</f>
        <v>90.39312977099236</v>
      </c>
      <c r="H37">
        <v>20</v>
      </c>
      <c r="I37">
        <f>(G37*5)/H37</f>
        <v>22.59828244274809</v>
      </c>
      <c r="J37">
        <v>0.36899999999999999</v>
      </c>
      <c r="K37">
        <f>I37*J37</f>
        <v>8.3387662213740459</v>
      </c>
      <c r="L37">
        <f>(K37/23.5225)</f>
        <v>0.3545016992825612</v>
      </c>
    </row>
    <row r="38" spans="1:12" x14ac:dyDescent="0.25">
      <c r="A38" s="6">
        <v>37</v>
      </c>
      <c r="B38" s="6">
        <v>222</v>
      </c>
      <c r="C38" s="7">
        <v>41934</v>
      </c>
      <c r="D38" s="6">
        <v>3</v>
      </c>
      <c r="E38" s="6" t="s">
        <v>12</v>
      </c>
      <c r="F38" s="6">
        <v>38.350999999999999</v>
      </c>
      <c r="G38" s="6">
        <f>(F38-0.4759)/0.1834</f>
        <v>206.51635768811337</v>
      </c>
      <c r="H38" s="6">
        <v>10</v>
      </c>
      <c r="I38" s="6">
        <f>(G38*5)/H38</f>
        <v>103.25817884405669</v>
      </c>
      <c r="J38" s="6">
        <v>0.38</v>
      </c>
      <c r="K38" s="6">
        <f>I38*J38</f>
        <v>39.238107960741544</v>
      </c>
      <c r="L38" s="6">
        <f>(K38/23.5225)</f>
        <v>1.668109595525201</v>
      </c>
    </row>
    <row r="39" spans="1:12" x14ac:dyDescent="0.25">
      <c r="A39">
        <v>38</v>
      </c>
      <c r="B39">
        <v>222</v>
      </c>
      <c r="C39" s="1">
        <v>41934</v>
      </c>
      <c r="D39">
        <v>1</v>
      </c>
      <c r="E39" t="s">
        <v>12</v>
      </c>
      <c r="F39">
        <v>72.885000000000005</v>
      </c>
      <c r="G39">
        <f>(F39-0.4759)/0.1834</f>
        <v>394.81515812431849</v>
      </c>
      <c r="H39">
        <v>10</v>
      </c>
      <c r="I39">
        <f>(G39*5)/H39</f>
        <v>197.40757906215924</v>
      </c>
      <c r="J39">
        <v>0.21</v>
      </c>
      <c r="K39">
        <f>I39*J39</f>
        <v>41.455591603053442</v>
      </c>
      <c r="L39">
        <f>(K39/23.5225)</f>
        <v>1.7623803423553381</v>
      </c>
    </row>
    <row r="40" spans="1:12" x14ac:dyDescent="0.25">
      <c r="A40">
        <v>39</v>
      </c>
      <c r="B40">
        <v>222</v>
      </c>
      <c r="C40" s="1">
        <v>41934</v>
      </c>
      <c r="D40">
        <v>2</v>
      </c>
      <c r="E40" t="s">
        <v>14</v>
      </c>
      <c r="F40">
        <v>63.420999999999999</v>
      </c>
      <c r="G40">
        <f>(F40-0.4759)/0.1834</f>
        <v>343.2121046892039</v>
      </c>
      <c r="H40">
        <v>10</v>
      </c>
      <c r="I40">
        <f>(G40*5)/H40</f>
        <v>171.60605234460195</v>
      </c>
      <c r="J40">
        <v>0.22500000000000001</v>
      </c>
      <c r="K40">
        <f>I40*J40</f>
        <v>38.611361777535443</v>
      </c>
      <c r="L40">
        <f>(K40/23.5225)</f>
        <v>1.6414650559054285</v>
      </c>
    </row>
    <row r="41" spans="1:12" x14ac:dyDescent="0.25">
      <c r="A41">
        <v>40</v>
      </c>
      <c r="B41">
        <v>222</v>
      </c>
      <c r="C41" s="1">
        <v>41934</v>
      </c>
      <c r="D41">
        <v>5</v>
      </c>
      <c r="E41" t="s">
        <v>13</v>
      </c>
      <c r="F41">
        <v>64.061999999999998</v>
      </c>
      <c r="G41">
        <f>(F41-0.4759)/0.1834</f>
        <v>346.70719738276983</v>
      </c>
      <c r="H41">
        <v>10</v>
      </c>
      <c r="I41">
        <f>(G41*5)/H41</f>
        <v>173.35359869138492</v>
      </c>
      <c r="J41">
        <v>0.245</v>
      </c>
      <c r="K41">
        <f>I41*J41</f>
        <v>42.471631679389304</v>
      </c>
      <c r="L41">
        <f>(K41/23.5225)</f>
        <v>1.8055747339521437</v>
      </c>
    </row>
    <row r="42" spans="1:12" x14ac:dyDescent="0.25">
      <c r="A42">
        <v>41</v>
      </c>
      <c r="B42">
        <v>222</v>
      </c>
      <c r="C42" s="1">
        <v>41934</v>
      </c>
      <c r="D42">
        <v>6</v>
      </c>
      <c r="E42" t="s">
        <v>12</v>
      </c>
      <c r="F42">
        <v>82.909000000000006</v>
      </c>
      <c r="G42">
        <f>(F42-0.4759)/0.1834</f>
        <v>449.47164667393679</v>
      </c>
      <c r="H42">
        <v>10</v>
      </c>
      <c r="I42">
        <f>(G42*5)/H42</f>
        <v>224.73582333696839</v>
      </c>
      <c r="J42">
        <v>0.24</v>
      </c>
      <c r="K42">
        <f>I42*J42</f>
        <v>53.93659760087241</v>
      </c>
      <c r="L42">
        <f>(K42/23.5225)</f>
        <v>2.2929789606067557</v>
      </c>
    </row>
    <row r="43" spans="1:12" x14ac:dyDescent="0.25">
      <c r="A43" s="6">
        <v>42</v>
      </c>
      <c r="B43" s="6">
        <v>222</v>
      </c>
      <c r="C43" s="7">
        <v>41934</v>
      </c>
      <c r="D43" s="6">
        <v>5</v>
      </c>
      <c r="E43" s="6" t="s">
        <v>14</v>
      </c>
      <c r="F43" s="6">
        <v>62.43</v>
      </c>
      <c r="G43" s="6">
        <f>(F43-0.4759)/0.1834</f>
        <v>337.80861504907301</v>
      </c>
      <c r="H43" s="6">
        <v>10</v>
      </c>
      <c r="I43" s="6">
        <f>(G43*5)/H43</f>
        <v>168.90430752453651</v>
      </c>
      <c r="J43" s="6">
        <v>0.28999999999999998</v>
      </c>
      <c r="K43" s="6">
        <f>I43*J43</f>
        <v>48.982249182115581</v>
      </c>
      <c r="L43">
        <f>(K43/23.5225)</f>
        <v>2.0823572826917029</v>
      </c>
    </row>
    <row r="44" spans="1:12" x14ac:dyDescent="0.25">
      <c r="A44">
        <v>43</v>
      </c>
      <c r="B44">
        <v>222</v>
      </c>
      <c r="C44" s="1">
        <v>41934</v>
      </c>
      <c r="D44">
        <v>3</v>
      </c>
      <c r="E44" t="s">
        <v>13</v>
      </c>
      <c r="F44">
        <v>41.097000000000001</v>
      </c>
      <c r="G44">
        <f>(F44-0.4759)/0.1834</f>
        <v>221.48909487459105</v>
      </c>
      <c r="H44">
        <v>10</v>
      </c>
      <c r="I44">
        <f>(G44*5)/H44</f>
        <v>110.74454743729552</v>
      </c>
      <c r="J44">
        <v>0.215</v>
      </c>
      <c r="K44">
        <f>I44*J44</f>
        <v>23.810077699018539</v>
      </c>
      <c r="L44">
        <f>(K44/23.5225)</f>
        <v>1.0122256434910633</v>
      </c>
    </row>
    <row r="45" spans="1:12" x14ac:dyDescent="0.25">
      <c r="A45">
        <v>44</v>
      </c>
      <c r="B45">
        <v>222</v>
      </c>
      <c r="C45" s="1">
        <v>41934</v>
      </c>
      <c r="D45">
        <v>4</v>
      </c>
      <c r="E45" t="s">
        <v>13</v>
      </c>
      <c r="F45">
        <v>63.24</v>
      </c>
      <c r="G45">
        <f>(F45-0.4759)/0.1834</f>
        <v>342.22519083969462</v>
      </c>
      <c r="H45">
        <v>10</v>
      </c>
      <c r="I45">
        <f>(G45*5)/H45</f>
        <v>171.11259541984731</v>
      </c>
      <c r="J45">
        <v>0.28999999999999998</v>
      </c>
      <c r="K45">
        <f>I45*J45</f>
        <v>49.622652671755716</v>
      </c>
      <c r="L45">
        <f>(K45/23.5225)</f>
        <v>2.1095824283879567</v>
      </c>
    </row>
    <row r="46" spans="1:12" x14ac:dyDescent="0.25">
      <c r="A46">
        <v>45</v>
      </c>
      <c r="B46">
        <v>222</v>
      </c>
      <c r="C46" s="1">
        <v>41934</v>
      </c>
      <c r="D46">
        <v>5</v>
      </c>
      <c r="E46" t="s">
        <v>12</v>
      </c>
      <c r="F46">
        <v>75.438000000000002</v>
      </c>
      <c r="G46">
        <f>(F46-0.4759)/0.1834</f>
        <v>408.73555070883316</v>
      </c>
      <c r="H46">
        <v>10</v>
      </c>
      <c r="I46">
        <f>(G46*5)/H46</f>
        <v>204.36777535441658</v>
      </c>
      <c r="J46">
        <v>0.22500000000000001</v>
      </c>
      <c r="K46">
        <f>I46*J46</f>
        <v>45.982749454743733</v>
      </c>
      <c r="L46">
        <f>(K46/23.5225)</f>
        <v>1.9548410863957373</v>
      </c>
    </row>
    <row r="47" spans="1:12" x14ac:dyDescent="0.25">
      <c r="A47">
        <v>46</v>
      </c>
      <c r="B47">
        <v>222</v>
      </c>
      <c r="C47" s="1">
        <v>41934</v>
      </c>
      <c r="D47">
        <v>2</v>
      </c>
      <c r="E47" t="s">
        <v>12</v>
      </c>
      <c r="F47">
        <v>36.508000000000003</v>
      </c>
      <c r="G47">
        <f>(F47-0.4759)/0.1834</f>
        <v>196.46728462377317</v>
      </c>
      <c r="H47">
        <v>10</v>
      </c>
      <c r="I47">
        <f>(G47*5)/H47</f>
        <v>98.233642311886584</v>
      </c>
      <c r="J47">
        <v>0.45500000000000002</v>
      </c>
      <c r="K47">
        <f>I47*J47</f>
        <v>44.696307251908394</v>
      </c>
      <c r="L47">
        <f>(K47/23.5225)</f>
        <v>1.9001512276292227</v>
      </c>
    </row>
    <row r="48" spans="1:12" x14ac:dyDescent="0.25">
      <c r="A48">
        <v>47</v>
      </c>
      <c r="B48">
        <v>222</v>
      </c>
      <c r="C48" s="1">
        <v>41934</v>
      </c>
      <c r="D48">
        <v>4</v>
      </c>
      <c r="E48" t="s">
        <v>14</v>
      </c>
      <c r="F48">
        <v>55.420999999999999</v>
      </c>
      <c r="G48">
        <f>(F48-0.4759)/0.1834</f>
        <v>299.59160305343511</v>
      </c>
      <c r="H48">
        <v>10</v>
      </c>
      <c r="I48">
        <f>(G48*5)/H48</f>
        <v>149.79580152671755</v>
      </c>
      <c r="J48">
        <v>0.28499999999999998</v>
      </c>
      <c r="K48">
        <f>I48*J48</f>
        <v>42.691803435114501</v>
      </c>
      <c r="L48">
        <f>(K48/23.5225)</f>
        <v>1.8149347830848974</v>
      </c>
    </row>
    <row r="49" spans="1:13" x14ac:dyDescent="0.25">
      <c r="A49">
        <v>48</v>
      </c>
      <c r="B49">
        <v>222</v>
      </c>
      <c r="C49" s="1">
        <v>41934</v>
      </c>
      <c r="D49">
        <v>2</v>
      </c>
      <c r="E49" t="s">
        <v>13</v>
      </c>
      <c r="F49">
        <v>40.901000000000003</v>
      </c>
      <c r="G49">
        <f>(F49-0.4759)/0.1834</f>
        <v>220.42039258451473</v>
      </c>
      <c r="H49">
        <v>10</v>
      </c>
      <c r="I49">
        <f>(G49*5)/H49</f>
        <v>110.21019629225736</v>
      </c>
      <c r="J49">
        <v>0.26</v>
      </c>
      <c r="K49">
        <f>I49*J49</f>
        <v>28.654651035986916</v>
      </c>
      <c r="L49">
        <f>(K49/23.5225)</f>
        <v>1.2181805095541254</v>
      </c>
    </row>
    <row r="50" spans="1:13" x14ac:dyDescent="0.25">
      <c r="A50">
        <v>49</v>
      </c>
      <c r="B50">
        <v>222</v>
      </c>
      <c r="C50" s="1">
        <v>41934</v>
      </c>
      <c r="D50">
        <v>3</v>
      </c>
      <c r="E50" t="s">
        <v>14</v>
      </c>
      <c r="F50">
        <v>45.896000000000001</v>
      </c>
      <c r="G50">
        <f>(F50-0.4759)/0.1834</f>
        <v>247.65594329334786</v>
      </c>
      <c r="H50">
        <v>10</v>
      </c>
      <c r="I50">
        <f>(G50*5)/H50</f>
        <v>123.82797164667393</v>
      </c>
      <c r="J50">
        <v>0.27500000000000002</v>
      </c>
      <c r="K50">
        <f>I50*J50</f>
        <v>34.052692202835331</v>
      </c>
      <c r="L50">
        <f>(K50/23.5225)</f>
        <v>1.4476646701173486</v>
      </c>
    </row>
    <row r="51" spans="1:13" x14ac:dyDescent="0.25">
      <c r="A51">
        <v>50</v>
      </c>
      <c r="B51">
        <v>222</v>
      </c>
      <c r="C51" s="1">
        <v>41934</v>
      </c>
      <c r="D51">
        <v>6</v>
      </c>
      <c r="E51" t="s">
        <v>14</v>
      </c>
      <c r="F51">
        <v>85.25</v>
      </c>
      <c r="G51">
        <f>(F51-0.4759)/0.1834</f>
        <v>462.23609596510363</v>
      </c>
      <c r="H51">
        <v>10</v>
      </c>
      <c r="I51">
        <f>(G51*5)/H51</f>
        <v>231.11804798255179</v>
      </c>
      <c r="J51">
        <v>0.25</v>
      </c>
      <c r="K51">
        <f>I51*J51</f>
        <v>57.779511995637947</v>
      </c>
      <c r="L51">
        <f>(K51/23.5225)</f>
        <v>2.456350812865892</v>
      </c>
    </row>
    <row r="52" spans="1:13" x14ac:dyDescent="0.25">
      <c r="A52">
        <v>51</v>
      </c>
      <c r="B52">
        <v>222</v>
      </c>
      <c r="C52" s="1">
        <v>41934</v>
      </c>
      <c r="D52">
        <v>4</v>
      </c>
      <c r="E52" t="s">
        <v>12</v>
      </c>
      <c r="F52">
        <v>29.067</v>
      </c>
      <c r="G52">
        <f>(F52-0.4759)/0.1834</f>
        <v>155.8947655398037</v>
      </c>
      <c r="H52">
        <v>10</v>
      </c>
      <c r="I52">
        <f>(G52*5)/H52</f>
        <v>77.94738276990185</v>
      </c>
      <c r="J52">
        <v>0.4</v>
      </c>
      <c r="K52">
        <f>I52*J52</f>
        <v>31.178953107960741</v>
      </c>
      <c r="L52">
        <f>(K52/23.5225)</f>
        <v>1.3254948712067485</v>
      </c>
    </row>
    <row r="53" spans="1:13" x14ac:dyDescent="0.25">
      <c r="A53">
        <v>52</v>
      </c>
      <c r="B53">
        <v>222</v>
      </c>
      <c r="C53" s="1">
        <v>41934</v>
      </c>
      <c r="D53">
        <v>1</v>
      </c>
      <c r="E53" t="s">
        <v>13</v>
      </c>
      <c r="F53">
        <v>46.423000000000002</v>
      </c>
      <c r="G53">
        <f>(F53-0.4759)/0.1834</f>
        <v>250.52944383860412</v>
      </c>
      <c r="H53">
        <v>10</v>
      </c>
      <c r="I53">
        <f>(G53*5)/H53</f>
        <v>125.26472191930206</v>
      </c>
      <c r="J53">
        <v>0.3</v>
      </c>
      <c r="K53">
        <f>I53*J53</f>
        <v>37.579416575790617</v>
      </c>
      <c r="L53">
        <f>(K53/23.5225)</f>
        <v>1.597594497854846</v>
      </c>
    </row>
    <row r="54" spans="1:13" x14ac:dyDescent="0.25">
      <c r="A54">
        <v>53</v>
      </c>
      <c r="B54">
        <v>222</v>
      </c>
      <c r="C54" s="1">
        <v>41934</v>
      </c>
      <c r="D54">
        <v>6</v>
      </c>
      <c r="E54" t="s">
        <v>13</v>
      </c>
      <c r="F54">
        <v>70.097999999999999</v>
      </c>
      <c r="G54">
        <f>(F54-0.4759)/0.1834</f>
        <v>379.61886586695749</v>
      </c>
      <c r="H54">
        <v>10</v>
      </c>
      <c r="I54">
        <f>(G54*5)/H54</f>
        <v>189.80943293347875</v>
      </c>
      <c r="J54">
        <v>0.21</v>
      </c>
      <c r="K54">
        <f>I54*J54</f>
        <v>39.859980916030537</v>
      </c>
      <c r="L54">
        <f>(K54/23.5225)</f>
        <v>1.6945469621014151</v>
      </c>
    </row>
    <row r="55" spans="1:13" x14ac:dyDescent="0.25">
      <c r="A55" s="8">
        <v>54</v>
      </c>
      <c r="B55" s="8">
        <v>221</v>
      </c>
      <c r="C55" s="9">
        <v>41934</v>
      </c>
      <c r="D55" s="8">
        <v>5</v>
      </c>
      <c r="E55" s="8" t="s">
        <v>14</v>
      </c>
      <c r="F55" s="8">
        <v>162.078</v>
      </c>
      <c r="G55" s="8">
        <f>(F55-0.4759)/0.1834</f>
        <v>881.14558342420935</v>
      </c>
      <c r="H55" s="8">
        <v>10</v>
      </c>
      <c r="I55" s="8">
        <f>(G55*5)/H55</f>
        <v>440.57279171210467</v>
      </c>
      <c r="J55" s="8">
        <v>0.30499999999999999</v>
      </c>
      <c r="K55" s="8">
        <f>I55*J55</f>
        <v>134.37470147219193</v>
      </c>
      <c r="L55" s="8">
        <f>(K55/23.5225)</f>
        <v>5.7126028896669965</v>
      </c>
      <c r="M55" s="8" t="s">
        <v>30</v>
      </c>
    </row>
    <row r="56" spans="1:13" x14ac:dyDescent="0.25">
      <c r="A56">
        <v>55</v>
      </c>
      <c r="B56">
        <v>222</v>
      </c>
      <c r="C56" s="1">
        <v>41507</v>
      </c>
      <c r="D56">
        <v>2</v>
      </c>
      <c r="E56" t="s">
        <v>12</v>
      </c>
      <c r="F56">
        <v>25.847999999999999</v>
      </c>
      <c r="G56">
        <f>(F56-0.4759)/0.1834</f>
        <v>138.34296619411123</v>
      </c>
      <c r="H56">
        <v>10</v>
      </c>
      <c r="I56">
        <f>(G56*5)/H56</f>
        <v>69.171483097055614</v>
      </c>
      <c r="J56">
        <v>0.2</v>
      </c>
      <c r="K56">
        <f>I56*J56</f>
        <v>13.834296619411123</v>
      </c>
      <c r="L56">
        <f>(K56/23.5225)</f>
        <v>0.58813036962104892</v>
      </c>
    </row>
    <row r="57" spans="1:13" x14ac:dyDescent="0.25">
      <c r="A57">
        <v>56</v>
      </c>
      <c r="B57">
        <v>222</v>
      </c>
      <c r="C57" s="1">
        <v>41507</v>
      </c>
      <c r="D57">
        <v>2</v>
      </c>
      <c r="E57" t="s">
        <v>13</v>
      </c>
      <c r="F57">
        <v>26.777000000000001</v>
      </c>
      <c r="G57">
        <f>(F57-0.4759)/0.1834</f>
        <v>143.40839694656489</v>
      </c>
      <c r="H57">
        <v>10</v>
      </c>
      <c r="I57">
        <f>(G57*5)/H57</f>
        <v>71.704198473282446</v>
      </c>
      <c r="J57">
        <v>0.11600000000000001</v>
      </c>
      <c r="K57">
        <f>I57*J57</f>
        <v>8.3176870229007633</v>
      </c>
      <c r="L57">
        <f>(K57/23.5225)</f>
        <v>0.35360557010950211</v>
      </c>
    </row>
    <row r="58" spans="1:13" x14ac:dyDescent="0.25">
      <c r="A58">
        <v>57</v>
      </c>
      <c r="B58">
        <v>222</v>
      </c>
      <c r="C58" s="1">
        <v>41507</v>
      </c>
      <c r="D58">
        <v>4</v>
      </c>
      <c r="E58" t="s">
        <v>14</v>
      </c>
      <c r="F58">
        <v>23.216999999999999</v>
      </c>
      <c r="G58">
        <f>(F58-0.4759)/0.1834</f>
        <v>123.99727371864776</v>
      </c>
      <c r="H58">
        <v>10</v>
      </c>
      <c r="I58">
        <f>(G58*5)/H58</f>
        <v>61.998636859323881</v>
      </c>
      <c r="J58">
        <v>0.10199999999999999</v>
      </c>
      <c r="K58">
        <f>I58*J58</f>
        <v>6.3238609596510358</v>
      </c>
      <c r="L58">
        <f>(K58/23.5225)</f>
        <v>0.26884306343505304</v>
      </c>
    </row>
    <row r="59" spans="1:13" x14ac:dyDescent="0.25">
      <c r="A59">
        <v>58</v>
      </c>
      <c r="B59">
        <v>222</v>
      </c>
      <c r="C59" s="1">
        <v>41507</v>
      </c>
      <c r="D59">
        <v>4</v>
      </c>
      <c r="E59" t="s">
        <v>13</v>
      </c>
      <c r="F59">
        <v>38.301000000000002</v>
      </c>
      <c r="G59">
        <f>(F59-0.4759)/0.1834</f>
        <v>206.24372955288985</v>
      </c>
      <c r="H59">
        <v>10</v>
      </c>
      <c r="I59">
        <f>(G59*5)/H59</f>
        <v>103.12186477644494</v>
      </c>
      <c r="J59">
        <v>0.13800000000000001</v>
      </c>
      <c r="K59">
        <f>I59*J59</f>
        <v>14.230817339149402</v>
      </c>
      <c r="L59">
        <f>(K59/23.5225)</f>
        <v>0.60498745197786807</v>
      </c>
    </row>
    <row r="60" spans="1:13" x14ac:dyDescent="0.25">
      <c r="A60">
        <v>59</v>
      </c>
      <c r="B60">
        <v>222</v>
      </c>
      <c r="C60" s="1">
        <v>41507</v>
      </c>
      <c r="D60">
        <v>5</v>
      </c>
      <c r="E60" t="s">
        <v>13</v>
      </c>
      <c r="F60">
        <v>25.145</v>
      </c>
      <c r="G60">
        <f>(F60-0.4759)/0.1834</f>
        <v>134.50981461286804</v>
      </c>
      <c r="H60">
        <v>10</v>
      </c>
      <c r="I60">
        <f>(G60*5)/H60</f>
        <v>67.254907306434021</v>
      </c>
      <c r="J60">
        <v>0.13</v>
      </c>
      <c r="K60">
        <f>I60*J60</f>
        <v>8.7431379498364237</v>
      </c>
      <c r="L60">
        <f>(K60/23.5225)</f>
        <v>0.37169254755389197</v>
      </c>
    </row>
    <row r="61" spans="1:13" x14ac:dyDescent="0.25">
      <c r="A61">
        <v>60</v>
      </c>
      <c r="B61">
        <v>222</v>
      </c>
      <c r="C61" s="1">
        <v>41507</v>
      </c>
      <c r="D61">
        <v>1</v>
      </c>
      <c r="E61" t="s">
        <v>14</v>
      </c>
      <c r="F61">
        <v>73.59</v>
      </c>
      <c r="G61">
        <f>(F61-0.4759)/0.1834</f>
        <v>398.6592148309706</v>
      </c>
      <c r="H61">
        <v>10</v>
      </c>
      <c r="I61">
        <f>(G61*5)/H61</f>
        <v>199.3296074154853</v>
      </c>
      <c r="J61">
        <v>0.13600000000000001</v>
      </c>
      <c r="K61">
        <f>I61*J61</f>
        <v>27.108826608506003</v>
      </c>
      <c r="L61">
        <f>(K61/23.5225)</f>
        <v>1.1524636670637052</v>
      </c>
    </row>
    <row r="62" spans="1:13" x14ac:dyDescent="0.25">
      <c r="A62">
        <v>61</v>
      </c>
      <c r="B62">
        <v>222</v>
      </c>
      <c r="C62" s="1">
        <v>41507</v>
      </c>
      <c r="D62">
        <v>3</v>
      </c>
      <c r="E62" t="s">
        <v>13</v>
      </c>
      <c r="F62">
        <v>47.22</v>
      </c>
      <c r="G62">
        <f>(F62-0.4759)/0.1834</f>
        <v>254.87513631406759</v>
      </c>
      <c r="H62">
        <v>10</v>
      </c>
      <c r="I62">
        <f>(G62*5)/H62</f>
        <v>127.43756815703379</v>
      </c>
      <c r="J62">
        <v>0.13600000000000001</v>
      </c>
      <c r="K62">
        <f>I62*J62</f>
        <v>17.331509269356598</v>
      </c>
      <c r="L62">
        <f>(K62/23.5225)</f>
        <v>0.73680558058695278</v>
      </c>
    </row>
    <row r="63" spans="1:13" x14ac:dyDescent="0.25">
      <c r="A63">
        <v>62</v>
      </c>
      <c r="B63">
        <v>222</v>
      </c>
      <c r="C63" s="1">
        <v>41507</v>
      </c>
      <c r="D63">
        <v>3</v>
      </c>
      <c r="E63" t="s">
        <v>12</v>
      </c>
      <c r="F63">
        <v>56.131</v>
      </c>
      <c r="G63">
        <f>(F63-0.4759)/0.1834</f>
        <v>303.46292257360955</v>
      </c>
      <c r="H63">
        <v>10</v>
      </c>
      <c r="I63">
        <f>(G63*5)/H63</f>
        <v>151.73146128680477</v>
      </c>
      <c r="J63">
        <v>0.11799999999999999</v>
      </c>
      <c r="K63">
        <f>I63*J63</f>
        <v>17.904312431842964</v>
      </c>
      <c r="L63">
        <f>(K63/23.5225)</f>
        <v>0.76115686818335482</v>
      </c>
    </row>
    <row r="64" spans="1:13" x14ac:dyDescent="0.25">
      <c r="A64">
        <v>63</v>
      </c>
      <c r="B64">
        <v>222</v>
      </c>
      <c r="C64" s="1">
        <v>41507</v>
      </c>
      <c r="D64">
        <v>3</v>
      </c>
      <c r="E64" t="s">
        <v>14</v>
      </c>
      <c r="F64">
        <v>51.902999999999999</v>
      </c>
      <c r="G64">
        <f>(F64-0.4759)/0.1834</f>
        <v>280.40948745910572</v>
      </c>
      <c r="H64">
        <v>10</v>
      </c>
      <c r="I64">
        <f>(G64*5)/H64</f>
        <v>140.20474372955286</v>
      </c>
      <c r="J64">
        <v>0.23</v>
      </c>
      <c r="K64">
        <f>I64*J64</f>
        <v>32.247091057797157</v>
      </c>
      <c r="L64">
        <f>(K64/23.5225)</f>
        <v>1.370904073027831</v>
      </c>
    </row>
    <row r="65" spans="1:12" x14ac:dyDescent="0.25">
      <c r="A65">
        <v>64</v>
      </c>
      <c r="B65">
        <v>222</v>
      </c>
      <c r="C65" s="1">
        <v>41507</v>
      </c>
      <c r="D65">
        <v>4</v>
      </c>
      <c r="E65" t="s">
        <v>12</v>
      </c>
      <c r="F65">
        <v>26.227</v>
      </c>
      <c r="G65">
        <f>(F65-0.4759)/0.1834</f>
        <v>140.40948745910578</v>
      </c>
      <c r="H65">
        <v>10</v>
      </c>
      <c r="I65">
        <f>(G65*5)/H65</f>
        <v>70.204743729552888</v>
      </c>
      <c r="J65">
        <v>0.26</v>
      </c>
      <c r="K65">
        <f>I65*J65</f>
        <v>18.253233369683752</v>
      </c>
      <c r="L65">
        <f>(K65/23.5225)</f>
        <v>0.77599036538139021</v>
      </c>
    </row>
    <row r="66" spans="1:12" x14ac:dyDescent="0.25">
      <c r="A66">
        <v>65</v>
      </c>
      <c r="B66">
        <v>222</v>
      </c>
      <c r="C66" s="1">
        <v>41507</v>
      </c>
      <c r="D66">
        <v>1</v>
      </c>
      <c r="E66" t="s">
        <v>12</v>
      </c>
      <c r="F66">
        <v>43.552</v>
      </c>
      <c r="G66">
        <f>(F66-0.4759)/0.1834</f>
        <v>234.87513631406759</v>
      </c>
      <c r="H66">
        <v>10</v>
      </c>
      <c r="I66">
        <f>(G66*5)/H66</f>
        <v>117.43756815703379</v>
      </c>
      <c r="J66">
        <v>0.215</v>
      </c>
      <c r="K66">
        <f>I66*J66</f>
        <v>25.249077153762265</v>
      </c>
      <c r="L66">
        <f>(K66/23.5225)</f>
        <v>1.0734010906052616</v>
      </c>
    </row>
    <row r="67" spans="1:12" x14ac:dyDescent="0.25">
      <c r="A67">
        <v>66</v>
      </c>
      <c r="B67">
        <v>222</v>
      </c>
      <c r="C67" s="1">
        <v>41507</v>
      </c>
      <c r="D67">
        <v>5</v>
      </c>
      <c r="E67" t="s">
        <v>14</v>
      </c>
      <c r="F67">
        <v>31.280999999999999</v>
      </c>
      <c r="G67">
        <f>(F67-0.4759)/0.1834</f>
        <v>167.96673936750273</v>
      </c>
      <c r="H67">
        <v>10</v>
      </c>
      <c r="I67">
        <f>(G67*5)/H67</f>
        <v>83.983369683751363</v>
      </c>
      <c r="J67">
        <v>0.14599999999999999</v>
      </c>
      <c r="K67">
        <f>I67*J67</f>
        <v>12.261571973827698</v>
      </c>
      <c r="L67">
        <f>(K67/23.5225)</f>
        <v>0.52126993193018167</v>
      </c>
    </row>
    <row r="68" spans="1:12" x14ac:dyDescent="0.25">
      <c r="A68">
        <v>67</v>
      </c>
      <c r="B68">
        <v>222</v>
      </c>
      <c r="C68" s="1">
        <v>41507</v>
      </c>
      <c r="D68">
        <v>5</v>
      </c>
      <c r="E68" t="s">
        <v>12</v>
      </c>
      <c r="F68">
        <v>27.413</v>
      </c>
      <c r="G68">
        <f>(F68-0.4759)/0.1834</f>
        <v>146.8762268266085</v>
      </c>
      <c r="H68">
        <v>10</v>
      </c>
      <c r="I68">
        <f>(G68*5)/H68</f>
        <v>73.438113413304251</v>
      </c>
      <c r="J68">
        <v>0.19</v>
      </c>
      <c r="K68">
        <f>I68*J68</f>
        <v>13.953241548527808</v>
      </c>
      <c r="L68">
        <f>(K68/23.5225)</f>
        <v>0.59318701449794065</v>
      </c>
    </row>
    <row r="69" spans="1:12" x14ac:dyDescent="0.25">
      <c r="A69">
        <v>68</v>
      </c>
      <c r="B69">
        <v>222</v>
      </c>
      <c r="C69" s="1">
        <v>41507</v>
      </c>
      <c r="D69">
        <v>1</v>
      </c>
      <c r="E69" t="s">
        <v>13</v>
      </c>
      <c r="F69">
        <v>64.756</v>
      </c>
      <c r="G69">
        <f>(F69-0.4759)/0.1834</f>
        <v>350.49127589967287</v>
      </c>
      <c r="H69">
        <v>10</v>
      </c>
      <c r="I69">
        <f>(G69*5)/H69</f>
        <v>175.24563794983644</v>
      </c>
      <c r="J69">
        <v>0.24199999999999999</v>
      </c>
      <c r="K69">
        <f>I69*J69</f>
        <v>42.409444383860418</v>
      </c>
      <c r="L69">
        <f>(K69/23.5225)</f>
        <v>1.8029309972945229</v>
      </c>
    </row>
    <row r="70" spans="1:12" x14ac:dyDescent="0.25">
      <c r="A70">
        <v>69</v>
      </c>
      <c r="B70">
        <v>222</v>
      </c>
      <c r="C70" s="1">
        <v>41507</v>
      </c>
      <c r="D70">
        <v>2</v>
      </c>
      <c r="E70" t="s">
        <v>14</v>
      </c>
      <c r="F70">
        <v>32.04</v>
      </c>
      <c r="G70">
        <f>(F70-0.4759)/0.1834</f>
        <v>172.10523446019627</v>
      </c>
      <c r="H70">
        <v>10</v>
      </c>
      <c r="I70">
        <f>(G70*5)/H70</f>
        <v>86.052617230098136</v>
      </c>
      <c r="J70">
        <v>0.11799999999999999</v>
      </c>
      <c r="K70">
        <f>I70*J70</f>
        <v>10.15420883315158</v>
      </c>
      <c r="L70">
        <f>(K70/23.5225)</f>
        <v>0.43168068160916484</v>
      </c>
    </row>
    <row r="71" spans="1:12" x14ac:dyDescent="0.25">
      <c r="A71">
        <v>70</v>
      </c>
      <c r="B71">
        <v>221</v>
      </c>
      <c r="C71" s="1">
        <v>41507</v>
      </c>
      <c r="D71">
        <v>5</v>
      </c>
      <c r="E71" t="s">
        <v>12</v>
      </c>
      <c r="F71">
        <v>22.638999999999999</v>
      </c>
      <c r="G71">
        <f>(F71-0.4759)/0.1834</f>
        <v>120.84569247546347</v>
      </c>
      <c r="H71">
        <v>10</v>
      </c>
      <c r="I71">
        <f>(G71*5)/H71</f>
        <v>60.422846237731733</v>
      </c>
      <c r="J71">
        <v>0.106</v>
      </c>
      <c r="K71">
        <f>I71*J71</f>
        <v>6.4048217011995634</v>
      </c>
      <c r="L71">
        <f>(K71/23.5225)</f>
        <v>0.27228490599211663</v>
      </c>
    </row>
    <row r="72" spans="1:12" x14ac:dyDescent="0.25">
      <c r="A72">
        <v>71</v>
      </c>
      <c r="B72">
        <v>221</v>
      </c>
      <c r="C72" s="1">
        <v>41507</v>
      </c>
      <c r="D72">
        <v>5</v>
      </c>
      <c r="E72" t="s">
        <v>14</v>
      </c>
      <c r="F72">
        <v>26.007000000000001</v>
      </c>
      <c r="G72">
        <f>(F72-0.4759)/0.1834</f>
        <v>139.20992366412213</v>
      </c>
      <c r="H72">
        <v>10</v>
      </c>
      <c r="I72">
        <f>(G72*5)/H72</f>
        <v>69.604961832061065</v>
      </c>
      <c r="J72">
        <v>0.126</v>
      </c>
      <c r="K72">
        <f>I72*J72</f>
        <v>8.7702251908396942</v>
      </c>
      <c r="L72">
        <f>(K72/23.5225)</f>
        <v>0.37284409356317116</v>
      </c>
    </row>
    <row r="73" spans="1:12" x14ac:dyDescent="0.25">
      <c r="A73">
        <v>72</v>
      </c>
      <c r="B73">
        <v>221</v>
      </c>
      <c r="C73" s="1">
        <v>41507</v>
      </c>
      <c r="D73">
        <v>2</v>
      </c>
      <c r="E73" t="s">
        <v>12</v>
      </c>
      <c r="F73">
        <v>33.816000000000003</v>
      </c>
      <c r="G73">
        <f>(F73-0.4759)/0.1834</f>
        <v>181.78898582333696</v>
      </c>
      <c r="H73">
        <v>10</v>
      </c>
      <c r="I73">
        <f>(G73*5)/H73</f>
        <v>90.894492911668479</v>
      </c>
      <c r="J73">
        <v>0.14199999999999999</v>
      </c>
      <c r="K73">
        <f>I73*J73</f>
        <v>12.907017993456924</v>
      </c>
      <c r="L73">
        <f>(K73/23.5225)</f>
        <v>0.54870944812230515</v>
      </c>
    </row>
    <row r="74" spans="1:12" x14ac:dyDescent="0.25">
      <c r="A74">
        <v>73</v>
      </c>
      <c r="B74">
        <v>221</v>
      </c>
      <c r="C74" s="1">
        <v>41507</v>
      </c>
      <c r="D74">
        <v>1</v>
      </c>
      <c r="E74" t="s">
        <v>12</v>
      </c>
      <c r="F74">
        <v>42.283000000000001</v>
      </c>
      <c r="G74">
        <f>(F74-0.4759)/0.1834</f>
        <v>227.95583424209377</v>
      </c>
      <c r="H74">
        <v>10</v>
      </c>
      <c r="I74">
        <f>(G74*5)/H74</f>
        <v>113.97791712104689</v>
      </c>
      <c r="J74">
        <v>0.25800000000000001</v>
      </c>
      <c r="K74">
        <f>I74*J74</f>
        <v>29.406302617230097</v>
      </c>
      <c r="L74">
        <f>(K74/23.5225)</f>
        <v>1.2501350884145008</v>
      </c>
    </row>
    <row r="75" spans="1:12" x14ac:dyDescent="0.25">
      <c r="A75">
        <v>74</v>
      </c>
      <c r="B75">
        <v>221</v>
      </c>
      <c r="C75" s="1">
        <v>41507</v>
      </c>
      <c r="D75">
        <v>3</v>
      </c>
      <c r="E75" t="s">
        <v>12</v>
      </c>
      <c r="F75">
        <v>14.27</v>
      </c>
      <c r="G75">
        <f>(F75-0.4759)/0.1834</f>
        <v>75.213195201744824</v>
      </c>
      <c r="H75">
        <v>10</v>
      </c>
      <c r="I75">
        <f>(G75*5)/H75</f>
        <v>37.606597600872412</v>
      </c>
      <c r="J75">
        <v>0.25600000000000001</v>
      </c>
      <c r="K75">
        <f>I75*J75</f>
        <v>9.6272889858233377</v>
      </c>
      <c r="L75">
        <f>(K75/23.5225)</f>
        <v>0.40928000789981239</v>
      </c>
    </row>
    <row r="76" spans="1:12" x14ac:dyDescent="0.25">
      <c r="A76">
        <v>75</v>
      </c>
      <c r="B76">
        <v>221</v>
      </c>
      <c r="C76" s="1">
        <v>41507</v>
      </c>
      <c r="D76">
        <v>2</v>
      </c>
      <c r="E76" t="s">
        <v>14</v>
      </c>
      <c r="F76">
        <v>19.23</v>
      </c>
      <c r="G76">
        <f>(F76-0.4759)/0.1834</f>
        <v>102.25790621592148</v>
      </c>
      <c r="H76">
        <v>10</v>
      </c>
      <c r="I76">
        <f>(G76*5)/H76</f>
        <v>51.12895310796074</v>
      </c>
      <c r="J76">
        <v>0.13800000000000001</v>
      </c>
      <c r="K76">
        <f>I76*J76</f>
        <v>7.0557955288985825</v>
      </c>
      <c r="L76">
        <f>(K76/23.5225)</f>
        <v>0.29995942305871326</v>
      </c>
    </row>
    <row r="77" spans="1:12" x14ac:dyDescent="0.25">
      <c r="A77">
        <v>76</v>
      </c>
      <c r="B77">
        <v>221</v>
      </c>
      <c r="C77" s="1">
        <v>41507</v>
      </c>
      <c r="D77">
        <v>4</v>
      </c>
      <c r="E77" t="s">
        <v>13</v>
      </c>
      <c r="F77">
        <v>52.634999999999998</v>
      </c>
      <c r="G77">
        <f>(F77-0.4759)/0.1834</f>
        <v>284.40076335877859</v>
      </c>
      <c r="H77">
        <v>10</v>
      </c>
      <c r="I77">
        <f>(G77*5)/H77</f>
        <v>142.2003816793893</v>
      </c>
      <c r="J77">
        <v>0.24199999999999999</v>
      </c>
      <c r="K77">
        <f>I77*J77</f>
        <v>34.412492366412209</v>
      </c>
      <c r="L77">
        <f>(K77/23.5225)</f>
        <v>1.4629606702694105</v>
      </c>
    </row>
  </sheetData>
  <sortState ref="A2:L77">
    <sortCondition ref="A2:A7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topLeftCell="A70" workbookViewId="0">
      <selection activeCell="I77" sqref="I77"/>
    </sheetView>
  </sheetViews>
  <sheetFormatPr defaultRowHeight="15" x14ac:dyDescent="0.25"/>
  <cols>
    <col min="1" max="1" width="23.5703125" bestFit="1" customWidth="1"/>
    <col min="2" max="2" width="9.85546875" bestFit="1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29</v>
      </c>
      <c r="F1" t="s">
        <v>28</v>
      </c>
    </row>
    <row r="2" spans="1:6" x14ac:dyDescent="0.25">
      <c r="A2">
        <v>221</v>
      </c>
      <c r="B2" s="1">
        <v>41507</v>
      </c>
      <c r="C2">
        <v>1</v>
      </c>
      <c r="D2" t="s">
        <v>12</v>
      </c>
      <c r="E2" t="s">
        <v>16</v>
      </c>
      <c r="F2" s="5">
        <v>1.2501350884145008</v>
      </c>
    </row>
    <row r="3" spans="1:6" x14ac:dyDescent="0.25">
      <c r="A3">
        <v>221</v>
      </c>
      <c r="B3" s="1">
        <v>41507</v>
      </c>
      <c r="C3">
        <v>2</v>
      </c>
      <c r="D3" t="s">
        <v>12</v>
      </c>
      <c r="E3" t="s">
        <v>17</v>
      </c>
      <c r="F3" s="5">
        <v>0.54870944812230515</v>
      </c>
    </row>
    <row r="4" spans="1:6" x14ac:dyDescent="0.25">
      <c r="A4">
        <v>221</v>
      </c>
      <c r="B4" s="1">
        <v>41507</v>
      </c>
      <c r="C4">
        <v>2</v>
      </c>
      <c r="D4" t="s">
        <v>14</v>
      </c>
      <c r="E4" t="s">
        <v>17</v>
      </c>
      <c r="F4" s="5">
        <v>0.29995942305871326</v>
      </c>
    </row>
    <row r="5" spans="1:6" x14ac:dyDescent="0.25">
      <c r="A5">
        <v>221</v>
      </c>
      <c r="B5" s="1">
        <v>41507</v>
      </c>
      <c r="C5">
        <v>3</v>
      </c>
      <c r="D5" t="s">
        <v>12</v>
      </c>
      <c r="E5" t="s">
        <v>18</v>
      </c>
      <c r="F5" s="5">
        <v>0.40928000789981239</v>
      </c>
    </row>
    <row r="6" spans="1:6" x14ac:dyDescent="0.25">
      <c r="A6">
        <v>221</v>
      </c>
      <c r="B6" s="1">
        <v>41507</v>
      </c>
      <c r="C6">
        <v>4</v>
      </c>
      <c r="D6" t="s">
        <v>13</v>
      </c>
      <c r="E6" t="s">
        <v>19</v>
      </c>
      <c r="F6" s="5">
        <v>1.4629606702694105</v>
      </c>
    </row>
    <row r="7" spans="1:6" x14ac:dyDescent="0.25">
      <c r="A7">
        <v>221</v>
      </c>
      <c r="B7" s="1">
        <v>41507</v>
      </c>
      <c r="C7">
        <v>5</v>
      </c>
      <c r="D7" t="s">
        <v>12</v>
      </c>
      <c r="E7" t="s">
        <v>20</v>
      </c>
      <c r="F7" s="5">
        <v>0.27228490599211663</v>
      </c>
    </row>
    <row r="8" spans="1:6" x14ac:dyDescent="0.25">
      <c r="A8">
        <v>221</v>
      </c>
      <c r="B8" s="1">
        <v>41507</v>
      </c>
      <c r="C8">
        <v>5</v>
      </c>
      <c r="D8" t="s">
        <v>14</v>
      </c>
      <c r="E8" t="s">
        <v>20</v>
      </c>
      <c r="F8" s="5">
        <v>0.37284409356317116</v>
      </c>
    </row>
    <row r="9" spans="1:6" x14ac:dyDescent="0.25">
      <c r="A9">
        <v>221</v>
      </c>
      <c r="B9" s="1">
        <v>41812</v>
      </c>
      <c r="C9">
        <v>1</v>
      </c>
      <c r="D9" t="s">
        <v>13</v>
      </c>
      <c r="E9" t="s">
        <v>16</v>
      </c>
      <c r="F9" s="5">
        <v>0.18373159042949783</v>
      </c>
    </row>
    <row r="10" spans="1:6" x14ac:dyDescent="0.25">
      <c r="A10">
        <v>221</v>
      </c>
      <c r="B10" s="1">
        <v>41812</v>
      </c>
      <c r="C10">
        <v>1</v>
      </c>
      <c r="D10" t="s">
        <v>14</v>
      </c>
      <c r="E10" t="s">
        <v>16</v>
      </c>
      <c r="F10" s="5">
        <v>0.27116302484465493</v>
      </c>
    </row>
    <row r="11" spans="1:6" x14ac:dyDescent="0.25">
      <c r="A11">
        <v>221</v>
      </c>
      <c r="B11" s="1">
        <v>41812</v>
      </c>
      <c r="C11">
        <v>2</v>
      </c>
      <c r="D11" t="s">
        <v>13</v>
      </c>
      <c r="E11" t="s">
        <v>17</v>
      </c>
      <c r="F11" s="5">
        <v>0.3545016992825612</v>
      </c>
    </row>
    <row r="12" spans="1:6" x14ac:dyDescent="0.25">
      <c r="A12">
        <v>221</v>
      </c>
      <c r="B12" s="1">
        <v>41812</v>
      </c>
      <c r="C12">
        <v>3</v>
      </c>
      <c r="D12" t="s">
        <v>12</v>
      </c>
      <c r="E12" t="s">
        <v>18</v>
      </c>
      <c r="F12" s="5">
        <v>0.20410884703652143</v>
      </c>
    </row>
    <row r="13" spans="1:6" x14ac:dyDescent="0.25">
      <c r="A13">
        <v>221</v>
      </c>
      <c r="B13" s="1">
        <v>41812</v>
      </c>
      <c r="C13">
        <v>3</v>
      </c>
      <c r="D13" t="s">
        <v>13</v>
      </c>
      <c r="E13" t="s">
        <v>18</v>
      </c>
      <c r="F13" s="5">
        <v>0.32069124981035702</v>
      </c>
    </row>
    <row r="14" spans="1:6" x14ac:dyDescent="0.25">
      <c r="A14">
        <v>221</v>
      </c>
      <c r="B14" s="1">
        <v>41812</v>
      </c>
      <c r="C14">
        <v>4</v>
      </c>
      <c r="D14" t="s">
        <v>13</v>
      </c>
      <c r="E14" t="s">
        <v>19</v>
      </c>
      <c r="F14" s="5">
        <v>0.62563016824305551</v>
      </c>
    </row>
    <row r="15" spans="1:6" x14ac:dyDescent="0.25">
      <c r="A15">
        <v>221</v>
      </c>
      <c r="B15" s="1">
        <v>41812</v>
      </c>
      <c r="C15">
        <v>5</v>
      </c>
      <c r="D15" t="s">
        <v>13</v>
      </c>
      <c r="E15" t="s">
        <v>20</v>
      </c>
      <c r="F15" s="5">
        <v>0.43737962666664187</v>
      </c>
    </row>
    <row r="16" spans="1:6" x14ac:dyDescent="0.25">
      <c r="A16">
        <v>221</v>
      </c>
      <c r="B16" s="1">
        <v>41812</v>
      </c>
      <c r="C16">
        <v>5</v>
      </c>
      <c r="D16" t="s">
        <v>14</v>
      </c>
      <c r="E16" t="s">
        <v>20</v>
      </c>
      <c r="F16" s="5">
        <v>0.59286574271159442</v>
      </c>
    </row>
    <row r="17" spans="1:6" x14ac:dyDescent="0.25">
      <c r="A17">
        <v>221</v>
      </c>
      <c r="B17" s="1">
        <v>41843</v>
      </c>
      <c r="C17">
        <v>1</v>
      </c>
      <c r="D17" t="s">
        <v>12</v>
      </c>
      <c r="E17" t="s">
        <v>16</v>
      </c>
      <c r="F17" s="5">
        <v>1.8980475027216455</v>
      </c>
    </row>
    <row r="18" spans="1:6" x14ac:dyDescent="0.25">
      <c r="A18">
        <v>221</v>
      </c>
      <c r="B18" s="1">
        <v>41843</v>
      </c>
      <c r="C18">
        <v>2</v>
      </c>
      <c r="D18" t="s">
        <v>13</v>
      </c>
      <c r="E18" t="s">
        <v>17</v>
      </c>
      <c r="F18" s="5">
        <v>0.58339350720260985</v>
      </c>
    </row>
    <row r="19" spans="1:6" x14ac:dyDescent="0.25">
      <c r="A19">
        <v>221</v>
      </c>
      <c r="B19" s="1">
        <v>41843</v>
      </c>
      <c r="C19">
        <v>3</v>
      </c>
      <c r="D19" t="s">
        <v>12</v>
      </c>
      <c r="E19" t="s">
        <v>18</v>
      </c>
      <c r="F19" s="5">
        <v>1.5034350623483652</v>
      </c>
    </row>
    <row r="20" spans="1:6" x14ac:dyDescent="0.25">
      <c r="A20">
        <v>221</v>
      </c>
      <c r="B20" s="1">
        <v>41843</v>
      </c>
      <c r="C20">
        <v>3</v>
      </c>
      <c r="D20" t="s">
        <v>14</v>
      </c>
      <c r="E20" t="s">
        <v>18</v>
      </c>
      <c r="F20" s="5">
        <v>1.1755867169568845</v>
      </c>
    </row>
    <row r="21" spans="1:6" x14ac:dyDescent="0.25">
      <c r="A21">
        <v>221</v>
      </c>
      <c r="B21" s="1">
        <v>41843</v>
      </c>
      <c r="C21">
        <v>5</v>
      </c>
      <c r="D21" t="s">
        <v>13</v>
      </c>
      <c r="E21" t="s">
        <v>20</v>
      </c>
      <c r="F21" s="5">
        <v>0.94493983752765542</v>
      </c>
    </row>
    <row r="22" spans="1:6" x14ac:dyDescent="0.25">
      <c r="A22">
        <v>221</v>
      </c>
      <c r="B22" s="1">
        <v>41843</v>
      </c>
      <c r="C22">
        <v>5</v>
      </c>
      <c r="D22" t="s">
        <v>14</v>
      </c>
      <c r="E22" t="s">
        <v>20</v>
      </c>
      <c r="F22" s="5">
        <v>1.3876102175079361</v>
      </c>
    </row>
    <row r="23" spans="1:6" x14ac:dyDescent="0.25">
      <c r="A23">
        <v>221</v>
      </c>
      <c r="B23" s="1">
        <v>41870</v>
      </c>
      <c r="C23">
        <v>2</v>
      </c>
      <c r="D23" t="s">
        <v>12</v>
      </c>
      <c r="E23" t="s">
        <v>17</v>
      </c>
      <c r="F23" s="5">
        <v>2.0752381504842403</v>
      </c>
    </row>
    <row r="24" spans="1:6" x14ac:dyDescent="0.25">
      <c r="A24">
        <v>221</v>
      </c>
      <c r="B24" s="1">
        <v>41870</v>
      </c>
      <c r="C24">
        <v>2</v>
      </c>
      <c r="D24" t="s">
        <v>13</v>
      </c>
      <c r="E24" t="s">
        <v>17</v>
      </c>
      <c r="F24" s="5">
        <v>1.5806912173580758</v>
      </c>
    </row>
    <row r="25" spans="1:6" x14ac:dyDescent="0.25">
      <c r="A25">
        <v>221</v>
      </c>
      <c r="B25" s="1">
        <v>41870</v>
      </c>
      <c r="C25">
        <v>3</v>
      </c>
      <c r="D25" t="s">
        <v>13</v>
      </c>
      <c r="E25" t="s">
        <v>18</v>
      </c>
      <c r="F25" s="5">
        <v>1.024290978509288</v>
      </c>
    </row>
    <row r="26" spans="1:6" x14ac:dyDescent="0.25">
      <c r="A26">
        <v>221</v>
      </c>
      <c r="B26" s="1">
        <v>41870</v>
      </c>
      <c r="C26" s="2">
        <v>3</v>
      </c>
      <c r="D26" s="2" t="s">
        <v>14</v>
      </c>
      <c r="E26" t="s">
        <v>18</v>
      </c>
      <c r="F26" s="5">
        <v>2.7262071060527786</v>
      </c>
    </row>
    <row r="27" spans="1:6" x14ac:dyDescent="0.25">
      <c r="A27">
        <v>221</v>
      </c>
      <c r="B27" s="1">
        <v>41870</v>
      </c>
      <c r="C27" s="2">
        <v>3</v>
      </c>
      <c r="D27" s="2" t="s">
        <v>14</v>
      </c>
      <c r="E27" t="s">
        <v>18</v>
      </c>
      <c r="F27" s="5">
        <v>3.3586482141451848</v>
      </c>
    </row>
    <row r="28" spans="1:6" x14ac:dyDescent="0.25">
      <c r="A28">
        <v>221</v>
      </c>
      <c r="B28" s="1">
        <v>41870</v>
      </c>
      <c r="C28">
        <v>4</v>
      </c>
      <c r="D28" t="s">
        <v>14</v>
      </c>
      <c r="E28" t="s">
        <v>19</v>
      </c>
      <c r="F28" s="5">
        <v>1.2436866115681025</v>
      </c>
    </row>
    <row r="29" spans="1:6" x14ac:dyDescent="0.25">
      <c r="A29">
        <v>221</v>
      </c>
      <c r="B29" s="1">
        <v>41870</v>
      </c>
      <c r="C29">
        <v>5</v>
      </c>
      <c r="D29" t="s">
        <v>12</v>
      </c>
      <c r="E29" t="s">
        <v>20</v>
      </c>
      <c r="F29" s="5">
        <v>1.2729582676416102</v>
      </c>
    </row>
    <row r="30" spans="1:6" x14ac:dyDescent="0.25">
      <c r="A30">
        <v>221</v>
      </c>
      <c r="B30" s="1">
        <v>41870</v>
      </c>
      <c r="C30">
        <v>5</v>
      </c>
      <c r="D30" t="s">
        <v>13</v>
      </c>
      <c r="E30" t="s">
        <v>20</v>
      </c>
      <c r="F30" s="5">
        <v>1.5060330296997479</v>
      </c>
    </row>
    <row r="31" spans="1:6" x14ac:dyDescent="0.25">
      <c r="A31">
        <v>221</v>
      </c>
      <c r="B31" s="1">
        <v>41934</v>
      </c>
      <c r="C31">
        <v>1</v>
      </c>
      <c r="D31" t="s">
        <v>12</v>
      </c>
      <c r="E31" t="s">
        <v>16</v>
      </c>
      <c r="F31" s="5">
        <v>2.0169102461470736</v>
      </c>
    </row>
    <row r="32" spans="1:6" x14ac:dyDescent="0.25">
      <c r="A32">
        <v>221</v>
      </c>
      <c r="B32" s="1">
        <v>41934</v>
      </c>
      <c r="C32">
        <v>1</v>
      </c>
      <c r="D32" t="s">
        <v>13</v>
      </c>
      <c r="E32" t="s">
        <v>16</v>
      </c>
      <c r="F32" s="5">
        <v>1.2062427351802314</v>
      </c>
    </row>
    <row r="33" spans="1:6" x14ac:dyDescent="0.25">
      <c r="A33">
        <v>221</v>
      </c>
      <c r="B33" s="1">
        <v>41934</v>
      </c>
      <c r="C33">
        <v>1</v>
      </c>
      <c r="D33" t="s">
        <v>14</v>
      </c>
      <c r="E33" t="s">
        <v>16</v>
      </c>
      <c r="F33" s="5">
        <v>1.8805197418235609</v>
      </c>
    </row>
    <row r="34" spans="1:6" x14ac:dyDescent="0.25">
      <c r="A34">
        <v>221</v>
      </c>
      <c r="B34" s="1">
        <v>41934</v>
      </c>
      <c r="C34">
        <v>2</v>
      </c>
      <c r="D34" t="s">
        <v>12</v>
      </c>
      <c r="E34" t="s">
        <v>17</v>
      </c>
      <c r="F34" s="5">
        <v>4.0648959852240125</v>
      </c>
    </row>
    <row r="35" spans="1:6" x14ac:dyDescent="0.25">
      <c r="A35">
        <v>221</v>
      </c>
      <c r="B35" s="1">
        <v>41934</v>
      </c>
      <c r="C35">
        <v>2</v>
      </c>
      <c r="D35" t="s">
        <v>13</v>
      </c>
      <c r="E35" t="s">
        <v>17</v>
      </c>
      <c r="F35" s="5">
        <v>1.9361871096526644</v>
      </c>
    </row>
    <row r="36" spans="1:6" x14ac:dyDescent="0.25">
      <c r="A36">
        <v>221</v>
      </c>
      <c r="B36" s="1">
        <v>41934</v>
      </c>
      <c r="C36">
        <v>2</v>
      </c>
      <c r="D36" t="s">
        <v>14</v>
      </c>
      <c r="E36" t="s">
        <v>17</v>
      </c>
      <c r="F36" s="5">
        <v>2.3853582610120729</v>
      </c>
    </row>
    <row r="37" spans="1:6" x14ac:dyDescent="0.25">
      <c r="A37">
        <v>221</v>
      </c>
      <c r="B37" s="1">
        <v>41934</v>
      </c>
      <c r="C37" s="4">
        <v>3</v>
      </c>
      <c r="D37" s="4" t="s">
        <v>12</v>
      </c>
      <c r="E37" t="s">
        <v>18</v>
      </c>
      <c r="F37" s="5">
        <v>1.558437691562627</v>
      </c>
    </row>
    <row r="38" spans="1:6" x14ac:dyDescent="0.25">
      <c r="A38">
        <v>222</v>
      </c>
      <c r="B38" s="1">
        <v>41934</v>
      </c>
      <c r="C38" s="4">
        <v>3</v>
      </c>
      <c r="D38" s="4" t="s">
        <v>12</v>
      </c>
      <c r="E38" t="s">
        <v>18</v>
      </c>
      <c r="F38" s="5">
        <v>1.668109595525201</v>
      </c>
    </row>
    <row r="39" spans="1:6" x14ac:dyDescent="0.25">
      <c r="A39">
        <v>221</v>
      </c>
      <c r="B39" s="1">
        <v>41934</v>
      </c>
      <c r="C39">
        <v>3</v>
      </c>
      <c r="D39" t="s">
        <v>13</v>
      </c>
      <c r="E39" t="s">
        <v>18</v>
      </c>
      <c r="F39" s="5">
        <v>1.622767442434579</v>
      </c>
    </row>
    <row r="40" spans="1:6" x14ac:dyDescent="0.25">
      <c r="A40">
        <v>221</v>
      </c>
      <c r="B40" s="1">
        <v>41934</v>
      </c>
      <c r="C40">
        <v>3</v>
      </c>
      <c r="D40" t="s">
        <v>14</v>
      </c>
      <c r="E40" t="s">
        <v>18</v>
      </c>
      <c r="F40" s="5">
        <v>1.970624369136351</v>
      </c>
    </row>
    <row r="41" spans="1:6" x14ac:dyDescent="0.25">
      <c r="A41">
        <v>221</v>
      </c>
      <c r="B41" s="1">
        <v>41934</v>
      </c>
      <c r="C41">
        <v>4</v>
      </c>
      <c r="D41" t="s">
        <v>12</v>
      </c>
      <c r="E41" t="s">
        <v>19</v>
      </c>
      <c r="F41" s="5">
        <v>2.0837184240755131</v>
      </c>
    </row>
    <row r="42" spans="1:6" x14ac:dyDescent="0.25">
      <c r="A42">
        <v>221</v>
      </c>
      <c r="B42" s="1">
        <v>41934</v>
      </c>
      <c r="C42">
        <v>4</v>
      </c>
      <c r="D42" t="s">
        <v>13</v>
      </c>
      <c r="E42" t="s">
        <v>19</v>
      </c>
      <c r="F42" s="5">
        <v>1.7447438025705222</v>
      </c>
    </row>
    <row r="43" spans="1:6" x14ac:dyDescent="0.25">
      <c r="A43">
        <v>221</v>
      </c>
      <c r="B43" s="1">
        <v>41934</v>
      </c>
      <c r="C43">
        <v>4</v>
      </c>
      <c r="D43" t="s">
        <v>14</v>
      </c>
      <c r="E43" t="s">
        <v>19</v>
      </c>
      <c r="F43" s="5">
        <v>1.7429074091223131</v>
      </c>
    </row>
    <row r="44" spans="1:6" x14ac:dyDescent="0.25">
      <c r="A44">
        <v>221</v>
      </c>
      <c r="B44" s="1">
        <v>41934</v>
      </c>
      <c r="C44">
        <v>5</v>
      </c>
      <c r="D44" t="s">
        <v>12</v>
      </c>
      <c r="E44" t="s">
        <v>20</v>
      </c>
      <c r="F44" s="5">
        <v>2.3273002031860486</v>
      </c>
    </row>
    <row r="45" spans="1:6" x14ac:dyDescent="0.25">
      <c r="A45">
        <v>221</v>
      </c>
      <c r="B45" s="1">
        <v>41934</v>
      </c>
      <c r="C45">
        <v>5</v>
      </c>
      <c r="D45" t="s">
        <v>13</v>
      </c>
      <c r="E45" t="s">
        <v>20</v>
      </c>
      <c r="F45" s="5">
        <v>1.0164862802766743</v>
      </c>
    </row>
    <row r="46" spans="1:6" x14ac:dyDescent="0.25">
      <c r="A46">
        <v>222</v>
      </c>
      <c r="B46" s="1">
        <v>41507</v>
      </c>
      <c r="C46">
        <v>1</v>
      </c>
      <c r="D46" t="s">
        <v>12</v>
      </c>
      <c r="E46" t="s">
        <v>21</v>
      </c>
      <c r="F46" s="5">
        <v>1.0734010906052616</v>
      </c>
    </row>
    <row r="47" spans="1:6" x14ac:dyDescent="0.25">
      <c r="A47">
        <v>222</v>
      </c>
      <c r="B47" s="1">
        <v>41507</v>
      </c>
      <c r="C47">
        <v>1</v>
      </c>
      <c r="D47" t="s">
        <v>13</v>
      </c>
      <c r="E47" t="s">
        <v>21</v>
      </c>
      <c r="F47" s="5">
        <v>1.8029309972945229</v>
      </c>
    </row>
    <row r="48" spans="1:6" x14ac:dyDescent="0.25">
      <c r="A48">
        <v>222</v>
      </c>
      <c r="B48" s="1">
        <v>41507</v>
      </c>
      <c r="C48">
        <v>1</v>
      </c>
      <c r="D48" t="s">
        <v>14</v>
      </c>
      <c r="E48" t="s">
        <v>21</v>
      </c>
      <c r="F48" s="5">
        <v>1.1524636670637052</v>
      </c>
    </row>
    <row r="49" spans="1:6" x14ac:dyDescent="0.25">
      <c r="A49">
        <v>222</v>
      </c>
      <c r="B49" s="1">
        <v>41507</v>
      </c>
      <c r="C49">
        <v>2</v>
      </c>
      <c r="D49" t="s">
        <v>12</v>
      </c>
      <c r="E49" t="s">
        <v>22</v>
      </c>
      <c r="F49" s="5">
        <v>0.58813036962104892</v>
      </c>
    </row>
    <row r="50" spans="1:6" x14ac:dyDescent="0.25">
      <c r="A50">
        <v>222</v>
      </c>
      <c r="B50" s="1">
        <v>41507</v>
      </c>
      <c r="C50">
        <v>2</v>
      </c>
      <c r="D50" t="s">
        <v>13</v>
      </c>
      <c r="E50" t="s">
        <v>22</v>
      </c>
      <c r="F50" s="5">
        <v>0.35360557010950211</v>
      </c>
    </row>
    <row r="51" spans="1:6" x14ac:dyDescent="0.25">
      <c r="A51">
        <v>222</v>
      </c>
      <c r="B51" s="1">
        <v>41507</v>
      </c>
      <c r="C51">
        <v>2</v>
      </c>
      <c r="D51" t="s">
        <v>14</v>
      </c>
      <c r="E51" t="s">
        <v>22</v>
      </c>
      <c r="F51" s="5">
        <v>0.43168068160916484</v>
      </c>
    </row>
    <row r="52" spans="1:6" x14ac:dyDescent="0.25">
      <c r="A52">
        <v>222</v>
      </c>
      <c r="B52" s="1">
        <v>41507</v>
      </c>
      <c r="C52">
        <v>3</v>
      </c>
      <c r="D52" t="s">
        <v>12</v>
      </c>
      <c r="E52" t="s">
        <v>23</v>
      </c>
      <c r="F52" s="5">
        <v>0.76115686818335482</v>
      </c>
    </row>
    <row r="53" spans="1:6" x14ac:dyDescent="0.25">
      <c r="A53">
        <v>222</v>
      </c>
      <c r="B53" s="1">
        <v>41507</v>
      </c>
      <c r="C53">
        <v>3</v>
      </c>
      <c r="D53" t="s">
        <v>13</v>
      </c>
      <c r="E53" t="s">
        <v>23</v>
      </c>
      <c r="F53" s="5">
        <v>0.73680558058695278</v>
      </c>
    </row>
    <row r="54" spans="1:6" x14ac:dyDescent="0.25">
      <c r="A54">
        <v>222</v>
      </c>
      <c r="B54" s="1">
        <v>41507</v>
      </c>
      <c r="C54">
        <v>3</v>
      </c>
      <c r="D54" t="s">
        <v>14</v>
      </c>
      <c r="E54" t="s">
        <v>23</v>
      </c>
      <c r="F54" s="5">
        <v>1.370904073027831</v>
      </c>
    </row>
    <row r="55" spans="1:6" x14ac:dyDescent="0.25">
      <c r="A55">
        <v>222</v>
      </c>
      <c r="B55" s="1">
        <v>41507</v>
      </c>
      <c r="C55">
        <v>4</v>
      </c>
      <c r="D55" t="s">
        <v>12</v>
      </c>
      <c r="E55" t="s">
        <v>24</v>
      </c>
      <c r="F55" s="5">
        <v>0.77599036538139021</v>
      </c>
    </row>
    <row r="56" spans="1:6" x14ac:dyDescent="0.25">
      <c r="A56">
        <v>222</v>
      </c>
      <c r="B56" s="1">
        <v>41507</v>
      </c>
      <c r="C56">
        <v>4</v>
      </c>
      <c r="D56" t="s">
        <v>13</v>
      </c>
      <c r="E56" t="s">
        <v>24</v>
      </c>
      <c r="F56" s="5">
        <v>0.60498745197786807</v>
      </c>
    </row>
    <row r="57" spans="1:6" x14ac:dyDescent="0.25">
      <c r="A57">
        <v>222</v>
      </c>
      <c r="B57" s="1">
        <v>41507</v>
      </c>
      <c r="C57">
        <v>4</v>
      </c>
      <c r="D57" t="s">
        <v>14</v>
      </c>
      <c r="E57" t="s">
        <v>24</v>
      </c>
      <c r="F57" s="5">
        <v>0.26884306343505304</v>
      </c>
    </row>
    <row r="58" spans="1:6" x14ac:dyDescent="0.25">
      <c r="A58">
        <v>222</v>
      </c>
      <c r="B58" s="1">
        <v>41507</v>
      </c>
      <c r="C58">
        <v>5</v>
      </c>
      <c r="D58" t="s">
        <v>12</v>
      </c>
      <c r="E58" t="s">
        <v>25</v>
      </c>
      <c r="F58" s="5">
        <v>0.59318701449794065</v>
      </c>
    </row>
    <row r="59" spans="1:6" x14ac:dyDescent="0.25">
      <c r="A59">
        <v>222</v>
      </c>
      <c r="B59" s="1">
        <v>41507</v>
      </c>
      <c r="C59">
        <v>5</v>
      </c>
      <c r="D59" t="s">
        <v>13</v>
      </c>
      <c r="E59" t="s">
        <v>25</v>
      </c>
      <c r="F59" s="5">
        <v>0.37169254755389197</v>
      </c>
    </row>
    <row r="60" spans="1:6" x14ac:dyDescent="0.25">
      <c r="A60">
        <v>222</v>
      </c>
      <c r="B60" s="1">
        <v>41507</v>
      </c>
      <c r="C60">
        <v>5</v>
      </c>
      <c r="D60" t="s">
        <v>14</v>
      </c>
      <c r="E60" t="s">
        <v>25</v>
      </c>
      <c r="F60" s="5">
        <v>0.52126993193018167</v>
      </c>
    </row>
    <row r="61" spans="1:6" x14ac:dyDescent="0.25">
      <c r="A61">
        <v>222</v>
      </c>
      <c r="B61" s="1">
        <v>41934</v>
      </c>
      <c r="C61">
        <v>1</v>
      </c>
      <c r="D61" t="s">
        <v>12</v>
      </c>
      <c r="E61" t="s">
        <v>21</v>
      </c>
      <c r="F61" s="5">
        <v>1.7623803423553381</v>
      </c>
    </row>
    <row r="62" spans="1:6" x14ac:dyDescent="0.25">
      <c r="A62">
        <v>222</v>
      </c>
      <c r="B62" s="1">
        <v>41934</v>
      </c>
      <c r="C62">
        <v>1</v>
      </c>
      <c r="D62" t="s">
        <v>13</v>
      </c>
      <c r="E62" t="s">
        <v>21</v>
      </c>
      <c r="F62" s="5">
        <v>1.597594497854846</v>
      </c>
    </row>
    <row r="63" spans="1:6" x14ac:dyDescent="0.25">
      <c r="A63">
        <v>222</v>
      </c>
      <c r="B63" s="1">
        <v>41934</v>
      </c>
      <c r="C63">
        <v>2</v>
      </c>
      <c r="D63" t="s">
        <v>12</v>
      </c>
      <c r="E63" t="s">
        <v>22</v>
      </c>
      <c r="F63" s="5">
        <v>1.9001512276292227</v>
      </c>
    </row>
    <row r="64" spans="1:6" x14ac:dyDescent="0.25">
      <c r="A64">
        <v>222</v>
      </c>
      <c r="B64" s="1">
        <v>41934</v>
      </c>
      <c r="C64">
        <v>2</v>
      </c>
      <c r="D64" t="s">
        <v>13</v>
      </c>
      <c r="E64" t="s">
        <v>22</v>
      </c>
      <c r="F64" s="5">
        <v>1.2181805095541254</v>
      </c>
    </row>
    <row r="65" spans="1:6" x14ac:dyDescent="0.25">
      <c r="A65">
        <v>222</v>
      </c>
      <c r="B65" s="1">
        <v>41934</v>
      </c>
      <c r="C65">
        <v>2</v>
      </c>
      <c r="D65" t="s">
        <v>14</v>
      </c>
      <c r="E65" t="s">
        <v>22</v>
      </c>
      <c r="F65" s="5">
        <v>1.6414650559054285</v>
      </c>
    </row>
    <row r="66" spans="1:6" x14ac:dyDescent="0.25">
      <c r="A66">
        <v>222</v>
      </c>
      <c r="B66" s="1">
        <v>41934</v>
      </c>
      <c r="C66">
        <v>3</v>
      </c>
      <c r="D66" t="s">
        <v>13</v>
      </c>
      <c r="E66" t="s">
        <v>23</v>
      </c>
      <c r="F66" s="5">
        <v>1.0122256434910633</v>
      </c>
    </row>
    <row r="67" spans="1:6" x14ac:dyDescent="0.25">
      <c r="A67">
        <v>222</v>
      </c>
      <c r="B67" s="1">
        <v>41934</v>
      </c>
      <c r="C67">
        <v>3</v>
      </c>
      <c r="D67" t="s">
        <v>14</v>
      </c>
      <c r="E67" t="s">
        <v>23</v>
      </c>
      <c r="F67" s="5">
        <v>1.4476646701173486</v>
      </c>
    </row>
    <row r="68" spans="1:6" x14ac:dyDescent="0.25">
      <c r="A68">
        <v>222</v>
      </c>
      <c r="B68" s="1">
        <v>41934</v>
      </c>
      <c r="C68">
        <v>4</v>
      </c>
      <c r="D68" t="s">
        <v>12</v>
      </c>
      <c r="E68" t="s">
        <v>24</v>
      </c>
      <c r="F68" s="5">
        <v>1.3254948712067485</v>
      </c>
    </row>
    <row r="69" spans="1:6" x14ac:dyDescent="0.25">
      <c r="A69">
        <v>222</v>
      </c>
      <c r="B69" s="1">
        <v>41934</v>
      </c>
      <c r="C69">
        <v>4</v>
      </c>
      <c r="D69" t="s">
        <v>13</v>
      </c>
      <c r="E69" t="s">
        <v>24</v>
      </c>
      <c r="F69" s="5">
        <v>2.1095824283879567</v>
      </c>
    </row>
    <row r="70" spans="1:6" x14ac:dyDescent="0.25">
      <c r="A70">
        <v>222</v>
      </c>
      <c r="B70" s="1">
        <v>41934</v>
      </c>
      <c r="C70">
        <v>4</v>
      </c>
      <c r="D70" t="s">
        <v>14</v>
      </c>
      <c r="E70" t="s">
        <v>24</v>
      </c>
      <c r="F70" s="5">
        <v>1.8149347830848974</v>
      </c>
    </row>
    <row r="71" spans="1:6" x14ac:dyDescent="0.25">
      <c r="A71">
        <v>222</v>
      </c>
      <c r="B71" s="1">
        <v>41934</v>
      </c>
      <c r="C71">
        <v>5</v>
      </c>
      <c r="D71" t="s">
        <v>12</v>
      </c>
      <c r="E71" t="s">
        <v>25</v>
      </c>
      <c r="F71" s="5">
        <v>1.9548410863957373</v>
      </c>
    </row>
    <row r="72" spans="1:6" x14ac:dyDescent="0.25">
      <c r="A72">
        <v>222</v>
      </c>
      <c r="B72" s="1">
        <v>41934</v>
      </c>
      <c r="C72">
        <v>5</v>
      </c>
      <c r="D72" t="s">
        <v>13</v>
      </c>
      <c r="E72" t="s">
        <v>25</v>
      </c>
      <c r="F72" s="5">
        <v>1.8055747339521437</v>
      </c>
    </row>
    <row r="73" spans="1:6" x14ac:dyDescent="0.25">
      <c r="A73">
        <v>222</v>
      </c>
      <c r="B73" s="1">
        <v>41934</v>
      </c>
      <c r="C73" s="4">
        <v>5</v>
      </c>
      <c r="D73" s="4" t="s">
        <v>14</v>
      </c>
      <c r="E73" t="s">
        <v>25</v>
      </c>
      <c r="F73" s="5">
        <v>2.0823572826917029</v>
      </c>
    </row>
    <row r="74" spans="1:6" x14ac:dyDescent="0.25">
      <c r="A74">
        <v>221</v>
      </c>
      <c r="B74" s="1">
        <v>41934</v>
      </c>
      <c r="C74" s="4">
        <v>5</v>
      </c>
      <c r="D74" s="4" t="s">
        <v>14</v>
      </c>
      <c r="E74" t="s">
        <v>25</v>
      </c>
      <c r="F74" s="5">
        <v>5.7126028896669965</v>
      </c>
    </row>
    <row r="75" spans="1:6" x14ac:dyDescent="0.25">
      <c r="A75">
        <v>222</v>
      </c>
      <c r="B75" s="1">
        <v>41934</v>
      </c>
      <c r="C75">
        <v>6</v>
      </c>
      <c r="D75" t="s">
        <v>12</v>
      </c>
      <c r="E75" t="s">
        <v>26</v>
      </c>
      <c r="F75" s="5">
        <v>2.2929789606067557</v>
      </c>
    </row>
    <row r="76" spans="1:6" x14ac:dyDescent="0.25">
      <c r="A76">
        <v>222</v>
      </c>
      <c r="B76" s="1">
        <v>41934</v>
      </c>
      <c r="C76">
        <v>6</v>
      </c>
      <c r="D76" t="s">
        <v>13</v>
      </c>
      <c r="E76" t="s">
        <v>26</v>
      </c>
      <c r="F76" s="5">
        <v>1.6945469621014151</v>
      </c>
    </row>
    <row r="77" spans="1:6" x14ac:dyDescent="0.25">
      <c r="A77">
        <v>222</v>
      </c>
      <c r="B77" s="1">
        <v>41934</v>
      </c>
      <c r="C77">
        <v>6</v>
      </c>
      <c r="D77" t="s">
        <v>14</v>
      </c>
      <c r="E77" t="s">
        <v>26</v>
      </c>
      <c r="F77" s="5">
        <v>2.456350812865892</v>
      </c>
    </row>
  </sheetData>
  <sortState ref="A1:F76">
    <sortCondition ref="A1:A76"/>
    <sortCondition ref="B1:B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sorted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Conine</dc:creator>
  <cp:lastModifiedBy>dan rearick</cp:lastModifiedBy>
  <dcterms:created xsi:type="dcterms:W3CDTF">2014-12-03T14:05:17Z</dcterms:created>
  <dcterms:modified xsi:type="dcterms:W3CDTF">2014-12-09T18:14:42Z</dcterms:modified>
</cp:coreProperties>
</file>