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8475"/>
  </bookViews>
  <sheets>
    <sheet name="Mesocosm abundance " sheetId="1" r:id="rId1"/>
  </sheets>
  <calcPr calcId="145621"/>
</workbook>
</file>

<file path=xl/calcChain.xml><?xml version="1.0" encoding="utf-8"?>
<calcChain xmlns="http://schemas.openxmlformats.org/spreadsheetml/2006/main">
  <c r="F3" i="1" l="1"/>
  <c r="G3" i="1"/>
  <c r="I3" i="1"/>
  <c r="J3" i="1"/>
  <c r="F4" i="1"/>
  <c r="G4" i="1"/>
  <c r="I4" i="1"/>
  <c r="J4" i="1"/>
  <c r="F5" i="1"/>
  <c r="G5" i="1"/>
  <c r="I5" i="1"/>
  <c r="J5" i="1"/>
  <c r="F6" i="1"/>
  <c r="G6" i="1"/>
  <c r="I6" i="1"/>
  <c r="J6" i="1"/>
  <c r="Q6" i="1"/>
  <c r="F7" i="1"/>
  <c r="G7" i="1"/>
  <c r="I7" i="1"/>
  <c r="J7" i="1"/>
  <c r="Q7" i="1"/>
  <c r="F8" i="1"/>
  <c r="G8" i="1"/>
  <c r="I8" i="1"/>
  <c r="J8" i="1"/>
  <c r="Q8" i="1"/>
  <c r="F9" i="1"/>
  <c r="G9" i="1"/>
  <c r="I9" i="1"/>
  <c r="J9" i="1"/>
  <c r="Q9" i="1"/>
  <c r="F10" i="1"/>
  <c r="G10" i="1"/>
  <c r="I10" i="1"/>
  <c r="J10" i="1"/>
  <c r="Q10" i="1"/>
  <c r="F11" i="1"/>
  <c r="G11" i="1"/>
  <c r="I11" i="1"/>
  <c r="J11" i="1"/>
  <c r="F12" i="1"/>
  <c r="G12" i="1"/>
  <c r="I12" i="1"/>
  <c r="J12" i="1"/>
  <c r="F13" i="1"/>
  <c r="G13" i="1"/>
  <c r="I13" i="1"/>
  <c r="J13" i="1"/>
  <c r="R13" i="1"/>
  <c r="F14" i="1"/>
  <c r="G14" i="1"/>
  <c r="I14" i="1"/>
  <c r="J14" i="1"/>
  <c r="F15" i="1"/>
  <c r="G15" i="1"/>
  <c r="I15" i="1"/>
  <c r="J15" i="1"/>
  <c r="F16" i="1"/>
  <c r="G16" i="1"/>
  <c r="I16" i="1"/>
  <c r="J16" i="1"/>
  <c r="F17" i="1"/>
  <c r="G17" i="1"/>
  <c r="I17" i="1"/>
  <c r="J17" i="1"/>
  <c r="Q17" i="1"/>
  <c r="F18" i="1"/>
  <c r="G18" i="1"/>
  <c r="I18" i="1"/>
  <c r="J18" i="1"/>
  <c r="Q18" i="1"/>
  <c r="F19" i="1"/>
  <c r="G19" i="1"/>
  <c r="I19" i="1"/>
  <c r="J19" i="1"/>
  <c r="Q19" i="1"/>
  <c r="F20" i="1"/>
  <c r="G20" i="1"/>
  <c r="I20" i="1"/>
  <c r="J20" i="1"/>
  <c r="Q20" i="1"/>
  <c r="F21" i="1"/>
  <c r="G21" i="1"/>
  <c r="I21" i="1"/>
  <c r="J21" i="1"/>
  <c r="Q21" i="1"/>
  <c r="F22" i="1"/>
  <c r="G22" i="1"/>
  <c r="I22" i="1"/>
  <c r="J22" i="1"/>
  <c r="F23" i="1"/>
  <c r="G23" i="1"/>
  <c r="I23" i="1"/>
  <c r="J23" i="1"/>
  <c r="F24" i="1"/>
  <c r="G24" i="1"/>
  <c r="I24" i="1"/>
  <c r="J24" i="1"/>
  <c r="F25" i="1"/>
  <c r="G25" i="1"/>
  <c r="I25" i="1"/>
  <c r="J25" i="1"/>
  <c r="F26" i="1"/>
  <c r="G26" i="1"/>
  <c r="I26" i="1"/>
  <c r="J26" i="1"/>
  <c r="F27" i="1"/>
  <c r="G27" i="1"/>
  <c r="I27" i="1"/>
  <c r="J27" i="1"/>
  <c r="F28" i="1"/>
  <c r="G28" i="1"/>
  <c r="I28" i="1"/>
  <c r="J28" i="1"/>
  <c r="F29" i="1"/>
  <c r="G29" i="1"/>
  <c r="I29" i="1"/>
  <c r="J29" i="1"/>
  <c r="F30" i="1"/>
  <c r="G30" i="1"/>
  <c r="I30" i="1"/>
  <c r="J30" i="1"/>
  <c r="F31" i="1"/>
  <c r="G31" i="1"/>
  <c r="I31" i="1"/>
  <c r="J31" i="1"/>
  <c r="O31" i="1"/>
  <c r="F32" i="1"/>
  <c r="G32" i="1"/>
  <c r="I32" i="1"/>
  <c r="J32" i="1"/>
  <c r="F33" i="1"/>
  <c r="G33" i="1"/>
  <c r="I33" i="1"/>
  <c r="J33" i="1"/>
  <c r="F34" i="1"/>
  <c r="G34" i="1"/>
  <c r="I34" i="1"/>
  <c r="J34" i="1"/>
  <c r="F35" i="1"/>
  <c r="G35" i="1"/>
  <c r="I35" i="1"/>
  <c r="J35" i="1"/>
  <c r="F36" i="1"/>
  <c r="G36" i="1"/>
  <c r="I36" i="1"/>
  <c r="J36" i="1"/>
  <c r="F37" i="1"/>
  <c r="G37" i="1"/>
  <c r="I37" i="1"/>
  <c r="J37" i="1"/>
  <c r="F38" i="1"/>
  <c r="G38" i="1"/>
  <c r="I38" i="1"/>
  <c r="J38" i="1"/>
  <c r="F39" i="1"/>
  <c r="G39" i="1"/>
  <c r="I39" i="1"/>
  <c r="J39" i="1"/>
  <c r="F40" i="1"/>
  <c r="G40" i="1"/>
  <c r="I40" i="1"/>
  <c r="J40" i="1"/>
  <c r="F41" i="1"/>
  <c r="G41" i="1"/>
  <c r="I41" i="1"/>
  <c r="J41" i="1"/>
  <c r="F42" i="1"/>
  <c r="G42" i="1"/>
  <c r="I42" i="1"/>
  <c r="J42" i="1"/>
  <c r="F43" i="1"/>
  <c r="G43" i="1"/>
  <c r="I43" i="1"/>
  <c r="J43" i="1"/>
  <c r="F44" i="1"/>
  <c r="G44" i="1"/>
  <c r="I44" i="1"/>
  <c r="J44" i="1"/>
  <c r="F45" i="1"/>
  <c r="G45" i="1"/>
  <c r="I45" i="1"/>
  <c r="J45" i="1"/>
  <c r="F46" i="1"/>
  <c r="G46" i="1"/>
  <c r="I46" i="1"/>
  <c r="J46" i="1"/>
  <c r="F47" i="1"/>
  <c r="G47" i="1"/>
  <c r="I47" i="1"/>
  <c r="J47" i="1"/>
  <c r="F48" i="1"/>
  <c r="G48" i="1"/>
  <c r="I48" i="1"/>
  <c r="J48" i="1"/>
  <c r="F49" i="1"/>
  <c r="G49" i="1"/>
  <c r="I49" i="1"/>
  <c r="J49" i="1"/>
  <c r="F50" i="1"/>
  <c r="G50" i="1"/>
  <c r="I50" i="1"/>
  <c r="J50" i="1"/>
  <c r="F51" i="1"/>
  <c r="G51" i="1"/>
  <c r="I51" i="1"/>
  <c r="J51" i="1"/>
  <c r="F52" i="1"/>
  <c r="G52" i="1"/>
  <c r="I52" i="1"/>
  <c r="J52" i="1"/>
  <c r="F53" i="1"/>
  <c r="G53" i="1"/>
  <c r="I53" i="1"/>
  <c r="J53" i="1"/>
  <c r="F54" i="1"/>
  <c r="G54" i="1"/>
  <c r="I54" i="1"/>
  <c r="J54" i="1"/>
  <c r="F55" i="1"/>
  <c r="G55" i="1"/>
  <c r="I55" i="1"/>
  <c r="J55" i="1"/>
  <c r="F56" i="1"/>
  <c r="G56" i="1"/>
  <c r="I56" i="1"/>
  <c r="J56" i="1"/>
  <c r="F57" i="1"/>
  <c r="G57" i="1"/>
  <c r="I57" i="1"/>
  <c r="J57" i="1"/>
  <c r="F58" i="1"/>
  <c r="G58" i="1"/>
  <c r="I58" i="1"/>
  <c r="J58" i="1"/>
  <c r="F59" i="1"/>
  <c r="G59" i="1"/>
  <c r="I59" i="1"/>
  <c r="J59" i="1"/>
  <c r="F60" i="1"/>
  <c r="G60" i="1"/>
  <c r="I60" i="1"/>
  <c r="J60" i="1"/>
  <c r="F61" i="1"/>
  <c r="G61" i="1"/>
  <c r="I61" i="1"/>
  <c r="J61" i="1"/>
  <c r="F62" i="1"/>
  <c r="G62" i="1"/>
  <c r="I62" i="1"/>
  <c r="J62" i="1"/>
  <c r="F63" i="1"/>
  <c r="G63" i="1"/>
  <c r="I63" i="1"/>
  <c r="J63" i="1"/>
  <c r="F64" i="1"/>
  <c r="G64" i="1"/>
  <c r="I64" i="1"/>
  <c r="J64" i="1"/>
  <c r="Q64" i="1"/>
  <c r="F65" i="1"/>
  <c r="G65" i="1"/>
  <c r="I65" i="1"/>
  <c r="J65" i="1"/>
  <c r="Q65" i="1"/>
  <c r="F66" i="1"/>
  <c r="G66" i="1"/>
  <c r="I66" i="1"/>
  <c r="J66" i="1"/>
  <c r="Q66" i="1"/>
  <c r="F67" i="1"/>
  <c r="G67" i="1"/>
  <c r="I67" i="1"/>
  <c r="J67" i="1"/>
  <c r="Q67" i="1"/>
  <c r="F68" i="1"/>
  <c r="G68" i="1"/>
  <c r="I68" i="1"/>
  <c r="J68" i="1"/>
  <c r="Q68" i="1"/>
  <c r="F69" i="1"/>
  <c r="G69" i="1"/>
  <c r="I69" i="1"/>
  <c r="J69" i="1"/>
  <c r="F70" i="1"/>
  <c r="G70" i="1"/>
  <c r="I70" i="1"/>
  <c r="J70" i="1"/>
  <c r="F71" i="1"/>
  <c r="G71" i="1"/>
  <c r="I71" i="1"/>
  <c r="J71" i="1"/>
  <c r="F72" i="1"/>
  <c r="G72" i="1"/>
  <c r="I72" i="1"/>
  <c r="J72" i="1"/>
  <c r="P72" i="1"/>
  <c r="F73" i="1"/>
  <c r="G73" i="1"/>
  <c r="I73" i="1"/>
  <c r="J73" i="1"/>
  <c r="F74" i="1"/>
  <c r="G74" i="1"/>
  <c r="I74" i="1"/>
  <c r="J74" i="1"/>
  <c r="F75" i="1"/>
  <c r="G75" i="1"/>
  <c r="I75" i="1"/>
  <c r="J75" i="1"/>
  <c r="F76" i="1"/>
  <c r="G76" i="1"/>
  <c r="I76" i="1"/>
  <c r="J76" i="1"/>
  <c r="F77" i="1"/>
  <c r="G77" i="1"/>
  <c r="I77" i="1"/>
  <c r="J77" i="1"/>
  <c r="F78" i="1"/>
  <c r="G78" i="1"/>
  <c r="I78" i="1"/>
  <c r="J78" i="1"/>
  <c r="F79" i="1"/>
  <c r="G79" i="1"/>
  <c r="I79" i="1"/>
  <c r="J79" i="1"/>
  <c r="F80" i="1"/>
  <c r="G80" i="1"/>
  <c r="I80" i="1"/>
  <c r="J80" i="1"/>
  <c r="F81" i="1"/>
  <c r="G81" i="1"/>
  <c r="I81" i="1"/>
  <c r="J81" i="1"/>
  <c r="F82" i="1"/>
  <c r="G82" i="1"/>
  <c r="I82" i="1"/>
  <c r="J82" i="1"/>
  <c r="F83" i="1"/>
  <c r="G83" i="1"/>
  <c r="I83" i="1"/>
  <c r="J83" i="1"/>
  <c r="F84" i="1"/>
  <c r="G84" i="1"/>
  <c r="I84" i="1"/>
  <c r="J84" i="1"/>
  <c r="F85" i="1"/>
  <c r="G85" i="1"/>
  <c r="I85" i="1"/>
  <c r="J85" i="1"/>
  <c r="F86" i="1"/>
  <c r="G86" i="1"/>
  <c r="I86" i="1"/>
  <c r="J86" i="1"/>
  <c r="F87" i="1"/>
  <c r="G87" i="1"/>
  <c r="I87" i="1"/>
  <c r="J87" i="1"/>
  <c r="F88" i="1"/>
  <c r="G88" i="1"/>
  <c r="I88" i="1"/>
  <c r="J88" i="1"/>
  <c r="F89" i="1"/>
  <c r="G89" i="1"/>
  <c r="I89" i="1"/>
  <c r="J89" i="1"/>
  <c r="F90" i="1"/>
  <c r="G90" i="1"/>
  <c r="I90" i="1"/>
  <c r="J90" i="1"/>
  <c r="F91" i="1"/>
  <c r="G91" i="1"/>
  <c r="I91" i="1"/>
  <c r="J91" i="1"/>
  <c r="F92" i="1"/>
  <c r="G92" i="1"/>
  <c r="I92" i="1"/>
  <c r="J92" i="1"/>
  <c r="F93" i="1"/>
  <c r="G93" i="1"/>
  <c r="I93" i="1"/>
  <c r="J93" i="1"/>
  <c r="F94" i="1"/>
  <c r="G94" i="1"/>
  <c r="I94" i="1"/>
  <c r="J94" i="1"/>
  <c r="F95" i="1"/>
  <c r="G95" i="1"/>
  <c r="I95" i="1"/>
  <c r="J95" i="1"/>
  <c r="F96" i="1"/>
  <c r="G96" i="1"/>
  <c r="I96" i="1"/>
  <c r="J96" i="1"/>
  <c r="F97" i="1"/>
  <c r="G97" i="1"/>
  <c r="I97" i="1"/>
  <c r="J97" i="1"/>
  <c r="Q97" i="1"/>
  <c r="F98" i="1"/>
  <c r="G98" i="1"/>
  <c r="I98" i="1"/>
  <c r="J98" i="1"/>
  <c r="Q98" i="1"/>
  <c r="F99" i="1"/>
  <c r="G99" i="1"/>
  <c r="I99" i="1"/>
  <c r="J99" i="1"/>
  <c r="Q99" i="1"/>
  <c r="F100" i="1"/>
  <c r="G100" i="1"/>
  <c r="I100" i="1"/>
  <c r="J100" i="1"/>
  <c r="Q100" i="1"/>
  <c r="F101" i="1"/>
  <c r="G101" i="1"/>
  <c r="I101" i="1"/>
  <c r="J101" i="1"/>
  <c r="F102" i="1"/>
  <c r="G102" i="1"/>
  <c r="I102" i="1"/>
  <c r="J102" i="1"/>
  <c r="F103" i="1"/>
  <c r="G103" i="1"/>
  <c r="I103" i="1"/>
  <c r="J103" i="1"/>
  <c r="F104" i="1"/>
  <c r="G104" i="1"/>
  <c r="I104" i="1"/>
  <c r="J104" i="1"/>
  <c r="F105" i="1"/>
  <c r="G105" i="1"/>
  <c r="I105" i="1"/>
  <c r="J105" i="1"/>
  <c r="P105" i="1"/>
  <c r="F106" i="1"/>
  <c r="G106" i="1"/>
  <c r="I106" i="1"/>
  <c r="J106" i="1"/>
  <c r="F107" i="1"/>
  <c r="G107" i="1"/>
  <c r="I107" i="1"/>
  <c r="J107" i="1"/>
  <c r="F108" i="1"/>
  <c r="G108" i="1"/>
  <c r="I108" i="1"/>
  <c r="J108" i="1"/>
  <c r="F109" i="1"/>
  <c r="G109" i="1"/>
  <c r="I109" i="1"/>
  <c r="J109" i="1"/>
  <c r="F110" i="1"/>
  <c r="G110" i="1"/>
  <c r="I110" i="1"/>
  <c r="J110" i="1"/>
  <c r="F111" i="1"/>
  <c r="G111" i="1"/>
  <c r="I111" i="1"/>
  <c r="J111" i="1"/>
  <c r="F112" i="1"/>
  <c r="G112" i="1"/>
  <c r="I112" i="1"/>
  <c r="J112" i="1"/>
  <c r="F113" i="1"/>
  <c r="G113" i="1"/>
  <c r="I113" i="1"/>
  <c r="J113" i="1"/>
  <c r="F114" i="1"/>
  <c r="G114" i="1"/>
  <c r="I114" i="1"/>
  <c r="J114" i="1"/>
  <c r="F115" i="1"/>
  <c r="G115" i="1"/>
  <c r="I115" i="1"/>
  <c r="J115" i="1"/>
  <c r="F116" i="1"/>
  <c r="G116" i="1"/>
  <c r="I116" i="1"/>
  <c r="J116" i="1"/>
  <c r="F117" i="1"/>
  <c r="G117" i="1"/>
  <c r="I117" i="1"/>
  <c r="J117" i="1"/>
  <c r="F118" i="1"/>
  <c r="G118" i="1"/>
  <c r="I118" i="1"/>
  <c r="J118" i="1"/>
  <c r="F119" i="1"/>
  <c r="G119" i="1"/>
  <c r="I119" i="1"/>
  <c r="J119" i="1"/>
  <c r="F120" i="1"/>
  <c r="G120" i="1"/>
  <c r="I120" i="1"/>
  <c r="J120" i="1"/>
  <c r="F121" i="1"/>
  <c r="G121" i="1"/>
  <c r="I121" i="1"/>
  <c r="J121" i="1"/>
  <c r="F122" i="1"/>
  <c r="G122" i="1"/>
  <c r="I122" i="1"/>
  <c r="J122" i="1"/>
  <c r="R122" i="1"/>
  <c r="F123" i="1"/>
  <c r="G123" i="1"/>
  <c r="I123" i="1"/>
  <c r="J123" i="1"/>
  <c r="R123" i="1"/>
  <c r="F124" i="1"/>
  <c r="G124" i="1"/>
  <c r="I124" i="1"/>
  <c r="J124" i="1"/>
  <c r="R124" i="1"/>
  <c r="F125" i="1"/>
  <c r="G125" i="1"/>
  <c r="I125" i="1"/>
  <c r="J125" i="1"/>
  <c r="R125" i="1"/>
  <c r="F126" i="1"/>
  <c r="G126" i="1"/>
  <c r="I126" i="1"/>
  <c r="J126" i="1"/>
  <c r="R126" i="1"/>
  <c r="F127" i="1"/>
  <c r="G127" i="1"/>
  <c r="I127" i="1"/>
  <c r="J127" i="1"/>
  <c r="F128" i="1"/>
  <c r="G128" i="1"/>
  <c r="I128" i="1"/>
  <c r="J128" i="1"/>
  <c r="F129" i="1"/>
  <c r="G129" i="1"/>
  <c r="I129" i="1"/>
  <c r="J129" i="1"/>
  <c r="F130" i="1"/>
  <c r="G130" i="1"/>
  <c r="I130" i="1"/>
  <c r="J130" i="1"/>
  <c r="P130" i="1"/>
  <c r="F131" i="1"/>
  <c r="G131" i="1"/>
  <c r="I131" i="1"/>
  <c r="J131" i="1"/>
  <c r="F132" i="1"/>
  <c r="G132" i="1"/>
  <c r="I132" i="1"/>
  <c r="J132" i="1"/>
  <c r="F133" i="1"/>
  <c r="G133" i="1"/>
  <c r="I133" i="1"/>
  <c r="J133" i="1"/>
  <c r="F134" i="1"/>
  <c r="G134" i="1"/>
  <c r="I134" i="1"/>
  <c r="J134" i="1"/>
  <c r="F135" i="1"/>
  <c r="G135" i="1"/>
  <c r="I135" i="1"/>
  <c r="J135" i="1"/>
  <c r="F136" i="1"/>
  <c r="G136" i="1"/>
  <c r="I136" i="1"/>
  <c r="J136" i="1"/>
  <c r="F137" i="1"/>
  <c r="G137" i="1"/>
  <c r="I137" i="1"/>
  <c r="J137" i="1"/>
  <c r="F138" i="1"/>
  <c r="G138" i="1"/>
  <c r="I138" i="1"/>
  <c r="J138" i="1"/>
  <c r="F139" i="1"/>
  <c r="G139" i="1"/>
  <c r="I139" i="1"/>
  <c r="J139" i="1"/>
  <c r="F140" i="1"/>
  <c r="G140" i="1"/>
  <c r="I140" i="1"/>
  <c r="J140" i="1"/>
  <c r="F141" i="1"/>
  <c r="G141" i="1"/>
  <c r="I141" i="1"/>
  <c r="J141" i="1"/>
  <c r="F142" i="1"/>
  <c r="G142" i="1"/>
  <c r="I142" i="1"/>
  <c r="J142" i="1"/>
  <c r="F143" i="1"/>
  <c r="G143" i="1"/>
  <c r="I143" i="1"/>
  <c r="J143" i="1"/>
  <c r="F144" i="1"/>
  <c r="G144" i="1"/>
  <c r="I144" i="1"/>
  <c r="J144" i="1"/>
  <c r="F145" i="1"/>
  <c r="G145" i="1"/>
  <c r="I145" i="1"/>
  <c r="J145" i="1"/>
  <c r="F146" i="1"/>
  <c r="G146" i="1"/>
  <c r="I146" i="1"/>
  <c r="J146" i="1"/>
  <c r="F147" i="1"/>
  <c r="G147" i="1"/>
  <c r="I147" i="1"/>
  <c r="J147" i="1"/>
  <c r="F148" i="1"/>
  <c r="G148" i="1"/>
  <c r="I148" i="1"/>
  <c r="J148" i="1"/>
  <c r="F149" i="1"/>
  <c r="G149" i="1"/>
  <c r="I149" i="1"/>
  <c r="J149" i="1"/>
  <c r="F150" i="1"/>
  <c r="G150" i="1"/>
  <c r="I150" i="1"/>
  <c r="J150" i="1"/>
  <c r="F151" i="1"/>
  <c r="G151" i="1"/>
  <c r="I151" i="1"/>
  <c r="J151" i="1"/>
  <c r="F152" i="1"/>
  <c r="G152" i="1"/>
  <c r="I152" i="1"/>
  <c r="J152" i="1"/>
  <c r="F153" i="1"/>
  <c r="G153" i="1"/>
  <c r="I153" i="1"/>
  <c r="J153" i="1"/>
  <c r="F154" i="1"/>
  <c r="G154" i="1"/>
  <c r="I154" i="1"/>
  <c r="J154" i="1"/>
  <c r="F155" i="1"/>
  <c r="G155" i="1"/>
  <c r="I155" i="1"/>
  <c r="J155" i="1"/>
  <c r="F156" i="1"/>
  <c r="G156" i="1"/>
  <c r="I156" i="1"/>
  <c r="J156" i="1"/>
  <c r="F157" i="1"/>
  <c r="G157" i="1"/>
  <c r="I157" i="1"/>
  <c r="J157" i="1"/>
  <c r="F158" i="1"/>
  <c r="G158" i="1"/>
  <c r="I158" i="1"/>
  <c r="J158" i="1"/>
  <c r="F159" i="1"/>
  <c r="G159" i="1"/>
  <c r="I159" i="1"/>
  <c r="J159" i="1"/>
  <c r="F160" i="1"/>
  <c r="G160" i="1"/>
  <c r="I160" i="1"/>
  <c r="J160" i="1"/>
  <c r="F161" i="1"/>
  <c r="G161" i="1"/>
  <c r="I161" i="1"/>
  <c r="J161" i="1"/>
  <c r="F162" i="1"/>
  <c r="G162" i="1"/>
  <c r="I162" i="1"/>
  <c r="J162" i="1"/>
  <c r="F163" i="1"/>
  <c r="G163" i="1"/>
  <c r="I163" i="1"/>
  <c r="J163" i="1"/>
  <c r="F164" i="1"/>
  <c r="G164" i="1"/>
  <c r="I164" i="1"/>
  <c r="J164" i="1"/>
  <c r="F165" i="1"/>
  <c r="G165" i="1"/>
  <c r="I165" i="1"/>
  <c r="J165" i="1"/>
  <c r="F166" i="1"/>
  <c r="G166" i="1"/>
  <c r="I166" i="1"/>
  <c r="J166" i="1"/>
  <c r="F167" i="1"/>
  <c r="G167" i="1"/>
  <c r="I167" i="1"/>
  <c r="J167" i="1"/>
  <c r="F168" i="1"/>
  <c r="G168" i="1"/>
  <c r="I168" i="1"/>
  <c r="J168" i="1"/>
  <c r="F169" i="1"/>
  <c r="G169" i="1"/>
  <c r="I169" i="1"/>
  <c r="J169" i="1"/>
  <c r="F170" i="1"/>
  <c r="G170" i="1"/>
  <c r="I170" i="1"/>
  <c r="J170" i="1"/>
  <c r="F171" i="1"/>
  <c r="G171" i="1"/>
  <c r="I171" i="1"/>
  <c r="J171" i="1"/>
  <c r="F172" i="1"/>
  <c r="G172" i="1"/>
  <c r="I172" i="1"/>
  <c r="J172" i="1"/>
  <c r="F173" i="1"/>
  <c r="G173" i="1"/>
  <c r="I173" i="1"/>
  <c r="J173" i="1"/>
  <c r="F174" i="1"/>
  <c r="G174" i="1"/>
  <c r="I174" i="1"/>
  <c r="J174" i="1"/>
  <c r="F175" i="1"/>
  <c r="G175" i="1"/>
  <c r="I175" i="1"/>
  <c r="J175" i="1"/>
  <c r="F176" i="1"/>
  <c r="G176" i="1"/>
  <c r="I176" i="1"/>
  <c r="J176" i="1"/>
  <c r="F177" i="1"/>
  <c r="G177" i="1"/>
  <c r="I177" i="1"/>
  <c r="J177" i="1"/>
</calcChain>
</file>

<file path=xl/sharedStrings.xml><?xml version="1.0" encoding="utf-8"?>
<sst xmlns="http://schemas.openxmlformats.org/spreadsheetml/2006/main" count="16" uniqueCount="16">
  <si>
    <t>µL/second</t>
  </si>
  <si>
    <t>g/min</t>
  </si>
  <si>
    <t>difference</t>
  </si>
  <si>
    <t>final</t>
  </si>
  <si>
    <t>initial</t>
  </si>
  <si>
    <t>time</t>
  </si>
  <si>
    <t xml:space="preserve">Tube </t>
  </si>
  <si>
    <r>
      <t>TBACT (x10</t>
    </r>
    <r>
      <rPr>
        <b/>
        <vertAlign val="superscript"/>
        <sz val="10"/>
        <rFont val="Arial"/>
        <family val="2"/>
      </rPr>
      <t>9</t>
    </r>
    <r>
      <rPr>
        <b/>
        <sz val="10"/>
        <rFont val="Arial"/>
        <family val="2"/>
      </rPr>
      <t xml:space="preserve"> cells l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</si>
  <si>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Dilution Correction TBAC</t>
  </si>
  <si>
    <t>TBAC count</t>
  </si>
  <si>
    <t>Stain Dilution (50micro citric+10 micro SYBR)/540 micro total vol</t>
  </si>
  <si>
    <t>Formalin dilution (vol formalin/total vol)</t>
  </si>
  <si>
    <r>
      <t>flow rate</t>
    </r>
    <r>
      <rPr>
        <sz val="9"/>
        <color indexed="63"/>
        <rFont val="Calibri"/>
        <family val="2"/>
      </rPr>
      <t>µ</t>
    </r>
    <r>
      <rPr>
        <sz val="9"/>
        <color indexed="63"/>
        <rFont val="Verdana"/>
        <family val="2"/>
      </rPr>
      <t>L/second</t>
    </r>
  </si>
  <si>
    <t>time(s)</t>
  </si>
  <si>
    <t>Mesocosm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</si>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</sst>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sz val="9"/>
      <color indexed="63"/>
      <name val="Verdana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9"/>
      <color indexed="6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7462817147856"/>
          <c:y val="7.4548702245552628E-2"/>
          <c:w val="0.8693171478565179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916404199475065"/>
                  <c:y val="0.20713108778069408"/>
                </c:manualLayout>
              </c:layout>
              <c:numFmt formatCode="General" sourceLinked="0"/>
            </c:trendlineLbl>
          </c:trendline>
          <c:xVal>
            <c:numRef>
              <c:f>'Mesocosm abundance '!$N$6:$N$10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'Mesocosm abundance '!$Q$6:$Q$10</c:f>
              <c:numCache>
                <c:formatCode>General</c:formatCode>
                <c:ptCount val="5"/>
                <c:pt idx="0">
                  <c:v>0.10599999999999987</c:v>
                </c:pt>
                <c:pt idx="1">
                  <c:v>0.12399999999999967</c:v>
                </c:pt>
                <c:pt idx="2">
                  <c:v>0.1379999999999999</c:v>
                </c:pt>
                <c:pt idx="3">
                  <c:v>0.16500000000000004</c:v>
                </c:pt>
                <c:pt idx="4">
                  <c:v>0.17400000000000038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9280"/>
        <c:axId val="40907520"/>
      </c:scatterChart>
      <c:valAx>
        <c:axId val="799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907520"/>
        <c:crosses val="autoZero"/>
        <c:crossBetween val="midCat"/>
      </c:valAx>
      <c:valAx>
        <c:axId val="409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6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803040244969381"/>
                  <c:y val="5.5080927384076987E-2"/>
                </c:manualLayout>
              </c:layout>
              <c:numFmt formatCode="General" sourceLinked="0"/>
            </c:trendlineLbl>
          </c:trendline>
          <c:xVal>
            <c:numRef>
              <c:f>'Mesocosm abundance '!$N$17:$N$21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'Mesocosm abundance '!$Q$17:$Q$21</c:f>
              <c:numCache>
                <c:formatCode>General</c:formatCode>
                <c:ptCount val="5"/>
                <c:pt idx="0">
                  <c:v>9.9000000000000199E-2</c:v>
                </c:pt>
                <c:pt idx="1">
                  <c:v>0.11099999999999977</c:v>
                </c:pt>
                <c:pt idx="2">
                  <c:v>0.125</c:v>
                </c:pt>
                <c:pt idx="3">
                  <c:v>0.13399999999999945</c:v>
                </c:pt>
                <c:pt idx="4">
                  <c:v>0.14900000000000002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0656"/>
        <c:axId val="33192192"/>
      </c:scatterChart>
      <c:valAx>
        <c:axId val="331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92192"/>
        <c:crosses val="autoZero"/>
        <c:crossBetween val="midCat"/>
      </c:valAx>
      <c:valAx>
        <c:axId val="331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9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'Mesocosm abundance '!$N$64:$N$68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'Mesocosm abundance '!$Q$64:$Q$68</c:f>
              <c:numCache>
                <c:formatCode>General</c:formatCode>
                <c:ptCount val="5"/>
                <c:pt idx="0">
                  <c:v>0.10199999999999942</c:v>
                </c:pt>
                <c:pt idx="1">
                  <c:v>0.11899999999999977</c:v>
                </c:pt>
                <c:pt idx="2">
                  <c:v>0.12999999999999989</c:v>
                </c:pt>
                <c:pt idx="3">
                  <c:v>0.14700000000000024</c:v>
                </c:pt>
                <c:pt idx="4">
                  <c:v>0.16599999999999948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0400"/>
        <c:axId val="79995264"/>
      </c:scatterChart>
      <c:valAx>
        <c:axId val="409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95264"/>
        <c:crosses val="autoZero"/>
        <c:crossBetween val="midCat"/>
      </c:valAx>
      <c:valAx>
        <c:axId val="799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5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'Mesocosm abundance '!$N$97:$N$100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'Mesocosm abundance '!$Q$97:$Q$100</c:f>
              <c:numCache>
                <c:formatCode>General</c:formatCode>
                <c:ptCount val="4"/>
                <c:pt idx="0">
                  <c:v>0.12300000000000022</c:v>
                </c:pt>
                <c:pt idx="1">
                  <c:v>0.13199999999999967</c:v>
                </c:pt>
                <c:pt idx="2">
                  <c:v>0.14100000000000001</c:v>
                </c:pt>
                <c:pt idx="3">
                  <c:v>0.15000000000000036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3760"/>
        <c:axId val="41175296"/>
      </c:scatterChart>
      <c:valAx>
        <c:axId val="411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75296"/>
        <c:crosses val="autoZero"/>
        <c:crossBetween val="midCat"/>
      </c:valAx>
      <c:valAx>
        <c:axId val="411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7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'Mesocosm abundance '!$R$122:$R$126</c:f>
              <c:numCache>
                <c:formatCode>General</c:formatCode>
                <c:ptCount val="5"/>
                <c:pt idx="0">
                  <c:v>9.9999999999999645E-2</c:v>
                </c:pt>
                <c:pt idx="1">
                  <c:v>0.12000000000000011</c:v>
                </c:pt>
                <c:pt idx="2">
                  <c:v>0.1379999999999999</c:v>
                </c:pt>
                <c:pt idx="3">
                  <c:v>0.15500000000000025</c:v>
                </c:pt>
                <c:pt idx="4">
                  <c:v>0.17300000000000004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7968"/>
        <c:axId val="41202048"/>
      </c:scatterChart>
      <c:valAx>
        <c:axId val="411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1202048"/>
        <c:crosses val="autoZero"/>
        <c:crossBetween val="midCat"/>
      </c:valAx>
      <c:valAx>
        <c:axId val="412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8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161925</xdr:rowOff>
    </xdr:from>
    <xdr:to>
      <xdr:col>19</xdr:col>
      <xdr:colOff>47625</xdr:colOff>
      <xdr:row>10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13</xdr:row>
      <xdr:rowOff>166687</xdr:rowOff>
    </xdr:from>
    <xdr:to>
      <xdr:col>19</xdr:col>
      <xdr:colOff>0</xdr:colOff>
      <xdr:row>28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48</xdr:row>
      <xdr:rowOff>71437</xdr:rowOff>
    </xdr:from>
    <xdr:to>
      <xdr:col>18</xdr:col>
      <xdr:colOff>371475</xdr:colOff>
      <xdr:row>62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86</xdr:row>
      <xdr:rowOff>14287</xdr:rowOff>
    </xdr:from>
    <xdr:to>
      <xdr:col>19</xdr:col>
      <xdr:colOff>381000</xdr:colOff>
      <xdr:row>100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107</xdr:row>
      <xdr:rowOff>176212</xdr:rowOff>
    </xdr:from>
    <xdr:to>
      <xdr:col>18</xdr:col>
      <xdr:colOff>571500</xdr:colOff>
      <xdr:row>122</xdr:row>
      <xdr:rowOff>61912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77"/>
  <sheetViews>
    <sheetView tabSelected="1" workbookViewId="0">
      <selection activeCell="K1" sqref="K1"/>
    </sheetView>
  </sheetViews>
  <sheetFormatPr defaultRowHeight="15" x14ac:dyDescent="0.25"/>
  <cols>
    <col min="3" max="3" width="11.28515625" customWidth="1"/>
    <col min="5" max="5" width="13.140625" bestFit="1" customWidth="1"/>
  </cols>
  <sheetData>
    <row r="2" spans="2:18" ht="102.75" x14ac:dyDescent="0.25">
      <c r="B2" t="s">
        <v>15</v>
      </c>
      <c r="C2" t="s">
        <v>14</v>
      </c>
      <c r="D2" s="3" t="s">
        <v>13</v>
      </c>
      <c r="E2" s="2" t="s">
        <v>12</v>
      </c>
      <c r="F2" s="6" t="s">
        <v>11</v>
      </c>
      <c r="G2" s="6" t="s">
        <v>10</v>
      </c>
      <c r="H2" s="6" t="s">
        <v>9</v>
      </c>
      <c r="I2" s="5" t="s">
        <v>8</v>
      </c>
      <c r="J2" s="5" t="s">
        <v>7</v>
      </c>
    </row>
    <row r="3" spans="2:18" x14ac:dyDescent="0.25">
      <c r="B3" s="4">
        <v>41466</v>
      </c>
      <c r="C3">
        <v>1</v>
      </c>
      <c r="D3" s="3">
        <v>60</v>
      </c>
      <c r="E3" s="2">
        <v>0.19500000000000001</v>
      </c>
      <c r="F3" s="1">
        <f t="shared" ref="F3:F34" si="0">(0.04/4.04)</f>
        <v>9.9009900990099011E-3</v>
      </c>
      <c r="G3" s="1">
        <f t="shared" ref="G3:G34" si="1">(50+10)/540</f>
        <v>0.1111111111111111</v>
      </c>
      <c r="H3">
        <v>7141</v>
      </c>
      <c r="I3">
        <f t="shared" ref="I3:I34" si="2">(H3+H3*G3)*F3+(H3+H3*G3)</f>
        <v>8013.0033003300332</v>
      </c>
      <c r="J3" s="1">
        <f t="shared" ref="J3:J34" si="3">I3/D3/E3/1000</f>
        <v>0.68487207695128482</v>
      </c>
    </row>
    <row r="4" spans="2:18" x14ac:dyDescent="0.25">
      <c r="B4" s="4">
        <v>41466</v>
      </c>
      <c r="C4">
        <v>1</v>
      </c>
      <c r="D4" s="3">
        <v>60</v>
      </c>
      <c r="E4" s="2">
        <v>0.19500000000000001</v>
      </c>
      <c r="F4" s="1">
        <f t="shared" si="0"/>
        <v>9.9009900990099011E-3</v>
      </c>
      <c r="G4" s="1">
        <f t="shared" si="1"/>
        <v>0.1111111111111111</v>
      </c>
      <c r="H4">
        <v>7336</v>
      </c>
      <c r="I4">
        <f t="shared" si="2"/>
        <v>8231.8151815181518</v>
      </c>
      <c r="J4" s="1">
        <f t="shared" si="3"/>
        <v>0.70357394713830357</v>
      </c>
    </row>
    <row r="5" spans="2:18" x14ac:dyDescent="0.25">
      <c r="B5" s="4">
        <v>41466</v>
      </c>
      <c r="C5">
        <v>2</v>
      </c>
      <c r="D5" s="3">
        <v>60</v>
      </c>
      <c r="E5" s="2">
        <v>0.19500000000000001</v>
      </c>
      <c r="F5" s="1">
        <f t="shared" si="0"/>
        <v>9.9009900990099011E-3</v>
      </c>
      <c r="G5" s="1">
        <f t="shared" si="1"/>
        <v>0.1111111111111111</v>
      </c>
      <c r="H5">
        <v>9012</v>
      </c>
      <c r="I5">
        <f t="shared" si="2"/>
        <v>10112.475247524753</v>
      </c>
      <c r="J5" s="1">
        <f t="shared" si="3"/>
        <v>0.86431412372006444</v>
      </c>
      <c r="M5" t="s">
        <v>6</v>
      </c>
      <c r="N5" t="s">
        <v>5</v>
      </c>
      <c r="O5" t="s">
        <v>4</v>
      </c>
      <c r="P5" t="s">
        <v>3</v>
      </c>
      <c r="Q5" t="s">
        <v>2</v>
      </c>
    </row>
    <row r="6" spans="2:18" x14ac:dyDescent="0.25">
      <c r="B6" s="4">
        <v>41466</v>
      </c>
      <c r="C6">
        <v>3</v>
      </c>
      <c r="D6" s="3">
        <v>60</v>
      </c>
      <c r="E6" s="2">
        <v>0.19500000000000001</v>
      </c>
      <c r="F6" s="1">
        <f t="shared" si="0"/>
        <v>9.9009900990099011E-3</v>
      </c>
      <c r="G6" s="1">
        <f t="shared" si="1"/>
        <v>0.1111111111111111</v>
      </c>
      <c r="H6">
        <v>8145</v>
      </c>
      <c r="I6">
        <f t="shared" si="2"/>
        <v>9139.6039603960398</v>
      </c>
      <c r="J6" s="1">
        <f t="shared" si="3"/>
        <v>0.78116273165778127</v>
      </c>
      <c r="M6">
        <v>26</v>
      </c>
      <c r="N6">
        <v>1</v>
      </c>
      <c r="O6">
        <v>4.4290000000000003</v>
      </c>
      <c r="P6">
        <v>4.3230000000000004</v>
      </c>
      <c r="Q6">
        <f>O6-P6</f>
        <v>0.10599999999999987</v>
      </c>
    </row>
    <row r="7" spans="2:18" x14ac:dyDescent="0.25">
      <c r="B7" s="4">
        <v>41466</v>
      </c>
      <c r="C7">
        <v>3</v>
      </c>
      <c r="D7" s="3">
        <v>60</v>
      </c>
      <c r="E7" s="2">
        <v>0.19500000000000001</v>
      </c>
      <c r="F7" s="1">
        <f t="shared" si="0"/>
        <v>9.9009900990099011E-3</v>
      </c>
      <c r="G7" s="1">
        <f t="shared" si="1"/>
        <v>0.1111111111111111</v>
      </c>
      <c r="H7">
        <v>8264</v>
      </c>
      <c r="I7">
        <f t="shared" si="2"/>
        <v>9273.1353135313529</v>
      </c>
      <c r="J7" s="1">
        <f t="shared" si="3"/>
        <v>0.79257566782319244</v>
      </c>
      <c r="M7">
        <v>27</v>
      </c>
      <c r="N7">
        <v>2</v>
      </c>
      <c r="O7">
        <v>4.4109999999999996</v>
      </c>
      <c r="P7">
        <v>4.2869999999999999</v>
      </c>
      <c r="Q7">
        <f>O7-P7</f>
        <v>0.12399999999999967</v>
      </c>
    </row>
    <row r="8" spans="2:18" x14ac:dyDescent="0.25">
      <c r="B8" s="4">
        <v>41466</v>
      </c>
      <c r="C8">
        <v>4</v>
      </c>
      <c r="D8" s="3">
        <v>60</v>
      </c>
      <c r="E8" s="2">
        <v>0.19500000000000001</v>
      </c>
      <c r="F8" s="1">
        <f t="shared" si="0"/>
        <v>9.9009900990099011E-3</v>
      </c>
      <c r="G8" s="1">
        <f t="shared" si="1"/>
        <v>0.1111111111111111</v>
      </c>
      <c r="H8">
        <v>7957</v>
      </c>
      <c r="I8">
        <f t="shared" si="2"/>
        <v>8928.6468646864687</v>
      </c>
      <c r="J8" s="1">
        <f t="shared" si="3"/>
        <v>0.76313221065696313</v>
      </c>
      <c r="M8">
        <v>28</v>
      </c>
      <c r="N8">
        <v>3</v>
      </c>
      <c r="O8">
        <v>4.407</v>
      </c>
      <c r="P8">
        <v>4.2690000000000001</v>
      </c>
      <c r="Q8">
        <f>O8-P8</f>
        <v>0.1379999999999999</v>
      </c>
    </row>
    <row r="9" spans="2:18" x14ac:dyDescent="0.25">
      <c r="B9" s="4">
        <v>41466</v>
      </c>
      <c r="C9">
        <v>4</v>
      </c>
      <c r="D9" s="3">
        <v>60</v>
      </c>
      <c r="E9" s="2">
        <v>0.19500000000000001</v>
      </c>
      <c r="F9" s="1">
        <f t="shared" si="0"/>
        <v>9.9009900990099011E-3</v>
      </c>
      <c r="G9" s="1">
        <f t="shared" si="1"/>
        <v>0.1111111111111111</v>
      </c>
      <c r="H9">
        <v>7937</v>
      </c>
      <c r="I9">
        <f t="shared" si="2"/>
        <v>8906.2046204620456</v>
      </c>
      <c r="J9" s="1">
        <f t="shared" si="3"/>
        <v>0.76121407012496112</v>
      </c>
      <c r="M9">
        <v>29</v>
      </c>
      <c r="N9">
        <v>4</v>
      </c>
      <c r="O9">
        <v>4.415</v>
      </c>
      <c r="P9">
        <v>4.25</v>
      </c>
      <c r="Q9">
        <f>O9-P9</f>
        <v>0.16500000000000004</v>
      </c>
    </row>
    <row r="10" spans="2:18" x14ac:dyDescent="0.25">
      <c r="B10" s="4">
        <v>41466</v>
      </c>
      <c r="C10">
        <v>5</v>
      </c>
      <c r="D10" s="3">
        <v>60</v>
      </c>
      <c r="E10" s="2">
        <v>0.19500000000000001</v>
      </c>
      <c r="F10" s="1">
        <f t="shared" si="0"/>
        <v>9.9009900990099011E-3</v>
      </c>
      <c r="G10" s="1">
        <f t="shared" si="1"/>
        <v>0.1111111111111111</v>
      </c>
      <c r="H10">
        <v>11240</v>
      </c>
      <c r="I10">
        <f t="shared" si="2"/>
        <v>12612.541254125412</v>
      </c>
      <c r="J10" s="1">
        <f t="shared" si="3"/>
        <v>1.077994978985078</v>
      </c>
      <c r="M10">
        <v>30</v>
      </c>
      <c r="N10">
        <v>5</v>
      </c>
      <c r="O10">
        <v>4.4240000000000004</v>
      </c>
      <c r="P10">
        <v>4.25</v>
      </c>
      <c r="Q10">
        <f>O10-P10</f>
        <v>0.17400000000000038</v>
      </c>
    </row>
    <row r="11" spans="2:18" x14ac:dyDescent="0.25">
      <c r="B11" s="4">
        <v>41466</v>
      </c>
      <c r="C11">
        <v>5</v>
      </c>
      <c r="D11" s="3">
        <v>60</v>
      </c>
      <c r="E11" s="2">
        <v>0.19500000000000001</v>
      </c>
      <c r="F11" s="1">
        <f t="shared" si="0"/>
        <v>9.9009900990099011E-3</v>
      </c>
      <c r="G11" s="1">
        <f t="shared" si="1"/>
        <v>0.1111111111111111</v>
      </c>
      <c r="H11">
        <v>5600</v>
      </c>
      <c r="I11">
        <f t="shared" si="2"/>
        <v>6283.8283828382846</v>
      </c>
      <c r="J11" s="1">
        <f t="shared" si="3"/>
        <v>0.53707934896053711</v>
      </c>
    </row>
    <row r="12" spans="2:18" x14ac:dyDescent="0.25">
      <c r="B12" s="4">
        <v>41466</v>
      </c>
      <c r="C12">
        <v>6</v>
      </c>
      <c r="D12" s="3">
        <v>60</v>
      </c>
      <c r="E12" s="2">
        <v>0.19500000000000001</v>
      </c>
      <c r="F12" s="1">
        <f t="shared" si="0"/>
        <v>9.9009900990099011E-3</v>
      </c>
      <c r="G12" s="1">
        <f t="shared" si="1"/>
        <v>0.1111111111111111</v>
      </c>
      <c r="H12">
        <v>16536</v>
      </c>
      <c r="I12">
        <f t="shared" si="2"/>
        <v>18555.247524752474</v>
      </c>
      <c r="J12" s="1">
        <f t="shared" si="3"/>
        <v>1.5859185918591856</v>
      </c>
      <c r="Q12" t="s">
        <v>1</v>
      </c>
      <c r="R12" t="s">
        <v>0</v>
      </c>
    </row>
    <row r="13" spans="2:18" x14ac:dyDescent="0.25">
      <c r="B13" s="4">
        <v>41466</v>
      </c>
      <c r="C13">
        <v>6</v>
      </c>
      <c r="D13" s="3">
        <v>60</v>
      </c>
      <c r="E13" s="2">
        <v>0.19500000000000001</v>
      </c>
      <c r="F13" s="1">
        <f t="shared" si="0"/>
        <v>9.9009900990099011E-3</v>
      </c>
      <c r="G13" s="1">
        <f t="shared" si="1"/>
        <v>0.1111111111111111</v>
      </c>
      <c r="H13">
        <v>16696</v>
      </c>
      <c r="I13">
        <f t="shared" si="2"/>
        <v>18734.785478547852</v>
      </c>
      <c r="J13" s="1">
        <f t="shared" si="3"/>
        <v>1.601263716115201</v>
      </c>
      <c r="Q13">
        <v>1.17E-2</v>
      </c>
      <c r="R13">
        <f>Q13*1000/60</f>
        <v>0.19500000000000001</v>
      </c>
    </row>
    <row r="14" spans="2:18" x14ac:dyDescent="0.25">
      <c r="B14" s="4">
        <v>41466</v>
      </c>
      <c r="C14">
        <v>7</v>
      </c>
      <c r="D14" s="3">
        <v>60</v>
      </c>
      <c r="E14" s="2">
        <v>0.19500000000000001</v>
      </c>
      <c r="F14" s="1">
        <f t="shared" si="0"/>
        <v>9.9009900990099011E-3</v>
      </c>
      <c r="G14" s="1">
        <f t="shared" si="1"/>
        <v>0.1111111111111111</v>
      </c>
      <c r="H14">
        <v>16946</v>
      </c>
      <c r="I14">
        <f t="shared" si="2"/>
        <v>19015.313531353138</v>
      </c>
      <c r="J14" s="1">
        <f t="shared" si="3"/>
        <v>1.6252404727652254</v>
      </c>
    </row>
    <row r="15" spans="2:18" x14ac:dyDescent="0.25">
      <c r="B15" s="4">
        <v>41466</v>
      </c>
      <c r="C15">
        <v>7</v>
      </c>
      <c r="D15" s="3">
        <v>60</v>
      </c>
      <c r="E15" s="2">
        <v>0.19500000000000001</v>
      </c>
      <c r="F15" s="1">
        <f t="shared" si="0"/>
        <v>9.9009900990099011E-3</v>
      </c>
      <c r="G15" s="1">
        <f t="shared" si="1"/>
        <v>0.1111111111111111</v>
      </c>
      <c r="H15">
        <v>15647</v>
      </c>
      <c r="I15">
        <f t="shared" si="2"/>
        <v>17557.689768976896</v>
      </c>
      <c r="J15" s="1">
        <f t="shared" si="3"/>
        <v>1.5006572452117004</v>
      </c>
    </row>
    <row r="16" spans="2:18" x14ac:dyDescent="0.25">
      <c r="B16" s="4">
        <v>41466</v>
      </c>
      <c r="C16">
        <v>8</v>
      </c>
      <c r="D16" s="3">
        <v>60</v>
      </c>
      <c r="E16" s="2">
        <v>0.19500000000000001</v>
      </c>
      <c r="F16" s="1">
        <f t="shared" si="0"/>
        <v>9.9009900990099011E-3</v>
      </c>
      <c r="G16" s="1">
        <f t="shared" si="1"/>
        <v>0.1111111111111111</v>
      </c>
      <c r="H16">
        <v>13794</v>
      </c>
      <c r="I16">
        <f t="shared" si="2"/>
        <v>15478.415841584158</v>
      </c>
      <c r="J16" s="1">
        <f t="shared" si="3"/>
        <v>1.3229415249217227</v>
      </c>
    </row>
    <row r="17" spans="2:17" x14ac:dyDescent="0.25">
      <c r="B17" s="4">
        <v>41466</v>
      </c>
      <c r="C17">
        <v>8</v>
      </c>
      <c r="D17" s="3">
        <v>60</v>
      </c>
      <c r="E17" s="2">
        <v>0.19500000000000001</v>
      </c>
      <c r="F17" s="1">
        <f t="shared" si="0"/>
        <v>9.9009900990099011E-3</v>
      </c>
      <c r="G17" s="1">
        <f t="shared" si="1"/>
        <v>0.1111111111111111</v>
      </c>
      <c r="H17">
        <v>16716</v>
      </c>
      <c r="I17">
        <f t="shared" si="2"/>
        <v>18757.227722772277</v>
      </c>
      <c r="J17" s="1">
        <f t="shared" si="3"/>
        <v>1.6031818566472031</v>
      </c>
      <c r="M17">
        <v>36</v>
      </c>
      <c r="N17">
        <v>1</v>
      </c>
      <c r="O17">
        <v>4.4000000000000004</v>
      </c>
      <c r="P17">
        <v>4.3010000000000002</v>
      </c>
      <c r="Q17">
        <f>O17-P17</f>
        <v>9.9000000000000199E-2</v>
      </c>
    </row>
    <row r="18" spans="2:17" x14ac:dyDescent="0.25">
      <c r="B18" s="4">
        <v>41466</v>
      </c>
      <c r="C18">
        <v>9</v>
      </c>
      <c r="D18" s="3">
        <v>60</v>
      </c>
      <c r="E18" s="2">
        <v>0.19500000000000001</v>
      </c>
      <c r="F18" s="1">
        <f t="shared" si="0"/>
        <v>9.9009900990099011E-3</v>
      </c>
      <c r="G18" s="1">
        <f t="shared" si="1"/>
        <v>0.1111111111111111</v>
      </c>
      <c r="H18">
        <v>12656</v>
      </c>
      <c r="I18">
        <f t="shared" si="2"/>
        <v>14201.452145214522</v>
      </c>
      <c r="J18" s="1">
        <f t="shared" si="3"/>
        <v>1.2137993286508137</v>
      </c>
      <c r="M18">
        <v>32</v>
      </c>
      <c r="N18">
        <v>2</v>
      </c>
      <c r="O18">
        <v>4.3940000000000001</v>
      </c>
      <c r="P18">
        <v>4.2830000000000004</v>
      </c>
      <c r="Q18">
        <f>O18-P18</f>
        <v>0.11099999999999977</v>
      </c>
    </row>
    <row r="19" spans="2:17" x14ac:dyDescent="0.25">
      <c r="B19" s="4">
        <v>41466</v>
      </c>
      <c r="C19">
        <v>9</v>
      </c>
      <c r="D19" s="3">
        <v>60</v>
      </c>
      <c r="E19" s="2">
        <v>0.19500000000000001</v>
      </c>
      <c r="F19" s="1">
        <f t="shared" si="0"/>
        <v>9.9009900990099011E-3</v>
      </c>
      <c r="G19" s="1">
        <f t="shared" si="1"/>
        <v>0.1111111111111111</v>
      </c>
      <c r="H19">
        <v>11625</v>
      </c>
      <c r="I19">
        <f t="shared" si="2"/>
        <v>13044.554455445545</v>
      </c>
      <c r="J19" s="1">
        <f t="shared" si="3"/>
        <v>1.114919184226115</v>
      </c>
      <c r="M19">
        <v>33</v>
      </c>
      <c r="N19">
        <v>3</v>
      </c>
      <c r="O19">
        <v>4.4269999999999996</v>
      </c>
      <c r="P19">
        <v>4.3019999999999996</v>
      </c>
      <c r="Q19">
        <f>O19-P19</f>
        <v>0.125</v>
      </c>
    </row>
    <row r="20" spans="2:17" x14ac:dyDescent="0.25">
      <c r="B20" s="4">
        <v>41466</v>
      </c>
      <c r="C20">
        <v>10</v>
      </c>
      <c r="D20" s="3">
        <v>60</v>
      </c>
      <c r="E20" s="2">
        <v>0.19500000000000001</v>
      </c>
      <c r="F20" s="1">
        <f t="shared" si="0"/>
        <v>9.9009900990099011E-3</v>
      </c>
      <c r="G20" s="1">
        <f t="shared" si="1"/>
        <v>0.1111111111111111</v>
      </c>
      <c r="H20">
        <v>11124</v>
      </c>
      <c r="I20">
        <f t="shared" si="2"/>
        <v>12482.376237623763</v>
      </c>
      <c r="J20" s="1">
        <f t="shared" si="3"/>
        <v>1.0668697638994671</v>
      </c>
      <c r="M20">
        <v>34</v>
      </c>
      <c r="N20">
        <v>4</v>
      </c>
      <c r="O20">
        <v>4.4009999999999998</v>
      </c>
      <c r="P20">
        <v>4.2670000000000003</v>
      </c>
      <c r="Q20">
        <f>O20-P20</f>
        <v>0.13399999999999945</v>
      </c>
    </row>
    <row r="21" spans="2:17" x14ac:dyDescent="0.25">
      <c r="B21" s="4">
        <v>41466</v>
      </c>
      <c r="C21">
        <v>10</v>
      </c>
      <c r="D21" s="3">
        <v>60</v>
      </c>
      <c r="E21" s="2">
        <v>0.19500000000000001</v>
      </c>
      <c r="F21" s="1">
        <f t="shared" si="0"/>
        <v>9.9009900990099011E-3</v>
      </c>
      <c r="G21" s="1">
        <f t="shared" si="1"/>
        <v>0.1111111111111111</v>
      </c>
      <c r="H21">
        <v>11709</v>
      </c>
      <c r="I21">
        <f t="shared" si="2"/>
        <v>13138.81188118812</v>
      </c>
      <c r="J21" s="1">
        <f t="shared" si="3"/>
        <v>1.1229753744605229</v>
      </c>
      <c r="M21">
        <v>35</v>
      </c>
      <c r="N21">
        <v>5</v>
      </c>
      <c r="O21">
        <v>4.399</v>
      </c>
      <c r="P21">
        <v>4.25</v>
      </c>
      <c r="Q21">
        <f>O21-P21</f>
        <v>0.14900000000000002</v>
      </c>
    </row>
    <row r="22" spans="2:17" x14ac:dyDescent="0.25">
      <c r="B22" s="4">
        <v>41466</v>
      </c>
      <c r="C22">
        <v>11</v>
      </c>
      <c r="D22" s="3">
        <v>60</v>
      </c>
      <c r="E22" s="2">
        <v>0.19500000000000001</v>
      </c>
      <c r="F22" s="1">
        <f t="shared" si="0"/>
        <v>9.9009900990099011E-3</v>
      </c>
      <c r="G22" s="1">
        <f t="shared" si="1"/>
        <v>0.1111111111111111</v>
      </c>
      <c r="H22">
        <v>10223</v>
      </c>
      <c r="I22">
        <f t="shared" si="2"/>
        <v>11471.353135313531</v>
      </c>
      <c r="J22" s="1">
        <f t="shared" si="3"/>
        <v>0.98045753293278037</v>
      </c>
    </row>
    <row r="23" spans="2:17" x14ac:dyDescent="0.25">
      <c r="B23" s="4">
        <v>41466</v>
      </c>
      <c r="C23">
        <v>11</v>
      </c>
      <c r="D23" s="3">
        <v>60</v>
      </c>
      <c r="E23" s="2">
        <v>0.19500000000000001</v>
      </c>
      <c r="F23" s="1">
        <f t="shared" si="0"/>
        <v>9.9009900990099011E-3</v>
      </c>
      <c r="G23" s="1">
        <f t="shared" si="1"/>
        <v>0.1111111111111111</v>
      </c>
      <c r="H23">
        <v>9797</v>
      </c>
      <c r="I23">
        <f t="shared" si="2"/>
        <v>10993.333333333332</v>
      </c>
      <c r="J23" s="1">
        <f t="shared" si="3"/>
        <v>0.93960113960113945</v>
      </c>
    </row>
    <row r="24" spans="2:17" x14ac:dyDescent="0.25">
      <c r="B24" s="4">
        <v>41466</v>
      </c>
      <c r="C24">
        <v>12</v>
      </c>
      <c r="D24" s="3">
        <v>60</v>
      </c>
      <c r="E24" s="2">
        <v>0.19500000000000001</v>
      </c>
      <c r="F24" s="1">
        <f t="shared" si="0"/>
        <v>9.9009900990099011E-3</v>
      </c>
      <c r="G24" s="1">
        <f t="shared" si="1"/>
        <v>0.1111111111111111</v>
      </c>
      <c r="H24">
        <v>14463</v>
      </c>
      <c r="I24">
        <f t="shared" si="2"/>
        <v>16229.108910891089</v>
      </c>
      <c r="J24" s="1">
        <f t="shared" si="3"/>
        <v>1.3871033257171868</v>
      </c>
    </row>
    <row r="25" spans="2:17" x14ac:dyDescent="0.25">
      <c r="B25" s="4">
        <v>41466</v>
      </c>
      <c r="C25">
        <v>12</v>
      </c>
      <c r="D25" s="3">
        <v>60</v>
      </c>
      <c r="E25" s="2">
        <v>0.19500000000000001</v>
      </c>
      <c r="F25" s="1">
        <f t="shared" si="0"/>
        <v>9.9009900990099011E-3</v>
      </c>
      <c r="G25" s="1">
        <f t="shared" si="1"/>
        <v>0.1111111111111111</v>
      </c>
      <c r="H25">
        <v>13824</v>
      </c>
      <c r="I25">
        <f t="shared" si="2"/>
        <v>15512.079207920791</v>
      </c>
      <c r="J25" s="1">
        <f t="shared" si="3"/>
        <v>1.3258187357197257</v>
      </c>
    </row>
    <row r="26" spans="2:17" x14ac:dyDescent="0.25">
      <c r="B26" s="4">
        <v>41508</v>
      </c>
      <c r="C26">
        <v>1</v>
      </c>
      <c r="D26" s="3">
        <v>60</v>
      </c>
      <c r="E26" s="2">
        <v>0.19500000000000001</v>
      </c>
      <c r="F26" s="1">
        <f t="shared" si="0"/>
        <v>9.9009900990099011E-3</v>
      </c>
      <c r="G26" s="1">
        <f t="shared" si="1"/>
        <v>0.1111111111111111</v>
      </c>
      <c r="H26">
        <v>3715</v>
      </c>
      <c r="I26">
        <f t="shared" si="2"/>
        <v>4168.6468646864687</v>
      </c>
      <c r="J26" s="1">
        <f t="shared" si="3"/>
        <v>0.35629460381935629</v>
      </c>
    </row>
    <row r="27" spans="2:17" x14ac:dyDescent="0.25">
      <c r="B27" s="4">
        <v>41508</v>
      </c>
      <c r="C27">
        <v>2</v>
      </c>
      <c r="D27" s="3">
        <v>60</v>
      </c>
      <c r="E27" s="2">
        <v>0.19500000000000001</v>
      </c>
      <c r="F27" s="1">
        <f t="shared" si="0"/>
        <v>9.9009900990099011E-3</v>
      </c>
      <c r="G27" s="1">
        <f t="shared" si="1"/>
        <v>0.1111111111111111</v>
      </c>
      <c r="H27">
        <v>1977</v>
      </c>
      <c r="I27">
        <f t="shared" si="2"/>
        <v>2218.4158415841584</v>
      </c>
      <c r="J27" s="1">
        <f t="shared" si="3"/>
        <v>0.18960819158838962</v>
      </c>
    </row>
    <row r="28" spans="2:17" x14ac:dyDescent="0.25">
      <c r="B28" s="4">
        <v>41508</v>
      </c>
      <c r="C28">
        <v>4</v>
      </c>
      <c r="D28" s="3">
        <v>60</v>
      </c>
      <c r="E28" s="2">
        <v>0.19500000000000001</v>
      </c>
      <c r="F28" s="1">
        <f t="shared" si="0"/>
        <v>9.9009900990099011E-3</v>
      </c>
      <c r="G28" s="1">
        <f t="shared" si="1"/>
        <v>0.1111111111111111</v>
      </c>
      <c r="H28">
        <v>32099</v>
      </c>
      <c r="I28">
        <f t="shared" si="2"/>
        <v>36018.679867986801</v>
      </c>
      <c r="J28" s="1">
        <f t="shared" si="3"/>
        <v>3.0785196468364786</v>
      </c>
    </row>
    <row r="29" spans="2:17" x14ac:dyDescent="0.25">
      <c r="B29" s="4">
        <v>41508</v>
      </c>
      <c r="C29">
        <v>6</v>
      </c>
      <c r="D29" s="3">
        <v>60</v>
      </c>
      <c r="E29" s="2">
        <v>0.19500000000000001</v>
      </c>
      <c r="F29" s="1">
        <f t="shared" si="0"/>
        <v>9.9009900990099011E-3</v>
      </c>
      <c r="G29" s="1">
        <f t="shared" si="1"/>
        <v>0.1111111111111111</v>
      </c>
      <c r="H29">
        <v>13693</v>
      </c>
      <c r="I29">
        <f t="shared" si="2"/>
        <v>15365.082508250825</v>
      </c>
      <c r="J29" s="1">
        <f t="shared" si="3"/>
        <v>1.3132549152351132</v>
      </c>
    </row>
    <row r="30" spans="2:17" x14ac:dyDescent="0.25">
      <c r="B30" s="4">
        <v>41508</v>
      </c>
      <c r="C30">
        <v>7</v>
      </c>
      <c r="D30" s="3">
        <v>60</v>
      </c>
      <c r="E30" s="2">
        <v>0.19500000000000001</v>
      </c>
      <c r="F30" s="1">
        <f t="shared" si="0"/>
        <v>9.9009900990099011E-3</v>
      </c>
      <c r="G30" s="1">
        <f t="shared" si="1"/>
        <v>0.1111111111111111</v>
      </c>
      <c r="H30">
        <v>2804</v>
      </c>
      <c r="I30">
        <f t="shared" si="2"/>
        <v>3146.4026402640266</v>
      </c>
      <c r="J30" s="1">
        <f t="shared" si="3"/>
        <v>0.26892330258666891</v>
      </c>
    </row>
    <row r="31" spans="2:17" x14ac:dyDescent="0.25">
      <c r="B31" s="4">
        <v>41508</v>
      </c>
      <c r="C31">
        <v>8</v>
      </c>
      <c r="D31" s="3">
        <v>60</v>
      </c>
      <c r="E31" s="2">
        <v>0.19500000000000001</v>
      </c>
      <c r="F31" s="1">
        <f t="shared" si="0"/>
        <v>9.9009900990099011E-3</v>
      </c>
      <c r="G31" s="1">
        <f t="shared" si="1"/>
        <v>0.1111111111111111</v>
      </c>
      <c r="H31">
        <v>21262</v>
      </c>
      <c r="I31">
        <f t="shared" si="2"/>
        <v>23858.349834983499</v>
      </c>
      <c r="J31" s="1">
        <f t="shared" si="3"/>
        <v>2.0391751995712393</v>
      </c>
      <c r="N31">
        <v>1.23E-2</v>
      </c>
      <c r="O31">
        <f>N31*1000/60</f>
        <v>0.20500000000000002</v>
      </c>
    </row>
    <row r="32" spans="2:17" x14ac:dyDescent="0.25">
      <c r="B32" s="4">
        <v>41508</v>
      </c>
      <c r="C32">
        <v>10</v>
      </c>
      <c r="D32" s="3">
        <v>60</v>
      </c>
      <c r="E32" s="2">
        <v>0.19500000000000001</v>
      </c>
      <c r="F32" s="1">
        <f t="shared" si="0"/>
        <v>9.9009900990099011E-3</v>
      </c>
      <c r="G32" s="1">
        <f t="shared" si="1"/>
        <v>0.1111111111111111</v>
      </c>
      <c r="H32">
        <v>26227</v>
      </c>
      <c r="I32">
        <f t="shared" si="2"/>
        <v>29429.636963696368</v>
      </c>
      <c r="J32" s="1">
        <f t="shared" si="3"/>
        <v>2.5153535866407153</v>
      </c>
    </row>
    <row r="33" spans="2:10" x14ac:dyDescent="0.25">
      <c r="B33" s="4">
        <v>41508</v>
      </c>
      <c r="C33">
        <v>11</v>
      </c>
      <c r="D33" s="3">
        <v>60</v>
      </c>
      <c r="E33" s="2">
        <v>0.19500000000000001</v>
      </c>
      <c r="F33" s="1">
        <f t="shared" si="0"/>
        <v>9.9009900990099011E-3</v>
      </c>
      <c r="G33" s="1">
        <f t="shared" si="1"/>
        <v>0.1111111111111111</v>
      </c>
      <c r="H33">
        <v>6072</v>
      </c>
      <c r="I33">
        <f t="shared" si="2"/>
        <v>6813.4653465346537</v>
      </c>
      <c r="J33" s="1">
        <f t="shared" si="3"/>
        <v>0.58234746551578231</v>
      </c>
    </row>
    <row r="34" spans="2:10" x14ac:dyDescent="0.25">
      <c r="B34" s="4">
        <v>41487</v>
      </c>
      <c r="C34">
        <v>1</v>
      </c>
      <c r="D34" s="3">
        <v>60</v>
      </c>
      <c r="E34" s="2">
        <v>0.20499999999999999</v>
      </c>
      <c r="F34" s="1">
        <f t="shared" si="0"/>
        <v>9.9009900990099011E-3</v>
      </c>
      <c r="G34" s="1">
        <f t="shared" si="1"/>
        <v>0.1111111111111111</v>
      </c>
      <c r="H34">
        <v>4272</v>
      </c>
      <c r="I34">
        <f t="shared" si="2"/>
        <v>4793.6633663366338</v>
      </c>
      <c r="J34" s="1">
        <f t="shared" si="3"/>
        <v>0.38972872897045802</v>
      </c>
    </row>
    <row r="35" spans="2:10" x14ac:dyDescent="0.25">
      <c r="B35" s="4">
        <v>41487</v>
      </c>
      <c r="C35">
        <v>1</v>
      </c>
      <c r="D35" s="3">
        <v>60</v>
      </c>
      <c r="E35" s="2">
        <v>0.20499999999999999</v>
      </c>
      <c r="F35" s="1">
        <f t="shared" ref="F35:F66" si="4">(0.04/4.04)</f>
        <v>9.9009900990099011E-3</v>
      </c>
      <c r="G35" s="1">
        <f t="shared" ref="G35:G66" si="5">(50+10)/540</f>
        <v>0.1111111111111111</v>
      </c>
      <c r="H35">
        <v>3954</v>
      </c>
      <c r="I35">
        <f t="shared" ref="I35:I66" si="6">(H35+H35*G35)*F35+(H35+H35*G35)</f>
        <v>4436.8316831683169</v>
      </c>
      <c r="J35" s="1">
        <f t="shared" ref="J35:J66" si="7">I35/D35/E35/1000</f>
        <v>0.36071802302181444</v>
      </c>
    </row>
    <row r="36" spans="2:10" x14ac:dyDescent="0.25">
      <c r="B36" s="4">
        <v>41487</v>
      </c>
      <c r="C36">
        <v>2</v>
      </c>
      <c r="D36" s="3">
        <v>60</v>
      </c>
      <c r="E36" s="2">
        <v>0.20499999999999999</v>
      </c>
      <c r="F36" s="1">
        <f t="shared" si="4"/>
        <v>9.9009900990099011E-3</v>
      </c>
      <c r="G36" s="1">
        <f t="shared" si="5"/>
        <v>0.1111111111111111</v>
      </c>
      <c r="H36">
        <v>3203</v>
      </c>
      <c r="I36">
        <f t="shared" si="6"/>
        <v>3594.1254125412538</v>
      </c>
      <c r="J36" s="1">
        <f t="shared" si="7"/>
        <v>0.29220531809278488</v>
      </c>
    </row>
    <row r="37" spans="2:10" x14ac:dyDescent="0.25">
      <c r="B37" s="4">
        <v>41487</v>
      </c>
      <c r="C37">
        <v>2</v>
      </c>
      <c r="D37" s="3">
        <v>60</v>
      </c>
      <c r="E37" s="2">
        <v>0.20499999999999999</v>
      </c>
      <c r="F37" s="1">
        <f t="shared" si="4"/>
        <v>9.9009900990099011E-3</v>
      </c>
      <c r="G37" s="1">
        <f t="shared" si="5"/>
        <v>0.1111111111111111</v>
      </c>
      <c r="H37">
        <v>2373</v>
      </c>
      <c r="I37">
        <f t="shared" si="6"/>
        <v>2662.7722772277225</v>
      </c>
      <c r="J37" s="1">
        <f t="shared" si="7"/>
        <v>0.21648555099412381</v>
      </c>
    </row>
    <row r="38" spans="2:10" x14ac:dyDescent="0.25">
      <c r="B38" s="4">
        <v>41487</v>
      </c>
      <c r="C38">
        <v>3</v>
      </c>
      <c r="D38" s="3">
        <v>60</v>
      </c>
      <c r="E38" s="2">
        <v>0.20499999999999999</v>
      </c>
      <c r="F38" s="1">
        <f t="shared" si="4"/>
        <v>9.9009900990099011E-3</v>
      </c>
      <c r="G38" s="1">
        <f t="shared" si="5"/>
        <v>0.1111111111111111</v>
      </c>
      <c r="H38">
        <v>8285</v>
      </c>
      <c r="I38">
        <f t="shared" si="6"/>
        <v>9296.6996699669962</v>
      </c>
      <c r="J38" s="1">
        <f t="shared" si="7"/>
        <v>0.75582924146073138</v>
      </c>
    </row>
    <row r="39" spans="2:10" x14ac:dyDescent="0.25">
      <c r="B39" s="4">
        <v>41487</v>
      </c>
      <c r="C39">
        <v>3</v>
      </c>
      <c r="D39" s="3">
        <v>60</v>
      </c>
      <c r="E39" s="2">
        <v>0.20499999999999999</v>
      </c>
      <c r="F39" s="1">
        <f t="shared" si="4"/>
        <v>9.9009900990099011E-3</v>
      </c>
      <c r="G39" s="1">
        <f t="shared" si="5"/>
        <v>0.1111111111111111</v>
      </c>
      <c r="H39">
        <v>6222</v>
      </c>
      <c r="I39">
        <f t="shared" si="6"/>
        <v>6981.7821782178216</v>
      </c>
      <c r="J39" s="1">
        <f t="shared" si="7"/>
        <v>0.56762456733478239</v>
      </c>
    </row>
    <row r="40" spans="2:10" x14ac:dyDescent="0.25">
      <c r="B40" s="4">
        <v>41487</v>
      </c>
      <c r="C40">
        <v>4</v>
      </c>
      <c r="D40" s="3">
        <v>60</v>
      </c>
      <c r="E40" s="2">
        <v>0.20499999999999999</v>
      </c>
      <c r="F40" s="1">
        <f t="shared" si="4"/>
        <v>9.9009900990099011E-3</v>
      </c>
      <c r="G40" s="1">
        <f t="shared" si="5"/>
        <v>0.1111111111111111</v>
      </c>
      <c r="H40">
        <v>6499</v>
      </c>
      <c r="I40">
        <f t="shared" si="6"/>
        <v>7292.607260726073</v>
      </c>
      <c r="J40" s="1">
        <f t="shared" si="7"/>
        <v>0.59289489924602234</v>
      </c>
    </row>
    <row r="41" spans="2:10" x14ac:dyDescent="0.25">
      <c r="B41" s="4">
        <v>41487</v>
      </c>
      <c r="C41">
        <v>4</v>
      </c>
      <c r="D41" s="3">
        <v>60</v>
      </c>
      <c r="E41" s="2">
        <v>0.20499999999999999</v>
      </c>
      <c r="F41" s="1">
        <f t="shared" si="4"/>
        <v>9.9009900990099011E-3</v>
      </c>
      <c r="G41" s="1">
        <f t="shared" si="5"/>
        <v>0.1111111111111111</v>
      </c>
      <c r="H41">
        <v>7078</v>
      </c>
      <c r="I41">
        <f t="shared" si="6"/>
        <v>7942.3102310231025</v>
      </c>
      <c r="J41" s="1">
        <f t="shared" si="7"/>
        <v>0.64571627894496775</v>
      </c>
    </row>
    <row r="42" spans="2:10" x14ac:dyDescent="0.25">
      <c r="B42" s="4">
        <v>41487</v>
      </c>
      <c r="C42">
        <v>5</v>
      </c>
      <c r="D42" s="3">
        <v>60</v>
      </c>
      <c r="E42" s="2">
        <v>0.20499999999999999</v>
      </c>
      <c r="F42" s="1">
        <f t="shared" si="4"/>
        <v>9.9009900990099011E-3</v>
      </c>
      <c r="G42" s="1">
        <f t="shared" si="5"/>
        <v>0.1111111111111111</v>
      </c>
      <c r="H42">
        <v>4261</v>
      </c>
      <c r="I42">
        <f t="shared" si="6"/>
        <v>4781.3201320132011</v>
      </c>
      <c r="J42" s="1">
        <f t="shared" si="7"/>
        <v>0.38872521398481313</v>
      </c>
    </row>
    <row r="43" spans="2:10" x14ac:dyDescent="0.25">
      <c r="B43" s="4">
        <v>41487</v>
      </c>
      <c r="C43">
        <v>5</v>
      </c>
      <c r="D43" s="3">
        <v>60</v>
      </c>
      <c r="E43" s="2">
        <v>0.20499999999999999</v>
      </c>
      <c r="F43" s="1">
        <f t="shared" si="4"/>
        <v>9.9009900990099011E-3</v>
      </c>
      <c r="G43" s="1">
        <f t="shared" si="5"/>
        <v>0.1111111111111111</v>
      </c>
      <c r="H43">
        <v>3211</v>
      </c>
      <c r="I43">
        <f t="shared" si="6"/>
        <v>3603.1023102310232</v>
      </c>
      <c r="J43" s="1">
        <f t="shared" si="7"/>
        <v>0.29293514717325392</v>
      </c>
    </row>
    <row r="44" spans="2:10" x14ac:dyDescent="0.25">
      <c r="B44" s="4">
        <v>41487</v>
      </c>
      <c r="C44">
        <v>6</v>
      </c>
      <c r="D44" s="3">
        <v>60</v>
      </c>
      <c r="E44" s="2">
        <v>0.20499999999999999</v>
      </c>
      <c r="F44" s="1">
        <f t="shared" si="4"/>
        <v>9.9009900990099011E-3</v>
      </c>
      <c r="G44" s="1">
        <f t="shared" si="5"/>
        <v>0.1111111111111111</v>
      </c>
      <c r="H44">
        <v>8873</v>
      </c>
      <c r="I44">
        <f t="shared" si="6"/>
        <v>9956.5016501650171</v>
      </c>
      <c r="J44" s="1">
        <f t="shared" si="7"/>
        <v>0.80947167887520466</v>
      </c>
    </row>
    <row r="45" spans="2:10" x14ac:dyDescent="0.25">
      <c r="B45" s="4">
        <v>41487</v>
      </c>
      <c r="C45">
        <v>6</v>
      </c>
      <c r="D45" s="3">
        <v>60</v>
      </c>
      <c r="E45" s="2">
        <v>0.20499999999999999</v>
      </c>
      <c r="F45" s="1">
        <f t="shared" si="4"/>
        <v>9.9009900990099011E-3</v>
      </c>
      <c r="G45" s="1">
        <f t="shared" si="5"/>
        <v>0.1111111111111111</v>
      </c>
      <c r="H45">
        <v>8225</v>
      </c>
      <c r="I45">
        <f t="shared" si="6"/>
        <v>9229.3729372937287</v>
      </c>
      <c r="J45" s="1">
        <f t="shared" si="7"/>
        <v>0.75035552335721378</v>
      </c>
    </row>
    <row r="46" spans="2:10" x14ac:dyDescent="0.25">
      <c r="B46" s="4">
        <v>41487</v>
      </c>
      <c r="C46">
        <v>7</v>
      </c>
      <c r="D46" s="3">
        <v>60</v>
      </c>
      <c r="E46" s="2">
        <v>0.20499999999999999</v>
      </c>
      <c r="F46" s="1">
        <f t="shared" si="4"/>
        <v>9.9009900990099011E-3</v>
      </c>
      <c r="G46" s="1">
        <f t="shared" si="5"/>
        <v>0.1111111111111111</v>
      </c>
      <c r="H46">
        <v>5649</v>
      </c>
      <c r="I46">
        <f t="shared" si="6"/>
        <v>6338.8118811881195</v>
      </c>
      <c r="J46" s="1">
        <f t="shared" si="7"/>
        <v>0.51535055944618868</v>
      </c>
    </row>
    <row r="47" spans="2:10" x14ac:dyDescent="0.25">
      <c r="B47" s="4">
        <v>41487</v>
      </c>
      <c r="C47">
        <v>7</v>
      </c>
      <c r="D47" s="3">
        <v>60</v>
      </c>
      <c r="E47" s="2">
        <v>0.20499999999999999</v>
      </c>
      <c r="F47" s="1">
        <f t="shared" si="4"/>
        <v>9.9009900990099011E-3</v>
      </c>
      <c r="G47" s="1">
        <f t="shared" si="5"/>
        <v>0.1111111111111111</v>
      </c>
      <c r="H47">
        <v>5539</v>
      </c>
      <c r="I47">
        <f t="shared" si="6"/>
        <v>6215.3795379537951</v>
      </c>
      <c r="J47" s="1">
        <f t="shared" si="7"/>
        <v>0.50531540958973953</v>
      </c>
    </row>
    <row r="48" spans="2:10" x14ac:dyDescent="0.25">
      <c r="B48" s="4">
        <v>41487</v>
      </c>
      <c r="C48">
        <v>8</v>
      </c>
      <c r="D48" s="3">
        <v>60</v>
      </c>
      <c r="E48" s="2">
        <v>0.20499999999999999</v>
      </c>
      <c r="F48" s="1">
        <f t="shared" si="4"/>
        <v>9.9009900990099011E-3</v>
      </c>
      <c r="G48" s="1">
        <f t="shared" si="5"/>
        <v>0.1111111111111111</v>
      </c>
      <c r="H48">
        <v>7927</v>
      </c>
      <c r="I48">
        <f t="shared" si="6"/>
        <v>8894.9834983498349</v>
      </c>
      <c r="J48" s="1">
        <f t="shared" si="7"/>
        <v>0.72316939010974279</v>
      </c>
    </row>
    <row r="49" spans="2:17" x14ac:dyDescent="0.25">
      <c r="B49" s="4">
        <v>41487</v>
      </c>
      <c r="C49">
        <v>8</v>
      </c>
      <c r="D49" s="3">
        <v>60</v>
      </c>
      <c r="E49" s="2">
        <v>0.20499999999999999</v>
      </c>
      <c r="F49" s="1">
        <f t="shared" si="4"/>
        <v>9.9009900990099011E-3</v>
      </c>
      <c r="G49" s="1">
        <f t="shared" si="5"/>
        <v>0.1111111111111111</v>
      </c>
      <c r="H49">
        <v>8077</v>
      </c>
      <c r="I49">
        <f t="shared" si="6"/>
        <v>9063.3003300330038</v>
      </c>
      <c r="J49" s="1">
        <f t="shared" si="7"/>
        <v>0.7368536853685369</v>
      </c>
    </row>
    <row r="50" spans="2:17" x14ac:dyDescent="0.25">
      <c r="B50" s="4">
        <v>41487</v>
      </c>
      <c r="C50">
        <v>9</v>
      </c>
      <c r="D50" s="3">
        <v>60</v>
      </c>
      <c r="E50" s="2">
        <v>0.20499999999999999</v>
      </c>
      <c r="F50" s="1">
        <f t="shared" si="4"/>
        <v>9.9009900990099011E-3</v>
      </c>
      <c r="G50" s="1">
        <f t="shared" si="5"/>
        <v>0.1111111111111111</v>
      </c>
      <c r="H50">
        <v>12940</v>
      </c>
      <c r="I50">
        <f t="shared" si="6"/>
        <v>14520.132013201319</v>
      </c>
      <c r="J50" s="1">
        <f t="shared" si="7"/>
        <v>1.1804985376586439</v>
      </c>
    </row>
    <row r="51" spans="2:17" x14ac:dyDescent="0.25">
      <c r="B51" s="4">
        <v>41487</v>
      </c>
      <c r="C51">
        <v>9</v>
      </c>
      <c r="D51" s="3">
        <v>60</v>
      </c>
      <c r="E51" s="2">
        <v>0.20499999999999999</v>
      </c>
      <c r="F51" s="1">
        <f t="shared" si="4"/>
        <v>9.9009900990099011E-3</v>
      </c>
      <c r="G51" s="1">
        <f t="shared" si="5"/>
        <v>0.1111111111111111</v>
      </c>
      <c r="H51">
        <v>12176</v>
      </c>
      <c r="I51">
        <f t="shared" si="6"/>
        <v>13662.838283828383</v>
      </c>
      <c r="J51" s="1">
        <f t="shared" si="7"/>
        <v>1.1107998604738523</v>
      </c>
    </row>
    <row r="52" spans="2:17" x14ac:dyDescent="0.25">
      <c r="B52" s="4">
        <v>41487</v>
      </c>
      <c r="C52">
        <v>10</v>
      </c>
      <c r="D52" s="3">
        <v>60</v>
      </c>
      <c r="E52" s="2">
        <v>0.20499999999999999</v>
      </c>
      <c r="F52" s="1">
        <f t="shared" si="4"/>
        <v>9.9009900990099011E-3</v>
      </c>
      <c r="G52" s="1">
        <f t="shared" si="5"/>
        <v>0.1111111111111111</v>
      </c>
      <c r="H52">
        <v>7717</v>
      </c>
      <c r="I52">
        <f t="shared" si="6"/>
        <v>8659.3399339934003</v>
      </c>
      <c r="J52" s="1">
        <f t="shared" si="7"/>
        <v>0.70401137674743097</v>
      </c>
    </row>
    <row r="53" spans="2:17" x14ac:dyDescent="0.25">
      <c r="B53" s="4">
        <v>41487</v>
      </c>
      <c r="C53">
        <v>10</v>
      </c>
      <c r="D53" s="3">
        <v>60</v>
      </c>
      <c r="E53" s="2">
        <v>0.20499999999999999</v>
      </c>
      <c r="F53" s="1">
        <f t="shared" si="4"/>
        <v>9.9009900990099011E-3</v>
      </c>
      <c r="G53" s="1">
        <f t="shared" si="5"/>
        <v>0.1111111111111111</v>
      </c>
      <c r="H53">
        <v>7751</v>
      </c>
      <c r="I53">
        <f t="shared" si="6"/>
        <v>8697.4917491749184</v>
      </c>
      <c r="J53" s="1">
        <f t="shared" si="7"/>
        <v>0.70711315033942423</v>
      </c>
    </row>
    <row r="54" spans="2:17" x14ac:dyDescent="0.25">
      <c r="B54" s="4">
        <v>41487</v>
      </c>
      <c r="C54">
        <v>11</v>
      </c>
      <c r="D54" s="3">
        <v>60</v>
      </c>
      <c r="E54" s="2">
        <v>0.20499999999999999</v>
      </c>
      <c r="F54" s="1">
        <f t="shared" si="4"/>
        <v>9.9009900990099011E-3</v>
      </c>
      <c r="G54" s="1">
        <f t="shared" si="5"/>
        <v>0.1111111111111111</v>
      </c>
      <c r="H54">
        <v>8370</v>
      </c>
      <c r="I54">
        <f t="shared" si="6"/>
        <v>9392.0792079207913</v>
      </c>
      <c r="J54" s="1">
        <f t="shared" si="7"/>
        <v>0.7635836754407147</v>
      </c>
    </row>
    <row r="55" spans="2:17" x14ac:dyDescent="0.25">
      <c r="B55" s="4">
        <v>41487</v>
      </c>
      <c r="C55">
        <v>11</v>
      </c>
      <c r="D55" s="3">
        <v>60</v>
      </c>
      <c r="E55" s="2">
        <v>0.20499999999999999</v>
      </c>
      <c r="F55" s="1">
        <f t="shared" si="4"/>
        <v>9.9009900990099011E-3</v>
      </c>
      <c r="G55" s="1">
        <f t="shared" si="5"/>
        <v>0.1111111111111111</v>
      </c>
      <c r="H55">
        <v>8773</v>
      </c>
      <c r="I55">
        <f t="shared" si="6"/>
        <v>9844.2904290429033</v>
      </c>
      <c r="J55" s="1">
        <f t="shared" si="7"/>
        <v>0.80034881536934188</v>
      </c>
    </row>
    <row r="56" spans="2:17" x14ac:dyDescent="0.25">
      <c r="B56" s="4">
        <v>41487</v>
      </c>
      <c r="C56">
        <v>12</v>
      </c>
      <c r="D56" s="3">
        <v>60</v>
      </c>
      <c r="E56" s="2">
        <v>0.20499999999999999</v>
      </c>
      <c r="F56" s="1">
        <f t="shared" si="4"/>
        <v>9.9009900990099011E-3</v>
      </c>
      <c r="G56" s="1">
        <f t="shared" si="5"/>
        <v>0.1111111111111111</v>
      </c>
      <c r="H56">
        <v>6415</v>
      </c>
      <c r="I56">
        <f t="shared" si="6"/>
        <v>7198.3498349834981</v>
      </c>
      <c r="J56" s="1">
        <f t="shared" si="7"/>
        <v>0.58523169390109742</v>
      </c>
    </row>
    <row r="57" spans="2:17" x14ac:dyDescent="0.25">
      <c r="B57" s="4">
        <v>41487</v>
      </c>
      <c r="C57">
        <v>12</v>
      </c>
      <c r="D57" s="3">
        <v>60</v>
      </c>
      <c r="E57" s="2">
        <v>0.20499999999999999</v>
      </c>
      <c r="F57" s="1">
        <f t="shared" si="4"/>
        <v>9.9009900990099011E-3</v>
      </c>
      <c r="G57" s="1">
        <f t="shared" si="5"/>
        <v>0.1111111111111111</v>
      </c>
      <c r="H57">
        <v>5168</v>
      </c>
      <c r="I57">
        <f t="shared" si="6"/>
        <v>5799.0759075907599</v>
      </c>
      <c r="J57" s="1">
        <f t="shared" si="7"/>
        <v>0.47146958598298866</v>
      </c>
    </row>
    <row r="58" spans="2:17" x14ac:dyDescent="0.25">
      <c r="B58" s="4">
        <v>41473</v>
      </c>
      <c r="C58">
        <v>7</v>
      </c>
      <c r="D58" s="3">
        <v>60</v>
      </c>
      <c r="E58" s="2">
        <v>0.20499999999999999</v>
      </c>
      <c r="F58" s="1">
        <f t="shared" si="4"/>
        <v>9.9009900990099011E-3</v>
      </c>
      <c r="G58" s="1">
        <f t="shared" si="5"/>
        <v>0.1111111111111111</v>
      </c>
      <c r="H58">
        <v>9107</v>
      </c>
      <c r="I58">
        <f t="shared" si="6"/>
        <v>10219.075907590759</v>
      </c>
      <c r="J58" s="1">
        <f t="shared" si="7"/>
        <v>0.83081917947892359</v>
      </c>
    </row>
    <row r="59" spans="2:17" x14ac:dyDescent="0.25">
      <c r="B59" s="4">
        <v>41473</v>
      </c>
      <c r="C59">
        <v>7</v>
      </c>
      <c r="D59" s="3">
        <v>60</v>
      </c>
      <c r="E59" s="2">
        <v>0.20499999999999999</v>
      </c>
      <c r="F59" s="1">
        <f t="shared" si="4"/>
        <v>9.9009900990099011E-3</v>
      </c>
      <c r="G59" s="1">
        <f t="shared" si="5"/>
        <v>0.1111111111111111</v>
      </c>
      <c r="H59">
        <v>11135</v>
      </c>
      <c r="I59">
        <f t="shared" si="6"/>
        <v>12494.719471947195</v>
      </c>
      <c r="J59" s="1">
        <f t="shared" si="7"/>
        <v>1.0158308513778209</v>
      </c>
    </row>
    <row r="60" spans="2:17" x14ac:dyDescent="0.25">
      <c r="B60" s="4">
        <v>41473</v>
      </c>
      <c r="C60">
        <v>8</v>
      </c>
      <c r="D60" s="3">
        <v>60</v>
      </c>
      <c r="E60" s="2">
        <v>0.20499999999999999</v>
      </c>
      <c r="F60" s="1">
        <f t="shared" si="4"/>
        <v>9.9009900990099011E-3</v>
      </c>
      <c r="G60" s="1">
        <f t="shared" si="5"/>
        <v>0.1111111111111111</v>
      </c>
      <c r="H60">
        <v>1622</v>
      </c>
      <c r="I60">
        <f t="shared" si="6"/>
        <v>1820.0660066006601</v>
      </c>
      <c r="J60" s="1">
        <f t="shared" si="7"/>
        <v>0.14797284606509434</v>
      </c>
    </row>
    <row r="61" spans="2:17" x14ac:dyDescent="0.25">
      <c r="B61" s="4">
        <v>41473</v>
      </c>
      <c r="C61">
        <v>8</v>
      </c>
      <c r="D61" s="3">
        <v>60</v>
      </c>
      <c r="E61" s="2">
        <v>0.20499999999999999</v>
      </c>
      <c r="F61" s="1">
        <f t="shared" si="4"/>
        <v>9.9009900990099011E-3</v>
      </c>
      <c r="G61" s="1">
        <f t="shared" si="5"/>
        <v>0.1111111111111111</v>
      </c>
      <c r="H61">
        <v>516</v>
      </c>
      <c r="I61">
        <f t="shared" si="6"/>
        <v>579.00990099009903</v>
      </c>
      <c r="J61" s="1">
        <f t="shared" si="7"/>
        <v>4.7073975690251957E-2</v>
      </c>
    </row>
    <row r="62" spans="2:17" x14ac:dyDescent="0.25">
      <c r="B62" s="4">
        <v>41473</v>
      </c>
      <c r="C62">
        <v>9</v>
      </c>
      <c r="D62" s="3">
        <v>60</v>
      </c>
      <c r="E62" s="2">
        <v>0.20499999999999999</v>
      </c>
      <c r="F62" s="1">
        <f t="shared" si="4"/>
        <v>9.9009900990099011E-3</v>
      </c>
      <c r="G62" s="1">
        <f t="shared" si="5"/>
        <v>0.1111111111111111</v>
      </c>
      <c r="H62">
        <v>254</v>
      </c>
      <c r="I62">
        <f t="shared" si="6"/>
        <v>285.01650165016503</v>
      </c>
      <c r="J62" s="1">
        <f t="shared" si="7"/>
        <v>2.3172073304891468E-2</v>
      </c>
    </row>
    <row r="63" spans="2:17" x14ac:dyDescent="0.25">
      <c r="B63" s="4">
        <v>41473</v>
      </c>
      <c r="C63">
        <v>9</v>
      </c>
      <c r="D63" s="3">
        <v>60</v>
      </c>
      <c r="E63" s="2">
        <v>0.20499999999999999</v>
      </c>
      <c r="F63" s="1">
        <f t="shared" si="4"/>
        <v>9.9009900990099011E-3</v>
      </c>
      <c r="G63" s="1">
        <f t="shared" si="5"/>
        <v>0.1111111111111111</v>
      </c>
      <c r="H63">
        <v>1970</v>
      </c>
      <c r="I63">
        <f t="shared" si="6"/>
        <v>2210.5610561056105</v>
      </c>
      <c r="J63" s="1">
        <f t="shared" si="7"/>
        <v>0.17972041106549683</v>
      </c>
    </row>
    <row r="64" spans="2:17" x14ac:dyDescent="0.25">
      <c r="B64" s="4">
        <v>41473</v>
      </c>
      <c r="C64">
        <v>10</v>
      </c>
      <c r="D64" s="3">
        <v>60</v>
      </c>
      <c r="E64" s="2">
        <v>0.20499999999999999</v>
      </c>
      <c r="F64" s="1">
        <f t="shared" si="4"/>
        <v>9.9009900990099011E-3</v>
      </c>
      <c r="G64" s="1">
        <f t="shared" si="5"/>
        <v>0.1111111111111111</v>
      </c>
      <c r="H64">
        <v>594</v>
      </c>
      <c r="I64">
        <f t="shared" si="6"/>
        <v>666.53465346534654</v>
      </c>
      <c r="J64" s="1">
        <f t="shared" si="7"/>
        <v>5.4189809224824921E-2</v>
      </c>
      <c r="M64">
        <v>37</v>
      </c>
      <c r="N64">
        <v>1</v>
      </c>
      <c r="O64">
        <v>4.4009999999999998</v>
      </c>
      <c r="P64">
        <v>4.2990000000000004</v>
      </c>
      <c r="Q64">
        <f>O64-P64</f>
        <v>0.10199999999999942</v>
      </c>
    </row>
    <row r="65" spans="2:17" x14ac:dyDescent="0.25">
      <c r="B65" s="4">
        <v>41473</v>
      </c>
      <c r="C65">
        <v>10</v>
      </c>
      <c r="D65" s="3">
        <v>60</v>
      </c>
      <c r="E65" s="2">
        <v>0.20499999999999999</v>
      </c>
      <c r="F65" s="1">
        <f t="shared" si="4"/>
        <v>9.9009900990099011E-3</v>
      </c>
      <c r="G65" s="1">
        <f t="shared" si="5"/>
        <v>0.1111111111111111</v>
      </c>
      <c r="H65">
        <v>513</v>
      </c>
      <c r="I65">
        <f t="shared" si="6"/>
        <v>575.6435643564356</v>
      </c>
      <c r="J65" s="1">
        <f t="shared" si="7"/>
        <v>4.6800289785076069E-2</v>
      </c>
      <c r="M65">
        <v>38</v>
      </c>
      <c r="N65">
        <v>2</v>
      </c>
      <c r="O65">
        <v>4.4059999999999997</v>
      </c>
      <c r="P65">
        <v>4.2869999999999999</v>
      </c>
      <c r="Q65">
        <f>O65-P65</f>
        <v>0.11899999999999977</v>
      </c>
    </row>
    <row r="66" spans="2:17" x14ac:dyDescent="0.25">
      <c r="B66" s="4">
        <v>41473</v>
      </c>
      <c r="C66">
        <v>1</v>
      </c>
      <c r="D66" s="3">
        <v>60</v>
      </c>
      <c r="E66" s="2">
        <v>0.26</v>
      </c>
      <c r="F66" s="1">
        <f t="shared" si="4"/>
        <v>9.9009900990099011E-3</v>
      </c>
      <c r="G66" s="1">
        <f t="shared" si="5"/>
        <v>0.1111111111111111</v>
      </c>
      <c r="H66">
        <v>6215</v>
      </c>
      <c r="I66">
        <f t="shared" si="6"/>
        <v>6973.9273927392742</v>
      </c>
      <c r="J66" s="1">
        <f t="shared" si="7"/>
        <v>0.44704662773969706</v>
      </c>
      <c r="M66">
        <v>39</v>
      </c>
      <c r="N66">
        <v>3</v>
      </c>
      <c r="O66">
        <v>4.4189999999999996</v>
      </c>
      <c r="P66">
        <v>4.2889999999999997</v>
      </c>
      <c r="Q66">
        <f>O66-P66</f>
        <v>0.12999999999999989</v>
      </c>
    </row>
    <row r="67" spans="2:17" x14ac:dyDescent="0.25">
      <c r="B67" s="4">
        <v>41473</v>
      </c>
      <c r="C67">
        <v>1</v>
      </c>
      <c r="D67" s="3">
        <v>60</v>
      </c>
      <c r="E67" s="2">
        <v>0.26</v>
      </c>
      <c r="F67" s="1">
        <f t="shared" ref="F67:F98" si="8">(0.04/4.04)</f>
        <v>9.9009900990099011E-3</v>
      </c>
      <c r="G67" s="1">
        <f t="shared" ref="G67:G98" si="9">(50+10)/540</f>
        <v>0.1111111111111111</v>
      </c>
      <c r="H67">
        <v>3334</v>
      </c>
      <c r="I67">
        <f t="shared" ref="I67:I98" si="10">(H67+H67*G67)*F67+(H67+H67*G67)</f>
        <v>3741.1221122112211</v>
      </c>
      <c r="J67" s="1">
        <f t="shared" ref="J67:J98" si="11">I67/D67/E67/1000</f>
        <v>0.23981552001353981</v>
      </c>
      <c r="M67">
        <v>40</v>
      </c>
      <c r="N67">
        <v>4</v>
      </c>
      <c r="O67">
        <v>4.375</v>
      </c>
      <c r="P67">
        <v>4.2279999999999998</v>
      </c>
      <c r="Q67">
        <f>O67-P67</f>
        <v>0.14700000000000024</v>
      </c>
    </row>
    <row r="68" spans="2:17" x14ac:dyDescent="0.25">
      <c r="B68" s="4">
        <v>41473</v>
      </c>
      <c r="C68">
        <v>2</v>
      </c>
      <c r="D68" s="3">
        <v>60</v>
      </c>
      <c r="E68" s="2">
        <v>0.26</v>
      </c>
      <c r="F68" s="1">
        <f t="shared" si="8"/>
        <v>9.9009900990099011E-3</v>
      </c>
      <c r="G68" s="1">
        <f t="shared" si="9"/>
        <v>0.1111111111111111</v>
      </c>
      <c r="H68">
        <v>1300</v>
      </c>
      <c r="I68">
        <f t="shared" si="10"/>
        <v>1458.7458745874587</v>
      </c>
      <c r="J68" s="1">
        <f t="shared" si="11"/>
        <v>9.3509350935093508E-2</v>
      </c>
      <c r="M68">
        <v>41</v>
      </c>
      <c r="N68">
        <v>5</v>
      </c>
      <c r="O68">
        <v>4.4109999999999996</v>
      </c>
      <c r="P68">
        <v>4.2450000000000001</v>
      </c>
      <c r="Q68">
        <f>O68-P68</f>
        <v>0.16599999999999948</v>
      </c>
    </row>
    <row r="69" spans="2:17" x14ac:dyDescent="0.25">
      <c r="B69" s="4">
        <v>41473</v>
      </c>
      <c r="C69">
        <v>2</v>
      </c>
      <c r="D69" s="3">
        <v>60</v>
      </c>
      <c r="E69" s="2">
        <v>0.26</v>
      </c>
      <c r="F69" s="1">
        <f t="shared" si="8"/>
        <v>9.9009900990099011E-3</v>
      </c>
      <c r="G69" s="1">
        <f t="shared" si="9"/>
        <v>0.1111111111111111</v>
      </c>
      <c r="H69">
        <v>1065</v>
      </c>
      <c r="I69">
        <f t="shared" si="10"/>
        <v>1195.049504950495</v>
      </c>
      <c r="J69" s="1">
        <f t="shared" si="11"/>
        <v>7.6605737496826601E-2</v>
      </c>
    </row>
    <row r="70" spans="2:17" x14ac:dyDescent="0.25">
      <c r="B70" s="4">
        <v>41473</v>
      </c>
      <c r="C70">
        <v>3</v>
      </c>
      <c r="D70" s="3">
        <v>60</v>
      </c>
      <c r="E70" s="2">
        <v>0.26</v>
      </c>
      <c r="F70" s="1">
        <f t="shared" si="8"/>
        <v>9.9009900990099011E-3</v>
      </c>
      <c r="G70" s="1">
        <f t="shared" si="9"/>
        <v>0.1111111111111111</v>
      </c>
      <c r="H70">
        <v>2039</v>
      </c>
      <c r="I70">
        <f t="shared" si="10"/>
        <v>2287.9867986798681</v>
      </c>
      <c r="J70" s="1">
        <f t="shared" si="11"/>
        <v>0.14666582042819667</v>
      </c>
    </row>
    <row r="71" spans="2:17" x14ac:dyDescent="0.25">
      <c r="B71" s="4">
        <v>41473</v>
      </c>
      <c r="C71">
        <v>3</v>
      </c>
      <c r="D71" s="3">
        <v>60</v>
      </c>
      <c r="E71" s="2">
        <v>0.26</v>
      </c>
      <c r="F71" s="1">
        <f t="shared" si="8"/>
        <v>9.9009900990099011E-3</v>
      </c>
      <c r="G71" s="1">
        <f t="shared" si="9"/>
        <v>0.1111111111111111</v>
      </c>
      <c r="H71">
        <v>823</v>
      </c>
      <c r="I71">
        <f t="shared" si="10"/>
        <v>923.49834983498351</v>
      </c>
      <c r="J71" s="1">
        <f t="shared" si="11"/>
        <v>5.919861216890919E-2</v>
      </c>
    </row>
    <row r="72" spans="2:17" x14ac:dyDescent="0.25">
      <c r="B72" s="4">
        <v>41473</v>
      </c>
      <c r="C72">
        <v>4</v>
      </c>
      <c r="D72" s="3">
        <v>60</v>
      </c>
      <c r="E72" s="2">
        <v>0.26</v>
      </c>
      <c r="F72" s="1">
        <f t="shared" si="8"/>
        <v>9.9009900990099011E-3</v>
      </c>
      <c r="G72" s="1">
        <f t="shared" si="9"/>
        <v>0.1111111111111111</v>
      </c>
      <c r="H72">
        <v>844</v>
      </c>
      <c r="I72">
        <f t="shared" si="10"/>
        <v>947.06270627062713</v>
      </c>
      <c r="J72" s="1">
        <f t="shared" si="11"/>
        <v>6.0709147837860709E-2</v>
      </c>
      <c r="O72">
        <v>1.5599999999999999E-2</v>
      </c>
      <c r="P72">
        <f>O72*1000/60</f>
        <v>0.26</v>
      </c>
    </row>
    <row r="73" spans="2:17" x14ac:dyDescent="0.25">
      <c r="B73" s="4">
        <v>41473</v>
      </c>
      <c r="C73">
        <v>4</v>
      </c>
      <c r="D73" s="3">
        <v>60</v>
      </c>
      <c r="E73" s="2">
        <v>0.26</v>
      </c>
      <c r="F73" s="1">
        <f t="shared" si="8"/>
        <v>9.9009900990099011E-3</v>
      </c>
      <c r="G73" s="1">
        <f t="shared" si="9"/>
        <v>0.1111111111111111</v>
      </c>
      <c r="H73">
        <v>5300</v>
      </c>
      <c r="I73">
        <f t="shared" si="10"/>
        <v>5947.1947194719469</v>
      </c>
      <c r="J73" s="1">
        <f t="shared" si="11"/>
        <v>0.38123043073538121</v>
      </c>
    </row>
    <row r="74" spans="2:17" x14ac:dyDescent="0.25">
      <c r="B74" s="4">
        <v>41473</v>
      </c>
      <c r="C74">
        <v>5</v>
      </c>
      <c r="D74" s="3">
        <v>60</v>
      </c>
      <c r="E74" s="2">
        <v>0.26</v>
      </c>
      <c r="F74" s="1">
        <f t="shared" si="8"/>
        <v>9.9009900990099011E-3</v>
      </c>
      <c r="G74" s="1">
        <f t="shared" si="9"/>
        <v>0.1111111111111111</v>
      </c>
      <c r="H74">
        <v>3801</v>
      </c>
      <c r="I74">
        <f t="shared" si="10"/>
        <v>4265.1485148514848</v>
      </c>
      <c r="J74" s="1">
        <f t="shared" si="11"/>
        <v>0.27340695608022336</v>
      </c>
    </row>
    <row r="75" spans="2:17" x14ac:dyDescent="0.25">
      <c r="B75" s="4">
        <v>41473</v>
      </c>
      <c r="C75">
        <v>5</v>
      </c>
      <c r="D75" s="3">
        <v>60</v>
      </c>
      <c r="E75" s="2">
        <v>0.26</v>
      </c>
      <c r="F75" s="1">
        <f t="shared" si="8"/>
        <v>9.9009900990099011E-3</v>
      </c>
      <c r="G75" s="1">
        <f t="shared" si="9"/>
        <v>0.1111111111111111</v>
      </c>
      <c r="H75">
        <v>10267</v>
      </c>
      <c r="I75">
        <f t="shared" si="10"/>
        <v>11520.72607260726</v>
      </c>
      <c r="J75" s="1">
        <f t="shared" si="11"/>
        <v>0.73850808157738834</v>
      </c>
    </row>
    <row r="76" spans="2:17" x14ac:dyDescent="0.25">
      <c r="B76" s="4">
        <v>41473</v>
      </c>
      <c r="C76">
        <v>6</v>
      </c>
      <c r="D76" s="3">
        <v>60</v>
      </c>
      <c r="E76" s="2">
        <v>0.26</v>
      </c>
      <c r="F76" s="1">
        <f t="shared" si="8"/>
        <v>9.9009900990099011E-3</v>
      </c>
      <c r="G76" s="1">
        <f t="shared" si="9"/>
        <v>0.1111111111111111</v>
      </c>
      <c r="H76">
        <v>1585</v>
      </c>
      <c r="I76">
        <f t="shared" si="10"/>
        <v>1778.5478547854784</v>
      </c>
      <c r="J76" s="1">
        <f t="shared" si="11"/>
        <v>0.114009477870864</v>
      </c>
    </row>
    <row r="77" spans="2:17" x14ac:dyDescent="0.25">
      <c r="B77" s="4">
        <v>41473</v>
      </c>
      <c r="C77">
        <v>6</v>
      </c>
      <c r="D77" s="3">
        <v>60</v>
      </c>
      <c r="E77" s="2">
        <v>0.26</v>
      </c>
      <c r="F77" s="1">
        <f t="shared" si="8"/>
        <v>9.9009900990099011E-3</v>
      </c>
      <c r="G77" s="1">
        <f t="shared" si="9"/>
        <v>0.1111111111111111</v>
      </c>
      <c r="H77">
        <v>2395</v>
      </c>
      <c r="I77">
        <f t="shared" si="10"/>
        <v>2687.4587458745877</v>
      </c>
      <c r="J77" s="1">
        <f t="shared" si="11"/>
        <v>0.1722729965304223</v>
      </c>
    </row>
    <row r="78" spans="2:17" x14ac:dyDescent="0.25">
      <c r="B78" s="4">
        <v>41473</v>
      </c>
      <c r="C78">
        <v>7</v>
      </c>
      <c r="D78" s="3">
        <v>60</v>
      </c>
      <c r="E78" s="2">
        <v>0.26</v>
      </c>
      <c r="F78" s="1">
        <f t="shared" si="8"/>
        <v>9.9009900990099011E-3</v>
      </c>
      <c r="G78" s="1">
        <f t="shared" si="9"/>
        <v>0.1111111111111111</v>
      </c>
      <c r="H78">
        <v>10841</v>
      </c>
      <c r="I78">
        <f t="shared" si="10"/>
        <v>12164.818481848184</v>
      </c>
      <c r="J78" s="1">
        <f t="shared" si="11"/>
        <v>0.77979605652872974</v>
      </c>
    </row>
    <row r="79" spans="2:17" x14ac:dyDescent="0.25">
      <c r="B79" s="4">
        <v>41473</v>
      </c>
      <c r="C79">
        <v>7</v>
      </c>
      <c r="D79" s="3">
        <v>60</v>
      </c>
      <c r="E79" s="2">
        <v>0.26</v>
      </c>
      <c r="F79" s="1">
        <f t="shared" si="8"/>
        <v>9.9009900990099011E-3</v>
      </c>
      <c r="G79" s="1">
        <f t="shared" si="9"/>
        <v>0.1111111111111111</v>
      </c>
      <c r="H79">
        <v>12248</v>
      </c>
      <c r="I79">
        <f t="shared" si="10"/>
        <v>13743.630363036304</v>
      </c>
      <c r="J79" s="1">
        <f t="shared" si="11"/>
        <v>0.88100194634848095</v>
      </c>
    </row>
    <row r="80" spans="2:17" x14ac:dyDescent="0.25">
      <c r="B80" s="4">
        <v>41473</v>
      </c>
      <c r="C80">
        <v>8</v>
      </c>
      <c r="D80" s="3">
        <v>60</v>
      </c>
      <c r="E80" s="2">
        <v>0.26</v>
      </c>
      <c r="F80" s="1">
        <f t="shared" si="8"/>
        <v>9.9009900990099011E-3</v>
      </c>
      <c r="G80" s="1">
        <f t="shared" si="9"/>
        <v>0.1111111111111111</v>
      </c>
      <c r="H80">
        <v>564</v>
      </c>
      <c r="I80">
        <f t="shared" si="10"/>
        <v>632.87128712871288</v>
      </c>
      <c r="J80" s="1">
        <f t="shared" si="11"/>
        <v>4.0568672251840569E-2</v>
      </c>
    </row>
    <row r="81" spans="2:10" x14ac:dyDescent="0.25">
      <c r="B81" s="4">
        <v>41473</v>
      </c>
      <c r="C81">
        <v>8</v>
      </c>
      <c r="D81" s="3">
        <v>60</v>
      </c>
      <c r="E81" s="2">
        <v>0.26</v>
      </c>
      <c r="F81" s="1">
        <f t="shared" si="8"/>
        <v>9.9009900990099011E-3</v>
      </c>
      <c r="G81" s="1">
        <f t="shared" si="9"/>
        <v>0.1111111111111111</v>
      </c>
      <c r="H81">
        <v>1850</v>
      </c>
      <c r="I81">
        <f t="shared" si="10"/>
        <v>2075.9075907590759</v>
      </c>
      <c r="J81" s="1">
        <f t="shared" si="11"/>
        <v>0.13307099940763309</v>
      </c>
    </row>
    <row r="82" spans="2:10" x14ac:dyDescent="0.25">
      <c r="B82" s="4">
        <v>41473</v>
      </c>
      <c r="C82">
        <v>9</v>
      </c>
      <c r="D82" s="3">
        <v>60</v>
      </c>
      <c r="E82" s="2">
        <v>0.26</v>
      </c>
      <c r="F82" s="1">
        <f t="shared" si="8"/>
        <v>9.9009900990099011E-3</v>
      </c>
      <c r="G82" s="1">
        <f t="shared" si="9"/>
        <v>0.1111111111111111</v>
      </c>
      <c r="H82">
        <v>146</v>
      </c>
      <c r="I82">
        <f t="shared" si="10"/>
        <v>163.82838283828383</v>
      </c>
      <c r="J82" s="1">
        <f t="shared" si="11"/>
        <v>1.0501819412710502E-2</v>
      </c>
    </row>
    <row r="83" spans="2:10" x14ac:dyDescent="0.25">
      <c r="B83" s="4">
        <v>41473</v>
      </c>
      <c r="C83">
        <v>9</v>
      </c>
      <c r="D83" s="3">
        <v>60</v>
      </c>
      <c r="E83" s="2">
        <v>0.26</v>
      </c>
      <c r="F83" s="1">
        <f t="shared" si="8"/>
        <v>9.9009900990099011E-3</v>
      </c>
      <c r="G83" s="1">
        <f t="shared" si="9"/>
        <v>0.1111111111111111</v>
      </c>
      <c r="H83">
        <v>3799</v>
      </c>
      <c r="I83">
        <f t="shared" si="10"/>
        <v>4262.9042904290427</v>
      </c>
      <c r="J83" s="1">
        <f t="shared" si="11"/>
        <v>0.27326309554032319</v>
      </c>
    </row>
    <row r="84" spans="2:10" x14ac:dyDescent="0.25">
      <c r="B84" s="4">
        <v>41473</v>
      </c>
      <c r="C84">
        <v>10</v>
      </c>
      <c r="D84" s="3">
        <v>60</v>
      </c>
      <c r="E84" s="2">
        <v>0.26</v>
      </c>
      <c r="F84" s="1">
        <f t="shared" si="8"/>
        <v>9.9009900990099011E-3</v>
      </c>
      <c r="G84" s="1">
        <f t="shared" si="9"/>
        <v>0.1111111111111111</v>
      </c>
      <c r="H84">
        <v>212</v>
      </c>
      <c r="I84">
        <f t="shared" si="10"/>
        <v>237.88778877887788</v>
      </c>
      <c r="J84" s="1">
        <f t="shared" si="11"/>
        <v>1.5249217229415248E-2</v>
      </c>
    </row>
    <row r="85" spans="2:10" x14ac:dyDescent="0.25">
      <c r="B85" s="4">
        <v>41473</v>
      </c>
      <c r="C85">
        <v>10</v>
      </c>
      <c r="D85" s="3">
        <v>60</v>
      </c>
      <c r="E85" s="2">
        <v>0.26</v>
      </c>
      <c r="F85" s="1">
        <f t="shared" si="8"/>
        <v>9.9009900990099011E-3</v>
      </c>
      <c r="G85" s="1">
        <f t="shared" si="9"/>
        <v>0.1111111111111111</v>
      </c>
      <c r="H85">
        <v>13692</v>
      </c>
      <c r="I85">
        <f t="shared" si="10"/>
        <v>15363.960396039605</v>
      </c>
      <c r="J85" s="1">
        <f t="shared" si="11"/>
        <v>0.98486925615638499</v>
      </c>
    </row>
    <row r="86" spans="2:10" x14ac:dyDescent="0.25">
      <c r="B86" s="4">
        <v>41473</v>
      </c>
      <c r="C86">
        <v>11</v>
      </c>
      <c r="D86" s="3">
        <v>60</v>
      </c>
      <c r="E86" s="2">
        <v>0.26</v>
      </c>
      <c r="F86" s="1">
        <f t="shared" si="8"/>
        <v>9.9009900990099011E-3</v>
      </c>
      <c r="G86" s="1">
        <f t="shared" si="9"/>
        <v>0.1111111111111111</v>
      </c>
      <c r="H86">
        <v>5495</v>
      </c>
      <c r="I86">
        <f t="shared" si="10"/>
        <v>6166.0066006600664</v>
      </c>
      <c r="J86" s="1">
        <f t="shared" si="11"/>
        <v>0.39525683337564527</v>
      </c>
    </row>
    <row r="87" spans="2:10" x14ac:dyDescent="0.25">
      <c r="B87" s="4">
        <v>41473</v>
      </c>
      <c r="C87">
        <v>11</v>
      </c>
      <c r="D87" s="3">
        <v>60</v>
      </c>
      <c r="E87" s="2">
        <v>0.26</v>
      </c>
      <c r="F87" s="1">
        <f t="shared" si="8"/>
        <v>9.9009900990099011E-3</v>
      </c>
      <c r="G87" s="1">
        <f t="shared" si="9"/>
        <v>0.1111111111111111</v>
      </c>
      <c r="H87">
        <v>8520</v>
      </c>
      <c r="I87">
        <f t="shared" si="10"/>
        <v>9560.3960396039602</v>
      </c>
      <c r="J87" s="1">
        <f t="shared" si="11"/>
        <v>0.61284589997461281</v>
      </c>
    </row>
    <row r="88" spans="2:10" x14ac:dyDescent="0.25">
      <c r="B88" s="4">
        <v>41473</v>
      </c>
      <c r="C88">
        <v>12</v>
      </c>
      <c r="D88" s="3">
        <v>60</v>
      </c>
      <c r="E88" s="2">
        <v>0.26</v>
      </c>
      <c r="F88" s="1">
        <f t="shared" si="8"/>
        <v>9.9009900990099011E-3</v>
      </c>
      <c r="G88" s="1">
        <f t="shared" si="9"/>
        <v>0.1111111111111111</v>
      </c>
      <c r="H88">
        <v>375</v>
      </c>
      <c r="I88">
        <f t="shared" si="10"/>
        <v>420.79207920792084</v>
      </c>
      <c r="J88" s="1">
        <f t="shared" si="11"/>
        <v>2.6973851231276973E-2</v>
      </c>
    </row>
    <row r="89" spans="2:10" x14ac:dyDescent="0.25">
      <c r="B89" s="4">
        <v>41473</v>
      </c>
      <c r="C89">
        <v>12</v>
      </c>
      <c r="D89" s="3">
        <v>60</v>
      </c>
      <c r="E89" s="2">
        <v>0.26</v>
      </c>
      <c r="F89" s="1">
        <f t="shared" si="8"/>
        <v>9.9009900990099011E-3</v>
      </c>
      <c r="G89" s="1">
        <f t="shared" si="9"/>
        <v>0.1111111111111111</v>
      </c>
      <c r="H89">
        <v>3503</v>
      </c>
      <c r="I89">
        <f t="shared" si="10"/>
        <v>3930.7590759075906</v>
      </c>
      <c r="J89" s="1">
        <f t="shared" si="11"/>
        <v>0.25197173563510195</v>
      </c>
    </row>
    <row r="90" spans="2:10" x14ac:dyDescent="0.25">
      <c r="B90" s="4">
        <v>41459</v>
      </c>
      <c r="C90">
        <v>8</v>
      </c>
      <c r="D90" s="3">
        <v>60</v>
      </c>
      <c r="E90" s="2">
        <v>0.26</v>
      </c>
      <c r="F90" s="1">
        <f t="shared" si="8"/>
        <v>9.9009900990099011E-3</v>
      </c>
      <c r="G90" s="1">
        <f t="shared" si="9"/>
        <v>0.1111111111111111</v>
      </c>
      <c r="H90">
        <v>4646</v>
      </c>
      <c r="I90">
        <f t="shared" si="10"/>
        <v>5213.3333333333339</v>
      </c>
      <c r="J90" s="1">
        <f t="shared" si="11"/>
        <v>0.33418803418803422</v>
      </c>
    </row>
    <row r="91" spans="2:10" x14ac:dyDescent="0.25">
      <c r="B91" s="4">
        <v>41459</v>
      </c>
      <c r="C91">
        <v>8</v>
      </c>
      <c r="D91" s="3">
        <v>60</v>
      </c>
      <c r="E91" s="2">
        <v>0.26</v>
      </c>
      <c r="F91" s="1">
        <f t="shared" si="8"/>
        <v>9.9009900990099011E-3</v>
      </c>
      <c r="G91" s="1">
        <f t="shared" si="9"/>
        <v>0.1111111111111111</v>
      </c>
      <c r="H91">
        <v>5111</v>
      </c>
      <c r="I91">
        <f t="shared" si="10"/>
        <v>5735.1155115511547</v>
      </c>
      <c r="J91" s="1">
        <f t="shared" si="11"/>
        <v>0.36763560971481762</v>
      </c>
    </row>
    <row r="92" spans="2:10" x14ac:dyDescent="0.25">
      <c r="B92" s="4">
        <v>41459</v>
      </c>
      <c r="C92">
        <v>10</v>
      </c>
      <c r="D92" s="3">
        <v>60</v>
      </c>
      <c r="E92" s="2">
        <v>0.26</v>
      </c>
      <c r="F92" s="1">
        <f t="shared" si="8"/>
        <v>9.9009900990099011E-3</v>
      </c>
      <c r="G92" s="1">
        <f t="shared" si="9"/>
        <v>0.1111111111111111</v>
      </c>
      <c r="H92">
        <v>9081</v>
      </c>
      <c r="I92">
        <f t="shared" si="10"/>
        <v>10189.90099009901</v>
      </c>
      <c r="J92" s="1">
        <f t="shared" si="11"/>
        <v>0.65319878141660315</v>
      </c>
    </row>
    <row r="93" spans="2:10" x14ac:dyDescent="0.25">
      <c r="B93" s="4">
        <v>41459</v>
      </c>
      <c r="C93">
        <v>10</v>
      </c>
      <c r="D93" s="3">
        <v>60</v>
      </c>
      <c r="E93" s="2">
        <v>0.26</v>
      </c>
      <c r="F93" s="1">
        <f t="shared" si="8"/>
        <v>9.9009900990099011E-3</v>
      </c>
      <c r="G93" s="1">
        <f t="shared" si="9"/>
        <v>0.1111111111111111</v>
      </c>
      <c r="H93">
        <v>10204</v>
      </c>
      <c r="I93">
        <f t="shared" si="10"/>
        <v>11450.03300330033</v>
      </c>
      <c r="J93" s="1">
        <f t="shared" si="11"/>
        <v>0.73397647457053405</v>
      </c>
    </row>
    <row r="94" spans="2:10" x14ac:dyDescent="0.25">
      <c r="B94" s="4">
        <v>41459</v>
      </c>
      <c r="C94">
        <v>11</v>
      </c>
      <c r="D94" s="3">
        <v>60</v>
      </c>
      <c r="E94" s="2">
        <v>0.26</v>
      </c>
      <c r="F94" s="1">
        <f t="shared" si="8"/>
        <v>9.9009900990099011E-3</v>
      </c>
      <c r="G94" s="1">
        <f t="shared" si="9"/>
        <v>0.1111111111111111</v>
      </c>
      <c r="H94">
        <v>5972</v>
      </c>
      <c r="I94">
        <f t="shared" si="10"/>
        <v>6701.2541254125417</v>
      </c>
      <c r="J94" s="1">
        <f t="shared" si="11"/>
        <v>0.42956757214182956</v>
      </c>
    </row>
    <row r="95" spans="2:10" x14ac:dyDescent="0.25">
      <c r="B95" s="4">
        <v>41459</v>
      </c>
      <c r="C95">
        <v>11</v>
      </c>
      <c r="D95" s="3">
        <v>60</v>
      </c>
      <c r="E95" s="2">
        <v>0.26</v>
      </c>
      <c r="F95" s="1">
        <f t="shared" si="8"/>
        <v>9.9009900990099011E-3</v>
      </c>
      <c r="G95" s="1">
        <f t="shared" si="9"/>
        <v>0.1111111111111111</v>
      </c>
      <c r="H95">
        <v>4616</v>
      </c>
      <c r="I95">
        <f t="shared" si="10"/>
        <v>5179.6699669966993</v>
      </c>
      <c r="J95" s="1">
        <f t="shared" si="11"/>
        <v>0.33203012608953203</v>
      </c>
    </row>
    <row r="96" spans="2:10" x14ac:dyDescent="0.25">
      <c r="B96" s="4">
        <v>41459</v>
      </c>
      <c r="C96">
        <v>12</v>
      </c>
      <c r="D96" s="3">
        <v>60</v>
      </c>
      <c r="E96" s="2">
        <v>0.26</v>
      </c>
      <c r="F96" s="1">
        <f t="shared" si="8"/>
        <v>9.9009900990099011E-3</v>
      </c>
      <c r="G96" s="1">
        <f t="shared" si="9"/>
        <v>0.1111111111111111</v>
      </c>
      <c r="H96">
        <v>8115</v>
      </c>
      <c r="I96">
        <f t="shared" si="10"/>
        <v>9105.9405940594061</v>
      </c>
      <c r="J96" s="1">
        <f t="shared" si="11"/>
        <v>0.58371414064483362</v>
      </c>
    </row>
    <row r="97" spans="2:17" x14ac:dyDescent="0.25">
      <c r="B97" s="4">
        <v>41459</v>
      </c>
      <c r="C97">
        <v>12</v>
      </c>
      <c r="D97" s="3">
        <v>60</v>
      </c>
      <c r="E97" s="2">
        <v>0.26</v>
      </c>
      <c r="F97" s="1">
        <f t="shared" si="8"/>
        <v>9.9009900990099011E-3</v>
      </c>
      <c r="G97" s="1">
        <f t="shared" si="9"/>
        <v>0.1111111111111111</v>
      </c>
      <c r="H97">
        <v>10667</v>
      </c>
      <c r="I97">
        <f t="shared" si="10"/>
        <v>11969.57095709571</v>
      </c>
      <c r="J97" s="1">
        <f t="shared" si="11"/>
        <v>0.76728018955741728</v>
      </c>
      <c r="M97">
        <v>42</v>
      </c>
      <c r="N97">
        <v>2</v>
      </c>
      <c r="O97">
        <v>4.4130000000000003</v>
      </c>
      <c r="P97">
        <v>4.29</v>
      </c>
      <c r="Q97">
        <f>O97-P97</f>
        <v>0.12300000000000022</v>
      </c>
    </row>
    <row r="98" spans="2:17" x14ac:dyDescent="0.25">
      <c r="B98" s="4">
        <v>41480</v>
      </c>
      <c r="C98">
        <v>1</v>
      </c>
      <c r="D98" s="3">
        <v>60</v>
      </c>
      <c r="E98" s="2">
        <v>0.15</v>
      </c>
      <c r="F98" s="1">
        <f t="shared" si="8"/>
        <v>9.9009900990099011E-3</v>
      </c>
      <c r="G98" s="1">
        <f t="shared" si="9"/>
        <v>0.1111111111111111</v>
      </c>
      <c r="H98">
        <v>6620</v>
      </c>
      <c r="I98">
        <f t="shared" si="10"/>
        <v>7428.3828382838283</v>
      </c>
      <c r="J98" s="1">
        <f t="shared" si="11"/>
        <v>0.8253758709204253</v>
      </c>
      <c r="M98">
        <v>43</v>
      </c>
      <c r="N98">
        <v>3</v>
      </c>
      <c r="O98">
        <v>4.4269999999999996</v>
      </c>
      <c r="P98">
        <v>4.2949999999999999</v>
      </c>
      <c r="Q98">
        <f>O98-P98</f>
        <v>0.13199999999999967</v>
      </c>
    </row>
    <row r="99" spans="2:17" x14ac:dyDescent="0.25">
      <c r="B99" s="4">
        <v>41480</v>
      </c>
      <c r="C99">
        <v>1</v>
      </c>
      <c r="D99" s="3">
        <v>60</v>
      </c>
      <c r="E99" s="2">
        <v>0.15</v>
      </c>
      <c r="F99" s="1">
        <f t="shared" ref="F99:F130" si="12">(0.04/4.04)</f>
        <v>9.9009900990099011E-3</v>
      </c>
      <c r="G99" s="1">
        <f t="shared" ref="G99:G130" si="13">(50+10)/540</f>
        <v>0.1111111111111111</v>
      </c>
      <c r="H99">
        <v>6239</v>
      </c>
      <c r="I99">
        <f t="shared" ref="I99:I130" si="14">(H99+H99*G99)*F99+(H99+H99*G99)</f>
        <v>7000.8580858085816</v>
      </c>
      <c r="J99" s="1">
        <f t="shared" ref="J99:J130" si="15">I99/D99/E99/1000</f>
        <v>0.77787312064539804</v>
      </c>
      <c r="M99">
        <v>44</v>
      </c>
      <c r="N99">
        <v>4</v>
      </c>
      <c r="O99">
        <v>4.3959999999999999</v>
      </c>
      <c r="P99">
        <v>4.2549999999999999</v>
      </c>
      <c r="Q99">
        <f>O99-P99</f>
        <v>0.14100000000000001</v>
      </c>
    </row>
    <row r="100" spans="2:17" x14ac:dyDescent="0.25">
      <c r="B100" s="4">
        <v>41480</v>
      </c>
      <c r="C100">
        <v>2</v>
      </c>
      <c r="D100" s="3">
        <v>60</v>
      </c>
      <c r="E100" s="2">
        <v>0.15</v>
      </c>
      <c r="F100" s="1">
        <f t="shared" si="12"/>
        <v>9.9009900990099011E-3</v>
      </c>
      <c r="G100" s="1">
        <f t="shared" si="13"/>
        <v>0.1111111111111111</v>
      </c>
      <c r="H100">
        <v>4833</v>
      </c>
      <c r="I100">
        <f t="shared" si="14"/>
        <v>5423.1683168316831</v>
      </c>
      <c r="J100" s="1">
        <f t="shared" si="15"/>
        <v>0.60257425742574267</v>
      </c>
      <c r="M100">
        <v>45</v>
      </c>
      <c r="N100">
        <v>5</v>
      </c>
      <c r="O100">
        <v>4.41</v>
      </c>
      <c r="P100">
        <v>4.26</v>
      </c>
      <c r="Q100">
        <f>O100-P100</f>
        <v>0.15000000000000036</v>
      </c>
    </row>
    <row r="101" spans="2:17" x14ac:dyDescent="0.25">
      <c r="B101" s="4">
        <v>41480</v>
      </c>
      <c r="C101">
        <v>2</v>
      </c>
      <c r="D101" s="3">
        <v>60</v>
      </c>
      <c r="E101" s="2">
        <v>0.15</v>
      </c>
      <c r="F101" s="1">
        <f t="shared" si="12"/>
        <v>9.9009900990099011E-3</v>
      </c>
      <c r="G101" s="1">
        <f t="shared" si="13"/>
        <v>0.1111111111111111</v>
      </c>
      <c r="H101">
        <v>6268</v>
      </c>
      <c r="I101">
        <f t="shared" si="14"/>
        <v>7033.3993399339934</v>
      </c>
      <c r="J101" s="1">
        <f t="shared" si="15"/>
        <v>0.78148881554822147</v>
      </c>
    </row>
    <row r="102" spans="2:17" x14ac:dyDescent="0.25">
      <c r="B102" s="4">
        <v>41480</v>
      </c>
      <c r="C102">
        <v>3</v>
      </c>
      <c r="D102" s="3">
        <v>60</v>
      </c>
      <c r="E102" s="2">
        <v>0.15</v>
      </c>
      <c r="F102" s="1">
        <f t="shared" si="12"/>
        <v>9.9009900990099011E-3</v>
      </c>
      <c r="G102" s="1">
        <f t="shared" si="13"/>
        <v>0.1111111111111111</v>
      </c>
      <c r="H102">
        <v>6973</v>
      </c>
      <c r="I102">
        <f t="shared" si="14"/>
        <v>7824.4884488448843</v>
      </c>
      <c r="J102" s="1">
        <f t="shared" si="15"/>
        <v>0.8693876054272095</v>
      </c>
    </row>
    <row r="103" spans="2:17" x14ac:dyDescent="0.25">
      <c r="B103" s="4">
        <v>41480</v>
      </c>
      <c r="C103">
        <v>3</v>
      </c>
      <c r="D103" s="3">
        <v>60</v>
      </c>
      <c r="E103" s="2">
        <v>0.15</v>
      </c>
      <c r="F103" s="1">
        <f t="shared" si="12"/>
        <v>9.9009900990099011E-3</v>
      </c>
      <c r="G103" s="1">
        <f t="shared" si="13"/>
        <v>0.1111111111111111</v>
      </c>
      <c r="H103">
        <v>7543</v>
      </c>
      <c r="I103">
        <f t="shared" si="14"/>
        <v>8464.0924092409241</v>
      </c>
      <c r="J103" s="1">
        <f t="shared" si="15"/>
        <v>0.94045471213788046</v>
      </c>
    </row>
    <row r="104" spans="2:17" x14ac:dyDescent="0.25">
      <c r="B104" s="4">
        <v>41480</v>
      </c>
      <c r="C104">
        <v>4</v>
      </c>
      <c r="D104" s="3">
        <v>60</v>
      </c>
      <c r="E104" s="2">
        <v>0.15</v>
      </c>
      <c r="F104" s="1">
        <f t="shared" si="12"/>
        <v>9.9009900990099011E-3</v>
      </c>
      <c r="G104" s="1">
        <f t="shared" si="13"/>
        <v>0.1111111111111111</v>
      </c>
      <c r="H104">
        <v>8596</v>
      </c>
      <c r="I104">
        <f t="shared" si="14"/>
        <v>9645.6765676567666</v>
      </c>
      <c r="J104" s="1">
        <f t="shared" si="15"/>
        <v>1.071741840850752</v>
      </c>
    </row>
    <row r="105" spans="2:17" x14ac:dyDescent="0.25">
      <c r="B105" s="4">
        <v>41480</v>
      </c>
      <c r="C105">
        <v>4</v>
      </c>
      <c r="D105" s="3">
        <v>60</v>
      </c>
      <c r="E105" s="2">
        <v>0.15</v>
      </c>
      <c r="F105" s="1">
        <f t="shared" si="12"/>
        <v>9.9009900990099011E-3</v>
      </c>
      <c r="G105" s="1">
        <f t="shared" si="13"/>
        <v>0.1111111111111111</v>
      </c>
      <c r="H105">
        <v>8500</v>
      </c>
      <c r="I105">
        <f t="shared" si="14"/>
        <v>9537.9537953795389</v>
      </c>
      <c r="J105" s="1">
        <f t="shared" si="15"/>
        <v>1.0597726439310597</v>
      </c>
      <c r="O105">
        <v>8.9999999999999993E-3</v>
      </c>
      <c r="P105">
        <f>O105*1000/60</f>
        <v>0.15</v>
      </c>
    </row>
    <row r="106" spans="2:17" x14ac:dyDescent="0.25">
      <c r="B106" s="4">
        <v>41480</v>
      </c>
      <c r="C106">
        <v>5</v>
      </c>
      <c r="D106" s="3">
        <v>60</v>
      </c>
      <c r="E106" s="2">
        <v>0.15</v>
      </c>
      <c r="F106" s="1">
        <f t="shared" si="12"/>
        <v>9.9009900990099011E-3</v>
      </c>
      <c r="G106" s="1">
        <f t="shared" si="13"/>
        <v>0.1111111111111111</v>
      </c>
      <c r="H106">
        <v>9121</v>
      </c>
      <c r="I106">
        <f t="shared" si="14"/>
        <v>10234.785478547856</v>
      </c>
      <c r="J106" s="1">
        <f t="shared" si="15"/>
        <v>1.1371983865053172</v>
      </c>
    </row>
    <row r="107" spans="2:17" x14ac:dyDescent="0.25">
      <c r="B107" s="4">
        <v>41480</v>
      </c>
      <c r="C107">
        <v>5</v>
      </c>
      <c r="D107" s="3">
        <v>60</v>
      </c>
      <c r="E107" s="2">
        <v>0.15</v>
      </c>
      <c r="F107" s="1">
        <f t="shared" si="12"/>
        <v>9.9009900990099011E-3</v>
      </c>
      <c r="G107" s="1">
        <f t="shared" si="13"/>
        <v>0.1111111111111111</v>
      </c>
      <c r="H107">
        <v>9623</v>
      </c>
      <c r="I107">
        <f t="shared" si="14"/>
        <v>10798.085808580858</v>
      </c>
      <c r="J107" s="1">
        <f t="shared" si="15"/>
        <v>1.1997873120645397</v>
      </c>
    </row>
    <row r="108" spans="2:17" x14ac:dyDescent="0.25">
      <c r="B108" s="4">
        <v>41480</v>
      </c>
      <c r="C108">
        <v>6</v>
      </c>
      <c r="D108" s="3">
        <v>60</v>
      </c>
      <c r="E108" s="2">
        <v>0.15</v>
      </c>
      <c r="F108" s="1">
        <f t="shared" si="12"/>
        <v>9.9009900990099011E-3</v>
      </c>
      <c r="G108" s="1">
        <f t="shared" si="13"/>
        <v>0.1111111111111111</v>
      </c>
      <c r="H108">
        <v>8385</v>
      </c>
      <c r="I108">
        <f t="shared" si="14"/>
        <v>9408.9108910891082</v>
      </c>
      <c r="J108" s="1">
        <f t="shared" si="15"/>
        <v>1.0454345434543455</v>
      </c>
    </row>
    <row r="109" spans="2:17" x14ac:dyDescent="0.25">
      <c r="B109" s="4">
        <v>41480</v>
      </c>
      <c r="C109">
        <v>6</v>
      </c>
      <c r="D109" s="3">
        <v>60</v>
      </c>
      <c r="E109" s="2">
        <v>0.15</v>
      </c>
      <c r="F109" s="1">
        <f t="shared" si="12"/>
        <v>9.9009900990099011E-3</v>
      </c>
      <c r="G109" s="1">
        <f t="shared" si="13"/>
        <v>0.1111111111111111</v>
      </c>
      <c r="H109">
        <v>7662</v>
      </c>
      <c r="I109">
        <f t="shared" si="14"/>
        <v>8597.623762376239</v>
      </c>
      <c r="J109" s="1">
        <f t="shared" si="15"/>
        <v>0.95529152915291549</v>
      </c>
    </row>
    <row r="110" spans="2:17" x14ac:dyDescent="0.25">
      <c r="B110" s="4">
        <v>41480</v>
      </c>
      <c r="C110">
        <v>7</v>
      </c>
      <c r="D110" s="3">
        <v>60</v>
      </c>
      <c r="E110" s="2">
        <v>0.15</v>
      </c>
      <c r="F110" s="1">
        <f t="shared" si="12"/>
        <v>9.9009900990099011E-3</v>
      </c>
      <c r="G110" s="1">
        <f t="shared" si="13"/>
        <v>0.1111111111111111</v>
      </c>
      <c r="H110">
        <v>11437</v>
      </c>
      <c r="I110">
        <f t="shared" si="14"/>
        <v>12833.597359735973</v>
      </c>
      <c r="J110" s="1">
        <f t="shared" si="15"/>
        <v>1.4259552621928859</v>
      </c>
    </row>
    <row r="111" spans="2:17" x14ac:dyDescent="0.25">
      <c r="B111" s="4">
        <v>41480</v>
      </c>
      <c r="C111">
        <v>7</v>
      </c>
      <c r="D111" s="3">
        <v>60</v>
      </c>
      <c r="E111" s="2">
        <v>0.15</v>
      </c>
      <c r="F111" s="1">
        <f t="shared" si="12"/>
        <v>9.9009900990099011E-3</v>
      </c>
      <c r="G111" s="1">
        <f t="shared" si="13"/>
        <v>0.1111111111111111</v>
      </c>
      <c r="H111">
        <v>11882</v>
      </c>
      <c r="I111">
        <f t="shared" si="14"/>
        <v>13332.937293729374</v>
      </c>
      <c r="J111" s="1">
        <f t="shared" si="15"/>
        <v>1.4814374770810417</v>
      </c>
    </row>
    <row r="112" spans="2:17" x14ac:dyDescent="0.25">
      <c r="B112" s="4">
        <v>41480</v>
      </c>
      <c r="C112">
        <v>8</v>
      </c>
      <c r="D112" s="3">
        <v>60</v>
      </c>
      <c r="E112" s="2">
        <v>0.15</v>
      </c>
      <c r="F112" s="1">
        <f t="shared" si="12"/>
        <v>9.9009900990099011E-3</v>
      </c>
      <c r="G112" s="1">
        <f t="shared" si="13"/>
        <v>0.1111111111111111</v>
      </c>
      <c r="H112">
        <v>6537</v>
      </c>
      <c r="I112">
        <f t="shared" si="14"/>
        <v>7335.2475247524753</v>
      </c>
      <c r="J112" s="1">
        <f t="shared" si="15"/>
        <v>0.81502750275027502</v>
      </c>
    </row>
    <row r="113" spans="2:18" x14ac:dyDescent="0.25">
      <c r="B113" s="4">
        <v>41480</v>
      </c>
      <c r="C113">
        <v>8</v>
      </c>
      <c r="D113" s="3">
        <v>60</v>
      </c>
      <c r="E113" s="2">
        <v>0.15</v>
      </c>
      <c r="F113" s="1">
        <f t="shared" si="12"/>
        <v>9.9009900990099011E-3</v>
      </c>
      <c r="G113" s="1">
        <f t="shared" si="13"/>
        <v>0.1111111111111111</v>
      </c>
      <c r="H113">
        <v>6535</v>
      </c>
      <c r="I113">
        <f t="shared" si="14"/>
        <v>7333.0033003300332</v>
      </c>
      <c r="J113" s="1">
        <f t="shared" si="15"/>
        <v>0.81477814448111485</v>
      </c>
    </row>
    <row r="114" spans="2:18" x14ac:dyDescent="0.25">
      <c r="B114" s="4">
        <v>41480</v>
      </c>
      <c r="C114">
        <v>9</v>
      </c>
      <c r="D114" s="3">
        <v>60</v>
      </c>
      <c r="E114" s="2">
        <v>0.15</v>
      </c>
      <c r="F114" s="1">
        <f t="shared" si="12"/>
        <v>9.9009900990099011E-3</v>
      </c>
      <c r="G114" s="1">
        <f t="shared" si="13"/>
        <v>0.1111111111111111</v>
      </c>
      <c r="H114">
        <v>7764</v>
      </c>
      <c r="I114">
        <f t="shared" si="14"/>
        <v>8712.0792079207913</v>
      </c>
      <c r="J114" s="1">
        <f t="shared" si="15"/>
        <v>0.96800880088008801</v>
      </c>
    </row>
    <row r="115" spans="2:18" x14ac:dyDescent="0.25">
      <c r="B115" s="4">
        <v>41480</v>
      </c>
      <c r="C115">
        <v>9</v>
      </c>
      <c r="D115" s="3">
        <v>60</v>
      </c>
      <c r="E115" s="2">
        <v>0.15</v>
      </c>
      <c r="F115" s="1">
        <f t="shared" si="12"/>
        <v>9.9009900990099011E-3</v>
      </c>
      <c r="G115" s="1">
        <f t="shared" si="13"/>
        <v>0.1111111111111111</v>
      </c>
      <c r="H115">
        <v>6474</v>
      </c>
      <c r="I115">
        <f t="shared" si="14"/>
        <v>7264.5544554455446</v>
      </c>
      <c r="J115" s="1">
        <f t="shared" si="15"/>
        <v>0.80717271727172712</v>
      </c>
    </row>
    <row r="116" spans="2:18" x14ac:dyDescent="0.25">
      <c r="B116" s="4">
        <v>41480</v>
      </c>
      <c r="C116">
        <v>10</v>
      </c>
      <c r="D116" s="3">
        <v>60</v>
      </c>
      <c r="E116" s="2">
        <v>0.15</v>
      </c>
      <c r="F116" s="1">
        <f t="shared" si="12"/>
        <v>9.9009900990099011E-3</v>
      </c>
      <c r="G116" s="1">
        <f t="shared" si="13"/>
        <v>0.1111111111111111</v>
      </c>
      <c r="H116">
        <v>11871</v>
      </c>
      <c r="I116">
        <f t="shared" si="14"/>
        <v>13320.594059405941</v>
      </c>
      <c r="J116" s="1">
        <f t="shared" si="15"/>
        <v>1.4800660066006603</v>
      </c>
    </row>
    <row r="117" spans="2:18" x14ac:dyDescent="0.25">
      <c r="B117" s="4">
        <v>41480</v>
      </c>
      <c r="C117">
        <v>10</v>
      </c>
      <c r="D117" s="3">
        <v>60</v>
      </c>
      <c r="E117" s="2">
        <v>0.15</v>
      </c>
      <c r="F117" s="1">
        <f t="shared" si="12"/>
        <v>9.9009900990099011E-3</v>
      </c>
      <c r="G117" s="1">
        <f t="shared" si="13"/>
        <v>0.1111111111111111</v>
      </c>
      <c r="H117">
        <v>11437</v>
      </c>
      <c r="I117">
        <f t="shared" si="14"/>
        <v>12833.597359735973</v>
      </c>
      <c r="J117" s="1">
        <f t="shared" si="15"/>
        <v>1.4259552621928859</v>
      </c>
    </row>
    <row r="118" spans="2:18" x14ac:dyDescent="0.25">
      <c r="B118" s="4">
        <v>41480</v>
      </c>
      <c r="C118">
        <v>11</v>
      </c>
      <c r="D118" s="3">
        <v>60</v>
      </c>
      <c r="E118" s="2">
        <v>0.15</v>
      </c>
      <c r="F118" s="1">
        <f t="shared" si="12"/>
        <v>9.9009900990099011E-3</v>
      </c>
      <c r="G118" s="1">
        <f t="shared" si="13"/>
        <v>0.1111111111111111</v>
      </c>
      <c r="H118">
        <v>7101</v>
      </c>
      <c r="I118">
        <f t="shared" si="14"/>
        <v>7968.1188118811879</v>
      </c>
      <c r="J118" s="1">
        <f t="shared" si="15"/>
        <v>0.88534653465346536</v>
      </c>
    </row>
    <row r="119" spans="2:18" x14ac:dyDescent="0.25">
      <c r="B119" s="4">
        <v>41480</v>
      </c>
      <c r="C119">
        <v>11</v>
      </c>
      <c r="D119" s="3">
        <v>60</v>
      </c>
      <c r="E119" s="2">
        <v>0.15</v>
      </c>
      <c r="F119" s="1">
        <f t="shared" si="12"/>
        <v>9.9009900990099011E-3</v>
      </c>
      <c r="G119" s="1">
        <f t="shared" si="13"/>
        <v>0.1111111111111111</v>
      </c>
      <c r="H119">
        <v>6749</v>
      </c>
      <c r="I119">
        <f t="shared" si="14"/>
        <v>7573.1353135313529</v>
      </c>
      <c r="J119" s="1">
        <f t="shared" si="15"/>
        <v>0.84145947928126141</v>
      </c>
    </row>
    <row r="120" spans="2:18" x14ac:dyDescent="0.25">
      <c r="B120" s="4">
        <v>41480</v>
      </c>
      <c r="C120">
        <v>12</v>
      </c>
      <c r="D120" s="3">
        <v>60</v>
      </c>
      <c r="E120" s="2">
        <v>0.15</v>
      </c>
      <c r="F120" s="1">
        <f t="shared" si="12"/>
        <v>9.9009900990099011E-3</v>
      </c>
      <c r="G120" s="1">
        <f t="shared" si="13"/>
        <v>0.1111111111111111</v>
      </c>
      <c r="H120">
        <v>9416</v>
      </c>
      <c r="I120">
        <f t="shared" si="14"/>
        <v>10565.808580858085</v>
      </c>
      <c r="J120" s="1">
        <f t="shared" si="15"/>
        <v>1.1739787312064538</v>
      </c>
    </row>
    <row r="121" spans="2:18" x14ac:dyDescent="0.25">
      <c r="B121" s="4">
        <v>41480</v>
      </c>
      <c r="C121">
        <v>12</v>
      </c>
      <c r="D121" s="3">
        <v>60</v>
      </c>
      <c r="E121" s="2">
        <v>0.15</v>
      </c>
      <c r="F121" s="1">
        <f t="shared" si="12"/>
        <v>9.9009900990099011E-3</v>
      </c>
      <c r="G121" s="1">
        <f t="shared" si="13"/>
        <v>0.1111111111111111</v>
      </c>
      <c r="H121">
        <v>8009</v>
      </c>
      <c r="I121">
        <f t="shared" si="14"/>
        <v>8986.9966996699659</v>
      </c>
      <c r="J121" s="1">
        <f t="shared" si="15"/>
        <v>0.99855518885221839</v>
      </c>
    </row>
    <row r="122" spans="2:18" x14ac:dyDescent="0.25">
      <c r="B122" s="4">
        <v>41459</v>
      </c>
      <c r="C122">
        <v>1</v>
      </c>
      <c r="D122" s="3">
        <v>60</v>
      </c>
      <c r="E122" s="2">
        <v>0.15</v>
      </c>
      <c r="F122" s="1">
        <f t="shared" si="12"/>
        <v>9.9009900990099011E-3</v>
      </c>
      <c r="G122" s="1">
        <f t="shared" si="13"/>
        <v>0.1111111111111111</v>
      </c>
      <c r="H122">
        <v>2579</v>
      </c>
      <c r="I122">
        <f t="shared" si="14"/>
        <v>2893.9273927392742</v>
      </c>
      <c r="J122" s="1">
        <f t="shared" si="15"/>
        <v>0.32154748808214156</v>
      </c>
      <c r="N122">
        <v>46</v>
      </c>
      <c r="O122">
        <v>1</v>
      </c>
      <c r="P122">
        <v>4.431</v>
      </c>
      <c r="Q122">
        <v>4.3310000000000004</v>
      </c>
      <c r="R122">
        <f>P122-Q122</f>
        <v>9.9999999999999645E-2</v>
      </c>
    </row>
    <row r="123" spans="2:18" x14ac:dyDescent="0.25">
      <c r="B123" s="4">
        <v>41459</v>
      </c>
      <c r="C123">
        <v>1</v>
      </c>
      <c r="D123" s="3">
        <v>60</v>
      </c>
      <c r="E123" s="2">
        <v>0.15</v>
      </c>
      <c r="F123" s="1">
        <f t="shared" si="12"/>
        <v>9.9009900990099011E-3</v>
      </c>
      <c r="G123" s="1">
        <f t="shared" si="13"/>
        <v>0.1111111111111111</v>
      </c>
      <c r="H123">
        <v>2565</v>
      </c>
      <c r="I123">
        <f t="shared" si="14"/>
        <v>2878.2178217821784</v>
      </c>
      <c r="J123" s="1">
        <f t="shared" si="15"/>
        <v>0.31980198019801981</v>
      </c>
      <c r="N123">
        <v>47</v>
      </c>
      <c r="O123">
        <v>2</v>
      </c>
      <c r="P123">
        <v>4.4180000000000001</v>
      </c>
      <c r="Q123">
        <v>4.298</v>
      </c>
      <c r="R123">
        <f>P123-Q123</f>
        <v>0.12000000000000011</v>
      </c>
    </row>
    <row r="124" spans="2:18" x14ac:dyDescent="0.25">
      <c r="B124" s="4">
        <v>41459</v>
      </c>
      <c r="C124">
        <v>2</v>
      </c>
      <c r="D124" s="3">
        <v>60</v>
      </c>
      <c r="E124" s="2">
        <v>0.15</v>
      </c>
      <c r="F124" s="1">
        <f t="shared" si="12"/>
        <v>9.9009900990099011E-3</v>
      </c>
      <c r="G124" s="1">
        <f t="shared" si="13"/>
        <v>0.1111111111111111</v>
      </c>
      <c r="H124">
        <v>4461</v>
      </c>
      <c r="I124">
        <f t="shared" si="14"/>
        <v>5005.742574257426</v>
      </c>
      <c r="J124" s="1">
        <f t="shared" si="15"/>
        <v>0.55619361936193612</v>
      </c>
      <c r="N124">
        <v>48</v>
      </c>
      <c r="O124">
        <v>3</v>
      </c>
      <c r="P124">
        <v>4.43</v>
      </c>
      <c r="Q124">
        <v>4.2919999999999998</v>
      </c>
      <c r="R124">
        <f>P124-Q124</f>
        <v>0.1379999999999999</v>
      </c>
    </row>
    <row r="125" spans="2:18" x14ac:dyDescent="0.25">
      <c r="B125" s="4">
        <v>41459</v>
      </c>
      <c r="C125">
        <v>2</v>
      </c>
      <c r="D125" s="3">
        <v>60</v>
      </c>
      <c r="E125" s="2">
        <v>0.15</v>
      </c>
      <c r="F125" s="1">
        <f t="shared" si="12"/>
        <v>9.9009900990099011E-3</v>
      </c>
      <c r="G125" s="1">
        <f t="shared" si="13"/>
        <v>0.1111111111111111</v>
      </c>
      <c r="H125">
        <v>5154</v>
      </c>
      <c r="I125">
        <f t="shared" si="14"/>
        <v>5783.3663366336641</v>
      </c>
      <c r="J125" s="1">
        <f t="shared" si="15"/>
        <v>0.64259625962596267</v>
      </c>
      <c r="N125">
        <v>49</v>
      </c>
      <c r="O125">
        <v>4</v>
      </c>
      <c r="P125">
        <v>4.4160000000000004</v>
      </c>
      <c r="Q125">
        <v>4.2610000000000001</v>
      </c>
      <c r="R125">
        <f>P125-Q125</f>
        <v>0.15500000000000025</v>
      </c>
    </row>
    <row r="126" spans="2:18" x14ac:dyDescent="0.25">
      <c r="B126" s="4">
        <v>41459</v>
      </c>
      <c r="C126">
        <v>4</v>
      </c>
      <c r="D126" s="3">
        <v>60</v>
      </c>
      <c r="E126" s="2">
        <v>0.15</v>
      </c>
      <c r="F126" s="1">
        <f t="shared" si="12"/>
        <v>9.9009900990099011E-3</v>
      </c>
      <c r="G126" s="1">
        <f t="shared" si="13"/>
        <v>0.1111111111111111</v>
      </c>
      <c r="H126">
        <v>7451</v>
      </c>
      <c r="I126">
        <f t="shared" si="14"/>
        <v>8360.8580858085807</v>
      </c>
      <c r="J126" s="1">
        <f t="shared" si="15"/>
        <v>0.92898423175650913</v>
      </c>
      <c r="N126">
        <v>50</v>
      </c>
      <c r="O126">
        <v>5</v>
      </c>
      <c r="P126">
        <v>4.4320000000000004</v>
      </c>
      <c r="Q126">
        <v>4.2590000000000003</v>
      </c>
      <c r="R126">
        <f>P126-Q126</f>
        <v>0.17300000000000004</v>
      </c>
    </row>
    <row r="127" spans="2:18" x14ac:dyDescent="0.25">
      <c r="B127" s="4">
        <v>41459</v>
      </c>
      <c r="C127">
        <v>4</v>
      </c>
      <c r="D127" s="3">
        <v>60</v>
      </c>
      <c r="E127" s="2">
        <v>0.15</v>
      </c>
      <c r="F127" s="1">
        <f t="shared" si="12"/>
        <v>9.9009900990099011E-3</v>
      </c>
      <c r="G127" s="1">
        <f t="shared" si="13"/>
        <v>0.1111111111111111</v>
      </c>
      <c r="H127">
        <v>8073</v>
      </c>
      <c r="I127">
        <f t="shared" si="14"/>
        <v>9058.8118811881195</v>
      </c>
      <c r="J127" s="1">
        <f t="shared" si="15"/>
        <v>1.0065346534653468</v>
      </c>
    </row>
    <row r="128" spans="2:18" x14ac:dyDescent="0.25">
      <c r="B128" s="4">
        <v>41459</v>
      </c>
      <c r="C128">
        <v>5</v>
      </c>
      <c r="D128" s="3">
        <v>60</v>
      </c>
      <c r="E128" s="2">
        <v>0.15</v>
      </c>
      <c r="F128" s="1">
        <f t="shared" si="12"/>
        <v>9.9009900990099011E-3</v>
      </c>
      <c r="G128" s="1">
        <f t="shared" si="13"/>
        <v>0.1111111111111111</v>
      </c>
      <c r="H128">
        <v>11866</v>
      </c>
      <c r="I128">
        <f t="shared" si="14"/>
        <v>13314.983498349835</v>
      </c>
      <c r="J128" s="1">
        <f t="shared" si="15"/>
        <v>1.4794426109277594</v>
      </c>
    </row>
    <row r="129" spans="2:16" x14ac:dyDescent="0.25">
      <c r="B129" s="4">
        <v>41459</v>
      </c>
      <c r="C129">
        <v>5</v>
      </c>
      <c r="D129" s="3">
        <v>60</v>
      </c>
      <c r="E129" s="2">
        <v>0.15</v>
      </c>
      <c r="F129" s="1">
        <f t="shared" si="12"/>
        <v>9.9009900990099011E-3</v>
      </c>
      <c r="G129" s="1">
        <f t="shared" si="13"/>
        <v>0.1111111111111111</v>
      </c>
      <c r="H129">
        <v>10647</v>
      </c>
      <c r="I129">
        <f t="shared" si="14"/>
        <v>11947.128712871287</v>
      </c>
      <c r="J129" s="1">
        <f t="shared" si="15"/>
        <v>1.3274587458745875</v>
      </c>
    </row>
    <row r="130" spans="2:16" x14ac:dyDescent="0.25">
      <c r="B130" s="4">
        <v>41451</v>
      </c>
      <c r="C130">
        <v>1</v>
      </c>
      <c r="D130" s="3">
        <v>60</v>
      </c>
      <c r="E130" s="2">
        <v>0.30099999999999999</v>
      </c>
      <c r="F130" s="1">
        <f t="shared" si="12"/>
        <v>9.9009900990099011E-3</v>
      </c>
      <c r="G130" s="1">
        <f t="shared" si="13"/>
        <v>0.1111111111111111</v>
      </c>
      <c r="H130">
        <v>6025</v>
      </c>
      <c r="I130">
        <f t="shared" si="14"/>
        <v>6760.7260726072609</v>
      </c>
      <c r="J130" s="1">
        <f t="shared" si="15"/>
        <v>0.37434806603583953</v>
      </c>
      <c r="O130">
        <v>1.8100000000000002E-2</v>
      </c>
      <c r="P130">
        <f>O130*1000/60</f>
        <v>0.30166666666666669</v>
      </c>
    </row>
    <row r="131" spans="2:16" x14ac:dyDescent="0.25">
      <c r="B131" s="4">
        <v>41451</v>
      </c>
      <c r="C131">
        <v>1</v>
      </c>
      <c r="D131" s="3">
        <v>60</v>
      </c>
      <c r="E131" s="2">
        <v>0.30099999999999999</v>
      </c>
      <c r="F131" s="1">
        <f t="shared" ref="F131:F162" si="16">(0.04/4.04)</f>
        <v>9.9009900990099011E-3</v>
      </c>
      <c r="G131" s="1">
        <f t="shared" ref="G131:G162" si="17">(50+10)/540</f>
        <v>0.1111111111111111</v>
      </c>
      <c r="H131">
        <v>5850</v>
      </c>
      <c r="I131">
        <f t="shared" ref="I131:I162" si="18">(H131+H131*G131)*F131+(H131+H131*G131)</f>
        <v>6564.3564356435645</v>
      </c>
      <c r="J131" s="1">
        <f t="shared" ref="J131:J162" si="19">I131/D131/E131/1000</f>
        <v>0.36347488569454955</v>
      </c>
    </row>
    <row r="132" spans="2:16" x14ac:dyDescent="0.25">
      <c r="B132" s="4">
        <v>41451</v>
      </c>
      <c r="C132">
        <v>2</v>
      </c>
      <c r="D132" s="3">
        <v>60</v>
      </c>
      <c r="E132" s="2">
        <v>0.30099999999999999</v>
      </c>
      <c r="F132" s="1">
        <f t="shared" si="16"/>
        <v>9.9009900990099011E-3</v>
      </c>
      <c r="G132" s="1">
        <f t="shared" si="17"/>
        <v>0.1111111111111111</v>
      </c>
      <c r="H132">
        <v>7243</v>
      </c>
      <c r="I132">
        <f t="shared" si="18"/>
        <v>8127.4587458745873</v>
      </c>
      <c r="J132" s="1">
        <f t="shared" si="19"/>
        <v>0.45002540121121748</v>
      </c>
    </row>
    <row r="133" spans="2:16" x14ac:dyDescent="0.25">
      <c r="B133" s="4">
        <v>41451</v>
      </c>
      <c r="C133">
        <v>2</v>
      </c>
      <c r="D133" s="3">
        <v>60</v>
      </c>
      <c r="E133" s="2">
        <v>0.30099999999999999</v>
      </c>
      <c r="F133" s="1">
        <f t="shared" si="16"/>
        <v>9.9009900990099011E-3</v>
      </c>
      <c r="G133" s="1">
        <f t="shared" si="17"/>
        <v>0.1111111111111111</v>
      </c>
      <c r="H133">
        <v>7562</v>
      </c>
      <c r="I133">
        <f t="shared" si="18"/>
        <v>8485.4125412541252</v>
      </c>
      <c r="J133" s="1">
        <f t="shared" si="19"/>
        <v>0.46984565566191172</v>
      </c>
    </row>
    <row r="134" spans="2:16" x14ac:dyDescent="0.25">
      <c r="B134" s="4">
        <v>41451</v>
      </c>
      <c r="C134">
        <v>4</v>
      </c>
      <c r="D134" s="3">
        <v>60</v>
      </c>
      <c r="E134" s="2">
        <v>0.30099999999999999</v>
      </c>
      <c r="F134" s="1">
        <f t="shared" si="16"/>
        <v>9.9009900990099011E-3</v>
      </c>
      <c r="G134" s="1">
        <f t="shared" si="17"/>
        <v>0.1111111111111111</v>
      </c>
      <c r="H134">
        <v>9651</v>
      </c>
      <c r="I134">
        <f t="shared" si="18"/>
        <v>10829.504950495049</v>
      </c>
      <c r="J134" s="1">
        <f t="shared" si="19"/>
        <v>0.59964036270736709</v>
      </c>
    </row>
    <row r="135" spans="2:16" x14ac:dyDescent="0.25">
      <c r="B135" s="4">
        <v>41451</v>
      </c>
      <c r="C135">
        <v>4</v>
      </c>
      <c r="D135" s="3">
        <v>60</v>
      </c>
      <c r="E135" s="2">
        <v>0.30099999999999999</v>
      </c>
      <c r="F135" s="1">
        <f t="shared" si="16"/>
        <v>9.9009900990099011E-3</v>
      </c>
      <c r="G135" s="1">
        <f t="shared" si="17"/>
        <v>0.1111111111111111</v>
      </c>
      <c r="H135">
        <v>9141</v>
      </c>
      <c r="I135">
        <f t="shared" si="18"/>
        <v>10257.227722772277</v>
      </c>
      <c r="J135" s="1">
        <f t="shared" si="19"/>
        <v>0.56795280856989361</v>
      </c>
    </row>
    <row r="136" spans="2:16" x14ac:dyDescent="0.25">
      <c r="B136" s="4">
        <v>41451</v>
      </c>
      <c r="C136">
        <v>5</v>
      </c>
      <c r="D136" s="3">
        <v>60</v>
      </c>
      <c r="E136" s="2">
        <v>0.30099999999999999</v>
      </c>
      <c r="F136" s="1">
        <f t="shared" si="16"/>
        <v>9.9009900990099011E-3</v>
      </c>
      <c r="G136" s="1">
        <f t="shared" si="17"/>
        <v>0.1111111111111111</v>
      </c>
      <c r="H136">
        <v>11517</v>
      </c>
      <c r="I136">
        <f t="shared" si="18"/>
        <v>12923.366336633662</v>
      </c>
      <c r="J136" s="1">
        <f t="shared" si="19"/>
        <v>0.71557953137506436</v>
      </c>
    </row>
    <row r="137" spans="2:16" x14ac:dyDescent="0.25">
      <c r="B137" s="4">
        <v>41451</v>
      </c>
      <c r="C137">
        <v>5</v>
      </c>
      <c r="D137" s="3">
        <v>60</v>
      </c>
      <c r="E137" s="2">
        <v>0.30099999999999999</v>
      </c>
      <c r="F137" s="1">
        <f t="shared" si="16"/>
        <v>9.9009900990099011E-3</v>
      </c>
      <c r="G137" s="1">
        <f t="shared" si="17"/>
        <v>0.1111111111111111</v>
      </c>
      <c r="H137">
        <v>11901</v>
      </c>
      <c r="I137">
        <f t="shared" si="18"/>
        <v>13354.257425742575</v>
      </c>
      <c r="J137" s="1">
        <f t="shared" si="19"/>
        <v>0.73943839566680925</v>
      </c>
    </row>
    <row r="138" spans="2:16" x14ac:dyDescent="0.25">
      <c r="B138" s="4">
        <v>41451</v>
      </c>
      <c r="C138">
        <v>6</v>
      </c>
      <c r="D138" s="3">
        <v>60</v>
      </c>
      <c r="E138" s="2">
        <v>0.30099999999999999</v>
      </c>
      <c r="F138" s="1">
        <f t="shared" si="16"/>
        <v>9.9009900990099011E-3</v>
      </c>
      <c r="G138" s="1">
        <f t="shared" si="17"/>
        <v>0.1111111111111111</v>
      </c>
      <c r="H138">
        <v>11818</v>
      </c>
      <c r="I138">
        <f t="shared" si="18"/>
        <v>13261.122112211222</v>
      </c>
      <c r="J138" s="1">
        <f t="shared" si="19"/>
        <v>0.73428140156208321</v>
      </c>
    </row>
    <row r="139" spans="2:16" x14ac:dyDescent="0.25">
      <c r="B139" s="4">
        <v>41451</v>
      </c>
      <c r="C139">
        <v>6</v>
      </c>
      <c r="D139" s="3">
        <v>60</v>
      </c>
      <c r="E139" s="2">
        <v>0.30099999999999999</v>
      </c>
      <c r="F139" s="1">
        <f t="shared" si="16"/>
        <v>9.9009900990099011E-3</v>
      </c>
      <c r="G139" s="1">
        <f t="shared" si="17"/>
        <v>0.1111111111111111</v>
      </c>
      <c r="H139">
        <v>10145</v>
      </c>
      <c r="I139">
        <f t="shared" si="18"/>
        <v>11383.828382838285</v>
      </c>
      <c r="J139" s="1">
        <f t="shared" si="19"/>
        <v>0.63033379749935137</v>
      </c>
    </row>
    <row r="140" spans="2:16" x14ac:dyDescent="0.25">
      <c r="B140" s="4">
        <v>41451</v>
      </c>
      <c r="C140">
        <v>7</v>
      </c>
      <c r="D140" s="3">
        <v>60</v>
      </c>
      <c r="E140" s="2">
        <v>0.30099999999999999</v>
      </c>
      <c r="F140" s="1">
        <f t="shared" si="16"/>
        <v>9.9009900990099011E-3</v>
      </c>
      <c r="G140" s="1">
        <f t="shared" si="17"/>
        <v>0.1111111111111111</v>
      </c>
      <c r="H140">
        <v>14608</v>
      </c>
      <c r="I140">
        <f t="shared" si="18"/>
        <v>16391.815181518152</v>
      </c>
      <c r="J140" s="1">
        <f t="shared" si="19"/>
        <v>0.90763096243179131</v>
      </c>
    </row>
    <row r="141" spans="2:16" x14ac:dyDescent="0.25">
      <c r="B141" s="4">
        <v>41451</v>
      </c>
      <c r="C141">
        <v>7</v>
      </c>
      <c r="D141" s="3">
        <v>60</v>
      </c>
      <c r="E141" s="2">
        <v>0.30099999999999999</v>
      </c>
      <c r="F141" s="1">
        <f t="shared" si="16"/>
        <v>9.9009900990099011E-3</v>
      </c>
      <c r="G141" s="1">
        <f t="shared" si="17"/>
        <v>0.1111111111111111</v>
      </c>
      <c r="H141">
        <v>15282</v>
      </c>
      <c r="I141">
        <f t="shared" si="18"/>
        <v>17148.118811881188</v>
      </c>
      <c r="J141" s="1">
        <f t="shared" si="19"/>
        <v>0.9495082398605309</v>
      </c>
    </row>
    <row r="142" spans="2:16" x14ac:dyDescent="0.25">
      <c r="B142" s="4">
        <v>41451</v>
      </c>
      <c r="C142">
        <v>8</v>
      </c>
      <c r="D142" s="3">
        <v>60</v>
      </c>
      <c r="E142" s="2">
        <v>0.30099999999999999</v>
      </c>
      <c r="F142" s="1">
        <f t="shared" si="16"/>
        <v>9.9009900990099011E-3</v>
      </c>
      <c r="G142" s="1">
        <f t="shared" si="17"/>
        <v>0.1111111111111111</v>
      </c>
      <c r="H142">
        <v>12182</v>
      </c>
      <c r="I142">
        <f t="shared" si="18"/>
        <v>13669.570957095708</v>
      </c>
      <c r="J142" s="1">
        <f t="shared" si="19"/>
        <v>0.7568976166719662</v>
      </c>
    </row>
    <row r="143" spans="2:16" x14ac:dyDescent="0.25">
      <c r="B143" s="4">
        <v>41451</v>
      </c>
      <c r="C143">
        <v>8</v>
      </c>
      <c r="D143" s="3">
        <v>60</v>
      </c>
      <c r="E143" s="2">
        <v>0.30099999999999999</v>
      </c>
      <c r="F143" s="1">
        <f t="shared" si="16"/>
        <v>9.9009900990099011E-3</v>
      </c>
      <c r="G143" s="1">
        <f t="shared" si="17"/>
        <v>0.1111111111111111</v>
      </c>
      <c r="H143">
        <v>12944</v>
      </c>
      <c r="I143">
        <f t="shared" si="18"/>
        <v>14524.620462046205</v>
      </c>
      <c r="J143" s="1">
        <f t="shared" si="19"/>
        <v>0.80424255050089732</v>
      </c>
    </row>
    <row r="144" spans="2:16" x14ac:dyDescent="0.25">
      <c r="B144" s="4">
        <v>41451</v>
      </c>
      <c r="C144">
        <v>10</v>
      </c>
      <c r="D144" s="3">
        <v>60</v>
      </c>
      <c r="E144" s="2">
        <v>0.30099999999999999</v>
      </c>
      <c r="F144" s="1">
        <f t="shared" si="16"/>
        <v>9.9009900990099011E-3</v>
      </c>
      <c r="G144" s="1">
        <f t="shared" si="17"/>
        <v>0.1111111111111111</v>
      </c>
      <c r="H144">
        <v>11121</v>
      </c>
      <c r="I144">
        <f t="shared" si="18"/>
        <v>12479.009900990099</v>
      </c>
      <c r="J144" s="1">
        <f t="shared" si="19"/>
        <v>0.69097507757420262</v>
      </c>
    </row>
    <row r="145" spans="2:10" x14ac:dyDescent="0.25">
      <c r="B145" s="4">
        <v>41451</v>
      </c>
      <c r="C145">
        <v>10</v>
      </c>
      <c r="D145" s="3">
        <v>60</v>
      </c>
      <c r="E145" s="2">
        <v>0.30099999999999999</v>
      </c>
      <c r="F145" s="1">
        <f t="shared" si="16"/>
        <v>9.9009900990099011E-3</v>
      </c>
      <c r="G145" s="1">
        <f t="shared" si="17"/>
        <v>0.1111111111111111</v>
      </c>
      <c r="H145">
        <v>9196</v>
      </c>
      <c r="I145">
        <f t="shared" si="18"/>
        <v>10318.943894389438</v>
      </c>
      <c r="J145" s="1">
        <f t="shared" si="19"/>
        <v>0.57137009382001314</v>
      </c>
    </row>
    <row r="146" spans="2:10" x14ac:dyDescent="0.25">
      <c r="B146" s="4">
        <v>41451</v>
      </c>
      <c r="C146">
        <v>11</v>
      </c>
      <c r="D146" s="3">
        <v>60</v>
      </c>
      <c r="E146" s="2">
        <v>0.30099999999999999</v>
      </c>
      <c r="F146" s="1">
        <f t="shared" si="16"/>
        <v>9.9009900990099011E-3</v>
      </c>
      <c r="G146" s="1">
        <f t="shared" si="17"/>
        <v>0.1111111111111111</v>
      </c>
      <c r="H146">
        <v>10851</v>
      </c>
      <c r="I146">
        <f t="shared" si="18"/>
        <v>12176.039603960395</v>
      </c>
      <c r="J146" s="1">
        <f t="shared" si="19"/>
        <v>0.6741993136190696</v>
      </c>
    </row>
    <row r="147" spans="2:10" x14ac:dyDescent="0.25">
      <c r="B147" s="4">
        <v>41451</v>
      </c>
      <c r="C147">
        <v>11</v>
      </c>
      <c r="D147" s="3">
        <v>60</v>
      </c>
      <c r="E147" s="2">
        <v>0.30099999999999999</v>
      </c>
      <c r="F147" s="1">
        <f t="shared" si="16"/>
        <v>9.9009900990099011E-3</v>
      </c>
      <c r="G147" s="1">
        <f t="shared" si="17"/>
        <v>0.1111111111111111</v>
      </c>
      <c r="H147">
        <v>11931</v>
      </c>
      <c r="I147">
        <f t="shared" si="18"/>
        <v>13387.920792079207</v>
      </c>
      <c r="J147" s="1">
        <f t="shared" si="19"/>
        <v>0.74130236943960182</v>
      </c>
    </row>
    <row r="148" spans="2:10" x14ac:dyDescent="0.25">
      <c r="B148" s="4">
        <v>41451</v>
      </c>
      <c r="C148">
        <v>12</v>
      </c>
      <c r="D148" s="3">
        <v>60</v>
      </c>
      <c r="E148" s="2">
        <v>0.30099999999999999</v>
      </c>
      <c r="F148" s="1">
        <f t="shared" si="16"/>
        <v>9.9009900990099011E-3</v>
      </c>
      <c r="G148" s="1">
        <f t="shared" si="17"/>
        <v>0.1111111111111111</v>
      </c>
      <c r="H148">
        <v>8722</v>
      </c>
      <c r="I148">
        <f t="shared" si="18"/>
        <v>9787.062706270628</v>
      </c>
      <c r="J148" s="1">
        <f t="shared" si="19"/>
        <v>0.54191930820989076</v>
      </c>
    </row>
    <row r="149" spans="2:10" x14ac:dyDescent="0.25">
      <c r="B149" s="4">
        <v>41451</v>
      </c>
      <c r="C149">
        <v>12</v>
      </c>
      <c r="D149" s="3">
        <v>60</v>
      </c>
      <c r="E149" s="2">
        <v>0.30099999999999999</v>
      </c>
      <c r="F149" s="1">
        <f t="shared" si="16"/>
        <v>9.9009900990099011E-3</v>
      </c>
      <c r="G149" s="1">
        <f t="shared" si="17"/>
        <v>0.1111111111111111</v>
      </c>
      <c r="H149">
        <v>9532</v>
      </c>
      <c r="I149">
        <f t="shared" si="18"/>
        <v>10695.973597359736</v>
      </c>
      <c r="J149" s="1">
        <f t="shared" si="19"/>
        <v>0.59224660007528995</v>
      </c>
    </row>
    <row r="150" spans="2:10" x14ac:dyDescent="0.25">
      <c r="B150" s="4">
        <v>41459</v>
      </c>
      <c r="C150">
        <v>6</v>
      </c>
      <c r="D150" s="3">
        <v>60</v>
      </c>
      <c r="E150" s="2">
        <v>0.30099999999999999</v>
      </c>
      <c r="F150" s="1">
        <f t="shared" si="16"/>
        <v>9.9009900990099011E-3</v>
      </c>
      <c r="G150" s="1">
        <f t="shared" si="17"/>
        <v>0.1111111111111111</v>
      </c>
      <c r="H150">
        <v>10033</v>
      </c>
      <c r="I150">
        <f t="shared" si="18"/>
        <v>11258.151815181518</v>
      </c>
      <c r="J150" s="1">
        <f t="shared" si="19"/>
        <v>0.62337496208092569</v>
      </c>
    </row>
    <row r="151" spans="2:10" x14ac:dyDescent="0.25">
      <c r="B151" s="4">
        <v>41459</v>
      </c>
      <c r="C151">
        <v>6</v>
      </c>
      <c r="D151" s="3">
        <v>60</v>
      </c>
      <c r="E151" s="2">
        <v>0.30099999999999999</v>
      </c>
      <c r="F151" s="1">
        <f t="shared" si="16"/>
        <v>9.9009900990099011E-3</v>
      </c>
      <c r="G151" s="1">
        <f t="shared" si="17"/>
        <v>0.1111111111111111</v>
      </c>
      <c r="H151">
        <v>11132</v>
      </c>
      <c r="I151">
        <f t="shared" si="18"/>
        <v>12491.353135313531</v>
      </c>
      <c r="J151" s="1">
        <f t="shared" si="19"/>
        <v>0.69165853462422644</v>
      </c>
    </row>
    <row r="152" spans="2:10" x14ac:dyDescent="0.25">
      <c r="B152" s="4">
        <v>41459</v>
      </c>
      <c r="C152">
        <v>7</v>
      </c>
      <c r="D152" s="3">
        <v>60</v>
      </c>
      <c r="E152" s="2">
        <v>0.30099999999999999</v>
      </c>
      <c r="F152" s="1">
        <f t="shared" si="16"/>
        <v>9.9009900990099011E-3</v>
      </c>
      <c r="G152" s="1">
        <f t="shared" si="17"/>
        <v>0.1111111111111111</v>
      </c>
      <c r="H152">
        <v>9853</v>
      </c>
      <c r="I152">
        <f t="shared" si="18"/>
        <v>11056.171617161715</v>
      </c>
      <c r="J152" s="1">
        <f t="shared" si="19"/>
        <v>0.61219111944417037</v>
      </c>
    </row>
    <row r="153" spans="2:10" x14ac:dyDescent="0.25">
      <c r="B153" s="4">
        <v>41459</v>
      </c>
      <c r="C153">
        <v>7</v>
      </c>
      <c r="D153" s="3">
        <v>60</v>
      </c>
      <c r="E153" s="2">
        <v>0.30099999999999999</v>
      </c>
      <c r="F153" s="1">
        <f t="shared" si="16"/>
        <v>9.9009900990099011E-3</v>
      </c>
      <c r="G153" s="1">
        <f t="shared" si="17"/>
        <v>0.1111111111111111</v>
      </c>
      <c r="H153">
        <v>8826</v>
      </c>
      <c r="I153">
        <f t="shared" si="18"/>
        <v>9903.7623762376224</v>
      </c>
      <c r="J153" s="1">
        <f t="shared" si="19"/>
        <v>0.54838108395557161</v>
      </c>
    </row>
    <row r="154" spans="2:10" x14ac:dyDescent="0.25">
      <c r="B154" s="4">
        <v>41446</v>
      </c>
      <c r="C154">
        <v>6</v>
      </c>
      <c r="D154" s="3">
        <v>60</v>
      </c>
      <c r="E154" s="2">
        <v>0.30099999999999999</v>
      </c>
      <c r="F154" s="1">
        <f t="shared" si="16"/>
        <v>9.9009900990099011E-3</v>
      </c>
      <c r="G154" s="1">
        <f t="shared" si="17"/>
        <v>0.1111111111111111</v>
      </c>
      <c r="H154">
        <v>11070</v>
      </c>
      <c r="I154">
        <f t="shared" si="18"/>
        <v>12421.782178217822</v>
      </c>
      <c r="J154" s="1">
        <f t="shared" si="19"/>
        <v>0.68780632216045523</v>
      </c>
    </row>
    <row r="155" spans="2:10" x14ac:dyDescent="0.25">
      <c r="B155" s="4">
        <v>41446</v>
      </c>
      <c r="C155">
        <v>6</v>
      </c>
      <c r="D155" s="3">
        <v>60</v>
      </c>
      <c r="E155" s="2">
        <v>0.30099999999999999</v>
      </c>
      <c r="F155" s="1">
        <f t="shared" si="16"/>
        <v>9.9009900990099011E-3</v>
      </c>
      <c r="G155" s="1">
        <f t="shared" si="17"/>
        <v>0.1111111111111111</v>
      </c>
      <c r="H155">
        <v>13485</v>
      </c>
      <c r="I155">
        <f t="shared" si="18"/>
        <v>15131.683168316833</v>
      </c>
      <c r="J155" s="1">
        <f t="shared" si="19"/>
        <v>0.83785621087025663</v>
      </c>
    </row>
    <row r="156" spans="2:10" x14ac:dyDescent="0.25">
      <c r="B156" s="4">
        <v>41446</v>
      </c>
      <c r="C156">
        <v>7</v>
      </c>
      <c r="D156" s="3">
        <v>60</v>
      </c>
      <c r="E156" s="2">
        <v>0.30099999999999999</v>
      </c>
      <c r="F156" s="1">
        <f t="shared" si="16"/>
        <v>9.9009900990099011E-3</v>
      </c>
      <c r="G156" s="1">
        <f t="shared" si="17"/>
        <v>0.1111111111111111</v>
      </c>
      <c r="H156">
        <v>7643</v>
      </c>
      <c r="I156">
        <f t="shared" si="18"/>
        <v>8576.3036303630361</v>
      </c>
      <c r="J156" s="1">
        <f t="shared" si="19"/>
        <v>0.47487838484845163</v>
      </c>
    </row>
    <row r="157" spans="2:10" x14ac:dyDescent="0.25">
      <c r="B157" s="4">
        <v>41446</v>
      </c>
      <c r="C157">
        <v>7</v>
      </c>
      <c r="D157" s="3">
        <v>60</v>
      </c>
      <c r="E157" s="2">
        <v>0.30099999999999999</v>
      </c>
      <c r="F157" s="1">
        <f t="shared" si="16"/>
        <v>9.9009900990099011E-3</v>
      </c>
      <c r="G157" s="1">
        <f t="shared" si="17"/>
        <v>0.1111111111111111</v>
      </c>
      <c r="H157">
        <v>7132</v>
      </c>
      <c r="I157">
        <f t="shared" si="18"/>
        <v>8002.9042904290427</v>
      </c>
      <c r="J157" s="1">
        <f t="shared" si="19"/>
        <v>0.443128698251885</v>
      </c>
    </row>
    <row r="158" spans="2:10" x14ac:dyDescent="0.25">
      <c r="B158" s="4">
        <v>41446</v>
      </c>
      <c r="C158">
        <v>8</v>
      </c>
      <c r="D158" s="3">
        <v>60</v>
      </c>
      <c r="E158" s="2">
        <v>0.30099999999999999</v>
      </c>
      <c r="F158" s="1">
        <f t="shared" si="16"/>
        <v>9.9009900990099011E-3</v>
      </c>
      <c r="G158" s="1">
        <f t="shared" si="17"/>
        <v>0.1111111111111111</v>
      </c>
      <c r="H158">
        <v>11101</v>
      </c>
      <c r="I158">
        <f t="shared" si="18"/>
        <v>12456.567656765677</v>
      </c>
      <c r="J158" s="1">
        <f t="shared" si="19"/>
        <v>0.68973242839234106</v>
      </c>
    </row>
    <row r="159" spans="2:10" x14ac:dyDescent="0.25">
      <c r="B159" s="4">
        <v>41446</v>
      </c>
      <c r="C159">
        <v>8</v>
      </c>
      <c r="D159" s="3">
        <v>60</v>
      </c>
      <c r="E159" s="2">
        <v>0.30099999999999999</v>
      </c>
      <c r="F159" s="1">
        <f t="shared" si="16"/>
        <v>9.9009900990099011E-3</v>
      </c>
      <c r="G159" s="1">
        <f t="shared" si="17"/>
        <v>0.1111111111111111</v>
      </c>
      <c r="H159">
        <v>11514</v>
      </c>
      <c r="I159">
        <f t="shared" si="18"/>
        <v>12920</v>
      </c>
      <c r="J159" s="1">
        <f t="shared" si="19"/>
        <v>0.71539313399778515</v>
      </c>
    </row>
    <row r="160" spans="2:10" x14ac:dyDescent="0.25">
      <c r="B160" s="4">
        <v>41446</v>
      </c>
      <c r="C160">
        <v>9</v>
      </c>
      <c r="D160" s="3">
        <v>60</v>
      </c>
      <c r="E160" s="2">
        <v>0.30099999999999999</v>
      </c>
      <c r="F160" s="1">
        <f t="shared" si="16"/>
        <v>9.9009900990099011E-3</v>
      </c>
      <c r="G160" s="1">
        <f t="shared" si="17"/>
        <v>0.1111111111111111</v>
      </c>
      <c r="H160">
        <v>2877</v>
      </c>
      <c r="I160">
        <f t="shared" si="18"/>
        <v>3228.3168316831679</v>
      </c>
      <c r="J160" s="1">
        <f t="shared" si="19"/>
        <v>0.17875508481080662</v>
      </c>
    </row>
    <row r="161" spans="2:10" x14ac:dyDescent="0.25">
      <c r="B161" s="4">
        <v>41446</v>
      </c>
      <c r="C161">
        <v>9</v>
      </c>
      <c r="D161" s="3">
        <v>60</v>
      </c>
      <c r="E161" s="2">
        <v>0.30099999999999999</v>
      </c>
      <c r="F161" s="1">
        <f t="shared" si="16"/>
        <v>9.9009900990099011E-3</v>
      </c>
      <c r="G161" s="1">
        <f t="shared" si="17"/>
        <v>0.1111111111111111</v>
      </c>
      <c r="H161">
        <v>2558</v>
      </c>
      <c r="I161">
        <f t="shared" si="18"/>
        <v>2870.3630363036305</v>
      </c>
      <c r="J161" s="1">
        <f t="shared" si="19"/>
        <v>0.15893483036011244</v>
      </c>
    </row>
    <row r="162" spans="2:10" x14ac:dyDescent="0.25">
      <c r="B162" s="4">
        <v>41446</v>
      </c>
      <c r="C162">
        <v>1</v>
      </c>
      <c r="D162" s="3">
        <v>60</v>
      </c>
      <c r="E162" s="2">
        <v>0.30099999999999999</v>
      </c>
      <c r="F162" s="1">
        <f t="shared" si="16"/>
        <v>9.9009900990099011E-3</v>
      </c>
      <c r="G162" s="1">
        <f t="shared" si="17"/>
        <v>0.1111111111111111</v>
      </c>
      <c r="H162">
        <v>6351</v>
      </c>
      <c r="I162">
        <f t="shared" si="18"/>
        <v>7126.5346534653472</v>
      </c>
      <c r="J162" s="1">
        <f t="shared" si="19"/>
        <v>0.39460324770018529</v>
      </c>
    </row>
    <row r="163" spans="2:10" x14ac:dyDescent="0.25">
      <c r="B163" s="4">
        <v>41446</v>
      </c>
      <c r="C163">
        <v>1</v>
      </c>
      <c r="D163" s="3">
        <v>60</v>
      </c>
      <c r="E163" s="2">
        <v>0.30099999999999999</v>
      </c>
      <c r="F163" s="1">
        <f t="shared" ref="F163:F177" si="20">(0.04/4.04)</f>
        <v>9.9009900990099011E-3</v>
      </c>
      <c r="G163" s="1">
        <f t="shared" ref="G163:G177" si="21">(50+10)/540</f>
        <v>0.1111111111111111</v>
      </c>
      <c r="H163">
        <v>5843</v>
      </c>
      <c r="I163">
        <f t="shared" ref="I163:I194" si="22">(H163+H163*G163)*F163+(H163+H163*G163)</f>
        <v>6556.5016501650171</v>
      </c>
      <c r="J163" s="1">
        <f t="shared" ref="J163:J194" si="23">I163/D163/E163/1000</f>
        <v>0.36303995848089798</v>
      </c>
    </row>
    <row r="164" spans="2:10" x14ac:dyDescent="0.25">
      <c r="B164" s="4">
        <v>41446</v>
      </c>
      <c r="C164">
        <v>2</v>
      </c>
      <c r="D164" s="3">
        <v>60</v>
      </c>
      <c r="E164" s="2">
        <v>0.30099999999999999</v>
      </c>
      <c r="F164" s="1">
        <f t="shared" si="20"/>
        <v>9.9009900990099011E-3</v>
      </c>
      <c r="G164" s="1">
        <f t="shared" si="21"/>
        <v>0.1111111111111111</v>
      </c>
      <c r="H164">
        <v>5815</v>
      </c>
      <c r="I164">
        <f t="shared" si="22"/>
        <v>6525.0825082508254</v>
      </c>
      <c r="J164" s="1">
        <f t="shared" si="23"/>
        <v>0.36130024962629159</v>
      </c>
    </row>
    <row r="165" spans="2:10" x14ac:dyDescent="0.25">
      <c r="B165" s="4">
        <v>41446</v>
      </c>
      <c r="C165">
        <v>2</v>
      </c>
      <c r="D165" s="3">
        <v>60</v>
      </c>
      <c r="E165" s="2">
        <v>0.30099999999999999</v>
      </c>
      <c r="F165" s="1">
        <f t="shared" si="20"/>
        <v>9.9009900990099011E-3</v>
      </c>
      <c r="G165" s="1">
        <f t="shared" si="21"/>
        <v>0.1111111111111111</v>
      </c>
      <c r="H165">
        <v>5883</v>
      </c>
      <c r="I165">
        <f t="shared" si="22"/>
        <v>6601.3861386138615</v>
      </c>
      <c r="J165" s="1">
        <f t="shared" si="23"/>
        <v>0.36552525684462139</v>
      </c>
    </row>
    <row r="166" spans="2:10" x14ac:dyDescent="0.25">
      <c r="B166" s="4">
        <v>41446</v>
      </c>
      <c r="C166">
        <v>3</v>
      </c>
      <c r="D166" s="3">
        <v>60</v>
      </c>
      <c r="E166" s="2">
        <v>0.30099999999999999</v>
      </c>
      <c r="F166" s="1">
        <f t="shared" si="20"/>
        <v>9.9009900990099011E-3</v>
      </c>
      <c r="G166" s="1">
        <f t="shared" si="21"/>
        <v>0.1111111111111111</v>
      </c>
      <c r="H166">
        <v>4585</v>
      </c>
      <c r="I166">
        <f t="shared" si="22"/>
        <v>5144.8844884488444</v>
      </c>
      <c r="J166" s="1">
        <f t="shared" si="23"/>
        <v>0.28487732494179646</v>
      </c>
    </row>
    <row r="167" spans="2:10" x14ac:dyDescent="0.25">
      <c r="B167" s="4">
        <v>41446</v>
      </c>
      <c r="C167">
        <v>3</v>
      </c>
      <c r="D167" s="3">
        <v>60</v>
      </c>
      <c r="E167" s="2">
        <v>0.30099999999999999</v>
      </c>
      <c r="F167" s="1">
        <f t="shared" si="20"/>
        <v>9.9009900990099011E-3</v>
      </c>
      <c r="G167" s="1">
        <f t="shared" si="21"/>
        <v>0.1111111111111111</v>
      </c>
      <c r="H167">
        <v>4615</v>
      </c>
      <c r="I167">
        <f t="shared" si="22"/>
        <v>5178.5478547854782</v>
      </c>
      <c r="J167" s="1">
        <f t="shared" si="23"/>
        <v>0.28674129871458903</v>
      </c>
    </row>
    <row r="168" spans="2:10" x14ac:dyDescent="0.25">
      <c r="B168" s="4">
        <v>41446</v>
      </c>
      <c r="C168">
        <v>4</v>
      </c>
      <c r="D168" s="3">
        <v>60</v>
      </c>
      <c r="E168" s="2">
        <v>0.30099999999999999</v>
      </c>
      <c r="F168" s="1">
        <f t="shared" si="20"/>
        <v>9.9009900990099011E-3</v>
      </c>
      <c r="G168" s="1">
        <f t="shared" si="21"/>
        <v>0.1111111111111111</v>
      </c>
      <c r="H168">
        <v>3835</v>
      </c>
      <c r="I168">
        <f t="shared" si="22"/>
        <v>4303.3003300330038</v>
      </c>
      <c r="J168" s="1">
        <f t="shared" si="23"/>
        <v>0.23827798062198249</v>
      </c>
    </row>
    <row r="169" spans="2:10" x14ac:dyDescent="0.25">
      <c r="B169" s="4">
        <v>41446</v>
      </c>
      <c r="C169">
        <v>4</v>
      </c>
      <c r="D169" s="3">
        <v>60</v>
      </c>
      <c r="E169" s="2">
        <v>0.30099999999999999</v>
      </c>
      <c r="F169" s="1">
        <f t="shared" si="20"/>
        <v>9.9009900990099011E-3</v>
      </c>
      <c r="G169" s="1">
        <f t="shared" si="21"/>
        <v>0.1111111111111111</v>
      </c>
      <c r="H169">
        <v>4005</v>
      </c>
      <c r="I169">
        <f t="shared" si="22"/>
        <v>4494.0594059405939</v>
      </c>
      <c r="J169" s="1">
        <f t="shared" si="23"/>
        <v>0.248840498667807</v>
      </c>
    </row>
    <row r="170" spans="2:10" x14ac:dyDescent="0.25">
      <c r="B170" s="4">
        <v>41446</v>
      </c>
      <c r="C170">
        <v>5</v>
      </c>
      <c r="D170" s="3">
        <v>60</v>
      </c>
      <c r="E170" s="2">
        <v>0.30099999999999999</v>
      </c>
      <c r="F170" s="1">
        <f t="shared" si="20"/>
        <v>9.9009900990099011E-3</v>
      </c>
      <c r="G170" s="1">
        <f t="shared" si="21"/>
        <v>0.1111111111111111</v>
      </c>
      <c r="H170">
        <v>10881</v>
      </c>
      <c r="I170">
        <f t="shared" si="22"/>
        <v>12209.70297029703</v>
      </c>
      <c r="J170" s="1">
        <f t="shared" si="23"/>
        <v>0.67606328739186217</v>
      </c>
    </row>
    <row r="171" spans="2:10" x14ac:dyDescent="0.25">
      <c r="B171" s="4">
        <v>41446</v>
      </c>
      <c r="C171">
        <v>5</v>
      </c>
      <c r="D171" s="3">
        <v>60</v>
      </c>
      <c r="E171" s="2">
        <v>0.30099999999999999</v>
      </c>
      <c r="F171" s="1">
        <f t="shared" si="20"/>
        <v>9.9009900990099011E-3</v>
      </c>
      <c r="G171" s="1">
        <f t="shared" si="21"/>
        <v>0.1111111111111111</v>
      </c>
      <c r="H171">
        <v>11165</v>
      </c>
      <c r="I171">
        <f t="shared" si="22"/>
        <v>12528.382838283827</v>
      </c>
      <c r="J171" s="1">
        <f t="shared" si="23"/>
        <v>0.69370890577429822</v>
      </c>
    </row>
    <row r="172" spans="2:10" x14ac:dyDescent="0.25">
      <c r="B172" s="4">
        <v>41446</v>
      </c>
      <c r="C172">
        <v>10</v>
      </c>
      <c r="D172" s="3">
        <v>60</v>
      </c>
      <c r="E172" s="2">
        <v>0.30099999999999999</v>
      </c>
      <c r="F172" s="1">
        <f t="shared" si="20"/>
        <v>9.9009900990099011E-3</v>
      </c>
      <c r="G172" s="1">
        <f t="shared" si="21"/>
        <v>0.1111111111111111</v>
      </c>
      <c r="H172">
        <v>8065</v>
      </c>
      <c r="I172">
        <f t="shared" si="22"/>
        <v>9049.8349834983492</v>
      </c>
      <c r="J172" s="1">
        <f t="shared" si="23"/>
        <v>0.50109828258573363</v>
      </c>
    </row>
    <row r="173" spans="2:10" x14ac:dyDescent="0.25">
      <c r="B173" s="4">
        <v>41446</v>
      </c>
      <c r="C173">
        <v>10</v>
      </c>
      <c r="D173" s="3">
        <v>60</v>
      </c>
      <c r="E173" s="2">
        <v>0.30099999999999999</v>
      </c>
      <c r="F173" s="1">
        <f t="shared" si="20"/>
        <v>9.9009900990099011E-3</v>
      </c>
      <c r="G173" s="1">
        <f t="shared" si="21"/>
        <v>0.1111111111111111</v>
      </c>
      <c r="H173">
        <v>10027</v>
      </c>
      <c r="I173">
        <f t="shared" si="22"/>
        <v>11251.419141914192</v>
      </c>
      <c r="J173" s="1">
        <f t="shared" si="23"/>
        <v>0.62300216732636726</v>
      </c>
    </row>
    <row r="174" spans="2:10" x14ac:dyDescent="0.25">
      <c r="B174" s="4">
        <v>41446</v>
      </c>
      <c r="C174">
        <v>11</v>
      </c>
      <c r="D174" s="3">
        <v>60</v>
      </c>
      <c r="E174" s="2">
        <v>0.30099999999999999</v>
      </c>
      <c r="F174" s="1">
        <f t="shared" si="20"/>
        <v>9.9009900990099011E-3</v>
      </c>
      <c r="G174" s="1">
        <f t="shared" si="21"/>
        <v>0.1111111111111111</v>
      </c>
      <c r="H174">
        <v>4560</v>
      </c>
      <c r="I174">
        <f t="shared" si="22"/>
        <v>5116.8316831683169</v>
      </c>
      <c r="J174" s="1">
        <f t="shared" si="23"/>
        <v>0.28332401346446939</v>
      </c>
    </row>
    <row r="175" spans="2:10" x14ac:dyDescent="0.25">
      <c r="B175" s="4">
        <v>41446</v>
      </c>
      <c r="C175">
        <v>11</v>
      </c>
      <c r="D175" s="3">
        <v>60</v>
      </c>
      <c r="E175" s="2">
        <v>0.30099999999999999</v>
      </c>
      <c r="F175" s="1">
        <f t="shared" si="20"/>
        <v>9.9009900990099011E-3</v>
      </c>
      <c r="G175" s="1">
        <f t="shared" si="21"/>
        <v>0.1111111111111111</v>
      </c>
      <c r="H175">
        <v>4274</v>
      </c>
      <c r="I175">
        <f t="shared" si="22"/>
        <v>4795.9075907590759</v>
      </c>
      <c r="J175" s="1">
        <f t="shared" si="23"/>
        <v>0.26555413016384699</v>
      </c>
    </row>
    <row r="176" spans="2:10" x14ac:dyDescent="0.25">
      <c r="B176" s="4">
        <v>41446</v>
      </c>
      <c r="C176">
        <v>12</v>
      </c>
      <c r="D176" s="3">
        <v>60</v>
      </c>
      <c r="E176" s="2">
        <v>0.30099999999999999</v>
      </c>
      <c r="F176" s="1">
        <f t="shared" si="20"/>
        <v>9.9009900990099011E-3</v>
      </c>
      <c r="G176" s="1">
        <f t="shared" si="21"/>
        <v>0.1111111111111111</v>
      </c>
      <c r="H176">
        <v>3943</v>
      </c>
      <c r="I176">
        <f t="shared" si="22"/>
        <v>4424.4884488448843</v>
      </c>
      <c r="J176" s="1">
        <f t="shared" si="23"/>
        <v>0.24498828620403565</v>
      </c>
    </row>
    <row r="177" spans="2:10" x14ac:dyDescent="0.25">
      <c r="B177" s="4">
        <v>41446</v>
      </c>
      <c r="C177">
        <v>12</v>
      </c>
      <c r="D177" s="3">
        <v>60</v>
      </c>
      <c r="E177" s="2">
        <v>0.30099999999999999</v>
      </c>
      <c r="F177" s="1">
        <f t="shared" si="20"/>
        <v>9.9009900990099011E-3</v>
      </c>
      <c r="G177" s="1">
        <f t="shared" si="21"/>
        <v>0.1111111111111111</v>
      </c>
      <c r="H177">
        <v>3779</v>
      </c>
      <c r="I177">
        <f t="shared" si="22"/>
        <v>4240.4620462046205</v>
      </c>
      <c r="J177" s="1">
        <f t="shared" si="23"/>
        <v>0.23479856291276971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Mesocosm abundance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2015-01-30T20:42:31Z</dcterms:created>
  <dcterms:modified xsi:type="dcterms:W3CDTF">2015-02-02T16:16:07Z</dcterms:modified>
</cp:coreProperties>
</file>