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indows\Pictures\CAIXA_SEV\DIO\"/>
    </mc:Choice>
  </mc:AlternateContent>
  <xr:revisionPtr revIDLastSave="0" documentId="13_ncr:1_{B23E2C43-8BD1-42BA-B57E-13C9E2428252}" xr6:coauthVersionLast="47" xr6:coauthVersionMax="47" xr10:uidLastSave="{00000000-0000-0000-0000-000000000000}"/>
  <bookViews>
    <workbookView xWindow="-120" yWindow="-120" windowWidth="20730" windowHeight="11160" activeTab="3" xr2:uid="{CD027A3D-4914-4B17-84F1-45F1AAC830C4}"/>
  </bookViews>
  <sheets>
    <sheet name="Orçamento" sheetId="1" r:id="rId1"/>
    <sheet name="Controler" sheetId="2" r:id="rId2"/>
    <sheet name="Caixinha" sheetId="4" r:id="rId3"/>
    <sheet name="Dashboard" sheetId="3" r:id="rId4"/>
  </sheets>
  <definedNames>
    <definedName name="SegmentaçãodeDados_Dia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4" l="1"/>
  <c r="D18" i="4"/>
  <c r="D17" i="4"/>
  <c r="D16" i="4"/>
  <c r="D15" i="4"/>
  <c r="D14" i="4"/>
  <c r="D13" i="4"/>
  <c r="D12" i="4"/>
  <c r="D11" i="4"/>
  <c r="D10" i="4"/>
  <c r="D9" i="4"/>
  <c r="D8" i="4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D21" i="4" l="1"/>
</calcChain>
</file>

<file path=xl/sharedStrings.xml><?xml version="1.0" encoding="utf-8"?>
<sst xmlns="http://schemas.openxmlformats.org/spreadsheetml/2006/main" count="193" uniqueCount="68">
  <si>
    <t>ALUGUEL</t>
  </si>
  <si>
    <t>MENSALIDADE ESCOLAR</t>
  </si>
  <si>
    <t>DATA</t>
  </si>
  <si>
    <t>TIPO</t>
  </si>
  <si>
    <t>CATEGORIA</t>
  </si>
  <si>
    <t>OPERAÇÃO BANCÁRIA</t>
  </si>
  <si>
    <t>STATUS</t>
  </si>
  <si>
    <t xml:space="preserve">DESCRIÇÃO </t>
  </si>
  <si>
    <t>Valor</t>
  </si>
  <si>
    <t>ENTRADA</t>
  </si>
  <si>
    <t>SAÍDA</t>
  </si>
  <si>
    <t>ALIMENTAÇÃO</t>
  </si>
  <si>
    <t>SAÚDE</t>
  </si>
  <si>
    <t>LAZER</t>
  </si>
  <si>
    <t>TRANSPORTE</t>
  </si>
  <si>
    <t>VALES</t>
  </si>
  <si>
    <t>SALÁRIO</t>
  </si>
  <si>
    <t>EDUCAÇÃO</t>
  </si>
  <si>
    <t>CULTURA</t>
  </si>
  <si>
    <t>VESTUÁRIO</t>
  </si>
  <si>
    <t>VIAGEM</t>
  </si>
  <si>
    <t>RESTAURANTE</t>
  </si>
  <si>
    <t>PRESENTES</t>
  </si>
  <si>
    <t>SUPERMERCADO</t>
  </si>
  <si>
    <t>VESTUARIO</t>
  </si>
  <si>
    <t>SAUDE</t>
  </si>
  <si>
    <t>SERVIÇO</t>
  </si>
  <si>
    <t>SEGUROS</t>
  </si>
  <si>
    <t>PLANO DE SAÚDE</t>
  </si>
  <si>
    <t>CINEMA</t>
  </si>
  <si>
    <t>COMBUSTIVEL</t>
  </si>
  <si>
    <t>MANUTENÇÃO DE CARRO</t>
  </si>
  <si>
    <t>ALMOÇO</t>
  </si>
  <si>
    <t>REMEDIOS</t>
  </si>
  <si>
    <t>MANUTENÇÃO DE CASA</t>
  </si>
  <si>
    <t>MORADIA</t>
  </si>
  <si>
    <t>MATERIAL ESCOLAR</t>
  </si>
  <si>
    <t>FARDA</t>
  </si>
  <si>
    <t>BALÉ</t>
  </si>
  <si>
    <t>DENTISTA</t>
  </si>
  <si>
    <t>SEGURO CASA</t>
  </si>
  <si>
    <t>JANTAR</t>
  </si>
  <si>
    <t>VR REFEIÇÃO E ALIM.</t>
  </si>
  <si>
    <t>SALÁRIO DO MÊS</t>
  </si>
  <si>
    <t>DE ANIVERSÁRIO</t>
  </si>
  <si>
    <t>FEIRA</t>
  </si>
  <si>
    <t>FÉRIAS</t>
  </si>
  <si>
    <t>ROUPAS DE VIAGEM</t>
  </si>
  <si>
    <t>PARQUE</t>
  </si>
  <si>
    <t>DA TIA</t>
  </si>
  <si>
    <t>TEATRO</t>
  </si>
  <si>
    <t>SAPATOS</t>
  </si>
  <si>
    <t>PARQUINHO</t>
  </si>
  <si>
    <t>PADARIA</t>
  </si>
  <si>
    <t>VR</t>
  </si>
  <si>
    <t>CARTÃO DE CRÉDITO</t>
  </si>
  <si>
    <t xml:space="preserve">VR </t>
  </si>
  <si>
    <t>PIX</t>
  </si>
  <si>
    <t>PAGO</t>
  </si>
  <si>
    <t>RECEBIDO</t>
  </si>
  <si>
    <t>Rótulos de Linha</t>
  </si>
  <si>
    <t>Total Geral</t>
  </si>
  <si>
    <t>Soma de Valor</t>
  </si>
  <si>
    <t>Dia</t>
  </si>
  <si>
    <t>Data de lançamento</t>
  </si>
  <si>
    <t>Deposito Reservado</t>
  </si>
  <si>
    <t>Total de reserva</t>
  </si>
  <si>
    <t>Meta da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</si>
</sst>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0" xfId="0" applyNumberFormat="1"/>
    <xf numFmtId="1" fontId="0" fillId="0" borderId="0" xfId="0" applyNumberFormat="1"/>
    <xf numFmtId="14" fontId="0" fillId="3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7">
    <dxf>
      <numFmt numFmtId="164" formatCode="&quot;R$&quot;\ #,##0.00"/>
    </dxf>
    <dxf>
      <numFmt numFmtId="19" formatCode="dd/mm/yyyy"/>
    </dxf>
    <dxf>
      <numFmt numFmtId="164" formatCode="&quot;R$&quot;\ #,##0.00"/>
    </dxf>
    <dxf>
      <numFmt numFmtId="19" formatCode="dd/mm/yyyy"/>
    </dxf>
    <dxf>
      <numFmt numFmtId="1" formatCode="0"/>
    </dxf>
    <dxf>
      <numFmt numFmtId="19" formatCode="dd/mm/yyyy"/>
    </dxf>
    <dxf>
      <numFmt numFmtId="164" formatCode="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[ProjetoPlanilha.xlsx]Controler!Tabela dinâmica1</c:name>
    <c:fmtId val="1"/>
  </c:pivotSource>
  <c:chart>
    <c:autoTitleDeleted val="1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Controler!$D$13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Controler!$C$14:$C$30</c:f>
              <c:strCache>
                <c:ptCount val="16"/>
                <c:pt idx="0">
                  <c:v>ALIMENTAÇÃO</c:v>
                </c:pt>
                <c:pt idx="1">
                  <c:v>CULTURA</c:v>
                </c:pt>
                <c:pt idx="2">
                  <c:v>EDUCAÇÃO</c:v>
                </c:pt>
                <c:pt idx="3">
                  <c:v>LAZER</c:v>
                </c:pt>
                <c:pt idx="4">
                  <c:v>MORADIA</c:v>
                </c:pt>
                <c:pt idx="5">
                  <c:v>PRESENTES</c:v>
                </c:pt>
                <c:pt idx="6">
                  <c:v>RESTAURANTE</c:v>
                </c:pt>
                <c:pt idx="7">
                  <c:v>SAUDE</c:v>
                </c:pt>
                <c:pt idx="8">
                  <c:v>SAÚDE</c:v>
                </c:pt>
                <c:pt idx="9">
                  <c:v>SEGUROS</c:v>
                </c:pt>
                <c:pt idx="10">
                  <c:v>SERVIÇO</c:v>
                </c:pt>
                <c:pt idx="11">
                  <c:v>SUPERMERCADO</c:v>
                </c:pt>
                <c:pt idx="12">
                  <c:v>TRANSPORTE</c:v>
                </c:pt>
                <c:pt idx="13">
                  <c:v>VESTUARIO</c:v>
                </c:pt>
                <c:pt idx="14">
                  <c:v>VESTUÁRIO</c:v>
                </c:pt>
                <c:pt idx="15">
                  <c:v>VIAGEM</c:v>
                </c:pt>
              </c:strCache>
            </c:strRef>
          </c:cat>
          <c:val>
            <c:numRef>
              <c:f>Controler!$D$14:$D$30</c:f>
              <c:numCache>
                <c:formatCode>General</c:formatCode>
                <c:ptCount val="16"/>
                <c:pt idx="0">
                  <c:v>856</c:v>
                </c:pt>
                <c:pt idx="1">
                  <c:v>95</c:v>
                </c:pt>
                <c:pt idx="2">
                  <c:v>940</c:v>
                </c:pt>
                <c:pt idx="3">
                  <c:v>187</c:v>
                </c:pt>
                <c:pt idx="4">
                  <c:v>800</c:v>
                </c:pt>
                <c:pt idx="5">
                  <c:v>370</c:v>
                </c:pt>
                <c:pt idx="6">
                  <c:v>105</c:v>
                </c:pt>
                <c:pt idx="7">
                  <c:v>65</c:v>
                </c:pt>
                <c:pt idx="8">
                  <c:v>710</c:v>
                </c:pt>
                <c:pt idx="9">
                  <c:v>50</c:v>
                </c:pt>
                <c:pt idx="10">
                  <c:v>200</c:v>
                </c:pt>
                <c:pt idx="11">
                  <c:v>500</c:v>
                </c:pt>
                <c:pt idx="12">
                  <c:v>360</c:v>
                </c:pt>
                <c:pt idx="13">
                  <c:v>320</c:v>
                </c:pt>
                <c:pt idx="14">
                  <c:v>160</c:v>
                </c:pt>
                <c:pt idx="15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273-98BB-EB99FF51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4127152"/>
        <c:axId val="404126792"/>
      </c:lineChart>
      <c:catAx>
        <c:axId val="4041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126792"/>
        <c:crosses val="autoZero"/>
        <c:auto val="1"/>
        <c:lblAlgn val="ctr"/>
        <c:lblOffset val="100"/>
        <c:noMultiLvlLbl val="0"/>
      </c:catAx>
      <c:valAx>
        <c:axId val="404126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41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[ProjetoPlanilha.xlsx]Controler!Tabela dinâmica3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Controler!$D$33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Controler!$C$34:$C$36</c:f>
              <c:strCache>
                <c:ptCount val="2"/>
                <c:pt idx="0">
                  <c:v>SALÁRIO</c:v>
                </c:pt>
                <c:pt idx="1">
                  <c:v>VALES</c:v>
                </c:pt>
              </c:strCache>
            </c:strRef>
          </c:cat>
          <c:val>
            <c:numRef>
              <c:f>Controler!$D$34:$D$36</c:f>
              <c:numCache>
                <c:formatCode>"R$"\ #,##0.00</c:formatCode>
                <c:ptCount val="2"/>
                <c:pt idx="0">
                  <c:v>5000</c:v>
                </c:pt>
                <c:pt idx="1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B-4556-8C01-406D577849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98144"/>
        <c:axId val="401394544"/>
      </c:lineChart>
      <c:catAx>
        <c:axId val="40139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394544"/>
        <c:crosses val="autoZero"/>
        <c:auto val="1"/>
        <c:lblAlgn val="ctr"/>
        <c:lblOffset val="100"/>
        <c:noMultiLvlLbl val="0"/>
      </c:catAx>
      <c:valAx>
        <c:axId val="40139454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4013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Caixinha!$C$21:$C$22</c:f>
              <c:strCache>
                <c:ptCount val="2"/>
                <c:pt idx="0">
                  <c:v>Total de reserva</c:v>
                </c:pt>
                <c:pt idx="1">
                  <c:v>Meta da Reserva</c:v>
                </c:pt>
              </c:strCache>
            </c:strRef>
          </c:cat>
          <c:val>
            <c:numRef>
              <c:f>Caixinha!$D$21:$D$22</c:f>
              <c:numCache>
                <c:formatCode>"R$"\ #,##0.00</c:formatCode>
                <c:ptCount val="2"/>
                <c:pt idx="0">
                  <c:v>2875</c:v>
                </c:pt>
                <c:pt idx="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6-4271-B381-3382D9A0FD7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[ProjetoPlanilha.xlsx]Controler!Tabela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3.3067175837528204E-2"/>
          <c:y val="0.18879410906969962"/>
          <c:w val="0.74936425967713938"/>
          <c:h val="0.71500437445319331"/>
        </c:manualLayout>
      </c:layout>
      <c:lineChart>
        <c:grouping val="standard"/>
        <c:varyColors val="0"/>
        <c:ser>
          <c:idx val="0"/>
          <c:order val="0"/>
          <c:tx>
            <c:strRef>
              <c:f>Controler!$D$33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92-4192-9116-97A96C98E2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Controler!$C$34:$C$36</c:f>
              <c:strCache>
                <c:ptCount val="2"/>
                <c:pt idx="0">
                  <c:v>SALÁRIO</c:v>
                </c:pt>
                <c:pt idx="1">
                  <c:v>VALES</c:v>
                </c:pt>
              </c:strCache>
            </c:strRef>
          </c:cat>
          <c:val>
            <c:numRef>
              <c:f>Controler!$D$34:$D$36</c:f>
              <c:numCache>
                <c:formatCode>"R$"\ #,##0.00</c:formatCode>
                <c:ptCount val="2"/>
                <c:pt idx="0">
                  <c:v>5000</c:v>
                </c:pt>
                <c:pt idx="1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2-4192-9116-97A96C98E2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98144"/>
        <c:axId val="401394544"/>
      </c:lineChart>
      <c:catAx>
        <c:axId val="40139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94544"/>
        <c:crosses val="autoZero"/>
        <c:auto val="1"/>
        <c:lblAlgn val="ctr"/>
        <c:lblOffset val="100"/>
        <c:noMultiLvlLbl val="0"/>
      </c:catAx>
      <c:valAx>
        <c:axId val="401394544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4013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[ProjetoPlanilha.xlsx]Controler!Tabela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Controler!$D$13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Controler!$C$14:$C$30</c:f>
              <c:strCache>
                <c:ptCount val="16"/>
                <c:pt idx="0">
                  <c:v>ALIMENTAÇÃO</c:v>
                </c:pt>
                <c:pt idx="1">
                  <c:v>CULTURA</c:v>
                </c:pt>
                <c:pt idx="2">
                  <c:v>EDUCAÇÃO</c:v>
                </c:pt>
                <c:pt idx="3">
                  <c:v>LAZER</c:v>
                </c:pt>
                <c:pt idx="4">
                  <c:v>MORADIA</c:v>
                </c:pt>
                <c:pt idx="5">
                  <c:v>PRESENTES</c:v>
                </c:pt>
                <c:pt idx="6">
                  <c:v>RESTAURANTE</c:v>
                </c:pt>
                <c:pt idx="7">
                  <c:v>SAUDE</c:v>
                </c:pt>
                <c:pt idx="8">
                  <c:v>SAÚDE</c:v>
                </c:pt>
                <c:pt idx="9">
                  <c:v>SEGUROS</c:v>
                </c:pt>
                <c:pt idx="10">
                  <c:v>SERVIÇO</c:v>
                </c:pt>
                <c:pt idx="11">
                  <c:v>SUPERMERCADO</c:v>
                </c:pt>
                <c:pt idx="12">
                  <c:v>TRANSPORTE</c:v>
                </c:pt>
                <c:pt idx="13">
                  <c:v>VESTUARIO</c:v>
                </c:pt>
                <c:pt idx="14">
                  <c:v>VESTUÁRIO</c:v>
                </c:pt>
                <c:pt idx="15">
                  <c:v>VIAGEM</c:v>
                </c:pt>
              </c:strCache>
            </c:strRef>
          </c:cat>
          <c:val>
            <c:numRef>
              <c:f>Controler!$D$14:$D$30</c:f>
              <c:numCache>
                <c:formatCode>General</c:formatCode>
                <c:ptCount val="16"/>
                <c:pt idx="0">
                  <c:v>856</c:v>
                </c:pt>
                <c:pt idx="1">
                  <c:v>95</c:v>
                </c:pt>
                <c:pt idx="2">
                  <c:v>940</c:v>
                </c:pt>
                <c:pt idx="3">
                  <c:v>187</c:v>
                </c:pt>
                <c:pt idx="4">
                  <c:v>800</c:v>
                </c:pt>
                <c:pt idx="5">
                  <c:v>370</c:v>
                </c:pt>
                <c:pt idx="6">
                  <c:v>105</c:v>
                </c:pt>
                <c:pt idx="7">
                  <c:v>65</c:v>
                </c:pt>
                <c:pt idx="8">
                  <c:v>710</c:v>
                </c:pt>
                <c:pt idx="9">
                  <c:v>50</c:v>
                </c:pt>
                <c:pt idx="10">
                  <c:v>200</c:v>
                </c:pt>
                <c:pt idx="11">
                  <c:v>500</c:v>
                </c:pt>
                <c:pt idx="12">
                  <c:v>360</c:v>
                </c:pt>
                <c:pt idx="13">
                  <c:v>320</c:v>
                </c:pt>
                <c:pt idx="14">
                  <c:v>160</c:v>
                </c:pt>
                <c:pt idx="15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7-4728-98EE-1858E826A1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4127152"/>
        <c:axId val="404126792"/>
      </c:lineChart>
      <c:catAx>
        <c:axId val="4041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4126792"/>
        <c:crosses val="autoZero"/>
        <c:auto val="1"/>
        <c:lblAlgn val="ctr"/>
        <c:lblOffset val="100"/>
        <c:noMultiLvlLbl val="0"/>
      </c:catAx>
      <c:valAx>
        <c:axId val="404126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0412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[ProjetoPlanilha.xlsx]Controler!Tabela dinâmica3</c:name>
    <c:fmtId val="9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25892370454692609"/>
          <c:y val="0.34633772650659955"/>
          <c:w val="0.74019019086562032"/>
          <c:h val="0.65031094567362202"/>
        </c:manualLayout>
      </c:layout>
      <c:lineChart>
        <c:grouping val="standard"/>
        <c:varyColors val="0"/>
        <c:ser>
          <c:idx val="0"/>
          <c:order val="0"/>
          <c:tx>
            <c:strRef>
              <c:f>Controler!$D$33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6A-4502-9F67-10925F9C44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Controler!$C$34:$C$36</c:f>
              <c:strCache>
                <c:ptCount val="2"/>
                <c:pt idx="0">
                  <c:v>SALÁRIO</c:v>
                </c:pt>
                <c:pt idx="1">
                  <c:v>VALES</c:v>
                </c:pt>
              </c:strCache>
            </c:strRef>
          </c:cat>
          <c:val>
            <c:numRef>
              <c:f>Controler!$D$34:$D$36</c:f>
              <c:numCache>
                <c:formatCode>"R$"\ #,##0.00</c:formatCode>
                <c:ptCount val="2"/>
                <c:pt idx="0">
                  <c:v>5000</c:v>
                </c:pt>
                <c:pt idx="1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A-4502-9F67-10925F9C44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98144"/>
        <c:axId val="401394544"/>
      </c:lineChart>
      <c:catAx>
        <c:axId val="40139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94544"/>
        <c:crosses val="autoZero"/>
        <c:auto val="1"/>
        <c:lblAlgn val="ctr"/>
        <c:lblOffset val="100"/>
        <c:noMultiLvlLbl val="0"/>
      </c:catAx>
      <c:valAx>
        <c:axId val="401394544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4013981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74-4CEF-A2F7-F7308EAC82E6}"/>
              </c:ext>
            </c:extLst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74-4CEF-A2F7-F7308EAC82E6}"/>
              </c:ext>
            </c:extLst>
          </c:dPt>
          <c:cat>
            <c:strRef>
              <c:f>Caixinha!$C$21:$C$22</c:f>
              <c:strCache>
                <c:ptCount val="2"/>
                <c:pt idx="0">
                  <c:v>Total de reserva</c:v>
                </c:pt>
                <c:pt idx="1">
                  <c:v>Meta da Reserva</c:v>
                </c:pt>
              </c:strCache>
            </c:strRef>
          </c:cat>
          <c:val>
            <c:numRef>
              <c:f>Caixinha!$D$21:$D$22</c:f>
              <c:numCache>
                <c:formatCode>"R$"\ #,##0.00</c:formatCode>
                <c:ptCount val="2"/>
                <c:pt idx="0">
                  <c:v>2875</c:v>
                </c:pt>
                <c:pt idx="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74-4CEF-A2F7-F7308EAC82E6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Or&#231;amento!A1"/><Relationship Id="rId12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7.xml"/><Relationship Id="rId10" Type="http://schemas.openxmlformats.org/officeDocument/2006/relationships/image" Target="../media/image7.png"/><Relationship Id="rId4" Type="http://schemas.openxmlformats.org/officeDocument/2006/relationships/chart" Target="../charts/chart5.xml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14</xdr:row>
      <xdr:rowOff>52387</xdr:rowOff>
    </xdr:from>
    <xdr:to>
      <xdr:col>12</xdr:col>
      <xdr:colOff>209550</xdr:colOff>
      <xdr:row>28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F3C088-4DF5-0E49-002A-740CEFBA9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528637</xdr:colOff>
      <xdr:row>29</xdr:row>
      <xdr:rowOff>61912</xdr:rowOff>
    </xdr:from>
    <xdr:to>
      <xdr:col>12</xdr:col>
      <xdr:colOff>223837</xdr:colOff>
      <xdr:row>43</xdr:row>
      <xdr:rowOff>138112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9930D1B-1C38-6ABB-4E9F-7B160BD42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561975</xdr:colOff>
      <xdr:row>5</xdr:row>
      <xdr:rowOff>38100</xdr:rowOff>
    </xdr:from>
    <xdr:to>
      <xdr:col>6</xdr:col>
      <xdr:colOff>247650</xdr:colOff>
      <xdr:row>18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Dia">
              <a:extLst>
                <a:ext uri="{FF2B5EF4-FFF2-40B4-BE49-F238E27FC236}">
                  <a16:creationId xmlns:a16="http://schemas.microsoft.com/office/drawing/2014/main" id="{524BDFDB-836C-1FD4-4F75-D1ED44C0DE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1325" y="9906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7</xdr:row>
      <xdr:rowOff>176212</xdr:rowOff>
    </xdr:from>
    <xdr:to>
      <xdr:col>12</xdr:col>
      <xdr:colOff>180975</xdr:colOff>
      <xdr:row>22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A4A001-25F1-2844-6BC9-CF492A9DD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69056</xdr:colOff>
      <xdr:row>12</xdr:row>
      <xdr:rowOff>92869</xdr:rowOff>
    </xdr:from>
    <xdr:to>
      <xdr:col>19</xdr:col>
      <xdr:colOff>309563</xdr:colOff>
      <xdr:row>28</xdr:row>
      <xdr:rowOff>142875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78E2E163-F014-D71B-602F-A55FB2260006}"/>
            </a:ext>
          </a:extLst>
        </xdr:cNvPr>
        <xdr:cNvGrpSpPr/>
      </xdr:nvGrpSpPr>
      <xdr:grpSpPr>
        <a:xfrm>
          <a:off x="7416913" y="2392476"/>
          <a:ext cx="5751400" cy="3098006"/>
          <a:chOff x="6879431" y="319088"/>
          <a:chExt cx="5705476" cy="3098006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16BBF1F4-AE6B-0E5A-6E04-E1EE1B4F92BD}"/>
              </a:ext>
            </a:extLst>
          </xdr:cNvPr>
          <xdr:cNvGrpSpPr/>
        </xdr:nvGrpSpPr>
        <xdr:grpSpPr>
          <a:xfrm>
            <a:off x="6879431" y="319088"/>
            <a:ext cx="5705476" cy="3098006"/>
            <a:chOff x="6855618" y="295275"/>
            <a:chExt cx="5705476" cy="3098006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9064B261-9D52-0792-1522-234259C08F74}"/>
                </a:ext>
              </a:extLst>
            </xdr:cNvPr>
            <xdr:cNvGrpSpPr/>
          </xdr:nvGrpSpPr>
          <xdr:grpSpPr>
            <a:xfrm>
              <a:off x="6855618" y="295275"/>
              <a:ext cx="5050631" cy="3098006"/>
              <a:chOff x="6855618" y="295275"/>
              <a:chExt cx="5050631" cy="3098006"/>
            </a:xfrm>
          </xdr:grpSpPr>
          <xdr:grpSp>
            <xdr:nvGrpSpPr>
              <xdr:cNvPr id="10" name="Agrupar 9">
                <a:extLst>
                  <a:ext uri="{FF2B5EF4-FFF2-40B4-BE49-F238E27FC236}">
                    <a16:creationId xmlns:a16="http://schemas.microsoft.com/office/drawing/2014/main" id="{5BF38FE0-C58B-EA03-0779-D72D4827247C}"/>
                  </a:ext>
                </a:extLst>
              </xdr:cNvPr>
              <xdr:cNvGrpSpPr/>
            </xdr:nvGrpSpPr>
            <xdr:grpSpPr>
              <a:xfrm>
                <a:off x="6855618" y="295275"/>
                <a:ext cx="5050631" cy="3098006"/>
                <a:chOff x="6855618" y="295275"/>
                <a:chExt cx="5050631" cy="3098006"/>
              </a:xfrm>
            </xdr:grpSpPr>
            <xdr:sp macro="" textlink="">
              <xdr:nvSpPr>
                <xdr:cNvPr id="6" name="Retângulo: Cantos Arredondados 5">
                  <a:extLst>
                    <a:ext uri="{FF2B5EF4-FFF2-40B4-BE49-F238E27FC236}">
                      <a16:creationId xmlns:a16="http://schemas.microsoft.com/office/drawing/2014/main" id="{29BF6DD2-5296-4BCA-9826-E2C99F9E3C49}"/>
                    </a:ext>
                  </a:extLst>
                </xdr:cNvPr>
                <xdr:cNvSpPr/>
              </xdr:nvSpPr>
              <xdr:spPr>
                <a:xfrm>
                  <a:off x="6869906" y="333375"/>
                  <a:ext cx="5036343" cy="3059906"/>
                </a:xfrm>
                <a:prstGeom prst="roundRect">
                  <a:avLst/>
                </a:prstGeom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8" name="Retângulo: Cantos Superiores Arredondados 7">
                  <a:extLst>
                    <a:ext uri="{FF2B5EF4-FFF2-40B4-BE49-F238E27FC236}">
                      <a16:creationId xmlns:a16="http://schemas.microsoft.com/office/drawing/2014/main" id="{81E3512D-4601-4D67-956D-2C7971BC420E}"/>
                    </a:ext>
                  </a:extLst>
                </xdr:cNvPr>
                <xdr:cNvSpPr/>
              </xdr:nvSpPr>
              <xdr:spPr>
                <a:xfrm>
                  <a:off x="6855618" y="295275"/>
                  <a:ext cx="5036344" cy="583406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6">
                    <a:lumMod val="75000"/>
                  </a:schemeClr>
                </a:solidFill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4" name="Gráfico 3">
                <a:extLst>
                  <a:ext uri="{FF2B5EF4-FFF2-40B4-BE49-F238E27FC236}">
                    <a16:creationId xmlns:a16="http://schemas.microsoft.com/office/drawing/2014/main" id="{CCD32300-5A00-4B2E-A5F4-9E407F3025B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7072312" y="523875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6545AA2B-1D24-B60C-E1FF-5C7536AABD71}"/>
                </a:ext>
              </a:extLst>
            </xdr:cNvPr>
            <xdr:cNvSpPr txBox="1"/>
          </xdr:nvSpPr>
          <xdr:spPr>
            <a:xfrm>
              <a:off x="8596312" y="369092"/>
              <a:ext cx="3964782" cy="79771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18" name="Gráfico 17" descr="Carteira">
            <a:extLst>
              <a:ext uri="{FF2B5EF4-FFF2-40B4-BE49-F238E27FC236}">
                <a16:creationId xmlns:a16="http://schemas.microsoft.com/office/drawing/2014/main" id="{E7BC1660-C9B5-D270-9B2C-B15E6C234C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0179843" y="333375"/>
            <a:ext cx="595313" cy="5953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202405</xdr:colOff>
      <xdr:row>12</xdr:row>
      <xdr:rowOff>14629</xdr:rowOff>
    </xdr:from>
    <xdr:to>
      <xdr:col>10</xdr:col>
      <xdr:colOff>604837</xdr:colOff>
      <xdr:row>28</xdr:row>
      <xdr:rowOff>171450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A217BBB5-996A-9376-BE2B-D19870A982AF}"/>
            </a:ext>
          </a:extLst>
        </xdr:cNvPr>
        <xdr:cNvGrpSpPr/>
      </xdr:nvGrpSpPr>
      <xdr:grpSpPr>
        <a:xfrm>
          <a:off x="2039369" y="2314236"/>
          <a:ext cx="5913325" cy="3204821"/>
          <a:chOff x="1702593" y="301083"/>
          <a:chExt cx="5867401" cy="3073148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19054827-DE80-56A7-6640-86B06346AC69}"/>
              </a:ext>
            </a:extLst>
          </xdr:cNvPr>
          <xdr:cNvGrpSpPr/>
        </xdr:nvGrpSpPr>
        <xdr:grpSpPr>
          <a:xfrm>
            <a:off x="1702593" y="314325"/>
            <a:ext cx="5867401" cy="3059906"/>
            <a:chOff x="1702593" y="297656"/>
            <a:chExt cx="5867401" cy="3059906"/>
          </a:xfrm>
        </xdr:grpSpPr>
        <xdr:grpSp>
          <xdr:nvGrpSpPr>
            <xdr:cNvPr id="12" name="Agrupar 11">
              <a:extLst>
                <a:ext uri="{FF2B5EF4-FFF2-40B4-BE49-F238E27FC236}">
                  <a16:creationId xmlns:a16="http://schemas.microsoft.com/office/drawing/2014/main" id="{640915EF-D75A-52EC-4F28-C7A3D79F7601}"/>
                </a:ext>
              </a:extLst>
            </xdr:cNvPr>
            <xdr:cNvGrpSpPr/>
          </xdr:nvGrpSpPr>
          <xdr:grpSpPr>
            <a:xfrm>
              <a:off x="1702593" y="297656"/>
              <a:ext cx="5048251" cy="3059906"/>
              <a:chOff x="1702593" y="297656"/>
              <a:chExt cx="5048251" cy="3059906"/>
            </a:xfrm>
          </xdr:grpSpPr>
          <xdr:grpSp>
            <xdr:nvGrpSpPr>
              <xdr:cNvPr id="9" name="Agrupar 8">
                <a:extLst>
                  <a:ext uri="{FF2B5EF4-FFF2-40B4-BE49-F238E27FC236}">
                    <a16:creationId xmlns:a16="http://schemas.microsoft.com/office/drawing/2014/main" id="{35A8D76A-A670-128E-F7F0-8CDA9652AEAA}"/>
                  </a:ext>
                </a:extLst>
              </xdr:cNvPr>
              <xdr:cNvGrpSpPr/>
            </xdr:nvGrpSpPr>
            <xdr:grpSpPr>
              <a:xfrm>
                <a:off x="1702593" y="297656"/>
                <a:ext cx="5048251" cy="3059906"/>
                <a:chOff x="1702593" y="297656"/>
                <a:chExt cx="5048251" cy="3059906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8C008DEE-421E-D7FE-8745-01B4A1A21B12}"/>
                    </a:ext>
                  </a:extLst>
                </xdr:cNvPr>
                <xdr:cNvSpPr/>
              </xdr:nvSpPr>
              <xdr:spPr>
                <a:xfrm>
                  <a:off x="1714501" y="297656"/>
                  <a:ext cx="5036343" cy="3059906"/>
                </a:xfrm>
                <a:prstGeom prst="roundRect">
                  <a:avLst/>
                </a:prstGeom>
                <a:solidFill>
                  <a:schemeClr val="accent6">
                    <a:lumMod val="40000"/>
                    <a:lumOff val="6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7" name="Retângulo: Cantos Superiores Arredondados 6">
                  <a:extLst>
                    <a:ext uri="{FF2B5EF4-FFF2-40B4-BE49-F238E27FC236}">
                      <a16:creationId xmlns:a16="http://schemas.microsoft.com/office/drawing/2014/main" id="{AFD48A0E-BD7C-55E8-64F5-5BF13B8CF28B}"/>
                    </a:ext>
                  </a:extLst>
                </xdr:cNvPr>
                <xdr:cNvSpPr/>
              </xdr:nvSpPr>
              <xdr:spPr>
                <a:xfrm>
                  <a:off x="1702593" y="321469"/>
                  <a:ext cx="5036344" cy="583406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6">
                    <a:lumMod val="75000"/>
                  </a:schemeClr>
                </a:solidFill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3D19DE16-2566-4C01-85B8-478806AF0547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071688" y="535782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BDBEB38C-189E-44C4-B865-7FFBA133C4C9}"/>
                </a:ext>
              </a:extLst>
            </xdr:cNvPr>
            <xdr:cNvSpPr txBox="1"/>
          </xdr:nvSpPr>
          <xdr:spPr>
            <a:xfrm>
              <a:off x="3605212" y="378617"/>
              <a:ext cx="3964782" cy="79771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SAÍDAS</a:t>
              </a:r>
            </a:p>
          </xdr:txBody>
        </xdr:sp>
      </xdr:grpSp>
      <xdr:pic>
        <xdr:nvPicPr>
          <xdr:cNvPr id="20" name="Gráfico 19" descr="Dinheiro">
            <a:extLst>
              <a:ext uri="{FF2B5EF4-FFF2-40B4-BE49-F238E27FC236}">
                <a16:creationId xmlns:a16="http://schemas.microsoft.com/office/drawing/2014/main" id="{0B19E377-F3E2-4DB2-8B2F-00DD50B44E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4857751" y="301083"/>
            <a:ext cx="654843" cy="654843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13</xdr:row>
      <xdr:rowOff>119062</xdr:rowOff>
    </xdr:from>
    <xdr:to>
      <xdr:col>0</xdr:col>
      <xdr:colOff>1809750</xdr:colOff>
      <xdr:row>27</xdr:row>
      <xdr:rowOff>59531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Dia 1">
              <a:extLst>
                <a:ext uri="{FF2B5EF4-FFF2-40B4-BE49-F238E27FC236}">
                  <a16:creationId xmlns:a16="http://schemas.microsoft.com/office/drawing/2014/main" id="{978750E0-809B-4BB6-8929-8F41299A96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609169"/>
              <a:ext cx="1809750" cy="2607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178592</xdr:colOff>
      <xdr:row>1</xdr:row>
      <xdr:rowOff>178593</xdr:rowOff>
    </xdr:from>
    <xdr:to>
      <xdr:col>18</xdr:col>
      <xdr:colOff>238125</xdr:colOff>
      <xdr:row>9</xdr:row>
      <xdr:rowOff>154781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C2BD101B-AB49-A1E7-3649-3FEA35D57F74}"/>
            </a:ext>
          </a:extLst>
        </xdr:cNvPr>
        <xdr:cNvGrpSpPr/>
      </xdr:nvGrpSpPr>
      <xdr:grpSpPr>
        <a:xfrm>
          <a:off x="2015556" y="369093"/>
          <a:ext cx="10468998" cy="1513795"/>
          <a:chOff x="2012155" y="369093"/>
          <a:chExt cx="10382251" cy="1500188"/>
        </a:xfrm>
      </xdr:grpSpPr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6737642D-D733-4D5B-A376-AE810BA90161}"/>
              </a:ext>
            </a:extLst>
          </xdr:cNvPr>
          <xdr:cNvSpPr/>
        </xdr:nvSpPr>
        <xdr:spPr>
          <a:xfrm>
            <a:off x="2012155" y="369093"/>
            <a:ext cx="10382251" cy="1500188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646795D6-F274-4DA3-911F-496366AABCF2}"/>
              </a:ext>
            </a:extLst>
          </xdr:cNvPr>
          <xdr:cNvSpPr/>
        </xdr:nvSpPr>
        <xdr:spPr>
          <a:xfrm rot="5400000">
            <a:off x="1595439" y="916783"/>
            <a:ext cx="1454940" cy="431006"/>
          </a:xfrm>
          <a:prstGeom prst="round2SameRect">
            <a:avLst>
              <a:gd name="adj1" fmla="val 39796"/>
              <a:gd name="adj2" fmla="val 40816"/>
            </a:avLst>
          </a:prstGeom>
          <a:solidFill>
            <a:schemeClr val="accent6">
              <a:lumMod val="7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9D320382-93AD-4A23-83C8-3FD71D828C56}"/>
              </a:ext>
            </a:extLst>
          </xdr:cNvPr>
          <xdr:cNvSpPr/>
        </xdr:nvSpPr>
        <xdr:spPr>
          <a:xfrm rot="5400000">
            <a:off x="2143125" y="892967"/>
            <a:ext cx="1454940" cy="431006"/>
          </a:xfrm>
          <a:prstGeom prst="round2SameRect">
            <a:avLst>
              <a:gd name="adj1" fmla="val 39796"/>
              <a:gd name="adj2" fmla="val 40816"/>
            </a:avLst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7" name="CaixaDeTexto 26">
            <a:extLst>
              <a:ext uri="{FF2B5EF4-FFF2-40B4-BE49-F238E27FC236}">
                <a16:creationId xmlns:a16="http://schemas.microsoft.com/office/drawing/2014/main" id="{CF9B1FEC-34C8-C5E5-A913-ED9FFE6040AA}"/>
              </a:ext>
            </a:extLst>
          </xdr:cNvPr>
          <xdr:cNvSpPr txBox="1"/>
        </xdr:nvSpPr>
        <xdr:spPr>
          <a:xfrm>
            <a:off x="3262312" y="595312"/>
            <a:ext cx="2881313" cy="9882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500" kern="120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Orçamento Mensal</a:t>
            </a:r>
          </a:p>
          <a:p>
            <a:r>
              <a:rPr lang="pt-BR" sz="2500" kern="1200">
                <a:solidFill>
                  <a:sysClr val="windowText" lastClr="00000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Alessandra</a:t>
            </a:r>
          </a:p>
        </xdr:txBody>
      </xdr:sp>
      <xdr:grpSp>
        <xdr:nvGrpSpPr>
          <xdr:cNvPr id="33" name="Agrupar 32">
            <a:extLst>
              <a:ext uri="{FF2B5EF4-FFF2-40B4-BE49-F238E27FC236}">
                <a16:creationId xmlns:a16="http://schemas.microsoft.com/office/drawing/2014/main" id="{2F0C03E8-FA05-8093-D81C-0200DB531E96}"/>
              </a:ext>
            </a:extLst>
          </xdr:cNvPr>
          <xdr:cNvGrpSpPr/>
        </xdr:nvGrpSpPr>
        <xdr:grpSpPr>
          <a:xfrm>
            <a:off x="7810500" y="1333500"/>
            <a:ext cx="4298156" cy="345281"/>
            <a:chOff x="7810500" y="1333500"/>
            <a:chExt cx="4298156" cy="345281"/>
          </a:xfrm>
        </xdr:grpSpPr>
        <xdr:sp macro="" textlink="">
          <xdr:nvSpPr>
            <xdr:cNvPr id="31" name="Retângulo: Cantos Arredondados 30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B8EAA48D-CBDB-3ADC-4E98-A82F052C041F}"/>
                </a:ext>
              </a:extLst>
            </xdr:cNvPr>
            <xdr:cNvSpPr/>
          </xdr:nvSpPr>
          <xdr:spPr>
            <a:xfrm>
              <a:off x="7810500" y="1333500"/>
              <a:ext cx="4298156" cy="345281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200" kern="1200">
                  <a:solidFill>
                    <a:schemeClr val="bg1">
                      <a:lumMod val="50000"/>
                    </a:schemeClr>
                  </a:solidFill>
                  <a:latin typeface="Sergoe ui"/>
                </a:rPr>
                <a:t>pesquisar dados...</a:t>
              </a:r>
            </a:p>
          </xdr:txBody>
        </xdr:sp>
        <xdr:pic>
          <xdr:nvPicPr>
            <xdr:cNvPr id="30" name="Gráfico 29" descr="Lupa">
              <a:extLst>
                <a:ext uri="{FF2B5EF4-FFF2-40B4-BE49-F238E27FC236}">
                  <a16:creationId xmlns:a16="http://schemas.microsoft.com/office/drawing/2014/main" id="{D634D252-AE45-FD03-1D61-279F7EB01F7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1715750" y="1357312"/>
              <a:ext cx="261937" cy="261937"/>
            </a:xfrm>
            <a:prstGeom prst="rect">
              <a:avLst/>
            </a:prstGeom>
          </xdr:spPr>
        </xdr:pic>
      </xdr:grpSp>
      <xdr:pic>
        <xdr:nvPicPr>
          <xdr:cNvPr id="35" name="Gráfico 34" descr="Cofrinho">
            <a:extLst>
              <a:ext uri="{FF2B5EF4-FFF2-40B4-BE49-F238E27FC236}">
                <a16:creationId xmlns:a16="http://schemas.microsoft.com/office/drawing/2014/main" id="{065A2217-3E3D-7DB9-7E8A-D234327531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2083594" y="559594"/>
            <a:ext cx="1119188" cy="111918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</xdr:row>
      <xdr:rowOff>166687</xdr:rowOff>
    </xdr:from>
    <xdr:to>
      <xdr:col>0</xdr:col>
      <xdr:colOff>1797844</xdr:colOff>
      <xdr:row>6</xdr:row>
      <xdr:rowOff>166687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9790BCCC-D953-FB10-6F37-770CD8F7E78D}"/>
            </a:ext>
          </a:extLst>
        </xdr:cNvPr>
        <xdr:cNvSpPr/>
      </xdr:nvSpPr>
      <xdr:spPr>
        <a:xfrm>
          <a:off x="0" y="547687"/>
          <a:ext cx="1797844" cy="773906"/>
        </a:xfrm>
        <a:prstGeom prst="roundRect">
          <a:avLst>
            <a:gd name="adj" fmla="val 50000"/>
          </a:avLst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kern="1200" cap="none" spc="0">
              <a:ln w="10160">
                <a:solidFill>
                  <a:schemeClr val="accent5"/>
                </a:solidFill>
                <a:prstDash val="solid"/>
              </a:ln>
              <a:solidFill>
                <a:schemeClr val="bg1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Bahnschrift" panose="020B0502040204020203" pitchFamily="34" charset="0"/>
            </a:rPr>
            <a:t>Economy My</a:t>
          </a:r>
        </a:p>
      </xdr:txBody>
    </xdr:sp>
    <xdr:clientData/>
  </xdr:twoCellAnchor>
  <xdr:twoCellAnchor>
    <xdr:from>
      <xdr:col>8</xdr:col>
      <xdr:colOff>411723</xdr:colOff>
      <xdr:row>31</xdr:row>
      <xdr:rowOff>1859</xdr:rowOff>
    </xdr:from>
    <xdr:to>
      <xdr:col>16</xdr:col>
      <xdr:colOff>428625</xdr:colOff>
      <xdr:row>35</xdr:row>
      <xdr:rowOff>160619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E31C504E-814C-5B38-6089-10A670B0EB84}"/>
            </a:ext>
          </a:extLst>
        </xdr:cNvPr>
        <xdr:cNvSpPr txBox="1"/>
      </xdr:nvSpPr>
      <xdr:spPr>
        <a:xfrm>
          <a:off x="6475973" y="5923234"/>
          <a:ext cx="4842902" cy="920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kern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ECONOMIAS</a:t>
          </a:r>
        </a:p>
      </xdr:txBody>
    </xdr:sp>
    <xdr:clientData/>
  </xdr:twoCellAnchor>
  <xdr:twoCellAnchor>
    <xdr:from>
      <xdr:col>5</xdr:col>
      <xdr:colOff>557892</xdr:colOff>
      <xdr:row>27</xdr:row>
      <xdr:rowOff>114184</xdr:rowOff>
    </xdr:from>
    <xdr:to>
      <xdr:col>19</xdr:col>
      <xdr:colOff>563335</xdr:colOff>
      <xdr:row>47</xdr:row>
      <xdr:rowOff>176894</xdr:rowOff>
    </xdr:to>
    <xdr:grpSp>
      <xdr:nvGrpSpPr>
        <xdr:cNvPr id="58" name="Agrupar 57">
          <a:extLst>
            <a:ext uri="{FF2B5EF4-FFF2-40B4-BE49-F238E27FC236}">
              <a16:creationId xmlns:a16="http://schemas.microsoft.com/office/drawing/2014/main" id="{D7F2282E-8AD4-29E3-54A8-10AD79101AD9}"/>
            </a:ext>
          </a:extLst>
        </xdr:cNvPr>
        <xdr:cNvGrpSpPr/>
      </xdr:nvGrpSpPr>
      <xdr:grpSpPr>
        <a:xfrm>
          <a:off x="4844142" y="5271291"/>
          <a:ext cx="8577943" cy="3872710"/>
          <a:chOff x="3596918" y="523876"/>
          <a:chExt cx="8247068" cy="3422226"/>
        </a:xfrm>
      </xdr:grpSpPr>
      <xdr:grpSp>
        <xdr:nvGrpSpPr>
          <xdr:cNvPr id="60" name="Agrupar 59">
            <a:extLst>
              <a:ext uri="{FF2B5EF4-FFF2-40B4-BE49-F238E27FC236}">
                <a16:creationId xmlns:a16="http://schemas.microsoft.com/office/drawing/2014/main" id="{38034DF1-9A28-6284-EB31-4FB585F7B405}"/>
              </a:ext>
            </a:extLst>
          </xdr:cNvPr>
          <xdr:cNvGrpSpPr/>
        </xdr:nvGrpSpPr>
        <xdr:grpSpPr>
          <a:xfrm>
            <a:off x="3596918" y="523876"/>
            <a:ext cx="8247068" cy="3422226"/>
            <a:chOff x="3596918" y="523876"/>
            <a:chExt cx="8247068" cy="3422226"/>
          </a:xfrm>
        </xdr:grpSpPr>
        <xdr:grpSp>
          <xdr:nvGrpSpPr>
            <xdr:cNvPr id="62" name="Agrupar 61">
              <a:extLst>
                <a:ext uri="{FF2B5EF4-FFF2-40B4-BE49-F238E27FC236}">
                  <a16:creationId xmlns:a16="http://schemas.microsoft.com/office/drawing/2014/main" id="{A32042D0-F351-59E0-4A1D-923C6E9F36FC}"/>
                </a:ext>
              </a:extLst>
            </xdr:cNvPr>
            <xdr:cNvGrpSpPr/>
          </xdr:nvGrpSpPr>
          <xdr:grpSpPr>
            <a:xfrm>
              <a:off x="3596918" y="861363"/>
              <a:ext cx="5053325" cy="3084739"/>
              <a:chOff x="3596918" y="861363"/>
              <a:chExt cx="5053325" cy="3084739"/>
            </a:xfrm>
          </xdr:grpSpPr>
          <xdr:sp macro="" textlink="">
            <xdr:nvSpPr>
              <xdr:cNvPr id="64" name="Retângulo: Cantos Arredondados 63">
                <a:extLst>
                  <a:ext uri="{FF2B5EF4-FFF2-40B4-BE49-F238E27FC236}">
                    <a16:creationId xmlns:a16="http://schemas.microsoft.com/office/drawing/2014/main" id="{1B811CDC-6514-0740-897F-273A34569B37}"/>
                  </a:ext>
                </a:extLst>
              </xdr:cNvPr>
              <xdr:cNvSpPr/>
            </xdr:nvSpPr>
            <xdr:spPr>
              <a:xfrm>
                <a:off x="3613900" y="886196"/>
                <a:ext cx="5036343" cy="3059906"/>
              </a:xfrm>
              <a:prstGeom prst="roundRect">
                <a:avLst/>
              </a:prstGeom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65" name="Retângulo: Cantos Superiores Arredondados 64">
                <a:extLst>
                  <a:ext uri="{FF2B5EF4-FFF2-40B4-BE49-F238E27FC236}">
                    <a16:creationId xmlns:a16="http://schemas.microsoft.com/office/drawing/2014/main" id="{1385E987-540E-66FA-E9A7-B7795A2072AD}"/>
                  </a:ext>
                </a:extLst>
              </xdr:cNvPr>
              <xdr:cNvSpPr/>
            </xdr:nvSpPr>
            <xdr:spPr>
              <a:xfrm>
                <a:off x="3596918" y="861363"/>
                <a:ext cx="5036344" cy="583406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6">
                  <a:lumMod val="75000"/>
                </a:schemeClr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63" name="Gráfico 62">
              <a:extLst>
                <a:ext uri="{FF2B5EF4-FFF2-40B4-BE49-F238E27FC236}">
                  <a16:creationId xmlns:a16="http://schemas.microsoft.com/office/drawing/2014/main" id="{667E80E3-21DF-6A8C-4952-CB96841E2869}"/>
                </a:ext>
              </a:extLst>
            </xdr:cNvPr>
            <xdr:cNvGraphicFramePr>
              <a:graphicFrameLocks/>
            </xdr:cNvGraphicFramePr>
          </xdr:nvGraphicFramePr>
          <xdr:xfrm flipH="1">
            <a:off x="11644312" y="523876"/>
            <a:ext cx="199674" cy="20481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</xdr:grpSp>
      <xdr:sp macro="" textlink="">
        <xdr:nvSpPr>
          <xdr:cNvPr id="61" name="CaixaDeTexto 60">
            <a:extLst>
              <a:ext uri="{FF2B5EF4-FFF2-40B4-BE49-F238E27FC236}">
                <a16:creationId xmlns:a16="http://schemas.microsoft.com/office/drawing/2014/main" id="{A7C12A87-C2DD-A582-48E6-D03761ED0DE0}"/>
              </a:ext>
            </a:extLst>
          </xdr:cNvPr>
          <xdr:cNvSpPr txBox="1"/>
        </xdr:nvSpPr>
        <xdr:spPr>
          <a:xfrm>
            <a:off x="5259560" y="1023632"/>
            <a:ext cx="3964782" cy="7977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ECONOMIAS</a:t>
            </a:r>
          </a:p>
        </xdr:txBody>
      </xdr:sp>
    </xdr:grpSp>
    <xdr:clientData/>
  </xdr:twoCellAnchor>
  <xdr:twoCellAnchor editAs="oneCell">
    <xdr:from>
      <xdr:col>11</xdr:col>
      <xdr:colOff>381000</xdr:colOff>
      <xdr:row>29</xdr:row>
      <xdr:rowOff>136072</xdr:rowOff>
    </xdr:from>
    <xdr:to>
      <xdr:col>12</xdr:col>
      <xdr:colOff>435429</xdr:colOff>
      <xdr:row>33</xdr:row>
      <xdr:rowOff>40822</xdr:rowOff>
    </xdr:to>
    <xdr:pic>
      <xdr:nvPicPr>
        <xdr:cNvPr id="67" name="Gráfico 66" descr="Moedas">
          <a:extLst>
            <a:ext uri="{FF2B5EF4-FFF2-40B4-BE49-F238E27FC236}">
              <a16:creationId xmlns:a16="http://schemas.microsoft.com/office/drawing/2014/main" id="{2C2BC751-1A1A-B491-CC71-1F9F5FD8C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341179" y="5674179"/>
          <a:ext cx="666750" cy="666750"/>
        </a:xfrm>
        <a:prstGeom prst="rect">
          <a:avLst/>
        </a:prstGeom>
      </xdr:spPr>
    </xdr:pic>
    <xdr:clientData/>
  </xdr:twoCellAnchor>
  <xdr:twoCellAnchor>
    <xdr:from>
      <xdr:col>7</xdr:col>
      <xdr:colOff>190500</xdr:colOff>
      <xdr:row>33</xdr:row>
      <xdr:rowOff>13607</xdr:rowOff>
    </xdr:from>
    <xdr:to>
      <xdr:col>13</xdr:col>
      <xdr:colOff>27215</xdr:colOff>
      <xdr:row>47</xdr:row>
      <xdr:rowOff>117021</xdr:rowOff>
    </xdr:to>
    <xdr:graphicFrame macro="">
      <xdr:nvGraphicFramePr>
        <xdr:cNvPr id="68" name="Gráfico 67">
          <a:extLst>
            <a:ext uri="{FF2B5EF4-FFF2-40B4-BE49-F238E27FC236}">
              <a16:creationId xmlns:a16="http://schemas.microsoft.com/office/drawing/2014/main" id="{127DC264-DF06-4811-93DE-8918A0A97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" refreshedDate="45664.899914814814" createdVersion="8" refreshedVersion="8" minRefreshableVersion="3" recordCount="40" xr:uid="{2004A50D-E359-497E-9DEF-510827512397}">
  <cacheSource type="worksheet">
    <worksheetSource name="Tabela2"/>
  </cacheSource>
  <cacheFields count="8">
    <cacheField name="DATA" numFmtId="14">
      <sharedItems containsNonDate="0" containsDate="1" containsString="0" containsBlank="1" minDate="2025-01-01T00:00:00" maxDate="2025-02-01T00:00:00"/>
    </cacheField>
    <cacheField name="Dia" numFmtId="1">
      <sharedItems containsSemiMixedTypes="0" containsString="0" containsNumber="1" containsInteger="1" minValue="0" maxValue="31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0"/>
      </sharedItems>
    </cacheField>
    <cacheField name="TIPO" numFmtId="0">
      <sharedItems containsBlank="1" count="3">
        <s v="SAÍDA"/>
        <s v="ENTRADA"/>
        <m/>
      </sharedItems>
    </cacheField>
    <cacheField name="CATEGORIA" numFmtId="0">
      <sharedItems containsBlank="1" count="19">
        <s v="ALIMENTAÇÃO"/>
        <s v="SAÚDE"/>
        <s v="LAZER"/>
        <s v="TRANSPORTE"/>
        <s v="SERVIÇO"/>
        <s v="RESTAURANTE"/>
        <s v="SAUDE"/>
        <s v="EDUCAÇÃO"/>
        <s v="VESTUARIO"/>
        <s v="CULTURA"/>
        <s v="MORADIA"/>
        <s v="SEGUROS"/>
        <s v="VALES"/>
        <s v="SALÁRIO"/>
        <s v="PRESENTES"/>
        <s v="SUPERMERCADO"/>
        <s v="VIAGEM"/>
        <s v="VESTUÁRIO"/>
        <m/>
      </sharedItems>
    </cacheField>
    <cacheField name="DESCRIÇÃO " numFmtId="0">
      <sharedItems containsBlank="1"/>
    </cacheField>
    <cacheField name="Valor" numFmtId="164">
      <sharedItems containsString="0" containsBlank="1" containsNumber="1" containsInteger="1" minValue="25" maxValue="5000"/>
    </cacheField>
    <cacheField name="OPERAÇÃO BANCÁRIA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 pivotCacheId="19002702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d v="2025-01-01T00:00:00"/>
    <x v="0"/>
    <x v="0"/>
    <x v="0"/>
    <s v="SUPERMERCADO"/>
    <n v="800"/>
    <s v="VR"/>
    <s v="PAGO"/>
  </r>
  <r>
    <d v="2025-01-02T00:00:00"/>
    <x v="1"/>
    <x v="0"/>
    <x v="1"/>
    <s v="PLANO DE SAÚDE"/>
    <n v="500"/>
    <s v="CARTÃO DE CRÉDITO"/>
    <s v="PAGO"/>
  </r>
  <r>
    <d v="2025-01-03T00:00:00"/>
    <x v="2"/>
    <x v="0"/>
    <x v="2"/>
    <s v="CINEMA"/>
    <n v="100"/>
    <s v="CARTÃO DE CRÉDITO"/>
    <s v="PAGO"/>
  </r>
  <r>
    <d v="2025-01-04T00:00:00"/>
    <x v="3"/>
    <x v="0"/>
    <x v="3"/>
    <s v="COMBUSTIVEL"/>
    <n v="180"/>
    <s v="CARTÃO DE CRÉDITO"/>
    <s v="PAGO"/>
  </r>
  <r>
    <d v="2025-01-05T00:00:00"/>
    <x v="4"/>
    <x v="0"/>
    <x v="4"/>
    <s v="MANUTENÇÃO DE CARRO"/>
    <n v="150"/>
    <s v="CARTÃO DE CRÉDITO"/>
    <s v="PAGO"/>
  </r>
  <r>
    <d v="2025-01-06T00:00:00"/>
    <x v="5"/>
    <x v="0"/>
    <x v="5"/>
    <s v="ALMOÇO"/>
    <n v="25"/>
    <s v="VR "/>
    <s v="PAGO"/>
  </r>
  <r>
    <d v="2025-01-07T00:00:00"/>
    <x v="6"/>
    <x v="0"/>
    <x v="6"/>
    <s v="REMEDIOS"/>
    <n v="30"/>
    <s v="CARTÃO DE CRÉDITO"/>
    <s v="PAGO"/>
  </r>
  <r>
    <d v="2025-01-08T00:00:00"/>
    <x v="7"/>
    <x v="0"/>
    <x v="6"/>
    <s v="REMEDIOS"/>
    <n v="35"/>
    <s v="CARTÃO DE CRÉDITO"/>
    <s v="PAGO"/>
  </r>
  <r>
    <d v="2025-01-09T00:00:00"/>
    <x v="8"/>
    <x v="0"/>
    <x v="4"/>
    <s v="MANUTENÇÃO DE CASA"/>
    <n v="50"/>
    <s v="CARTÃO DE CRÉDITO"/>
    <s v="PAGO"/>
  </r>
  <r>
    <d v="2025-01-10T00:00:00"/>
    <x v="9"/>
    <x v="0"/>
    <x v="0"/>
    <s v="PADARIA"/>
    <n v="56"/>
    <s v="VR"/>
    <s v="PAGO"/>
  </r>
  <r>
    <d v="2025-01-11T00:00:00"/>
    <x v="10"/>
    <x v="0"/>
    <x v="7"/>
    <s v="MENSALIDADE ESCOLAR"/>
    <n v="780"/>
    <s v="PIX"/>
    <s v="PAGO"/>
  </r>
  <r>
    <d v="2025-01-12T00:00:00"/>
    <x v="11"/>
    <x v="0"/>
    <x v="7"/>
    <s v="MATERIAL ESCOLAR"/>
    <n v="160"/>
    <s v="PIX"/>
    <s v="PAGO"/>
  </r>
  <r>
    <d v="2025-01-13T00:00:00"/>
    <x v="12"/>
    <x v="0"/>
    <x v="8"/>
    <s v="FARDA"/>
    <n v="130"/>
    <s v="PIX"/>
    <s v="PAGO"/>
  </r>
  <r>
    <d v="2025-01-14T00:00:00"/>
    <x v="13"/>
    <x v="0"/>
    <x v="9"/>
    <s v="BALÉ"/>
    <n v="50"/>
    <s v="PIX"/>
    <s v="PAGO"/>
  </r>
  <r>
    <d v="2025-01-15T00:00:00"/>
    <x v="14"/>
    <x v="0"/>
    <x v="10"/>
    <s v="ALUGUEL"/>
    <n v="800"/>
    <s v="PIX"/>
    <s v="PAGO"/>
  </r>
  <r>
    <d v="2025-01-16T00:00:00"/>
    <x v="15"/>
    <x v="0"/>
    <x v="1"/>
    <s v="DENTISTA"/>
    <n v="210"/>
    <s v="CARTÃO DE CRÉDITO"/>
    <s v="PAGO"/>
  </r>
  <r>
    <d v="2025-01-17T00:00:00"/>
    <x v="16"/>
    <x v="0"/>
    <x v="11"/>
    <s v="SEGURO CASA"/>
    <n v="50"/>
    <s v="CARTÃO DE CRÉDITO"/>
    <s v="PAGO"/>
  </r>
  <r>
    <d v="2025-01-18T00:00:00"/>
    <x v="17"/>
    <x v="0"/>
    <x v="5"/>
    <s v="JANTAR"/>
    <n v="80"/>
    <s v="VR"/>
    <s v="PAGO"/>
  </r>
  <r>
    <d v="2025-01-19T00:00:00"/>
    <x v="18"/>
    <x v="1"/>
    <x v="12"/>
    <s v="VR REFEIÇÃO E ALIM."/>
    <n v="2000"/>
    <s v="PIX"/>
    <s v="RECEBIDO"/>
  </r>
  <r>
    <d v="2025-01-20T00:00:00"/>
    <x v="19"/>
    <x v="1"/>
    <x v="13"/>
    <s v="SALÁRIO DO MÊS"/>
    <n v="5000"/>
    <s v="PIX"/>
    <s v="RECEBIDO"/>
  </r>
  <r>
    <d v="2025-01-21T00:00:00"/>
    <x v="20"/>
    <x v="0"/>
    <x v="14"/>
    <s v="DE ANIVERSÁRIO"/>
    <n v="100"/>
    <s v="CARTÃO DE CRÉDITO"/>
    <s v="PAGO"/>
  </r>
  <r>
    <d v="2025-01-22T00:00:00"/>
    <x v="21"/>
    <x v="0"/>
    <x v="14"/>
    <s v="DE ANIVERSÁRIO"/>
    <n v="120"/>
    <s v="CARTÃO DE CRÉDITO"/>
    <s v="PAGO"/>
  </r>
  <r>
    <d v="2025-01-23T00:00:00"/>
    <x v="22"/>
    <x v="0"/>
    <x v="3"/>
    <s v="COMBUSTIVEL"/>
    <n v="180"/>
    <s v="CARTÃO DE CRÉDITO"/>
    <s v="PAGO"/>
  </r>
  <r>
    <d v="2025-01-24T00:00:00"/>
    <x v="23"/>
    <x v="0"/>
    <x v="15"/>
    <s v="FEIRA"/>
    <n v="500"/>
    <s v="VR"/>
    <s v="PAGO"/>
  </r>
  <r>
    <d v="2025-01-25T00:00:00"/>
    <x v="24"/>
    <x v="0"/>
    <x v="16"/>
    <s v="FÉRIAS"/>
    <n v="1300"/>
    <s v="CARTÃO DE CRÉDITO"/>
    <s v="PAGO"/>
  </r>
  <r>
    <d v="2025-01-26T00:00:00"/>
    <x v="25"/>
    <x v="0"/>
    <x v="8"/>
    <s v="ROUPAS DE VIAGEM"/>
    <n v="190"/>
    <s v="CARTÃO DE CRÉDITO"/>
    <s v="PAGO"/>
  </r>
  <r>
    <d v="2025-01-27T00:00:00"/>
    <x v="26"/>
    <x v="0"/>
    <x v="2"/>
    <s v="PARQUE"/>
    <n v="50"/>
    <s v="CARTÃO DE CRÉDITO"/>
    <s v="PAGO"/>
  </r>
  <r>
    <d v="2025-01-28T00:00:00"/>
    <x v="27"/>
    <x v="0"/>
    <x v="14"/>
    <s v="DA TIA"/>
    <n v="150"/>
    <s v="CARTÃO DE CRÉDITO"/>
    <s v="PAGO"/>
  </r>
  <r>
    <d v="2025-01-29T00:00:00"/>
    <x v="28"/>
    <x v="0"/>
    <x v="9"/>
    <s v="TEATRO"/>
    <n v="45"/>
    <s v="CARTÃO DE CRÉDITO"/>
    <s v="PAGO"/>
  </r>
  <r>
    <d v="2025-01-30T00:00:00"/>
    <x v="29"/>
    <x v="0"/>
    <x v="17"/>
    <s v="SAPATOS"/>
    <n v="160"/>
    <s v="CARTÃO DE CRÉDITO"/>
    <s v="PAGO"/>
  </r>
  <r>
    <d v="2025-01-31T00:00:00"/>
    <x v="30"/>
    <x v="0"/>
    <x v="2"/>
    <s v="PARQUINHO"/>
    <n v="37"/>
    <s v="CARTÃO DE CRÉDITO"/>
    <s v="PAGO"/>
  </r>
  <r>
    <m/>
    <x v="31"/>
    <x v="2"/>
    <x v="18"/>
    <m/>
    <m/>
    <m/>
    <m/>
  </r>
  <r>
    <m/>
    <x v="31"/>
    <x v="2"/>
    <x v="18"/>
    <m/>
    <m/>
    <m/>
    <m/>
  </r>
  <r>
    <m/>
    <x v="31"/>
    <x v="2"/>
    <x v="18"/>
    <m/>
    <m/>
    <m/>
    <m/>
  </r>
  <r>
    <m/>
    <x v="31"/>
    <x v="2"/>
    <x v="18"/>
    <m/>
    <m/>
    <m/>
    <m/>
  </r>
  <r>
    <m/>
    <x v="31"/>
    <x v="2"/>
    <x v="18"/>
    <m/>
    <m/>
    <m/>
    <m/>
  </r>
  <r>
    <m/>
    <x v="31"/>
    <x v="2"/>
    <x v="18"/>
    <m/>
    <m/>
    <m/>
    <m/>
  </r>
  <r>
    <m/>
    <x v="31"/>
    <x v="2"/>
    <x v="18"/>
    <m/>
    <m/>
    <m/>
    <m/>
  </r>
  <r>
    <m/>
    <x v="31"/>
    <x v="2"/>
    <x v="18"/>
    <m/>
    <m/>
    <m/>
    <m/>
  </r>
  <r>
    <m/>
    <x v="31"/>
    <x v="2"/>
    <x v="1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35540-CE2D-4B65-899C-BB49268CE2A7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C33:D36" firstHeaderRow="1" firstDataRow="1" firstDataCol="1"/>
  <pivotFields count="8">
    <pivotField showAll="0"/>
    <pivotField numFmtId="1" showAll="0"/>
    <pivotField axis="axisRow" showAll="0">
      <items count="4">
        <item x="1"/>
        <item h="1" x="0"/>
        <item h="1" x="2"/>
        <item t="default"/>
      </items>
    </pivotField>
    <pivotField axis="axisRow" showAll="0">
      <items count="20">
        <item sd="0" x="0"/>
        <item sd="0" x="9"/>
        <item sd="0" x="7"/>
        <item sd="0" x="2"/>
        <item sd="0" x="10"/>
        <item x="14"/>
        <item sd="0" x="5"/>
        <item sd="0" x="13"/>
        <item sd="0" x="6"/>
        <item sd="0" x="1"/>
        <item sd="0" x="11"/>
        <item sd="0" x="4"/>
        <item sd="0" x="15"/>
        <item sd="0" x="3"/>
        <item sd="0" x="12"/>
        <item sd="0" x="8"/>
        <item sd="0" x="17"/>
        <item sd="0" x="16"/>
        <item x="18"/>
        <item t="default" sd="0"/>
      </items>
    </pivotField>
    <pivotField showAll="0"/>
    <pivotField dataField="1" showAll="0"/>
    <pivotField showAll="0"/>
    <pivotField showAll="0"/>
  </pivotFields>
  <rowFields count="2">
    <field x="3"/>
    <field x="2"/>
  </rowFields>
  <rowItems count="3">
    <i>
      <x v="7"/>
    </i>
    <i>
      <x v="14"/>
    </i>
    <i t="grand">
      <x/>
    </i>
  </rowItems>
  <colItems count="1">
    <i/>
  </colItems>
  <dataFields count="1">
    <dataField name="Soma de Valor" fld="5" baseField="2" baseItem="0" numFmtId="164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902D8-651A-4A03-96F4-0348AC0E4163}" name="Tabela dinâ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C13:D30" firstHeaderRow="1" firstDataRow="1" firstDataCol="1" rowPageCount="1" colPageCount="1"/>
  <pivotFields count="8">
    <pivotField showAll="0"/>
    <pivotField numFmtId="1" showAll="0">
      <items count="33">
        <item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Row" showAll="0">
      <items count="20">
        <item x="0"/>
        <item x="9"/>
        <item x="7"/>
        <item x="2"/>
        <item x="10"/>
        <item x="14"/>
        <item x="5"/>
        <item x="13"/>
        <item x="6"/>
        <item x="1"/>
        <item x="11"/>
        <item x="4"/>
        <item x="15"/>
        <item x="3"/>
        <item x="12"/>
        <item x="8"/>
        <item x="17"/>
        <item x="16"/>
        <item x="18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ia" xr10:uid="{914DCCD5-D335-4187-A160-0A666C36C54D}" sourceName="Dia">
  <pivotTables>
    <pivotTable tabId="2" name="Tabela dinâmica1"/>
  </pivotTables>
  <data>
    <tabular pivotCacheId="1900270237">
      <items count="3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 nd="1"/>
        <i x="18" s="1" nd="1"/>
        <i x="19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a" xr10:uid="{42E19EB2-D6DB-4FF8-BC37-E844884ACC70}" cache="SegmentaçãodeDados_Dia" caption="Dia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a 1" xr10:uid="{F4CD82A3-7647-47B4-A941-0AB0751AA3D5}" cache="SegmentaçãodeDados_Dia" caption="Dia" style="SlicerStyleDark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118589-2D36-4B94-8798-C96AA970E95B}" name="Tabela2" displayName="Tabela2" ref="A1:H41" totalsRowShown="0">
  <autoFilter ref="A1:H41" xr:uid="{50118589-2D36-4B94-8798-C96AA970E95B}"/>
  <tableColumns count="8">
    <tableColumn id="1" xr3:uid="{8600EFD8-F795-4BBB-AB59-641CB721FCAE}" name="DATA" dataDxfId="5"/>
    <tableColumn id="8" xr3:uid="{7D6EB76C-E64E-4C6C-9462-AFA0F96A4337}" name="Dia" dataDxfId="4">
      <calculatedColumnFormula>DAY(A2:A32)</calculatedColumnFormula>
    </tableColumn>
    <tableColumn id="2" xr3:uid="{A5443E36-4725-45E7-9E97-492B3816928D}" name="TIPO"/>
    <tableColumn id="3" xr3:uid="{CD4E25F4-4AF9-4E77-85C8-468CF92FC7F9}" name="CATEGORIA"/>
    <tableColumn id="4" xr3:uid="{925A46C6-50C4-41C0-A7F3-04CB2514222B}" name="DESCRIÇÃO "/>
    <tableColumn id="5" xr3:uid="{0A30E83F-E926-400F-A3DC-D1BEDD268D44}" name="Valor" dataDxfId="6"/>
    <tableColumn id="6" xr3:uid="{D238482F-2E36-46D7-9FAB-5652049CD8AD}" name="OPERAÇÃO BANCÁRIA"/>
    <tableColumn id="7" xr3:uid="{D78B0ABE-1EF7-4EDD-9AE3-3B5C68DACD50}" name="STATUS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BF13F2-8DB0-481E-A83A-F4A127C148C8}" name="Tabela3" displayName="Tabela3" ref="C6:D20" totalsRowCount="1">
  <autoFilter ref="C6:D19" xr:uid="{B5BF13F2-8DB0-481E-A83A-F4A127C148C8}"/>
  <tableColumns count="2">
    <tableColumn id="1" xr3:uid="{51767534-3F56-4FFA-A4B9-50C1EF1F32DA}" name="Data de lançamento" dataDxfId="3" totalsRowDxfId="1"/>
    <tableColumn id="2" xr3:uid="{578094C3-4C06-4A01-9A24-47E43B6CF0F0}" name="Deposito Reservado" dataDxfId="2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AD971-F8FF-4E29-BC7A-07FC9E1B6DB5}">
  <dimension ref="A1:H41"/>
  <sheetViews>
    <sheetView workbookViewId="0"/>
  </sheetViews>
  <sheetFormatPr defaultRowHeight="15" x14ac:dyDescent="0.25"/>
  <cols>
    <col min="1" max="1" width="15" style="1" customWidth="1"/>
    <col min="2" max="2" width="7.28515625" style="1" customWidth="1"/>
    <col min="4" max="4" width="13.28515625" customWidth="1"/>
    <col min="5" max="5" width="23.7109375" bestFit="1" customWidth="1"/>
    <col min="6" max="6" width="19.5703125" style="2" customWidth="1"/>
    <col min="7" max="7" width="22.7109375" customWidth="1"/>
    <col min="8" max="8" width="9.7109375" customWidth="1"/>
  </cols>
  <sheetData>
    <row r="1" spans="1:8" x14ac:dyDescent="0.25">
      <c r="A1" s="1" t="s">
        <v>2</v>
      </c>
      <c r="B1" s="1" t="s">
        <v>63</v>
      </c>
      <c r="C1" t="s">
        <v>3</v>
      </c>
      <c r="D1" t="s">
        <v>4</v>
      </c>
      <c r="E1" t="s">
        <v>7</v>
      </c>
      <c r="F1" s="2" t="s">
        <v>8</v>
      </c>
      <c r="G1" t="s">
        <v>5</v>
      </c>
      <c r="H1" t="s">
        <v>6</v>
      </c>
    </row>
    <row r="2" spans="1:8" x14ac:dyDescent="0.25">
      <c r="A2" s="1">
        <v>45658</v>
      </c>
      <c r="B2" s="8">
        <f t="shared" ref="B2:B41" si="0">DAY(A2:A32)</f>
        <v>1</v>
      </c>
      <c r="C2" t="s">
        <v>10</v>
      </c>
      <c r="D2" t="s">
        <v>11</v>
      </c>
      <c r="E2" t="s">
        <v>23</v>
      </c>
      <c r="F2" s="2">
        <v>800</v>
      </c>
      <c r="G2" t="s">
        <v>54</v>
      </c>
      <c r="H2" t="s">
        <v>58</v>
      </c>
    </row>
    <row r="3" spans="1:8" x14ac:dyDescent="0.25">
      <c r="A3" s="1">
        <v>45659</v>
      </c>
      <c r="B3" s="8">
        <f t="shared" si="0"/>
        <v>2</v>
      </c>
      <c r="C3" t="s">
        <v>10</v>
      </c>
      <c r="D3" t="s">
        <v>12</v>
      </c>
      <c r="E3" t="s">
        <v>28</v>
      </c>
      <c r="F3" s="2">
        <v>500</v>
      </c>
      <c r="G3" t="s">
        <v>55</v>
      </c>
      <c r="H3" t="s">
        <v>58</v>
      </c>
    </row>
    <row r="4" spans="1:8" x14ac:dyDescent="0.25">
      <c r="A4" s="1">
        <v>45660</v>
      </c>
      <c r="B4" s="8">
        <f t="shared" si="0"/>
        <v>3</v>
      </c>
      <c r="C4" t="s">
        <v>10</v>
      </c>
      <c r="D4" t="s">
        <v>13</v>
      </c>
      <c r="E4" t="s">
        <v>29</v>
      </c>
      <c r="F4" s="2">
        <v>100</v>
      </c>
      <c r="G4" t="s">
        <v>55</v>
      </c>
      <c r="H4" t="s">
        <v>58</v>
      </c>
    </row>
    <row r="5" spans="1:8" x14ac:dyDescent="0.25">
      <c r="A5" s="1">
        <v>45661</v>
      </c>
      <c r="B5" s="8">
        <f t="shared" si="0"/>
        <v>4</v>
      </c>
      <c r="C5" t="s">
        <v>10</v>
      </c>
      <c r="D5" t="s">
        <v>14</v>
      </c>
      <c r="E5" t="s">
        <v>30</v>
      </c>
      <c r="F5" s="2">
        <v>180</v>
      </c>
      <c r="G5" t="s">
        <v>55</v>
      </c>
      <c r="H5" t="s">
        <v>58</v>
      </c>
    </row>
    <row r="6" spans="1:8" x14ac:dyDescent="0.25">
      <c r="A6" s="1">
        <v>45662</v>
      </c>
      <c r="B6" s="8">
        <f t="shared" si="0"/>
        <v>5</v>
      </c>
      <c r="C6" t="s">
        <v>10</v>
      </c>
      <c r="D6" t="s">
        <v>26</v>
      </c>
      <c r="E6" t="s">
        <v>31</v>
      </c>
      <c r="F6" s="2">
        <v>150</v>
      </c>
      <c r="G6" t="s">
        <v>55</v>
      </c>
      <c r="H6" t="s">
        <v>58</v>
      </c>
    </row>
    <row r="7" spans="1:8" x14ac:dyDescent="0.25">
      <c r="A7" s="1">
        <v>45663</v>
      </c>
      <c r="B7" s="8">
        <f t="shared" si="0"/>
        <v>6</v>
      </c>
      <c r="C7" t="s">
        <v>10</v>
      </c>
      <c r="D7" t="s">
        <v>21</v>
      </c>
      <c r="E7" t="s">
        <v>32</v>
      </c>
      <c r="F7" s="2">
        <v>25</v>
      </c>
      <c r="G7" t="s">
        <v>56</v>
      </c>
      <c r="H7" t="s">
        <v>58</v>
      </c>
    </row>
    <row r="8" spans="1:8" x14ac:dyDescent="0.25">
      <c r="A8" s="1">
        <v>45664</v>
      </c>
      <c r="B8" s="8">
        <f t="shared" si="0"/>
        <v>7</v>
      </c>
      <c r="C8" t="s">
        <v>10</v>
      </c>
      <c r="D8" t="s">
        <v>25</v>
      </c>
      <c r="E8" t="s">
        <v>33</v>
      </c>
      <c r="F8" s="2">
        <v>30</v>
      </c>
      <c r="G8" t="s">
        <v>55</v>
      </c>
      <c r="H8" t="s">
        <v>58</v>
      </c>
    </row>
    <row r="9" spans="1:8" x14ac:dyDescent="0.25">
      <c r="A9" s="1">
        <v>45665</v>
      </c>
      <c r="B9" s="8">
        <f t="shared" si="0"/>
        <v>8</v>
      </c>
      <c r="C9" t="s">
        <v>10</v>
      </c>
      <c r="D9" t="s">
        <v>25</v>
      </c>
      <c r="E9" t="s">
        <v>33</v>
      </c>
      <c r="F9" s="2">
        <v>35</v>
      </c>
      <c r="G9" t="s">
        <v>55</v>
      </c>
      <c r="H9" t="s">
        <v>58</v>
      </c>
    </row>
    <row r="10" spans="1:8" x14ac:dyDescent="0.25">
      <c r="A10" s="1">
        <v>45666</v>
      </c>
      <c r="B10" s="8">
        <f t="shared" si="0"/>
        <v>9</v>
      </c>
      <c r="C10" t="s">
        <v>10</v>
      </c>
      <c r="D10" t="s">
        <v>26</v>
      </c>
      <c r="E10" t="s">
        <v>34</v>
      </c>
      <c r="F10" s="2">
        <v>50</v>
      </c>
      <c r="G10" t="s">
        <v>55</v>
      </c>
      <c r="H10" t="s">
        <v>58</v>
      </c>
    </row>
    <row r="11" spans="1:8" x14ac:dyDescent="0.25">
      <c r="A11" s="1">
        <v>45667</v>
      </c>
      <c r="B11" s="8">
        <f t="shared" si="0"/>
        <v>10</v>
      </c>
      <c r="C11" t="s">
        <v>10</v>
      </c>
      <c r="D11" t="s">
        <v>11</v>
      </c>
      <c r="E11" t="s">
        <v>53</v>
      </c>
      <c r="F11" s="2">
        <v>56</v>
      </c>
      <c r="G11" t="s">
        <v>54</v>
      </c>
      <c r="H11" t="s">
        <v>58</v>
      </c>
    </row>
    <row r="12" spans="1:8" x14ac:dyDescent="0.25">
      <c r="A12" s="1">
        <v>45668</v>
      </c>
      <c r="B12" s="8">
        <f t="shared" si="0"/>
        <v>11</v>
      </c>
      <c r="C12" t="s">
        <v>10</v>
      </c>
      <c r="D12" t="s">
        <v>17</v>
      </c>
      <c r="E12" t="s">
        <v>1</v>
      </c>
      <c r="F12" s="2">
        <v>780</v>
      </c>
      <c r="G12" t="s">
        <v>57</v>
      </c>
      <c r="H12" t="s">
        <v>58</v>
      </c>
    </row>
    <row r="13" spans="1:8" x14ac:dyDescent="0.25">
      <c r="A13" s="1">
        <v>45669</v>
      </c>
      <c r="B13" s="8">
        <f t="shared" si="0"/>
        <v>12</v>
      </c>
      <c r="C13" t="s">
        <v>10</v>
      </c>
      <c r="D13" t="s">
        <v>17</v>
      </c>
      <c r="E13" t="s">
        <v>36</v>
      </c>
      <c r="F13" s="2">
        <v>160</v>
      </c>
      <c r="G13" t="s">
        <v>57</v>
      </c>
      <c r="H13" t="s">
        <v>58</v>
      </c>
    </row>
    <row r="14" spans="1:8" x14ac:dyDescent="0.25">
      <c r="A14" s="1">
        <v>45670</v>
      </c>
      <c r="B14" s="8">
        <f t="shared" si="0"/>
        <v>13</v>
      </c>
      <c r="C14" t="s">
        <v>10</v>
      </c>
      <c r="D14" t="s">
        <v>24</v>
      </c>
      <c r="E14" t="s">
        <v>37</v>
      </c>
      <c r="F14" s="2">
        <v>130</v>
      </c>
      <c r="G14" t="s">
        <v>57</v>
      </c>
      <c r="H14" t="s">
        <v>58</v>
      </c>
    </row>
    <row r="15" spans="1:8" x14ac:dyDescent="0.25">
      <c r="A15" s="1">
        <v>45671</v>
      </c>
      <c r="B15" s="8">
        <f t="shared" si="0"/>
        <v>14</v>
      </c>
      <c r="C15" t="s">
        <v>10</v>
      </c>
      <c r="D15" t="s">
        <v>18</v>
      </c>
      <c r="E15" t="s">
        <v>38</v>
      </c>
      <c r="F15" s="2">
        <v>50</v>
      </c>
      <c r="G15" t="s">
        <v>57</v>
      </c>
      <c r="H15" t="s">
        <v>58</v>
      </c>
    </row>
    <row r="16" spans="1:8" x14ac:dyDescent="0.25">
      <c r="A16" s="1">
        <v>45672</v>
      </c>
      <c r="B16" s="8">
        <f t="shared" si="0"/>
        <v>15</v>
      </c>
      <c r="C16" t="s">
        <v>10</v>
      </c>
      <c r="D16" t="s">
        <v>35</v>
      </c>
      <c r="E16" t="s">
        <v>0</v>
      </c>
      <c r="F16" s="2">
        <v>800</v>
      </c>
      <c r="G16" t="s">
        <v>57</v>
      </c>
      <c r="H16" t="s">
        <v>58</v>
      </c>
    </row>
    <row r="17" spans="1:8" x14ac:dyDescent="0.25">
      <c r="A17" s="1">
        <v>45673</v>
      </c>
      <c r="B17" s="8">
        <f t="shared" si="0"/>
        <v>16</v>
      </c>
      <c r="C17" t="s">
        <v>10</v>
      </c>
      <c r="D17" t="s">
        <v>12</v>
      </c>
      <c r="E17" t="s">
        <v>39</v>
      </c>
      <c r="F17" s="2">
        <v>210</v>
      </c>
      <c r="G17" t="s">
        <v>55</v>
      </c>
      <c r="H17" t="s">
        <v>58</v>
      </c>
    </row>
    <row r="18" spans="1:8" x14ac:dyDescent="0.25">
      <c r="A18" s="1">
        <v>45674</v>
      </c>
      <c r="B18" s="8">
        <f t="shared" si="0"/>
        <v>17</v>
      </c>
      <c r="C18" t="s">
        <v>10</v>
      </c>
      <c r="D18" t="s">
        <v>27</v>
      </c>
      <c r="E18" t="s">
        <v>40</v>
      </c>
      <c r="F18" s="2">
        <v>50</v>
      </c>
      <c r="G18" t="s">
        <v>55</v>
      </c>
      <c r="H18" t="s">
        <v>58</v>
      </c>
    </row>
    <row r="19" spans="1:8" x14ac:dyDescent="0.25">
      <c r="A19" s="1">
        <v>45675</v>
      </c>
      <c r="B19" s="8">
        <f t="shared" si="0"/>
        <v>18</v>
      </c>
      <c r="C19" t="s">
        <v>10</v>
      </c>
      <c r="D19" t="s">
        <v>21</v>
      </c>
      <c r="E19" t="s">
        <v>41</v>
      </c>
      <c r="F19" s="2">
        <v>80</v>
      </c>
      <c r="G19" t="s">
        <v>54</v>
      </c>
      <c r="H19" t="s">
        <v>58</v>
      </c>
    </row>
    <row r="20" spans="1:8" x14ac:dyDescent="0.25">
      <c r="A20" s="1">
        <v>45676</v>
      </c>
      <c r="B20" s="8">
        <f t="shared" si="0"/>
        <v>19</v>
      </c>
      <c r="C20" t="s">
        <v>9</v>
      </c>
      <c r="D20" t="s">
        <v>15</v>
      </c>
      <c r="E20" t="s">
        <v>42</v>
      </c>
      <c r="F20" s="2">
        <v>2000</v>
      </c>
      <c r="G20" t="s">
        <v>57</v>
      </c>
      <c r="H20" t="s">
        <v>59</v>
      </c>
    </row>
    <row r="21" spans="1:8" x14ac:dyDescent="0.25">
      <c r="A21" s="1">
        <v>45677</v>
      </c>
      <c r="B21" s="8">
        <f t="shared" si="0"/>
        <v>20</v>
      </c>
      <c r="C21" t="s">
        <v>9</v>
      </c>
      <c r="D21" t="s">
        <v>16</v>
      </c>
      <c r="E21" t="s">
        <v>43</v>
      </c>
      <c r="F21" s="2">
        <v>5000</v>
      </c>
      <c r="G21" t="s">
        <v>57</v>
      </c>
      <c r="H21" t="s">
        <v>59</v>
      </c>
    </row>
    <row r="22" spans="1:8" x14ac:dyDescent="0.25">
      <c r="A22" s="1">
        <v>45678</v>
      </c>
      <c r="B22" s="8">
        <f t="shared" si="0"/>
        <v>21</v>
      </c>
      <c r="C22" t="s">
        <v>10</v>
      </c>
      <c r="D22" t="s">
        <v>22</v>
      </c>
      <c r="E22" t="s">
        <v>44</v>
      </c>
      <c r="F22" s="2">
        <v>100</v>
      </c>
      <c r="G22" t="s">
        <v>55</v>
      </c>
      <c r="H22" t="s">
        <v>58</v>
      </c>
    </row>
    <row r="23" spans="1:8" x14ac:dyDescent="0.25">
      <c r="A23" s="1">
        <v>45679</v>
      </c>
      <c r="B23" s="8">
        <f t="shared" si="0"/>
        <v>22</v>
      </c>
      <c r="C23" t="s">
        <v>10</v>
      </c>
      <c r="D23" t="s">
        <v>22</v>
      </c>
      <c r="E23" t="s">
        <v>44</v>
      </c>
      <c r="F23" s="2">
        <v>120</v>
      </c>
      <c r="G23" t="s">
        <v>55</v>
      </c>
      <c r="H23" t="s">
        <v>58</v>
      </c>
    </row>
    <row r="24" spans="1:8" x14ac:dyDescent="0.25">
      <c r="A24" s="1">
        <v>45680</v>
      </c>
      <c r="B24" s="8">
        <f t="shared" si="0"/>
        <v>23</v>
      </c>
      <c r="C24" t="s">
        <v>10</v>
      </c>
      <c r="D24" t="s">
        <v>14</v>
      </c>
      <c r="E24" t="s">
        <v>30</v>
      </c>
      <c r="F24" s="2">
        <v>180</v>
      </c>
      <c r="G24" t="s">
        <v>55</v>
      </c>
      <c r="H24" t="s">
        <v>58</v>
      </c>
    </row>
    <row r="25" spans="1:8" x14ac:dyDescent="0.25">
      <c r="A25" s="1">
        <v>45681</v>
      </c>
      <c r="B25" s="8">
        <f t="shared" si="0"/>
        <v>24</v>
      </c>
      <c r="C25" t="s">
        <v>10</v>
      </c>
      <c r="D25" t="s">
        <v>23</v>
      </c>
      <c r="E25" t="s">
        <v>45</v>
      </c>
      <c r="F25" s="2">
        <v>500</v>
      </c>
      <c r="G25" t="s">
        <v>54</v>
      </c>
      <c r="H25" t="s">
        <v>58</v>
      </c>
    </row>
    <row r="26" spans="1:8" x14ac:dyDescent="0.25">
      <c r="A26" s="1">
        <v>45682</v>
      </c>
      <c r="B26" s="8">
        <f t="shared" si="0"/>
        <v>25</v>
      </c>
      <c r="C26" t="s">
        <v>10</v>
      </c>
      <c r="D26" t="s">
        <v>20</v>
      </c>
      <c r="E26" t="s">
        <v>46</v>
      </c>
      <c r="F26" s="2">
        <v>1300</v>
      </c>
      <c r="G26" t="s">
        <v>55</v>
      </c>
      <c r="H26" t="s">
        <v>58</v>
      </c>
    </row>
    <row r="27" spans="1:8" x14ac:dyDescent="0.25">
      <c r="A27" s="1">
        <v>45683</v>
      </c>
      <c r="B27" s="8">
        <f t="shared" si="0"/>
        <v>26</v>
      </c>
      <c r="C27" t="s">
        <v>10</v>
      </c>
      <c r="D27" t="s">
        <v>24</v>
      </c>
      <c r="E27" t="s">
        <v>47</v>
      </c>
      <c r="F27" s="2">
        <v>190</v>
      </c>
      <c r="G27" t="s">
        <v>55</v>
      </c>
      <c r="H27" t="s">
        <v>58</v>
      </c>
    </row>
    <row r="28" spans="1:8" x14ac:dyDescent="0.25">
      <c r="A28" s="1">
        <v>45684</v>
      </c>
      <c r="B28" s="8">
        <f t="shared" si="0"/>
        <v>27</v>
      </c>
      <c r="C28" t="s">
        <v>10</v>
      </c>
      <c r="D28" t="s">
        <v>13</v>
      </c>
      <c r="E28" t="s">
        <v>48</v>
      </c>
      <c r="F28" s="2">
        <v>50</v>
      </c>
      <c r="G28" t="s">
        <v>55</v>
      </c>
      <c r="H28" t="s">
        <v>58</v>
      </c>
    </row>
    <row r="29" spans="1:8" x14ac:dyDescent="0.25">
      <c r="A29" s="1">
        <v>45685</v>
      </c>
      <c r="B29" s="8">
        <f t="shared" si="0"/>
        <v>28</v>
      </c>
      <c r="C29" t="s">
        <v>10</v>
      </c>
      <c r="D29" t="s">
        <v>22</v>
      </c>
      <c r="E29" t="s">
        <v>49</v>
      </c>
      <c r="F29" s="2">
        <v>150</v>
      </c>
      <c r="G29" t="s">
        <v>55</v>
      </c>
      <c r="H29" t="s">
        <v>58</v>
      </c>
    </row>
    <row r="30" spans="1:8" x14ac:dyDescent="0.25">
      <c r="A30" s="1">
        <v>45686</v>
      </c>
      <c r="B30" s="8">
        <f t="shared" si="0"/>
        <v>29</v>
      </c>
      <c r="C30" t="s">
        <v>10</v>
      </c>
      <c r="D30" t="s">
        <v>18</v>
      </c>
      <c r="E30" t="s">
        <v>50</v>
      </c>
      <c r="F30" s="2">
        <v>45</v>
      </c>
      <c r="G30" t="s">
        <v>55</v>
      </c>
      <c r="H30" t="s">
        <v>58</v>
      </c>
    </row>
    <row r="31" spans="1:8" x14ac:dyDescent="0.25">
      <c r="A31" s="1">
        <v>45687</v>
      </c>
      <c r="B31" s="8">
        <f t="shared" si="0"/>
        <v>30</v>
      </c>
      <c r="C31" t="s">
        <v>10</v>
      </c>
      <c r="D31" t="s">
        <v>19</v>
      </c>
      <c r="E31" t="s">
        <v>51</v>
      </c>
      <c r="F31" s="2">
        <v>160</v>
      </c>
      <c r="G31" t="s">
        <v>55</v>
      </c>
      <c r="H31" t="s">
        <v>58</v>
      </c>
    </row>
    <row r="32" spans="1:8" x14ac:dyDescent="0.25">
      <c r="A32" s="1">
        <v>45688</v>
      </c>
      <c r="B32" s="8">
        <f t="shared" si="0"/>
        <v>31</v>
      </c>
      <c r="C32" t="s">
        <v>10</v>
      </c>
      <c r="D32" t="s">
        <v>13</v>
      </c>
      <c r="E32" t="s">
        <v>52</v>
      </c>
      <c r="F32" s="2">
        <v>37</v>
      </c>
      <c r="G32" t="s">
        <v>55</v>
      </c>
      <c r="H32" t="s">
        <v>58</v>
      </c>
    </row>
    <row r="33" spans="2:2" x14ac:dyDescent="0.25">
      <c r="B33" s="8">
        <f t="shared" si="0"/>
        <v>0</v>
      </c>
    </row>
    <row r="34" spans="2:2" x14ac:dyDescent="0.25">
      <c r="B34" s="8">
        <f t="shared" si="0"/>
        <v>0</v>
      </c>
    </row>
    <row r="35" spans="2:2" x14ac:dyDescent="0.25">
      <c r="B35" s="8">
        <f t="shared" si="0"/>
        <v>0</v>
      </c>
    </row>
    <row r="36" spans="2:2" x14ac:dyDescent="0.25">
      <c r="B36" s="8">
        <f t="shared" si="0"/>
        <v>0</v>
      </c>
    </row>
    <row r="37" spans="2:2" x14ac:dyDescent="0.25">
      <c r="B37" s="8">
        <f t="shared" si="0"/>
        <v>0</v>
      </c>
    </row>
    <row r="38" spans="2:2" x14ac:dyDescent="0.25">
      <c r="B38" s="8">
        <f t="shared" si="0"/>
        <v>0</v>
      </c>
    </row>
    <row r="39" spans="2:2" x14ac:dyDescent="0.25">
      <c r="B39" s="8">
        <f t="shared" si="0"/>
        <v>0</v>
      </c>
    </row>
    <row r="40" spans="2:2" x14ac:dyDescent="0.25">
      <c r="B40" s="8">
        <f t="shared" si="0"/>
        <v>0</v>
      </c>
    </row>
    <row r="41" spans="2:2" x14ac:dyDescent="0.25">
      <c r="B41" s="8">
        <f t="shared" si="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57D39-4FC5-439E-9A09-DC8781A089E0}">
  <dimension ref="C11:D36"/>
  <sheetViews>
    <sheetView topLeftCell="A25" workbookViewId="0">
      <selection activeCell="C39" sqref="C39"/>
    </sheetView>
  </sheetViews>
  <sheetFormatPr defaultRowHeight="15" x14ac:dyDescent="0.25"/>
  <cols>
    <col min="3" max="3" width="18" bestFit="1" customWidth="1"/>
    <col min="4" max="4" width="13.85546875" bestFit="1" customWidth="1"/>
  </cols>
  <sheetData>
    <row r="11" spans="3:4" x14ac:dyDescent="0.25">
      <c r="C11" s="3" t="s">
        <v>3</v>
      </c>
      <c r="D11" t="s">
        <v>10</v>
      </c>
    </row>
    <row r="13" spans="3:4" x14ac:dyDescent="0.25">
      <c r="C13" s="3" t="s">
        <v>60</v>
      </c>
      <c r="D13" t="s">
        <v>62</v>
      </c>
    </row>
    <row r="14" spans="3:4" x14ac:dyDescent="0.25">
      <c r="C14" s="4" t="s">
        <v>11</v>
      </c>
      <c r="D14" s="7">
        <v>856</v>
      </c>
    </row>
    <row r="15" spans="3:4" x14ac:dyDescent="0.25">
      <c r="C15" s="4" t="s">
        <v>18</v>
      </c>
      <c r="D15" s="7">
        <v>95</v>
      </c>
    </row>
    <row r="16" spans="3:4" x14ac:dyDescent="0.25">
      <c r="C16" s="4" t="s">
        <v>17</v>
      </c>
      <c r="D16" s="7">
        <v>940</v>
      </c>
    </row>
    <row r="17" spans="3:4" x14ac:dyDescent="0.25">
      <c r="C17" s="4" t="s">
        <v>13</v>
      </c>
      <c r="D17" s="7">
        <v>187</v>
      </c>
    </row>
    <row r="18" spans="3:4" x14ac:dyDescent="0.25">
      <c r="C18" s="4" t="s">
        <v>35</v>
      </c>
      <c r="D18" s="7">
        <v>800</v>
      </c>
    </row>
    <row r="19" spans="3:4" x14ac:dyDescent="0.25">
      <c r="C19" s="4" t="s">
        <v>22</v>
      </c>
      <c r="D19" s="7">
        <v>370</v>
      </c>
    </row>
    <row r="20" spans="3:4" x14ac:dyDescent="0.25">
      <c r="C20" s="4" t="s">
        <v>21</v>
      </c>
      <c r="D20" s="7">
        <v>105</v>
      </c>
    </row>
    <row r="21" spans="3:4" x14ac:dyDescent="0.25">
      <c r="C21" s="4" t="s">
        <v>25</v>
      </c>
      <c r="D21" s="7">
        <v>65</v>
      </c>
    </row>
    <row r="22" spans="3:4" x14ac:dyDescent="0.25">
      <c r="C22" s="4" t="s">
        <v>12</v>
      </c>
      <c r="D22" s="7">
        <v>710</v>
      </c>
    </row>
    <row r="23" spans="3:4" x14ac:dyDescent="0.25">
      <c r="C23" s="4" t="s">
        <v>27</v>
      </c>
      <c r="D23" s="7">
        <v>50</v>
      </c>
    </row>
    <row r="24" spans="3:4" x14ac:dyDescent="0.25">
      <c r="C24" s="4" t="s">
        <v>26</v>
      </c>
      <c r="D24" s="7">
        <v>200</v>
      </c>
    </row>
    <row r="25" spans="3:4" x14ac:dyDescent="0.25">
      <c r="C25" s="4" t="s">
        <v>23</v>
      </c>
      <c r="D25" s="7">
        <v>500</v>
      </c>
    </row>
    <row r="26" spans="3:4" x14ac:dyDescent="0.25">
      <c r="C26" s="4" t="s">
        <v>14</v>
      </c>
      <c r="D26" s="7">
        <v>360</v>
      </c>
    </row>
    <row r="27" spans="3:4" x14ac:dyDescent="0.25">
      <c r="C27" s="4" t="s">
        <v>24</v>
      </c>
      <c r="D27" s="7">
        <v>320</v>
      </c>
    </row>
    <row r="28" spans="3:4" x14ac:dyDescent="0.25">
      <c r="C28" s="4" t="s">
        <v>19</v>
      </c>
      <c r="D28" s="7">
        <v>160</v>
      </c>
    </row>
    <row r="29" spans="3:4" x14ac:dyDescent="0.25">
      <c r="C29" s="4" t="s">
        <v>20</v>
      </c>
      <c r="D29" s="7">
        <v>1300</v>
      </c>
    </row>
    <row r="30" spans="3:4" x14ac:dyDescent="0.25">
      <c r="C30" s="4" t="s">
        <v>61</v>
      </c>
      <c r="D30" s="7">
        <v>7018</v>
      </c>
    </row>
    <row r="33" spans="3:4" x14ac:dyDescent="0.25">
      <c r="C33" s="3" t="s">
        <v>60</v>
      </c>
      <c r="D33" t="s">
        <v>62</v>
      </c>
    </row>
    <row r="34" spans="3:4" x14ac:dyDescent="0.25">
      <c r="C34" s="4" t="s">
        <v>16</v>
      </c>
      <c r="D34" s="2">
        <v>5000</v>
      </c>
    </row>
    <row r="35" spans="3:4" x14ac:dyDescent="0.25">
      <c r="C35" s="4" t="s">
        <v>15</v>
      </c>
      <c r="D35" s="2">
        <v>2000</v>
      </c>
    </row>
    <row r="36" spans="3:4" x14ac:dyDescent="0.25">
      <c r="C36" s="4" t="s">
        <v>61</v>
      </c>
      <c r="D36" s="2">
        <v>7000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C0A1-C4EA-4C68-BECA-5E233441FC18}">
  <dimension ref="C1:G33"/>
  <sheetViews>
    <sheetView topLeftCell="A5" workbookViewId="0">
      <selection activeCell="C21" sqref="C21:D22"/>
    </sheetView>
  </sheetViews>
  <sheetFormatPr defaultRowHeight="15" x14ac:dyDescent="0.25"/>
  <cols>
    <col min="3" max="3" width="21.42578125" style="1" customWidth="1"/>
    <col min="4" max="4" width="20.85546875" style="2" customWidth="1"/>
    <col min="5" max="5" width="10.28515625" customWidth="1"/>
  </cols>
  <sheetData>
    <row r="1" spans="3:4" s="6" customFormat="1" ht="39" customHeight="1" x14ac:dyDescent="0.25">
      <c r="C1" s="9"/>
      <c r="D1" s="10"/>
    </row>
    <row r="6" spans="3:4" x14ac:dyDescent="0.25">
      <c r="C6" s="1" t="s">
        <v>64</v>
      </c>
      <c r="D6" s="2" t="s">
        <v>65</v>
      </c>
    </row>
    <row r="7" spans="3:4" x14ac:dyDescent="0.25">
      <c r="C7" s="1">
        <v>45631</v>
      </c>
      <c r="D7" s="2">
        <v>60</v>
      </c>
    </row>
    <row r="8" spans="3:4" x14ac:dyDescent="0.25">
      <c r="C8" s="1">
        <v>45632</v>
      </c>
      <c r="D8" s="2">
        <f ca="1">RANDBETWEEN(10, 500)</f>
        <v>370</v>
      </c>
    </row>
    <row r="9" spans="3:4" x14ac:dyDescent="0.25">
      <c r="C9" s="1">
        <v>45633</v>
      </c>
      <c r="D9" s="2">
        <f ca="1">RANDBETWEEN(10, 500)</f>
        <v>256</v>
      </c>
    </row>
    <row r="10" spans="3:4" x14ac:dyDescent="0.25">
      <c r="C10" s="1">
        <v>45634</v>
      </c>
      <c r="D10" s="2">
        <f ca="1">RANDBETWEEN(10, 500)</f>
        <v>284</v>
      </c>
    </row>
    <row r="11" spans="3:4" x14ac:dyDescent="0.25">
      <c r="C11" s="1">
        <v>45635</v>
      </c>
      <c r="D11" s="2">
        <f ca="1">RANDBETWEEN(10, 500)</f>
        <v>363</v>
      </c>
    </row>
    <row r="12" spans="3:4" x14ac:dyDescent="0.25">
      <c r="C12" s="1">
        <v>45636</v>
      </c>
      <c r="D12" s="2">
        <f ca="1">RANDBETWEEN(10, 500)</f>
        <v>47</v>
      </c>
    </row>
    <row r="13" spans="3:4" x14ac:dyDescent="0.25">
      <c r="C13" s="1">
        <v>45637</v>
      </c>
      <c r="D13" s="2">
        <f ca="1">RANDBETWEEN(10, 500)</f>
        <v>177</v>
      </c>
    </row>
    <row r="14" spans="3:4" x14ac:dyDescent="0.25">
      <c r="C14" s="1">
        <v>45638</v>
      </c>
      <c r="D14" s="2">
        <f ca="1">RANDBETWEEN(10, 500)</f>
        <v>369</v>
      </c>
    </row>
    <row r="15" spans="3:4" x14ac:dyDescent="0.25">
      <c r="C15" s="1">
        <v>45639</v>
      </c>
      <c r="D15" s="2">
        <f ca="1">RANDBETWEEN(10, 500)</f>
        <v>262</v>
      </c>
    </row>
    <row r="16" spans="3:4" x14ac:dyDescent="0.25">
      <c r="C16" s="1">
        <v>45662</v>
      </c>
      <c r="D16" s="2">
        <f ca="1">RANDBETWEEN(10, 500)</f>
        <v>100</v>
      </c>
    </row>
    <row r="17" spans="3:7" x14ac:dyDescent="0.25">
      <c r="C17" s="1">
        <v>45696</v>
      </c>
      <c r="D17" s="2">
        <f ca="1">RANDBETWEEN(10, 500)</f>
        <v>32</v>
      </c>
    </row>
    <row r="18" spans="3:7" x14ac:dyDescent="0.25">
      <c r="C18" s="1">
        <v>45824</v>
      </c>
      <c r="D18" s="2">
        <f ca="1">RANDBETWEEN(10, 500)</f>
        <v>100</v>
      </c>
    </row>
    <row r="19" spans="3:7" x14ac:dyDescent="0.25">
      <c r="C19" s="1">
        <v>45794</v>
      </c>
      <c r="D19" s="2">
        <f ca="1">RANDBETWEEN(10, 500)</f>
        <v>455</v>
      </c>
    </row>
    <row r="21" spans="3:7" x14ac:dyDescent="0.25">
      <c r="C21" s="1" t="s">
        <v>66</v>
      </c>
      <c r="D21" s="2">
        <f ca="1">SUM(D7:D20)</f>
        <v>2875</v>
      </c>
    </row>
    <row r="22" spans="3:7" x14ac:dyDescent="0.25">
      <c r="C22" s="1" t="s">
        <v>67</v>
      </c>
      <c r="D22" s="2">
        <v>10000</v>
      </c>
      <c r="G22" s="2"/>
    </row>
    <row r="23" spans="3:7" x14ac:dyDescent="0.25">
      <c r="G23" s="2"/>
    </row>
    <row r="24" spans="3:7" x14ac:dyDescent="0.25">
      <c r="G24" s="2"/>
    </row>
    <row r="25" spans="3:7" x14ac:dyDescent="0.25">
      <c r="G25" s="2"/>
    </row>
    <row r="26" spans="3:7" x14ac:dyDescent="0.25">
      <c r="G26" s="2"/>
    </row>
    <row r="27" spans="3:7" x14ac:dyDescent="0.25">
      <c r="G27" s="2"/>
    </row>
    <row r="28" spans="3:7" x14ac:dyDescent="0.25">
      <c r="G28" s="2"/>
    </row>
    <row r="29" spans="3:7" x14ac:dyDescent="0.25">
      <c r="G29" s="2"/>
    </row>
    <row r="30" spans="3:7" x14ac:dyDescent="0.25">
      <c r="G30" s="2"/>
    </row>
    <row r="31" spans="3:7" x14ac:dyDescent="0.25">
      <c r="G31" s="2"/>
    </row>
    <row r="32" spans="3:7" x14ac:dyDescent="0.25">
      <c r="G32" s="2"/>
    </row>
    <row r="33" spans="7:7" x14ac:dyDescent="0.25">
      <c r="G33" s="2"/>
    </row>
  </sheetData>
  <phoneticPr fontId="1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91BEA-F1DE-4E1D-8A28-5CFB0B01AC9F}">
  <dimension ref="A5:U5"/>
  <sheetViews>
    <sheetView tabSelected="1" zoomScale="70" zoomScaleNormal="70" workbookViewId="0">
      <selection activeCell="R44" sqref="R44"/>
    </sheetView>
  </sheetViews>
  <sheetFormatPr defaultColWidth="0" defaultRowHeight="15" x14ac:dyDescent="0.25"/>
  <cols>
    <col min="1" max="1" width="27.5703125" style="6" customWidth="1"/>
    <col min="2" max="21" width="9.140625" style="5" customWidth="1"/>
    <col min="22" max="16384" width="9.140625" hidden="1"/>
  </cols>
  <sheetData>
    <row r="5" ht="15.75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Orçamento</vt:lpstr>
      <vt:lpstr>Controler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2025-01-07T21:06:29Z</dcterms:created>
  <dcterms:modified xsi:type="dcterms:W3CDTF">2025-01-08T01:35:01Z</dcterms:modified>
</cp:coreProperties>
</file>